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tables/table3.xml" ContentType="application/vnd.openxmlformats-officedocument.spreadsheetml.table+xml"/>
  <Override PartName="/xl/drawings/drawing6.xml" ContentType="application/vnd.openxmlformats-officedocument.drawing+xml"/>
  <Override PartName="/xl/tables/table4.xml" ContentType="application/vnd.openxmlformats-officedocument.spreadsheetml.table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tables/table5.xml" ContentType="application/vnd.openxmlformats-officedocument.spreadsheetml.table+xml"/>
  <Override PartName="/xl/drawings/drawing9.xml" ContentType="application/vnd.openxmlformats-officedocument.drawing+xml"/>
  <Override PartName="/xl/tables/table6.xml" ContentType="application/vnd.openxmlformats-officedocument.spreadsheetml.table+xml"/>
  <Override PartName="/xl/comments1.xml" ContentType="application/vnd.openxmlformats-officedocument.spreadsheetml.comments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tables/table7.xml" ContentType="application/vnd.openxmlformats-officedocument.spreadsheetml.table+xml"/>
  <Override PartName="/xl/slicers/slicer1.xml" ContentType="application/vnd.ms-excel.slicer+xml"/>
  <Override PartName="/xl/pivotTables/pivotTable4.xml" ContentType="application/vnd.openxmlformats-officedocument.spreadsheetml.pivotTable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13.xml" ContentType="application/vnd.openxmlformats-officedocument.drawing+xml"/>
  <Override PartName="/xl/tables/table8.xml" ContentType="application/vnd.openxmlformats-officedocument.spreadsheetml.table+xml"/>
  <Override PartName="/xl/webextensions/webextension1.xml" ContentType="application/vnd.ms-office.webextension+xml"/>
  <Override PartName="/xl/drawings/drawing14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codeName="Ten_skoroszyt" hidePivotFieldList="1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DF85DA7D-DB54-4CE6-AA81-F7B38D2BCEFA}" xr6:coauthVersionLast="47" xr6:coauthVersionMax="47" xr10:uidLastSave="{00000000-0000-0000-0000-000000000000}"/>
  <bookViews>
    <workbookView xWindow="-108" yWindow="-108" windowWidth="23256" windowHeight="12576" firstSheet="10" activeTab="15" xr2:uid="{00000000-000D-0000-FFFF-FFFF00000000}"/>
  </bookViews>
  <sheets>
    <sheet name="Dane 1" sheetId="1" r:id="rId1"/>
    <sheet name="Dane 2" sheetId="2" r:id="rId2"/>
    <sheet name="Solver" sheetId="3" r:id="rId3"/>
    <sheet name="Table przestawne 1" sheetId="11" r:id="rId4"/>
    <sheet name="Tabele przestawne 2" sheetId="16" r:id="rId5"/>
    <sheet name="Tabele przestawne i DAX" sheetId="12" r:id="rId6"/>
    <sheet name="Filtr zaawansowany 1" sheetId="17" r:id="rId7"/>
    <sheet name="Filtr zaawansowany 2" sheetId="9" r:id="rId8"/>
    <sheet name="Wypełnianie błyskawiczne" sheetId="4" r:id="rId9"/>
    <sheet name="Usuwanie wierzy" sheetId="6" r:id="rId10"/>
    <sheet name="Sumy częściowe" sheetId="8" r:id="rId11"/>
    <sheet name="Walidacja danych" sheetId="7" r:id="rId12"/>
    <sheet name="Fragmentator" sheetId="10" r:id="rId13"/>
    <sheet name="Wykres przestawny" sheetId="13" r:id="rId14"/>
    <sheet name="People Graph" sheetId="15" r:id="rId15"/>
    <sheet name="Kontrolki" sheetId="14" r:id="rId16"/>
  </sheets>
  <definedNames>
    <definedName name="_xlnm._FilterDatabase" localSheetId="6" hidden="1">'Filtr zaawansowany 1'!$A$11:$I$410</definedName>
    <definedName name="_xlnm._FilterDatabase" localSheetId="7" hidden="1">'Filtr zaawansowany 2'!$A$14:$I$413</definedName>
    <definedName name="_xlcn.WorksheetConnection_KopiaDorotaWięcek_ExcelZaawansowany_gr3_S.xlsxTabelaFragmentator1" hidden="1">TabelaFragmentator[]</definedName>
    <definedName name="_xlcn.WorksheetConnection_KopiaExcelzaawansowany.xlsxDane21" hidden="1">Dane2[]</definedName>
    <definedName name="Fragmentator_Miasto">#N/A</definedName>
    <definedName name="Fragmentator_Województwo">#N/A</definedName>
    <definedName name="_xlnm.Criteria" localSheetId="6">'Filtr zaawansowany 1'!$K$11:$S$13</definedName>
    <definedName name="_xlnm.Criteria" localSheetId="7">'Filtr zaawansowany 2'!$L$14:$U$15</definedName>
    <definedName name="solver_adj" localSheetId="2" hidden="1">Solver!$B$21:$B$24</definedName>
    <definedName name="solver_cvg" localSheetId="2" hidden="1">0.0001</definedName>
    <definedName name="solver_drv" localSheetId="2" hidden="1">1</definedName>
    <definedName name="solver_eng" localSheetId="2" hidden="1">1</definedName>
    <definedName name="solver_est" localSheetId="2" hidden="1">1</definedName>
    <definedName name="solver_itr" localSheetId="2" hidden="1">2147483647</definedName>
    <definedName name="solver_lhs1" localSheetId="2" hidden="1">Solver!$B$21:$B$24</definedName>
    <definedName name="solver_lhs2" localSheetId="2" hidden="1">Solver!$B$21:$B$24</definedName>
    <definedName name="solver_lhs3" localSheetId="2" hidden="1">Solver!$B$25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3</definedName>
    <definedName name="solver_nwt" localSheetId="2" hidden="1">1</definedName>
    <definedName name="solver_opt" localSheetId="2" hidden="1">Solver!$D$25</definedName>
    <definedName name="solver_pre" localSheetId="2" hidden="1">0.000001</definedName>
    <definedName name="solver_rbv" localSheetId="2" hidden="1">1</definedName>
    <definedName name="solver_rel1" localSheetId="2" hidden="1">1</definedName>
    <definedName name="solver_rel2" localSheetId="2" hidden="1">3</definedName>
    <definedName name="solver_rel3" localSheetId="2" hidden="1">2</definedName>
    <definedName name="solver_rhs1" localSheetId="2" hidden="1">100</definedName>
    <definedName name="solver_rhs2" localSheetId="2" hidden="1">50</definedName>
    <definedName name="solver_rhs3" localSheetId="2" hidden="1">400</definedName>
    <definedName name="solver_rlx" localSheetId="2" hidden="1">2</definedName>
    <definedName name="solver_rsd" localSheetId="2" hidden="1">0</definedName>
    <definedName name="solver_scl" localSheetId="2" hidden="1">1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2</definedName>
    <definedName name="solver_val" localSheetId="2" hidden="1">0</definedName>
    <definedName name="solver_ver" localSheetId="2" hidden="1">3</definedName>
    <definedName name="_xlnm.Extract" localSheetId="6">'Filtr zaawansowany 1'!$K$16:$S$16</definedName>
    <definedName name="_xlnm.Extract" localSheetId="7">'Filtr zaawansowany 2'!$W$14:$AE$14</definedName>
  </definedNames>
  <calcPr calcId="191029"/>
  <pivotCaches>
    <pivotCache cacheId="0" r:id="rId17"/>
    <pivotCache cacheId="1" r:id="rId18"/>
    <pivotCache cacheId="2" r:id="rId19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20"/>
        <x14:slicerCache r:id="rId21"/>
      </x15:slicerCache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Dane2" name="Dane2" connection="WorksheetConnection_Kopia Excel zaawansowany.xlsx!Dane2"/>
          <x15:modelTable id="TabelaFragmentator" name="TabelaFragmentator" connection="WorksheetConnection_Kopia DorotaWięcek_ExcelZaawansowany_gr3_S.xlsx!TabelaFragmentator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0" i="14" l="1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I401" i="8"/>
  <c r="G401" i="8"/>
  <c r="F401" i="8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31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6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B25" i="3"/>
  <c r="D22" i="3"/>
  <c r="D23" i="3"/>
  <c r="D24" i="3"/>
  <c r="D21" i="3"/>
  <c r="H4" i="3"/>
  <c r="H3" i="3"/>
  <c r="B13" i="3"/>
  <c r="D12" i="3"/>
  <c r="D11" i="3"/>
  <c r="D10" i="3"/>
  <c r="D9" i="3"/>
  <c r="D25" i="3" l="1"/>
  <c r="L27" i="3" s="1"/>
  <c r="D13" i="3"/>
  <c r="L15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Tomasz Wieroński</author>
  </authors>
  <commentList>
    <comment ref="F401" authorId="0" shapeId="0" xr:uid="{FC74116A-16A6-4E0E-A867-7EA195F49585}">
      <text>
        <r>
          <rPr>
            <b/>
            <sz val="9"/>
            <color indexed="81"/>
            <rFont val="Tahoma"/>
            <family val="2"/>
            <charset val="238"/>
          </rPr>
          <t>Sumę</t>
        </r>
      </text>
    </comment>
    <comment ref="G401" authorId="0" shapeId="0" xr:uid="{1328E704-D75A-4C4B-A6B9-627F6AC6C395}">
      <text>
        <r>
          <rPr>
            <b/>
            <sz val="9"/>
            <color indexed="81"/>
            <rFont val="Tahoma"/>
            <family val="2"/>
            <charset val="238"/>
          </rPr>
          <t>Maksymalna wartość</t>
        </r>
      </text>
    </comment>
    <comment ref="I401" authorId="0" shapeId="0" xr:uid="{0DF54150-1C05-4E7F-8326-4D14C78D197D}">
      <text>
        <r>
          <rPr>
            <b/>
            <sz val="9"/>
            <color indexed="81"/>
            <rFont val="Tahoma"/>
            <family val="2"/>
            <charset val="238"/>
          </rPr>
          <t>Średnią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81DF170-391E-450B-BB9F-C27307DEBC9F}" keepAlive="1" name="ThisWorkbookDataModel" description="Model danych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92189030-5F8E-45EE-8622-75FA3C479A82}" name="WorksheetConnection_Kopia DorotaWięcek_ExcelZaawansowany_gr3_S.xlsx!TabelaFragmentator" type="102" refreshedVersion="7" minRefreshableVersion="5">
    <extLst>
      <ext xmlns:x15="http://schemas.microsoft.com/office/spreadsheetml/2010/11/main" uri="{DE250136-89BD-433C-8126-D09CA5730AF9}">
        <x15:connection id="TabelaFragmentator">
          <x15:rangePr sourceName="_xlcn.WorksheetConnection_KopiaDorotaWięcek_ExcelZaawansowany_gr3_S.xlsxTabelaFragmentator1"/>
        </x15:connection>
      </ext>
    </extLst>
  </connection>
  <connection id="3" xr16:uid="{7D4F13FE-B086-4917-9D3A-AA33769AF79E}" name="WorksheetConnection_Kopia Excel zaawansowany.xlsx!Dane2" type="102" refreshedVersion="7" minRefreshableVersion="5">
    <extLst>
      <ext xmlns:x15="http://schemas.microsoft.com/office/spreadsheetml/2010/11/main" uri="{DE250136-89BD-433C-8126-D09CA5730AF9}">
        <x15:connection id="Dane2" autoDelete="1">
          <x15:rangePr sourceName="_xlcn.WorksheetConnection_KopiaExcelzaawansowany.xlsxDane21"/>
        </x15:connection>
      </ext>
    </extLst>
  </connection>
</connections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Dane2].[Forma].[All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<sst xmlns="http://schemas.openxmlformats.org/spreadsheetml/2006/main" count="13435" uniqueCount="195">
  <si>
    <t>Data</t>
  </si>
  <si>
    <t>Województwo</t>
  </si>
  <si>
    <t>Miasto</t>
  </si>
  <si>
    <t>Produkt</t>
  </si>
  <si>
    <t>Marka</t>
  </si>
  <si>
    <t>Ilość</t>
  </si>
  <si>
    <t>Cena</t>
  </si>
  <si>
    <t>Forma</t>
  </si>
  <si>
    <t>Koszt</t>
  </si>
  <si>
    <t>Śląskie</t>
  </si>
  <si>
    <t>Częstochowa</t>
  </si>
  <si>
    <t>A</t>
  </si>
  <si>
    <t>Philips</t>
  </si>
  <si>
    <t>Sklep</t>
  </si>
  <si>
    <t>Katowice</t>
  </si>
  <si>
    <t>C</t>
  </si>
  <si>
    <t>Internet</t>
  </si>
  <si>
    <t>Bielsko-biała</t>
  </si>
  <si>
    <t>Pomorskie</t>
  </si>
  <si>
    <t>Sopot</t>
  </si>
  <si>
    <t>E</t>
  </si>
  <si>
    <t>Mazowieckie</t>
  </si>
  <si>
    <t>Radom</t>
  </si>
  <si>
    <t>Gdańsk</t>
  </si>
  <si>
    <t>B</t>
  </si>
  <si>
    <t>Małopolskie</t>
  </si>
  <si>
    <t>Kraków</t>
  </si>
  <si>
    <t>Wadowice</t>
  </si>
  <si>
    <t>Warszawa</t>
  </si>
  <si>
    <t>D</t>
  </si>
  <si>
    <t>Telefon</t>
  </si>
  <si>
    <t>Gdynia</t>
  </si>
  <si>
    <t>Samsung</t>
  </si>
  <si>
    <t>Sony</t>
  </si>
  <si>
    <t>Oblicz za pomocą rozszerzenia Solver</t>
  </si>
  <si>
    <t>X</t>
  </si>
  <si>
    <t>Rów.1</t>
  </si>
  <si>
    <t>Y</t>
  </si>
  <si>
    <t>Rów.2</t>
  </si>
  <si>
    <t>Koszt całkowity</t>
  </si>
  <si>
    <t>Tiramisu</t>
  </si>
  <si>
    <t>Panna cotta</t>
  </si>
  <si>
    <t>Oblicz maksymalny koszt całkowity do zapłacenia przy założeniu:</t>
  </si>
  <si>
    <t>Crème brûlée</t>
  </si>
  <si>
    <t>Potrzebujemy 500 deserów</t>
  </si>
  <si>
    <t>Baklava</t>
  </si>
  <si>
    <t>Potrzebujemy co najmniej 75 każdego deseru</t>
  </si>
  <si>
    <t>Nie możemy sprzedać więcej niż 175 jednego deseru</t>
  </si>
  <si>
    <t>Wpisz koszt całkowity w zieloną komórkę:</t>
  </si>
  <si>
    <t>Oblicz minimalny koszt całkowity do zapłacenia przy założeniu:</t>
  </si>
  <si>
    <t>Potrzebujemy 400 deserów</t>
  </si>
  <si>
    <t>Potrzebujemy co najmniej 50 każdego deseru</t>
  </si>
  <si>
    <t>Nie możemy sprzedać więcej niż 100 jednego deseru</t>
  </si>
  <si>
    <t>Podziel odpowiednio dane:</t>
  </si>
  <si>
    <t>Imię i nazwisko</t>
  </si>
  <si>
    <t>Wypełnienie błyskawiczene (flash fill)</t>
  </si>
  <si>
    <t>Za pomocą formuł</t>
  </si>
  <si>
    <t>Rozdzielanie za pomocą Tekst na kolumny</t>
  </si>
  <si>
    <t>Imię</t>
  </si>
  <si>
    <t>Nazwisko</t>
  </si>
  <si>
    <t>Gniewomir Rutkowski</t>
  </si>
  <si>
    <t>Allan Sadowska</t>
  </si>
  <si>
    <t>Dorian Kwiatkowski</t>
  </si>
  <si>
    <t>Antoni Nowak</t>
  </si>
  <si>
    <t>Aleksander Kozłowski</t>
  </si>
  <si>
    <t>Eustachy Urbańska</t>
  </si>
  <si>
    <t>Cezary Wróblewski</t>
  </si>
  <si>
    <t>Kornel Rutkowski</t>
  </si>
  <si>
    <t>Konrad Sawicki</t>
  </si>
  <si>
    <t>Gracjan Górski</t>
  </si>
  <si>
    <t>Dorian Błaszczyk</t>
  </si>
  <si>
    <t>Marcin Mazurek</t>
  </si>
  <si>
    <t>Milan Szczepański</t>
  </si>
  <si>
    <t>Amir Walczak</t>
  </si>
  <si>
    <t>Konrad Jakubowski</t>
  </si>
  <si>
    <t>Robert Zalewski</t>
  </si>
  <si>
    <t>Fabian Stępień</t>
  </si>
  <si>
    <t>Edward Szewczyk</t>
  </si>
  <si>
    <t>Florian Marciniak</t>
  </si>
  <si>
    <t>Allan Pawlak</t>
  </si>
  <si>
    <t>Wypełnianie błyskawiczne to bardzo przydatny mechanizm. Spróbuj wykorzystać to do stworzenia nowych danych. Przetestuj jego możliwości</t>
  </si>
  <si>
    <t>Adres email</t>
  </si>
  <si>
    <t>Wypełnianie błyskawiczne</t>
  </si>
  <si>
    <t>według schematu: imię.nazwisko@email.com</t>
  </si>
  <si>
    <t>Rok</t>
  </si>
  <si>
    <t>Miesiąc</t>
  </si>
  <si>
    <t>Dzień</t>
  </si>
  <si>
    <t>Wiek</t>
  </si>
  <si>
    <t xml:space="preserve">Do danych znajdujacych się w tabeli obok wstaw dwa fragmentatory: Miasta oraz Województwa. </t>
  </si>
  <si>
    <t>Przetestuj działanie fragmentatorów.</t>
  </si>
  <si>
    <t>Zwróć uwagę co się dziele z wierszami przy zastosowanu odpowiednich filtrów.</t>
  </si>
  <si>
    <t>Na podstawie danych z arkusza [Dane 1] dodaj do tego arkusza tabelę przestawną według wytycznych:</t>
  </si>
  <si>
    <t>Jako wiersze ustaw Lata i Miesiace</t>
  </si>
  <si>
    <t>Jako kolumny ustaw Miasto</t>
  </si>
  <si>
    <t>Jako filtr ustaw Marka</t>
  </si>
  <si>
    <t>Jako wartości ustaw Sumę z Ilości</t>
  </si>
  <si>
    <t>Sformatuj tabelę przestawną by wyglądała jak na obrazku obok</t>
  </si>
  <si>
    <t>styczeń</t>
  </si>
  <si>
    <t>luty</t>
  </si>
  <si>
    <t>marzec</t>
  </si>
  <si>
    <t>kwiecień</t>
  </si>
  <si>
    <t>maj</t>
  </si>
  <si>
    <t>czerwiec</t>
  </si>
  <si>
    <t>lipiec</t>
  </si>
  <si>
    <t>sierpień</t>
  </si>
  <si>
    <t>wrzesień</t>
  </si>
  <si>
    <t>październik</t>
  </si>
  <si>
    <t>listopad</t>
  </si>
  <si>
    <t>grudzień</t>
  </si>
  <si>
    <t>Sprzedane mieszkania</t>
  </si>
  <si>
    <t>Lublin</t>
  </si>
  <si>
    <t>Szczecin</t>
  </si>
  <si>
    <t>Jako wiersze ustaw Województwo i Miasto</t>
  </si>
  <si>
    <t>Jako kolumnę ustaw Produkt</t>
  </si>
  <si>
    <t>Etykiety wierszy</t>
  </si>
  <si>
    <t>(puste)</t>
  </si>
  <si>
    <t>Suma końcowa</t>
  </si>
  <si>
    <t>2020</t>
  </si>
  <si>
    <t>2021</t>
  </si>
  <si>
    <t>(Wszystko)</t>
  </si>
  <si>
    <t>Etykiety kolumn</t>
  </si>
  <si>
    <t>Suma z Ilość</t>
  </si>
  <si>
    <t>Zysk</t>
  </si>
  <si>
    <t>Zysk jednostkowy</t>
  </si>
  <si>
    <t>All</t>
  </si>
  <si>
    <t>sty</t>
  </si>
  <si>
    <t>lut</t>
  </si>
  <si>
    <t>mar</t>
  </si>
  <si>
    <t>kwi</t>
  </si>
  <si>
    <t>cze</t>
  </si>
  <si>
    <t>lip</t>
  </si>
  <si>
    <t>sie</t>
  </si>
  <si>
    <t>wrz</t>
  </si>
  <si>
    <t>paź</t>
  </si>
  <si>
    <t>lis</t>
  </si>
  <si>
    <t>gru</t>
  </si>
  <si>
    <t>&gt;50</t>
  </si>
  <si>
    <t>&lt;100</t>
  </si>
  <si>
    <t>Gniewomir</t>
  </si>
  <si>
    <t>Allan</t>
  </si>
  <si>
    <t>Dorian</t>
  </si>
  <si>
    <t>Antoni</t>
  </si>
  <si>
    <t>Aleksander</t>
  </si>
  <si>
    <t>Eustachy</t>
  </si>
  <si>
    <t>Cezary</t>
  </si>
  <si>
    <t>Kornel</t>
  </si>
  <si>
    <t>Konrad</t>
  </si>
  <si>
    <t>Gracjan</t>
  </si>
  <si>
    <t>Marcin</t>
  </si>
  <si>
    <t>Milan</t>
  </si>
  <si>
    <t>Amir</t>
  </si>
  <si>
    <t>Robert</t>
  </si>
  <si>
    <t>Fabian</t>
  </si>
  <si>
    <t>Edward</t>
  </si>
  <si>
    <t>Florian</t>
  </si>
  <si>
    <t>Rutkowski</t>
  </si>
  <si>
    <t>Sadowska</t>
  </si>
  <si>
    <t>Kwiatkowski</t>
  </si>
  <si>
    <t>Nowak</t>
  </si>
  <si>
    <t>Kozłowski</t>
  </si>
  <si>
    <t>Urbańska</t>
  </si>
  <si>
    <t>Wróblewski</t>
  </si>
  <si>
    <t>Sawicki</t>
  </si>
  <si>
    <t>Górski</t>
  </si>
  <si>
    <t>Błaszczyk</t>
  </si>
  <si>
    <t>Mazurek</t>
  </si>
  <si>
    <t>Szczepański</t>
  </si>
  <si>
    <t>Walczak</t>
  </si>
  <si>
    <t>Jakubowski</t>
  </si>
  <si>
    <t>Zalewski</t>
  </si>
  <si>
    <t>Stępień</t>
  </si>
  <si>
    <t>Szewczyk</t>
  </si>
  <si>
    <t>Marciniak</t>
  </si>
  <si>
    <t>Pawlak</t>
  </si>
  <si>
    <t>gniewomir.rutkowski@email.com</t>
  </si>
  <si>
    <t>allan.sadowska@email.com</t>
  </si>
  <si>
    <t>dorian.kwiatkowski@email.com</t>
  </si>
  <si>
    <t>antoni.nowak@email.com</t>
  </si>
  <si>
    <t>aleksander.kozłowski@email.com</t>
  </si>
  <si>
    <t>eustachy.urbańska@email.com</t>
  </si>
  <si>
    <t>cezary.wróblewski@email.com</t>
  </si>
  <si>
    <t>kornel.rutkowski@email.com</t>
  </si>
  <si>
    <t>konrad.sawicki@email.com</t>
  </si>
  <si>
    <t>gracjan.górski@email.com</t>
  </si>
  <si>
    <t>dorian.błaszczyk@email.com</t>
  </si>
  <si>
    <t>marcin.mazurek@email.com</t>
  </si>
  <si>
    <t>milan.szczepański@email.com</t>
  </si>
  <si>
    <t>amir.walczak@email.com</t>
  </si>
  <si>
    <t>konrad.jakubowski@email.com</t>
  </si>
  <si>
    <t>robert.zalewski@email.com</t>
  </si>
  <si>
    <t>fabian.stępień@email.com</t>
  </si>
  <si>
    <t>edward.szewczyk@email.com</t>
  </si>
  <si>
    <t>florian.marciniak@email.com</t>
  </si>
  <si>
    <t>allan.pawlak@email.com</t>
  </si>
  <si>
    <t>Suma z Zysk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</si>
</sst>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5" formatCode="#,##0\ &quot;zł&quot;;\-#,##0\ &quot;zł&quot;"/>
    <numFmt numFmtId="7" formatCode="#,##0.00\ &quot;zł&quot;;\-#,##0.00\ &quot;zł&quot;"/>
    <numFmt numFmtId="44" formatCode="_-* #,##0.00\ &quot;zł&quot;_-;\-* #,##0.00\ &quot;zł&quot;_-;_-* &quot;-&quot;??\ &quot;zł&quot;_-;_-@_-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scheme val="minor"/>
    </font>
    <font>
      <b/>
      <sz val="12"/>
      <color rgb="FF202124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b/>
      <sz val="9"/>
      <color indexed="81"/>
      <name val="Tahoma"/>
      <family val="2"/>
      <charset val="238"/>
    </font>
    <font>
      <u/>
      <sz val="11"/>
      <color theme="10"/>
      <name val="Calibri"/>
      <family val="2"/>
      <scheme val="minor"/>
    </font>
    <font>
      <sz val="11"/>
      <color theme="0"/>
      <name val="Calibri"/>
      <family val="2"/>
      <charset val="238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28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">
    <xf numFmtId="0" fontId="0" fillId="0" borderId="0"/>
    <xf numFmtId="0" fontId="3" fillId="0" borderId="0"/>
    <xf numFmtId="44" fontId="3" fillId="0" borderId="0" applyFont="0" applyFill="0" applyBorder="0" applyAlignment="0" applyProtection="0"/>
    <xf numFmtId="0" fontId="10" fillId="0" borderId="0" applyNumberFormat="0" applyFill="0" applyBorder="0" applyAlignment="0" applyProtection="0"/>
  </cellStyleXfs>
  <cellXfs count="148">
    <xf numFmtId="0" fontId="0" fillId="0" borderId="0" xfId="0"/>
    <xf numFmtId="14" fontId="3" fillId="0" borderId="0" xfId="1" applyNumberFormat="1"/>
    <xf numFmtId="0" fontId="3" fillId="0" borderId="0" xfId="1"/>
    <xf numFmtId="44" fontId="0" fillId="0" borderId="0" xfId="2" applyFont="1"/>
    <xf numFmtId="0" fontId="3" fillId="0" borderId="7" xfId="1" applyBorder="1"/>
    <xf numFmtId="0" fontId="3" fillId="0" borderId="8" xfId="1" applyBorder="1"/>
    <xf numFmtId="0" fontId="3" fillId="0" borderId="9" xfId="1" applyBorder="1"/>
    <xf numFmtId="0" fontId="3" fillId="0" borderId="10" xfId="1" applyBorder="1"/>
    <xf numFmtId="0" fontId="3" fillId="0" borderId="11" xfId="1" applyBorder="1"/>
    <xf numFmtId="0" fontId="3" fillId="0" borderId="12" xfId="1" applyBorder="1"/>
    <xf numFmtId="0" fontId="3" fillId="0" borderId="13" xfId="1" applyBorder="1"/>
    <xf numFmtId="0" fontId="5" fillId="0" borderId="9" xfId="1" applyFont="1" applyBorder="1"/>
    <xf numFmtId="0" fontId="5" fillId="0" borderId="14" xfId="1" applyFont="1" applyBorder="1"/>
    <xf numFmtId="0" fontId="5" fillId="0" borderId="10" xfId="1" applyFont="1" applyBorder="1"/>
    <xf numFmtId="0" fontId="3" fillId="0" borderId="14" xfId="1" applyBorder="1"/>
    <xf numFmtId="0" fontId="7" fillId="0" borderId="9" xfId="1" applyFont="1" applyBorder="1"/>
    <xf numFmtId="0" fontId="3" fillId="0" borderId="16" xfId="1" applyBorder="1" applyAlignment="1">
      <alignment horizontal="center" vertical="center"/>
    </xf>
    <xf numFmtId="0" fontId="3" fillId="0" borderId="17" xfId="1" applyBorder="1" applyAlignment="1">
      <alignment horizontal="center" vertical="center"/>
    </xf>
    <xf numFmtId="0" fontId="5" fillId="0" borderId="0" xfId="1" applyFont="1"/>
    <xf numFmtId="0" fontId="7" fillId="0" borderId="7" xfId="1" applyFont="1" applyBorder="1"/>
    <xf numFmtId="0" fontId="3" fillId="0" borderId="19" xfId="1" applyBorder="1" applyAlignment="1">
      <alignment horizontal="center" vertical="center"/>
    </xf>
    <xf numFmtId="0" fontId="3" fillId="0" borderId="20" xfId="1" applyBorder="1" applyAlignment="1">
      <alignment horizontal="center" vertical="center"/>
    </xf>
    <xf numFmtId="0" fontId="8" fillId="0" borderId="7" xfId="1" applyFont="1" applyBorder="1"/>
    <xf numFmtId="0" fontId="8" fillId="0" borderId="11" xfId="1" applyFont="1" applyBorder="1"/>
    <xf numFmtId="0" fontId="3" fillId="0" borderId="22" xfId="1" applyBorder="1" applyAlignment="1">
      <alignment horizontal="center" vertical="center"/>
    </xf>
    <xf numFmtId="0" fontId="3" fillId="0" borderId="23" xfId="1" applyBorder="1" applyAlignment="1">
      <alignment horizontal="center" vertical="center"/>
    </xf>
    <xf numFmtId="0" fontId="3" fillId="0" borderId="24" xfId="1" applyBorder="1" applyAlignment="1">
      <alignment horizontal="center" vertical="center"/>
    </xf>
    <xf numFmtId="44" fontId="0" fillId="4" borderId="24" xfId="2" applyFont="1" applyFill="1" applyBorder="1"/>
    <xf numFmtId="0" fontId="0" fillId="0" borderId="13" xfId="0" applyBorder="1"/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0" fillId="0" borderId="7" xfId="0" applyBorder="1"/>
    <xf numFmtId="0" fontId="0" fillId="0" borderId="9" xfId="0" applyBorder="1"/>
    <xf numFmtId="0" fontId="0" fillId="0" borderId="10" xfId="0" applyBorder="1"/>
    <xf numFmtId="0" fontId="0" fillId="0" borderId="8" xfId="0" applyBorder="1"/>
    <xf numFmtId="0" fontId="0" fillId="0" borderId="11" xfId="0" applyBorder="1"/>
    <xf numFmtId="0" fontId="0" fillId="0" borderId="12" xfId="0" applyBorder="1"/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left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7" xfId="0" applyBorder="1"/>
    <xf numFmtId="14" fontId="0" fillId="0" borderId="7" xfId="0" applyNumberFormat="1" applyBorder="1"/>
    <xf numFmtId="0" fontId="0" fillId="0" borderId="26" xfId="0" applyBorder="1"/>
    <xf numFmtId="14" fontId="0" fillId="0" borderId="11" xfId="0" applyNumberFormat="1" applyBorder="1"/>
    <xf numFmtId="14" fontId="0" fillId="0" borderId="0" xfId="0" applyNumberFormat="1"/>
    <xf numFmtId="0" fontId="0" fillId="0" borderId="7" xfId="0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4" fontId="5" fillId="3" borderId="9" xfId="1" applyNumberFormat="1" applyFont="1" applyFill="1" applyBorder="1"/>
    <xf numFmtId="0" fontId="5" fillId="3" borderId="14" xfId="1" applyFont="1" applyFill="1" applyBorder="1"/>
    <xf numFmtId="44" fontId="5" fillId="3" borderId="14" xfId="2" applyFont="1" applyFill="1" applyBorder="1"/>
    <xf numFmtId="44" fontId="5" fillId="3" borderId="10" xfId="2" applyFont="1" applyFill="1" applyBorder="1"/>
    <xf numFmtId="14" fontId="5" fillId="3" borderId="11" xfId="1" applyNumberFormat="1" applyFont="1" applyFill="1" applyBorder="1"/>
    <xf numFmtId="0" fontId="5" fillId="3" borderId="13" xfId="1" applyFont="1" applyFill="1" applyBorder="1"/>
    <xf numFmtId="44" fontId="5" fillId="3" borderId="13" xfId="2" applyFont="1" applyFill="1" applyBorder="1"/>
    <xf numFmtId="44" fontId="5" fillId="3" borderId="12" xfId="2" applyFont="1" applyFill="1" applyBorder="1"/>
    <xf numFmtId="0" fontId="5" fillId="3" borderId="9" xfId="1" applyFont="1" applyFill="1" applyBorder="1"/>
    <xf numFmtId="0" fontId="5" fillId="3" borderId="10" xfId="1" applyFont="1" applyFill="1" applyBorder="1"/>
    <xf numFmtId="0" fontId="5" fillId="3" borderId="7" xfId="1" applyFont="1" applyFill="1" applyBorder="1"/>
    <xf numFmtId="0" fontId="5" fillId="3" borderId="0" xfId="1" applyFont="1" applyFill="1"/>
    <xf numFmtId="0" fontId="5" fillId="3" borderId="8" xfId="1" applyFont="1" applyFill="1" applyBorder="1"/>
    <xf numFmtId="0" fontId="5" fillId="3" borderId="11" xfId="1" applyFont="1" applyFill="1" applyBorder="1"/>
    <xf numFmtId="0" fontId="5" fillId="3" borderId="12" xfId="1" applyFont="1" applyFill="1" applyBorder="1"/>
    <xf numFmtId="0" fontId="3" fillId="0" borderId="4" xfId="1" applyBorder="1"/>
    <xf numFmtId="0" fontId="3" fillId="0" borderId="6" xfId="1" applyBorder="1"/>
    <xf numFmtId="0" fontId="3" fillId="0" borderId="25" xfId="1" applyBorder="1"/>
    <xf numFmtId="0" fontId="3" fillId="0" borderId="27" xfId="1" applyBorder="1"/>
    <xf numFmtId="0" fontId="3" fillId="0" borderId="26" xfId="1" applyBorder="1"/>
    <xf numFmtId="0" fontId="0" fillId="0" borderId="0" xfId="0" applyAlignment="1">
      <alignment horizontal="center" vertical="center"/>
    </xf>
    <xf numFmtId="14" fontId="4" fillId="2" borderId="1" xfId="1" applyNumberFormat="1" applyFont="1" applyFill="1" applyBorder="1" applyAlignment="1"/>
    <xf numFmtId="0" fontId="4" fillId="2" borderId="2" xfId="1" applyNumberFormat="1" applyFont="1" applyFill="1" applyBorder="1" applyAlignment="1"/>
    <xf numFmtId="44" fontId="6" fillId="2" borderId="2" xfId="2" applyNumberFormat="1" applyFont="1" applyFill="1" applyBorder="1"/>
    <xf numFmtId="44" fontId="6" fillId="2" borderId="3" xfId="2" applyNumberFormat="1" applyFont="1" applyFill="1" applyBorder="1"/>
    <xf numFmtId="44" fontId="0" fillId="0" borderId="0" xfId="2" applyFont="1" applyFill="1"/>
    <xf numFmtId="0" fontId="0" fillId="6" borderId="0" xfId="0" applyFill="1"/>
    <xf numFmtId="0" fontId="3" fillId="6" borderId="0" xfId="1" applyFill="1"/>
    <xf numFmtId="0" fontId="5" fillId="3" borderId="0" xfId="1" applyFont="1" applyFill="1" applyBorder="1"/>
    <xf numFmtId="0" fontId="3" fillId="7" borderId="10" xfId="1" applyFill="1" applyBorder="1"/>
    <xf numFmtId="0" fontId="3" fillId="8" borderId="12" xfId="1" applyFill="1" applyBorder="1"/>
    <xf numFmtId="0" fontId="3" fillId="8" borderId="24" xfId="1" applyFill="1" applyBorder="1" applyAlignment="1">
      <alignment horizontal="center" vertical="center"/>
    </xf>
    <xf numFmtId="0" fontId="3" fillId="7" borderId="15" xfId="1" applyFill="1" applyBorder="1" applyAlignment="1">
      <alignment horizontal="center" vertical="center"/>
    </xf>
    <xf numFmtId="0" fontId="3" fillId="7" borderId="18" xfId="1" applyFill="1" applyBorder="1" applyAlignment="1">
      <alignment horizontal="center" vertical="center"/>
    </xf>
    <xf numFmtId="0" fontId="3" fillId="7" borderId="21" xfId="1" applyFill="1" applyBorder="1" applyAlignment="1">
      <alignment horizontal="center" vertical="center"/>
    </xf>
    <xf numFmtId="0" fontId="0" fillId="8" borderId="24" xfId="2" applyNumberFormat="1" applyFont="1" applyFill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5" fontId="0" fillId="0" borderId="0" xfId="0" applyNumberFormat="1"/>
    <xf numFmtId="7" fontId="0" fillId="0" borderId="0" xfId="0" applyNumberFormat="1"/>
    <xf numFmtId="14" fontId="2" fillId="9" borderId="1" xfId="1" applyNumberFormat="1" applyFont="1" applyFill="1" applyBorder="1" applyAlignment="1"/>
    <xf numFmtId="0" fontId="2" fillId="9" borderId="2" xfId="1" applyNumberFormat="1" applyFont="1" applyFill="1" applyBorder="1" applyAlignment="1"/>
    <xf numFmtId="44" fontId="0" fillId="9" borderId="2" xfId="2" applyNumberFormat="1" applyFont="1" applyFill="1" applyBorder="1"/>
    <xf numFmtId="44" fontId="0" fillId="9" borderId="3" xfId="2" applyNumberFormat="1" applyFont="1" applyFill="1" applyBorder="1"/>
    <xf numFmtId="14" fontId="2" fillId="0" borderId="1" xfId="1" applyNumberFormat="1" applyFont="1" applyBorder="1" applyAlignment="1"/>
    <xf numFmtId="0" fontId="2" fillId="0" borderId="2" xfId="1" applyNumberFormat="1" applyFont="1" applyBorder="1" applyAlignment="1"/>
    <xf numFmtId="44" fontId="0" fillId="0" borderId="2" xfId="2" applyNumberFormat="1" applyFont="1" applyBorder="1"/>
    <xf numFmtId="44" fontId="0" fillId="0" borderId="3" xfId="2" applyNumberFormat="1" applyFont="1" applyBorder="1"/>
    <xf numFmtId="0" fontId="0" fillId="0" borderId="0" xfId="0" applyBorder="1"/>
    <xf numFmtId="49" fontId="0" fillId="0" borderId="9" xfId="0" applyNumberFormat="1" applyBorder="1"/>
    <xf numFmtId="49" fontId="0" fillId="0" borderId="7" xfId="0" applyNumberFormat="1" applyBorder="1"/>
    <xf numFmtId="49" fontId="0" fillId="0" borderId="11" xfId="0" applyNumberFormat="1" applyBorder="1"/>
    <xf numFmtId="0" fontId="10" fillId="0" borderId="25" xfId="3" applyBorder="1" applyAlignment="1">
      <alignment horizontal="left"/>
    </xf>
    <xf numFmtId="0" fontId="10" fillId="0" borderId="27" xfId="3" applyBorder="1" applyAlignment="1">
      <alignment horizontal="left"/>
    </xf>
    <xf numFmtId="0" fontId="10" fillId="0" borderId="26" xfId="3" applyBorder="1" applyAlignment="1">
      <alignment horizontal="left"/>
    </xf>
    <xf numFmtId="0" fontId="0" fillId="0" borderId="14" xfId="0" applyBorder="1" applyAlignment="1">
      <alignment horizontal="right" vertical="center"/>
    </xf>
    <xf numFmtId="0" fontId="0" fillId="0" borderId="0" xfId="0" applyNumberFormat="1" applyAlignment="1">
      <alignment horizontal="right"/>
    </xf>
    <xf numFmtId="0" fontId="0" fillId="0" borderId="0" xfId="0" applyBorder="1" applyAlignment="1">
      <alignment horizontal="right" vertical="center"/>
    </xf>
    <xf numFmtId="0" fontId="0" fillId="0" borderId="13" xfId="0" applyBorder="1" applyAlignment="1">
      <alignment horizontal="right" vertical="center"/>
    </xf>
    <xf numFmtId="0" fontId="0" fillId="0" borderId="10" xfId="0" applyNumberFormat="1" applyBorder="1" applyAlignment="1">
      <alignment horizontal="center" vertical="center"/>
    </xf>
    <xf numFmtId="0" fontId="0" fillId="0" borderId="8" xfId="0" applyNumberFormat="1" applyBorder="1" applyAlignment="1">
      <alignment horizontal="center" vertical="center"/>
    </xf>
    <xf numFmtId="0" fontId="0" fillId="0" borderId="12" xfId="0" applyNumberFormat="1" applyBorder="1" applyAlignment="1">
      <alignment horizontal="center" vertical="center"/>
    </xf>
    <xf numFmtId="14" fontId="0" fillId="0" borderId="0" xfId="0" applyNumberFormat="1" applyBorder="1"/>
    <xf numFmtId="0" fontId="0" fillId="5" borderId="25" xfId="0" applyFill="1" applyBorder="1"/>
    <xf numFmtId="0" fontId="2" fillId="5" borderId="25" xfId="0" applyFont="1" applyFill="1" applyBorder="1"/>
    <xf numFmtId="44" fontId="1" fillId="0" borderId="0" xfId="2" applyFont="1"/>
    <xf numFmtId="0" fontId="5" fillId="3" borderId="11" xfId="1" applyFont="1" applyFill="1" applyBorder="1" applyAlignment="1">
      <alignment horizontal="left"/>
    </xf>
    <xf numFmtId="0" fontId="5" fillId="3" borderId="13" xfId="1" applyFont="1" applyFill="1" applyBorder="1" applyAlignment="1">
      <alignment horizontal="left"/>
    </xf>
    <xf numFmtId="0" fontId="5" fillId="3" borderId="12" xfId="1" applyFont="1" applyFill="1" applyBorder="1" applyAlignment="1">
      <alignment horizontal="left"/>
    </xf>
    <xf numFmtId="0" fontId="5" fillId="3" borderId="4" xfId="1" applyFont="1" applyFill="1" applyBorder="1" applyAlignment="1">
      <alignment horizontal="center"/>
    </xf>
    <xf numFmtId="0" fontId="5" fillId="3" borderId="5" xfId="1" applyFont="1" applyFill="1" applyBorder="1" applyAlignment="1">
      <alignment horizontal="center"/>
    </xf>
    <xf numFmtId="0" fontId="5" fillId="3" borderId="6" xfId="1" applyFont="1" applyFill="1" applyBorder="1" applyAlignment="1">
      <alignment horizontal="center"/>
    </xf>
    <xf numFmtId="0" fontId="5" fillId="3" borderId="9" xfId="1" applyFont="1" applyFill="1" applyBorder="1" applyAlignment="1">
      <alignment horizontal="center"/>
    </xf>
    <xf numFmtId="0" fontId="5" fillId="3" borderId="14" xfId="1" applyFont="1" applyFill="1" applyBorder="1" applyAlignment="1">
      <alignment horizontal="center"/>
    </xf>
    <xf numFmtId="0" fontId="5" fillId="3" borderId="10" xfId="1" applyFont="1" applyFill="1" applyBorder="1" applyAlignment="1">
      <alignment horizontal="center"/>
    </xf>
    <xf numFmtId="0" fontId="5" fillId="3" borderId="9" xfId="1" applyFont="1" applyFill="1" applyBorder="1" applyAlignment="1">
      <alignment horizontal="left"/>
    </xf>
    <xf numFmtId="0" fontId="5" fillId="3" borderId="14" xfId="1" applyFont="1" applyFill="1" applyBorder="1" applyAlignment="1">
      <alignment horizontal="left"/>
    </xf>
    <xf numFmtId="0" fontId="5" fillId="3" borderId="10" xfId="1" applyFont="1" applyFill="1" applyBorder="1" applyAlignment="1">
      <alignment horizontal="left"/>
    </xf>
    <xf numFmtId="0" fontId="5" fillId="3" borderId="7" xfId="1" applyFont="1" applyFill="1" applyBorder="1" applyAlignment="1">
      <alignment horizontal="left"/>
    </xf>
    <xf numFmtId="0" fontId="5" fillId="3" borderId="0" xfId="1" applyFont="1" applyFill="1" applyAlignment="1">
      <alignment horizontal="left"/>
    </xf>
    <xf numFmtId="0" fontId="5" fillId="3" borderId="8" xfId="1" applyFont="1" applyFill="1" applyBorder="1" applyAlignment="1">
      <alignment horizontal="left"/>
    </xf>
    <xf numFmtId="0" fontId="3" fillId="6" borderId="0" xfId="1" applyFill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5" fillId="3" borderId="0" xfId="0" applyFont="1" applyFill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5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11" fillId="0" borderId="0" xfId="1" applyFont="1"/>
  </cellXfs>
  <cellStyles count="4">
    <cellStyle name="Hiperłącze" xfId="3" builtinId="8"/>
    <cellStyle name="Normalny" xfId="0" builtinId="0"/>
    <cellStyle name="Normalny 2" xfId="1" xr:uid="{8A410755-CCF4-4A3D-B595-8292675949FC}"/>
    <cellStyle name="Walutowy 2" xfId="2" xr:uid="{F202F753-9934-4770-AD4E-C545DDAEDA70}"/>
  </cellStyles>
  <dxfs count="33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</dxf>
    <dxf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numFmt numFmtId="19" formatCode="dd/mm/yyyy"/>
      <border diagonalUp="0" diagonalDown="0" outline="0">
        <left/>
        <right/>
        <top/>
        <bottom/>
      </border>
    </dxf>
    <dxf>
      <numFmt numFmtId="19" formatCode="dd/mm/yyyy"/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numFmt numFmtId="34" formatCode="_-* #,##0.00\ &quot;zł&quot;_-;\-* #,##0.00\ &quot;zł&quot;_-;_-* &quot;-&quot;??\ &quot;zł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2.xml"/><Relationship Id="rId26" Type="http://schemas.openxmlformats.org/officeDocument/2006/relationships/sheetMetadata" Target="metadata.xml"/><Relationship Id="rId3" Type="http://schemas.openxmlformats.org/officeDocument/2006/relationships/worksheet" Target="worksheets/sheet3.xml"/><Relationship Id="rId21" Type="http://schemas.microsoft.com/office/2007/relationships/slicerCache" Target="slicerCaches/slicerCache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1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microsoft.com/office/2007/relationships/slicerCache" Target="slicerCaches/slicerCach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onnections" Target="connections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Relationship Id="rId27" Type="http://schemas.openxmlformats.org/officeDocument/2006/relationships/powerPivotData" Target="model/item.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[DorotaWięcek_ExcelZaawansowany_gr3_S.xlsx]Wykres przestawny!Tabela przestawna3</c:name>
    <c:fmtId val="0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B0F0"/>
          </a:solidFill>
          <a:ln>
            <a:solidFill>
              <a:srgbClr val="00B0F0"/>
            </a:solidFill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FF0000"/>
          </a:solidFill>
          <a:ln>
            <a:solidFill>
              <a:srgbClr val="FF0000"/>
            </a:solidFill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00B050"/>
          </a:solidFill>
          <a:ln>
            <a:solidFill>
              <a:srgbClr val="00B050"/>
            </a:solidFill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"/>
        <c:spPr>
          <a:solidFill>
            <a:srgbClr val="00B050"/>
          </a:solidFill>
          <a:ln>
            <a:solidFill>
              <a:srgbClr val="00B050"/>
            </a:solidFill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'Wykres przestawny'!$R$4:$R$5</c:f>
              <c:strCache>
                <c:ptCount val="1"/>
                <c:pt idx="0">
                  <c:v>Philips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'Wykres przestawny'!$Q$6:$Q$8</c:f>
              <c:strCache>
                <c:ptCount val="2"/>
                <c:pt idx="0">
                  <c:v>2020</c:v>
                </c:pt>
                <c:pt idx="1">
                  <c:v>2021</c:v>
                </c:pt>
              </c:strCache>
            </c:strRef>
          </c:cat>
          <c:val>
            <c:numRef>
              <c:f>'Wykres przestawny'!$R$6:$R$8</c:f>
              <c:numCache>
                <c:formatCode>General</c:formatCode>
                <c:ptCount val="2"/>
                <c:pt idx="0">
                  <c:v>7380</c:v>
                </c:pt>
                <c:pt idx="1">
                  <c:v>5015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4F8-4762-A2D2-4C82B2E76390}"/>
            </c:ext>
          </c:extLst>
        </c:ser>
        <c:ser>
          <c:idx val="1"/>
          <c:order val="1"/>
          <c:tx>
            <c:strRef>
              <c:f>'Wykres przestawny'!$S$4:$S$5</c:f>
              <c:strCache>
                <c:ptCount val="1"/>
                <c:pt idx="0">
                  <c:v>Samsung</c:v>
                </c:pt>
              </c:strCache>
            </c:strRef>
          </c:tx>
          <c:spPr>
            <a:solidFill>
              <a:srgbClr val="00B0F0"/>
            </a:solidFill>
            <a:ln>
              <a:solidFill>
                <a:srgbClr val="00B0F0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'Wykres przestawny'!$Q$6:$Q$8</c:f>
              <c:strCache>
                <c:ptCount val="2"/>
                <c:pt idx="0">
                  <c:v>2020</c:v>
                </c:pt>
                <c:pt idx="1">
                  <c:v>2021</c:v>
                </c:pt>
              </c:strCache>
            </c:strRef>
          </c:cat>
          <c:val>
            <c:numRef>
              <c:f>'Wykres przestawny'!$S$6:$S$8</c:f>
              <c:numCache>
                <c:formatCode>General</c:formatCode>
                <c:ptCount val="2"/>
                <c:pt idx="0">
                  <c:v>4460</c:v>
                </c:pt>
                <c:pt idx="1">
                  <c:v>5810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4F8-4762-A2D2-4C82B2E76390}"/>
            </c:ext>
          </c:extLst>
        </c:ser>
        <c:ser>
          <c:idx val="2"/>
          <c:order val="2"/>
          <c:tx>
            <c:strRef>
              <c:f>'Wykres przestawny'!$T$4:$T$5</c:f>
              <c:strCache>
                <c:ptCount val="1"/>
                <c:pt idx="0">
                  <c:v>Sony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'Wykres przestawny'!$Q$6:$Q$8</c:f>
              <c:strCache>
                <c:ptCount val="2"/>
                <c:pt idx="0">
                  <c:v>2020</c:v>
                </c:pt>
                <c:pt idx="1">
                  <c:v>2021</c:v>
                </c:pt>
              </c:strCache>
            </c:strRef>
          </c:cat>
          <c:val>
            <c:numRef>
              <c:f>'Wykres przestawny'!$T$6:$T$8</c:f>
              <c:numCache>
                <c:formatCode>General</c:formatCode>
                <c:ptCount val="2"/>
                <c:pt idx="0">
                  <c:v>8490</c:v>
                </c:pt>
                <c:pt idx="1">
                  <c:v>6685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4F8-4762-A2D2-4C82B2E763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5"/>
        <c:axId val="1116665424"/>
        <c:axId val="1116670416"/>
      </c:barChart>
      <c:catAx>
        <c:axId val="1116665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16670416"/>
        <c:crosses val="autoZero"/>
        <c:auto val="1"/>
        <c:lblAlgn val="ctr"/>
        <c:lblOffset val="100"/>
        <c:noMultiLvlLbl val="0"/>
      </c:catAx>
      <c:valAx>
        <c:axId val="111667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16665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trlProps/ctrlProp1.xml><?xml version="1.0" encoding="utf-8"?>
<formControlPr xmlns="http://schemas.microsoft.com/office/spreadsheetml/2009/9/main" objectType="Drop" dropStyle="combo" dx="26" fmlaLink="$F$20" fmlaRange="$B$9:$B$20" noThreeD="1" sel="1" val="0"/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7.pn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microsoft.com/office/2011/relationships/webextension" Target="../webextensions/webextension1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emf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4" Type="http://schemas.openxmlformats.org/officeDocument/2006/relationships/hyperlink" Target="https://docs.microsoft.com/pl-pl/dax/dax-overview" TargetMode="Externa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438150</xdr:colOff>
      <xdr:row>1</xdr:row>
      <xdr:rowOff>123826</xdr:rowOff>
    </xdr:from>
    <xdr:to>
      <xdr:col>14</xdr:col>
      <xdr:colOff>495300</xdr:colOff>
      <xdr:row>5</xdr:row>
      <xdr:rowOff>104776</xdr:rowOff>
    </xdr:to>
    <xdr:sp macro="" textlink="">
      <xdr:nvSpPr>
        <xdr:cNvPr id="2" name="pole tekstow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6724650" y="314326"/>
          <a:ext cx="2495550" cy="742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  <a:effectLst>
          <a:outerShdw blurRad="50800" dist="38100" dir="13500000" algn="br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l-PL" sz="1100" b="1"/>
            <a:t>Aby zaznaczyć cały</a:t>
          </a:r>
          <a:r>
            <a:rPr lang="pl-PL" sz="1100" b="1" baseline="0"/>
            <a:t> wypełniony obszar możesz wykorzystać skrót klawiszowy:</a:t>
          </a:r>
          <a:br>
            <a:rPr lang="pl-PL" sz="1100" b="1" baseline="0"/>
          </a:br>
          <a:r>
            <a:rPr lang="pl-PL" sz="1100" b="1" baseline="0"/>
            <a:t>Shift+Ctrl+Strzałka</a:t>
          </a:r>
          <a:endParaRPr lang="pl-PL" sz="1100" b="1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505811</xdr:colOff>
      <xdr:row>0</xdr:row>
      <xdr:rowOff>164223</xdr:rowOff>
    </xdr:from>
    <xdr:to>
      <xdr:col>9</xdr:col>
      <xdr:colOff>505809</xdr:colOff>
      <xdr:row>11</xdr:row>
      <xdr:rowOff>104775</xdr:rowOff>
    </xdr:to>
    <xdr:sp macro="" textlink="">
      <xdr:nvSpPr>
        <xdr:cNvPr id="2" name="pole tekstowe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SpPr txBox="1"/>
      </xdr:nvSpPr>
      <xdr:spPr>
        <a:xfrm>
          <a:off x="3201386" y="164223"/>
          <a:ext cx="3657598" cy="204557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  <a:effectLst>
          <a:outerShdw blurRad="50800" dist="38100" dir="13500000" algn="br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l-PL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Zweryfikuj poprawność</a:t>
          </a:r>
          <a:r>
            <a:rPr lang="pl-PL" sz="1100" b="1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danych, za pomocą funkcjonalności Poprawność danych, według następujących wytycznych:</a:t>
          </a:r>
        </a:p>
        <a:p>
          <a:r>
            <a:rPr lang="pl-PL" sz="1100" b="1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-Data z zakresu od 01.01.2005 do 01.01.2020</a:t>
          </a:r>
        </a:p>
        <a:p>
          <a:r>
            <a:rPr lang="pl-PL" sz="1100" b="1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-Wiek z zakresu 35 do 50</a:t>
          </a:r>
        </a:p>
        <a:p>
          <a:r>
            <a:rPr lang="pl-PL" sz="1100" b="1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UWAGA: Format daty może się u Ciebie różnić!</a:t>
          </a:r>
        </a:p>
        <a:p>
          <a:endParaRPr lang="pl-PL" sz="1100" b="1" i="0" u="none" strike="noStrike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pl-PL" sz="1100" b="1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Następnie zaznacz/zakreśl niepoprawne dane.</a:t>
          </a:r>
        </a:p>
        <a:p>
          <a:r>
            <a:rPr lang="pl-PL" sz="1100" b="1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Do dwóch, ostatnich pustych rekordów spróbuj dodać dane:</a:t>
          </a:r>
        </a:p>
        <a:p>
          <a:r>
            <a:rPr lang="pl-PL" sz="1100" b="1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-Dla Allana: wiek 36, data 02.02.2008</a:t>
          </a:r>
        </a:p>
        <a:p>
          <a:r>
            <a:rPr lang="pl-PL" sz="1100" b="1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-Dla Floriana: wiek 21, data 02.02.2021</a:t>
          </a:r>
          <a:endParaRPr lang="pl-PL" sz="110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absolute">
    <xdr:from>
      <xdr:col>9</xdr:col>
      <xdr:colOff>228600</xdr:colOff>
      <xdr:row>3</xdr:row>
      <xdr:rowOff>152400</xdr:rowOff>
    </xdr:from>
    <xdr:to>
      <xdr:col>12</xdr:col>
      <xdr:colOff>182880</xdr:colOff>
      <xdr:row>17</xdr:row>
      <xdr:rowOff>59055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Województwo">
              <a:extLst>
                <a:ext uri="{FF2B5EF4-FFF2-40B4-BE49-F238E27FC236}">
                  <a16:creationId xmlns:a16="http://schemas.microsoft.com/office/drawing/2014/main" id="{00000000-0008-0000-0C00-000004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Województw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690360" y="716280"/>
              <a:ext cx="1828800" cy="2466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kształt reprezentuje fragmentator tabeli. Fragmentatory tabel nie są obsługiwane w tej wersji programu Excel.
Jeśli kształt został zmodyfikowany w starszej wersji programu Excel albo skoroszyt został zapisany w programie Excel 2007 lub w starszej wersji, nie można używać fragmentatora.</a:t>
              </a:r>
            </a:p>
          </xdr:txBody>
        </xdr:sp>
      </mc:Fallback>
    </mc:AlternateContent>
    <xdr:clientData/>
  </xdr:twoCellAnchor>
  <xdr:twoCellAnchor editAs="absolute">
    <xdr:from>
      <xdr:col>12</xdr:col>
      <xdr:colOff>327660</xdr:colOff>
      <xdr:row>3</xdr:row>
      <xdr:rowOff>144780</xdr:rowOff>
    </xdr:from>
    <xdr:to>
      <xdr:col>15</xdr:col>
      <xdr:colOff>281940</xdr:colOff>
      <xdr:row>17</xdr:row>
      <xdr:rowOff>51435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5" name="Miasto">
              <a:extLst>
                <a:ext uri="{FF2B5EF4-FFF2-40B4-BE49-F238E27FC236}">
                  <a16:creationId xmlns:a16="http://schemas.microsoft.com/office/drawing/2014/main" id="{00000000-0008-0000-0C00-000005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iast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663940" y="708660"/>
              <a:ext cx="1828800" cy="2466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kształt reprezentuje fragmentator tabeli. Fragmentatory tabel nie są obsługiwane w tej wersji programu Excel.
Jeśli kształt został zmodyfikowany w starszej wersji programu Excel albo skoroszyt został zapisany w programie Excel 2007 lub w starszej wersji, nie można używać fragmentatora.</a:t>
              </a:r>
            </a:p>
          </xdr:txBody>
        </xdr:sp>
      </mc:Fallback>
    </mc:AlternateContent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578126</xdr:colOff>
      <xdr:row>3</xdr:row>
      <xdr:rowOff>38100</xdr:rowOff>
    </xdr:from>
    <xdr:to>
      <xdr:col>15</xdr:col>
      <xdr:colOff>18159</xdr:colOff>
      <xdr:row>28</xdr:row>
      <xdr:rowOff>38100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16526" y="609600"/>
          <a:ext cx="6145633" cy="4762500"/>
        </a:xfrm>
        <a:prstGeom prst="rect">
          <a:avLst/>
        </a:prstGeom>
      </xdr:spPr>
    </xdr:pic>
    <xdr:clientData/>
  </xdr:twoCellAnchor>
  <xdr:twoCellAnchor>
    <xdr:from>
      <xdr:col>0</xdr:col>
      <xdr:colOff>256761</xdr:colOff>
      <xdr:row>0</xdr:row>
      <xdr:rowOff>140804</xdr:rowOff>
    </xdr:from>
    <xdr:to>
      <xdr:col>4</xdr:col>
      <xdr:colOff>289892</xdr:colOff>
      <xdr:row>9</xdr:row>
      <xdr:rowOff>157369</xdr:rowOff>
    </xdr:to>
    <xdr:sp macro="" textlink="">
      <xdr:nvSpPr>
        <xdr:cNvPr id="3" name="pole tekstowe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SpPr txBox="1"/>
      </xdr:nvSpPr>
      <xdr:spPr>
        <a:xfrm>
          <a:off x="256761" y="140804"/>
          <a:ext cx="2471531" cy="173106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  <a:effectLst>
          <a:outerShdw blurRad="50800" dist="38100" dir="13500000" algn="br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l-PL" sz="1100" b="1"/>
            <a:t>Na podstawie danych z arkusza Dane</a:t>
          </a:r>
          <a:r>
            <a:rPr lang="pl-PL" sz="1100" b="1" baseline="0"/>
            <a:t> 2 stwórz wykres przestawny, który będzie przezentował się następujaco.</a:t>
          </a:r>
        </a:p>
        <a:p>
          <a:pPr algn="ctr"/>
          <a:endParaRPr lang="pl-PL" sz="1100" b="1" baseline="0"/>
        </a:p>
        <a:p>
          <a:pPr algn="ctr"/>
          <a:r>
            <a:rPr lang="pl-PL" sz="1100" b="1" baseline="0"/>
            <a:t>Wykonując to zadanie spróbuj dodać do tabeli Dane 2 pomocnicze kolumny, aby było Ci łatwiej dodać odpowiednie elementy wykresu. </a:t>
          </a:r>
        </a:p>
      </xdr:txBody>
    </xdr:sp>
    <xdr:clientData/>
  </xdr:twoCellAnchor>
  <xdr:twoCellAnchor>
    <xdr:from>
      <xdr:col>15</xdr:col>
      <xdr:colOff>419100</xdr:colOff>
      <xdr:row>9</xdr:row>
      <xdr:rowOff>45720</xdr:rowOff>
    </xdr:from>
    <xdr:to>
      <xdr:col>22</xdr:col>
      <xdr:colOff>617220</xdr:colOff>
      <xdr:row>32</xdr:row>
      <xdr:rowOff>129540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371475</xdr:colOff>
      <xdr:row>1</xdr:row>
      <xdr:rowOff>66676</xdr:rowOff>
    </xdr:from>
    <xdr:to>
      <xdr:col>6</xdr:col>
      <xdr:colOff>476250</xdr:colOff>
      <xdr:row>5</xdr:row>
      <xdr:rowOff>9526</xdr:rowOff>
    </xdr:to>
    <xdr:sp macro="" textlink="">
      <xdr:nvSpPr>
        <xdr:cNvPr id="2" name="pole tekstowe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SpPr txBox="1"/>
      </xdr:nvSpPr>
      <xdr:spPr>
        <a:xfrm>
          <a:off x="1049655" y="249556"/>
          <a:ext cx="3488055" cy="67437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  <a:effectLst>
          <a:outerShdw blurRad="50800" dist="38100" dir="13500000" algn="br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l-PL" sz="1100" b="1"/>
            <a:t>Wykorzystujac dodatek People</a:t>
          </a:r>
          <a:r>
            <a:rPr lang="pl-PL" sz="1100" b="1" baseline="0"/>
            <a:t> Graph dodaj wykres, który będzie najbardziej pasował do danych</a:t>
          </a:r>
        </a:p>
      </xdr:txBody>
    </xdr:sp>
    <xdr:clientData/>
  </xdr:twoCellAnchor>
  <xdr:twoCellAnchor>
    <xdr:from>
      <xdr:col>2</xdr:col>
      <xdr:colOff>510540</xdr:colOff>
      <xdr:row>6</xdr:row>
      <xdr:rowOff>57150</xdr:rowOff>
    </xdr:from>
    <xdr:to>
      <xdr:col>16</xdr:col>
      <xdr:colOff>15240</xdr:colOff>
      <xdr:row>27</xdr:row>
      <xdr:rowOff>26670</xdr:rowOff>
    </xdr:to>
    <mc:AlternateContent xmlns:mc="http://schemas.openxmlformats.org/markup-compatibility/2006">
      <mc:Choice xmlns:we="http://schemas.microsoft.com/office/webextensions/webextension/2010/11" Requires="we">
        <xdr:graphicFrame macro="">
          <xdr:nvGraphicFramePr>
            <xdr:cNvPr id="3" name="Dodatek 2" title="Wykres osób">
              <a:extLst>
                <a:ext uri="{FF2B5EF4-FFF2-40B4-BE49-F238E27FC236}">
                  <a16:creationId xmlns:a16="http://schemas.microsoft.com/office/drawing/2014/main" id="{00000000-0008-0000-0E00-000003000000}"/>
                </a:ext>
              </a:extLst>
            </xdr:cNvPr>
            <xdr:cNvGraphicFramePr>
              <a:graphicFrameLocks noGrp="1"/>
            </xdr:cNvGraphicFramePr>
          </xdr:nvGraphicFramePr>
          <xdr:xfrm>
            <a:off x="0" y="0"/>
            <a:ext cx="0" cy="0"/>
          </xdr:xfrm>
          <a:graphic>
            <a:graphicData uri="http://schemas.microsoft.com/office/webextensions/webextension/2010/11">
              <we:webextensionref xmlns:we="http://schemas.microsoft.com/office/webextensions/webextension/2010/11" xmlns:r="http://schemas.openxmlformats.org/officeDocument/2006/relationships" r:id="rId1"/>
            </a:graphicData>
          </a:graphic>
        </xdr:graphicFrame>
      </mc:Choice>
      <mc:Fallback>
        <xdr:pic>
          <xdr:nvPicPr>
            <xdr:cNvPr id="3" name="Dodatek 2" title="Wykres osób">
              <a:extLst>
                <a:ext uri="{FF2B5EF4-FFF2-40B4-BE49-F238E27FC236}">
                  <a16:creationId xmlns:a16="http://schemas.microsoft.com/office/drawing/2014/main" id="{00000000-0008-0000-0E00-000003000000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prstGeom prst="rect">
              <a:avLst/>
            </a:prstGeom>
          </xdr:spPr>
        </xdr:pic>
      </mc:Fallback>
    </mc:AlternateContent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166687</xdr:colOff>
      <xdr:row>0</xdr:row>
      <xdr:rowOff>154781</xdr:rowOff>
    </xdr:from>
    <xdr:to>
      <xdr:col>6</xdr:col>
      <xdr:colOff>351234</xdr:colOff>
      <xdr:row>6</xdr:row>
      <xdr:rowOff>125016</xdr:rowOff>
    </xdr:to>
    <xdr:sp macro="" textlink="">
      <xdr:nvSpPr>
        <xdr:cNvPr id="2" name="pole tekstowe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SpPr txBox="1"/>
      </xdr:nvSpPr>
      <xdr:spPr>
        <a:xfrm>
          <a:off x="1385887" y="154781"/>
          <a:ext cx="2622947" cy="11132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  <a:effectLst>
          <a:outerShdw blurRad="50800" dist="38100" dir="13500000" algn="br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l-PL" sz="1100" b="1"/>
            <a:t>Przy wykorzystaniu funkcji [WYSZUKAJ.PIONOWO] oraz listy wyboru miesięcy (kontrolki z zakładki Developer) wyszukaj ilość dla wybranego z listy miesiąca dla 2020 roku.</a:t>
          </a:r>
        </a:p>
      </xdr:txBody>
    </xdr:sp>
    <xdr:clientData/>
  </xdr:twoCellAnchor>
  <xdr:twoCellAnchor editAs="oneCell">
    <xdr:from>
      <xdr:col>6</xdr:col>
      <xdr:colOff>251501</xdr:colOff>
      <xdr:row>4</xdr:row>
      <xdr:rowOff>58513</xdr:rowOff>
    </xdr:from>
    <xdr:to>
      <xdr:col>9</xdr:col>
      <xdr:colOff>402712</xdr:colOff>
      <xdr:row>11</xdr:row>
      <xdr:rowOff>148832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09101" y="820513"/>
          <a:ext cx="1980011" cy="1423819"/>
        </a:xfrm>
        <a:prstGeom prst="round2DiagRect">
          <a:avLst>
            <a:gd name="adj1" fmla="val 16667"/>
            <a:gd name="adj2" fmla="val 0"/>
          </a:avLst>
        </a:prstGeom>
        <a:ln w="88900" cap="sq">
          <a:solidFill>
            <a:srgbClr val="FFFFFF"/>
          </a:solidFill>
          <a:miter lim="800000"/>
        </a:ln>
        <a:effectLst>
          <a:outerShdw blurRad="254000" algn="tl" rotWithShape="0">
            <a:srgbClr val="000000">
              <a:alpha val="43000"/>
            </a:srgbClr>
          </a:outerShdw>
        </a:effec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594360</xdr:colOff>
          <xdr:row>19</xdr:row>
          <xdr:rowOff>15240</xdr:rowOff>
        </xdr:from>
        <xdr:to>
          <xdr:col>8</xdr:col>
          <xdr:colOff>7620</xdr:colOff>
          <xdr:row>20</xdr:row>
          <xdr:rowOff>30480</xdr:rowOff>
        </xdr:to>
        <xdr:sp macro="" textlink="">
          <xdr:nvSpPr>
            <xdr:cNvPr id="14345" name="Drop Down 9" hidden="1">
              <a:extLst>
                <a:ext uri="{63B3BB69-23CF-44E3-9099-C40C66FF867C}">
                  <a14:compatExt spid="_x0000_s14345"/>
                </a:ext>
                <a:ext uri="{FF2B5EF4-FFF2-40B4-BE49-F238E27FC236}">
                  <a16:creationId xmlns:a16="http://schemas.microsoft.com/office/drawing/2014/main" id="{00000000-0008-0000-0F00-000009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469867</xdr:colOff>
      <xdr:row>1</xdr:row>
      <xdr:rowOff>146525</xdr:rowOff>
    </xdr:from>
    <xdr:ext cx="1616108" cy="57573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pole tekstowe 1">
              <a:extLst>
                <a:ext uri="{FF2B5EF4-FFF2-40B4-BE49-F238E27FC236}">
                  <a16:creationId xmlns:a16="http://schemas.microsoft.com/office/drawing/2014/main" id="{00000000-0008-0000-0200-000002000000}"/>
                </a:ext>
              </a:extLst>
            </xdr:cNvPr>
            <xdr:cNvSpPr txBox="1"/>
          </xdr:nvSpPr>
          <xdr:spPr>
            <a:xfrm>
              <a:off x="469867" y="346550"/>
              <a:ext cx="1616108" cy="575735"/>
            </a:xfrm>
            <a:prstGeom prst="rect">
              <a:avLst/>
            </a:prstGeom>
            <a:solidFill>
              <a:schemeClr val="bg2"/>
            </a:solidFill>
            <a:ln>
              <a:solidFill>
                <a:schemeClr val="tx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pl-PL" sz="1800" b="0"/>
                <a:t> </a:t>
              </a:r>
              <a:r>
                <a:rPr lang="pl-PL" sz="1800" b="0">
                  <a:latin typeface="Cambria Math" panose="02040503050406030204" pitchFamily="18" charset="0"/>
                  <a:ea typeface="Cambria Math" panose="02040503050406030204" pitchFamily="18" charset="0"/>
                </a:rPr>
                <a:t>2x</a:t>
              </a:r>
              <a:r>
                <a:rPr lang="pl-PL" sz="1800" b="0" baseline="0">
                  <a:latin typeface="Cambria Math" panose="02040503050406030204" pitchFamily="18" charset="0"/>
                  <a:ea typeface="Cambria Math" panose="02040503050406030204" pitchFamily="18" charset="0"/>
                </a:rPr>
                <a:t> + y = 7</a:t>
              </a:r>
            </a:p>
            <a:p>
              <a:r>
                <a:rPr lang="pl-PL" sz="1800" b="0" baseline="0">
                  <a:latin typeface="Cambria Math" panose="02040503050406030204" pitchFamily="18" charset="0"/>
                  <a:ea typeface="Cambria Math" panose="02040503050406030204" pitchFamily="18" charset="0"/>
                </a:rPr>
                <a:t> x + </a:t>
              </a:r>
              <a14:m>
                <m:oMath xmlns:m="http://schemas.openxmlformats.org/officeDocument/2006/math">
                  <m:sSup>
                    <m:sSupPr>
                      <m:ctrlPr>
                        <a:rPr lang="pl-PL" sz="1800" b="0" i="1" baseline="0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sSupPr>
                    <m:e>
                      <m:r>
                        <m:rPr>
                          <m:sty m:val="p"/>
                        </m:rPr>
                        <a:rPr lang="pl-PL" sz="1800" b="0" i="0" baseline="0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y</m:t>
                      </m:r>
                    </m:e>
                    <m:sup>
                      <m:r>
                        <a:rPr lang="pl-PL" sz="1800" b="0" i="0" baseline="0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2</m:t>
                      </m:r>
                    </m:sup>
                  </m:sSup>
                  <m:r>
                    <a:rPr lang="pl-PL" sz="1800" b="0" i="1" baseline="0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=11</m:t>
                  </m:r>
                </m:oMath>
              </a14:m>
              <a:endParaRPr lang="pl-PL" sz="1800" b="0" baseline="0">
                <a:latin typeface="Cambria Math" panose="02040503050406030204" pitchFamily="18" charset="0"/>
                <a:ea typeface="Cambria Math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2" name="pole tekstowe 1">
              <a:extLst>
                <a:ext uri="{FF2B5EF4-FFF2-40B4-BE49-F238E27FC236}">
                  <a16:creationId xmlns:a16="http://schemas.microsoft.com/office/drawing/2014/main" id="{555EB57B-3236-4DC2-8B3F-32C6F3FEF828}"/>
                </a:ext>
              </a:extLst>
            </xdr:cNvPr>
            <xdr:cNvSpPr txBox="1"/>
          </xdr:nvSpPr>
          <xdr:spPr>
            <a:xfrm>
              <a:off x="469867" y="346550"/>
              <a:ext cx="1616108" cy="575735"/>
            </a:xfrm>
            <a:prstGeom prst="rect">
              <a:avLst/>
            </a:prstGeom>
            <a:solidFill>
              <a:schemeClr val="bg2"/>
            </a:solidFill>
            <a:ln>
              <a:solidFill>
                <a:schemeClr val="tx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pl-PL" sz="1800" b="0"/>
                <a:t> </a:t>
              </a:r>
              <a:r>
                <a:rPr lang="pl-PL" sz="1800" b="0">
                  <a:latin typeface="Cambria Math" panose="02040503050406030204" pitchFamily="18" charset="0"/>
                  <a:ea typeface="Cambria Math" panose="02040503050406030204" pitchFamily="18" charset="0"/>
                </a:rPr>
                <a:t>2x</a:t>
              </a:r>
              <a:r>
                <a:rPr lang="pl-PL" sz="1800" b="0" baseline="0">
                  <a:latin typeface="Cambria Math" panose="02040503050406030204" pitchFamily="18" charset="0"/>
                  <a:ea typeface="Cambria Math" panose="02040503050406030204" pitchFamily="18" charset="0"/>
                </a:rPr>
                <a:t> + y = 7</a:t>
              </a:r>
            </a:p>
            <a:p>
              <a:r>
                <a:rPr lang="pl-PL" sz="1800" b="0" baseline="0">
                  <a:latin typeface="Cambria Math" panose="02040503050406030204" pitchFamily="18" charset="0"/>
                  <a:ea typeface="Cambria Math" panose="02040503050406030204" pitchFamily="18" charset="0"/>
                </a:rPr>
                <a:t> x + </a:t>
              </a:r>
              <a:r>
                <a:rPr lang="pl-PL" sz="1800" b="0" i="0" baseline="0">
                  <a:latin typeface="Cambria Math" panose="02040503050406030204" pitchFamily="18" charset="0"/>
                  <a:ea typeface="Cambria Math" panose="02040503050406030204" pitchFamily="18" charset="0"/>
                </a:rPr>
                <a:t>y^2=11</a:t>
              </a:r>
              <a:endParaRPr lang="pl-PL" sz="1800" b="0" baseline="0">
                <a:latin typeface="Cambria Math" panose="02040503050406030204" pitchFamily="18" charset="0"/>
                <a:ea typeface="Cambria Math" panose="02040503050406030204" pitchFamily="18" charset="0"/>
              </a:endParaRPr>
            </a:p>
          </xdr:txBody>
        </xdr:sp>
      </mc:Fallback>
    </mc:AlternateContent>
    <xdr:clientData/>
  </xdr:oneCellAnchor>
  <xdr:twoCellAnchor>
    <xdr:from>
      <xdr:col>9</xdr:col>
      <xdr:colOff>123826</xdr:colOff>
      <xdr:row>1</xdr:row>
      <xdr:rowOff>104775</xdr:rowOff>
    </xdr:from>
    <xdr:to>
      <xdr:col>14</xdr:col>
      <xdr:colOff>0</xdr:colOff>
      <xdr:row>5</xdr:row>
      <xdr:rowOff>180975</xdr:rowOff>
    </xdr:to>
    <xdr:sp macro="" textlink="">
      <xdr:nvSpPr>
        <xdr:cNvPr id="3" name="pole tekstow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5943601" y="304800"/>
          <a:ext cx="2924174" cy="8572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  <a:effectLst>
          <a:outerShdw blurRad="50800" dist="38100" dir="13500000" algn="br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l-PL" sz="1100" b="1"/>
            <a:t>Pamiętaj,</a:t>
          </a:r>
          <a:r>
            <a:rPr lang="pl-PL" sz="1100" b="1" baseline="0"/>
            <a:t> że rozszerzenie Solver operuje na formułach. Excel moze traktować komórki jak zmienne w matematyce.</a:t>
          </a:r>
          <a:endParaRPr lang="pl-PL" sz="1100" b="1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593912</xdr:colOff>
      <xdr:row>6</xdr:row>
      <xdr:rowOff>105336</xdr:rowOff>
    </xdr:from>
    <xdr:to>
      <xdr:col>11</xdr:col>
      <xdr:colOff>662269</xdr:colOff>
      <xdr:row>37</xdr:row>
      <xdr:rowOff>114861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3912" y="1267386"/>
          <a:ext cx="8555132" cy="5915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247650</xdr:colOff>
      <xdr:row>1</xdr:row>
      <xdr:rowOff>60080</xdr:rowOff>
    </xdr:from>
    <xdr:to>
      <xdr:col>9</xdr:col>
      <xdr:colOff>131145</xdr:colOff>
      <xdr:row>13</xdr:row>
      <xdr:rowOff>50278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72125" y="250580"/>
          <a:ext cx="2614104" cy="2276198"/>
        </a:xfrm>
        <a:prstGeom prst="rect">
          <a:avLst/>
        </a:prstGeom>
      </xdr:spPr>
    </xdr:pic>
    <xdr:clientData/>
  </xdr:twoCellAnchor>
  <xdr:twoCellAnchor editAs="oneCell">
    <xdr:from>
      <xdr:col>9</xdr:col>
      <xdr:colOff>68874</xdr:colOff>
      <xdr:row>5</xdr:row>
      <xdr:rowOff>39617</xdr:rowOff>
    </xdr:from>
    <xdr:to>
      <xdr:col>14</xdr:col>
      <xdr:colOff>446668</xdr:colOff>
      <xdr:row>17</xdr:row>
      <xdr:rowOff>128755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917474" y="992117"/>
          <a:ext cx="2781299" cy="2375138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762000</xdr:colOff>
      <xdr:row>8</xdr:row>
      <xdr:rowOff>171450</xdr:rowOff>
    </xdr:from>
    <xdr:to>
      <xdr:col>5</xdr:col>
      <xdr:colOff>9525</xdr:colOff>
      <xdr:row>30</xdr:row>
      <xdr:rowOff>180975</xdr:rowOff>
    </xdr:to>
    <xdr:pic>
      <xdr:nvPicPr>
        <xdr:cNvPr id="4" name="Obraz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1695450"/>
          <a:ext cx="3733800" cy="4200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371475</xdr:colOff>
      <xdr:row>0</xdr:row>
      <xdr:rowOff>123826</xdr:rowOff>
    </xdr:from>
    <xdr:to>
      <xdr:col>5</xdr:col>
      <xdr:colOff>600075</xdr:colOff>
      <xdr:row>5</xdr:row>
      <xdr:rowOff>161926</xdr:rowOff>
    </xdr:to>
    <xdr:sp macro="" textlink="">
      <xdr:nvSpPr>
        <xdr:cNvPr id="5" name="pole tekstowe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 txBox="1"/>
      </xdr:nvSpPr>
      <xdr:spPr>
        <a:xfrm>
          <a:off x="371475" y="123826"/>
          <a:ext cx="4714875" cy="990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  <a:effectLst>
          <a:outerShdw blurRad="50800" dist="38100" dir="13500000" algn="br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l-PL" sz="1100" b="1"/>
            <a:t>Stwórz tabelę przestawną, która</a:t>
          </a:r>
          <a:r>
            <a:rPr lang="pl-PL" sz="1100" b="1" baseline="0"/>
            <a:t> będzie wylądała jak na obrazku przedstawionym poniżej. Wykorzystaj dane z arkusza Dane 2. </a:t>
          </a:r>
        </a:p>
        <a:p>
          <a:r>
            <a:rPr lang="pl-PL" sz="1100" b="1" baseline="0"/>
            <a:t>Podpowiedź:</a:t>
          </a:r>
        </a:p>
        <a:p>
          <a:r>
            <a:rPr lang="pl-PL" sz="1100" b="1" baseline="0"/>
            <a:t>By móc stworzyć tak wyglądającą tablę, przy tworzeniu zaznacz opcję "Dodaj te dane do modelu danych". Stwórz odpowiednie miary. </a:t>
          </a:r>
          <a:endParaRPr lang="pl-PL" sz="1100" b="1"/>
        </a:p>
      </xdr:txBody>
    </xdr:sp>
    <xdr:clientData/>
  </xdr:twoCellAnchor>
  <xdr:twoCellAnchor>
    <xdr:from>
      <xdr:col>0</xdr:col>
      <xdr:colOff>1028701</xdr:colOff>
      <xdr:row>6</xdr:row>
      <xdr:rowOff>57151</xdr:rowOff>
    </xdr:from>
    <xdr:to>
      <xdr:col>4</xdr:col>
      <xdr:colOff>152400</xdr:colOff>
      <xdr:row>7</xdr:row>
      <xdr:rowOff>171451</xdr:rowOff>
    </xdr:to>
    <xdr:sp macro="" textlink="">
      <xdr:nvSpPr>
        <xdr:cNvPr id="6" name="pole tekstowe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 txBox="1"/>
      </xdr:nvSpPr>
      <xdr:spPr>
        <a:xfrm>
          <a:off x="1028701" y="1200151"/>
          <a:ext cx="2847974" cy="304800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bg1"/>
          </a:solidFill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l-PL" sz="1100" b="1"/>
            <a:t>Kliknij</a:t>
          </a:r>
          <a:r>
            <a:rPr lang="pl-PL" sz="1100" b="1" baseline="0"/>
            <a:t> tu by dowiedzieć się więcej o DAX</a:t>
          </a:r>
          <a:endParaRPr lang="pl-PL" sz="1100" b="1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485775</xdr:colOff>
      <xdr:row>1</xdr:row>
      <xdr:rowOff>19050</xdr:rowOff>
    </xdr:from>
    <xdr:to>
      <xdr:col>10</xdr:col>
      <xdr:colOff>0</xdr:colOff>
      <xdr:row>7</xdr:row>
      <xdr:rowOff>185530</xdr:rowOff>
    </xdr:to>
    <xdr:sp macro="" textlink="">
      <xdr:nvSpPr>
        <xdr:cNvPr id="2" name="pole tekstow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 txBox="1"/>
      </xdr:nvSpPr>
      <xdr:spPr>
        <a:xfrm>
          <a:off x="1704975" y="209550"/>
          <a:ext cx="4404278" cy="13094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  <a:effectLst>
          <a:outerShdw blurRad="50800" dist="38100" dir="13500000" algn="br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l-PL" sz="1100" b="1"/>
            <a:t>Wykorzystujac</a:t>
          </a:r>
          <a:r>
            <a:rPr lang="pl-PL" sz="1100" b="1" baseline="0"/>
            <a:t> Zaawansowany przeklej dane z arkusza Dane 2 we wskazane miejsce, dodaj następujące kryteria:</a:t>
          </a:r>
          <a:br>
            <a:rPr lang="pl-PL" sz="1100" b="1" baseline="0"/>
          </a:br>
          <a:r>
            <a:rPr lang="pl-PL" sz="1100" b="1" baseline="0"/>
            <a:t>-Województwo: Małopolskie</a:t>
          </a:r>
        </a:p>
        <a:p>
          <a:r>
            <a:rPr lang="pl-PL" sz="1100" b="1" baseline="0"/>
            <a:t>-Marka: Philips</a:t>
          </a:r>
        </a:p>
        <a:p>
          <a:endParaRPr lang="pl-PL" sz="1100" b="1" baseline="0"/>
        </a:p>
        <a:p>
          <a:r>
            <a:rPr lang="pl-PL" sz="1100" b="1" baseline="0"/>
            <a:t>Następnie zmodyfikuj kryteria by Wyświetlała dane z dwóch województw: małopolskiego i śląskiego</a:t>
          </a:r>
          <a:endParaRPr lang="pl-PL" sz="1100" b="1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811696</xdr:colOff>
      <xdr:row>8</xdr:row>
      <xdr:rowOff>115957</xdr:rowOff>
    </xdr:from>
    <xdr:to>
      <xdr:col>4</xdr:col>
      <xdr:colOff>298174</xdr:colOff>
      <xdr:row>11</xdr:row>
      <xdr:rowOff>41413</xdr:rowOff>
    </xdr:to>
    <xdr:sp macro="" textlink="">
      <xdr:nvSpPr>
        <xdr:cNvPr id="2" name="Dymek mowy: prostoką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/>
      </xdr:nvSpPr>
      <xdr:spPr>
        <a:xfrm>
          <a:off x="1164121" y="1639957"/>
          <a:ext cx="1543878" cy="496956"/>
        </a:xfrm>
        <a:prstGeom prst="wedgeRectCallo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l-PL" sz="1100"/>
            <a:t>Tu wklej dane z arkusza</a:t>
          </a:r>
          <a:r>
            <a:rPr lang="pl-PL" sz="1100" baseline="0"/>
            <a:t> Dane 2</a:t>
          </a:r>
        </a:p>
      </xdr:txBody>
    </xdr:sp>
    <xdr:clientData/>
  </xdr:twoCellAnchor>
  <xdr:twoCellAnchor>
    <xdr:from>
      <xdr:col>14</xdr:col>
      <xdr:colOff>49695</xdr:colOff>
      <xdr:row>8</xdr:row>
      <xdr:rowOff>99392</xdr:rowOff>
    </xdr:from>
    <xdr:to>
      <xdr:col>17</xdr:col>
      <xdr:colOff>182217</xdr:colOff>
      <xdr:row>11</xdr:row>
      <xdr:rowOff>24848</xdr:rowOff>
    </xdr:to>
    <xdr:sp macro="" textlink="">
      <xdr:nvSpPr>
        <xdr:cNvPr id="3" name="Dymek mowy: prostoką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/>
      </xdr:nvSpPr>
      <xdr:spPr>
        <a:xfrm>
          <a:off x="7631595" y="1623392"/>
          <a:ext cx="1551747" cy="496956"/>
        </a:xfrm>
        <a:prstGeom prst="wedgeRectCallo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l-PL" sz="1100"/>
            <a:t>Tu wpisz odpowiednie kryteria</a:t>
          </a:r>
        </a:p>
      </xdr:txBody>
    </xdr:sp>
    <xdr:clientData/>
  </xdr:twoCellAnchor>
  <xdr:twoCellAnchor>
    <xdr:from>
      <xdr:col>24</xdr:col>
      <xdr:colOff>135006</xdr:colOff>
      <xdr:row>8</xdr:row>
      <xdr:rowOff>106845</xdr:rowOff>
    </xdr:from>
    <xdr:to>
      <xdr:col>26</xdr:col>
      <xdr:colOff>454715</xdr:colOff>
      <xdr:row>11</xdr:row>
      <xdr:rowOff>32301</xdr:rowOff>
    </xdr:to>
    <xdr:sp macro="" textlink="">
      <xdr:nvSpPr>
        <xdr:cNvPr id="4" name="Dymek mowy: prostokąt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SpPr/>
      </xdr:nvSpPr>
      <xdr:spPr>
        <a:xfrm>
          <a:off x="12955656" y="1630845"/>
          <a:ext cx="1538909" cy="496956"/>
        </a:xfrm>
        <a:prstGeom prst="wedgeRectCallo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l-PL" sz="1100"/>
            <a:t>Tu wklej</a:t>
          </a:r>
          <a:r>
            <a:rPr lang="pl-PL" sz="1100" baseline="0"/>
            <a:t> wynik</a:t>
          </a:r>
          <a:endParaRPr lang="pl-PL" sz="1100"/>
        </a:p>
      </xdr:txBody>
    </xdr:sp>
    <xdr:clientData/>
  </xdr:twoCellAnchor>
  <xdr:twoCellAnchor>
    <xdr:from>
      <xdr:col>5</xdr:col>
      <xdr:colOff>41413</xdr:colOff>
      <xdr:row>0</xdr:row>
      <xdr:rowOff>157370</xdr:rowOff>
    </xdr:from>
    <xdr:to>
      <xdr:col>13</xdr:col>
      <xdr:colOff>207066</xdr:colOff>
      <xdr:row>7</xdr:row>
      <xdr:rowOff>133350</xdr:rowOff>
    </xdr:to>
    <xdr:sp macro="" textlink="">
      <xdr:nvSpPr>
        <xdr:cNvPr id="5" name="pole tekstowe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SpPr txBox="1"/>
      </xdr:nvSpPr>
      <xdr:spPr>
        <a:xfrm>
          <a:off x="2898913" y="157370"/>
          <a:ext cx="4404278" cy="13094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  <a:effectLst>
          <a:outerShdw blurRad="50800" dist="38100" dir="13500000" algn="br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l-PL" sz="1100" b="1"/>
            <a:t>Wykorzystujac</a:t>
          </a:r>
          <a:r>
            <a:rPr lang="pl-PL" sz="1100" b="1" baseline="0"/>
            <a:t> Zaawansowany przeklej dane z arkusza Dane 2 we wskazane miejsce, dodaj następujące kryteria:</a:t>
          </a:r>
          <a:br>
            <a:rPr lang="pl-PL" sz="1100" b="1" baseline="0"/>
          </a:br>
          <a:r>
            <a:rPr lang="pl-PL" sz="1100" b="1" baseline="0"/>
            <a:t>-Miasto: Kraków</a:t>
          </a:r>
        </a:p>
        <a:p>
          <a:r>
            <a:rPr lang="pl-PL" sz="1100" b="1" baseline="0"/>
            <a:t>-Marka: Sony</a:t>
          </a:r>
        </a:p>
        <a:p>
          <a:r>
            <a:rPr lang="pl-PL" sz="1100" b="1" baseline="0"/>
            <a:t>-Koszt:  &gt;50 i &lt;100</a:t>
          </a:r>
        </a:p>
        <a:p>
          <a:r>
            <a:rPr lang="pl-PL" sz="1100" b="1" baseline="0"/>
            <a:t>I wstaw dane w odpowiednie miejsca.</a:t>
          </a:r>
        </a:p>
        <a:p>
          <a:r>
            <a:rPr lang="pl-PL" sz="1100" b="1" baseline="0"/>
            <a:t>Następnie zmień kryteria, tak aby wyświetlało dane również z Warszawy</a:t>
          </a:r>
          <a:endParaRPr lang="pl-PL" sz="1100" b="1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69001</xdr:colOff>
      <xdr:row>5</xdr:row>
      <xdr:rowOff>184287</xdr:rowOff>
    </xdr:from>
    <xdr:to>
      <xdr:col>12</xdr:col>
      <xdr:colOff>496411</xdr:colOff>
      <xdr:row>22</xdr:row>
      <xdr:rowOff>66117</xdr:rowOff>
    </xdr:to>
    <xdr:grpSp>
      <xdr:nvGrpSpPr>
        <xdr:cNvPr id="2" name="Grupa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pSpPr/>
      </xdr:nvGrpSpPr>
      <xdr:grpSpPr>
        <a:xfrm>
          <a:off x="11102761" y="1327287"/>
          <a:ext cx="4633650" cy="2990790"/>
          <a:chOff x="10182066" y="1542635"/>
          <a:chExt cx="4560432" cy="3120330"/>
        </a:xfrm>
      </xdr:grpSpPr>
      <xdr:sp macro="" textlink="">
        <xdr:nvSpPr>
          <xdr:cNvPr id="3" name="pole tekstowe 2">
            <a:extLst>
              <a:ext uri="{FF2B5EF4-FFF2-40B4-BE49-F238E27FC236}">
                <a16:creationId xmlns:a16="http://schemas.microsoft.com/office/drawing/2014/main" id="{00000000-0008-0000-0800-000003000000}"/>
              </a:ext>
            </a:extLst>
          </xdr:cNvPr>
          <xdr:cNvSpPr txBox="1"/>
        </xdr:nvSpPr>
        <xdr:spPr>
          <a:xfrm>
            <a:off x="10182066" y="1542635"/>
            <a:ext cx="4179978" cy="105603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  <a:effectLst>
            <a:outerShdw blurRad="63500" sx="102000" sy="102000" algn="ctr" rotWithShape="0">
              <a:prstClr val="black">
                <a:alpha val="40000"/>
              </a:prstClr>
            </a:outerShdw>
          </a:effec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pl-PL" sz="1100" b="1">
                <a:solidFill>
                  <a:schemeClr val="tx1"/>
                </a:solidFill>
              </a:rPr>
              <a:t>Aby wykorzystać wypełnianie</a:t>
            </a:r>
            <a:r>
              <a:rPr lang="pl-PL" sz="1100" b="1" baseline="0">
                <a:solidFill>
                  <a:schemeClr val="tx1"/>
                </a:solidFill>
              </a:rPr>
              <a:t> błyskawiczne musisz przeciągnąć odpowiednią komórkę, a następnie kliknąć niewielka ikonkę pojawiającą się po prawej stronie.</a:t>
            </a:r>
            <a:br>
              <a:rPr lang="pl-PL" sz="1100" b="1" baseline="0">
                <a:solidFill>
                  <a:schemeClr val="tx1"/>
                </a:solidFill>
              </a:rPr>
            </a:br>
            <a:r>
              <a:rPr lang="pl-PL" sz="1100" b="1" baseline="0">
                <a:solidFill>
                  <a:schemeClr val="tx1"/>
                </a:solidFill>
              </a:rPr>
              <a:t>W razie problemów poszukaj samodzielnie informacji w internecie.</a:t>
            </a:r>
            <a:endParaRPr lang="pl-PL" sz="1100" b="1">
              <a:solidFill>
                <a:schemeClr val="tx1"/>
              </a:solidFill>
            </a:endParaRPr>
          </a:p>
        </xdr:txBody>
      </xdr:sp>
      <xdr:pic>
        <xdr:nvPicPr>
          <xdr:cNvPr id="4" name="Obraz 3">
            <a:extLst>
              <a:ext uri="{FF2B5EF4-FFF2-40B4-BE49-F238E27FC236}">
                <a16:creationId xmlns:a16="http://schemas.microsoft.com/office/drawing/2014/main" id="{00000000-0008-0000-0800-00000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11569625" y="2500488"/>
            <a:ext cx="3172873" cy="2162477"/>
          </a:xfrm>
          <a:prstGeom prst="rect">
            <a:avLst/>
          </a:prstGeom>
          <a:effectLst>
            <a:outerShdw blurRad="50800" dist="38100" dir="13500000" algn="br" rotWithShape="0">
              <a:prstClr val="black">
                <a:alpha val="40000"/>
              </a:prstClr>
            </a:outerShdw>
          </a:effectLst>
        </xdr:spPr>
      </xdr:pic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54769</xdr:colOff>
      <xdr:row>0</xdr:row>
      <xdr:rowOff>141684</xdr:rowOff>
    </xdr:from>
    <xdr:to>
      <xdr:col>10</xdr:col>
      <xdr:colOff>423862</xdr:colOff>
      <xdr:row>6</xdr:row>
      <xdr:rowOff>148828</xdr:rowOff>
    </xdr:to>
    <xdr:sp macro="" textlink="">
      <xdr:nvSpPr>
        <xdr:cNvPr id="2" name="pole tekstow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 txBox="1"/>
      </xdr:nvSpPr>
      <xdr:spPr>
        <a:xfrm>
          <a:off x="3569494" y="141684"/>
          <a:ext cx="4026693" cy="1340644"/>
        </a:xfrm>
        <a:prstGeom prst="rect">
          <a:avLst/>
        </a:prstGeom>
        <a:solidFill>
          <a:schemeClr val="lt1"/>
        </a:solidFill>
        <a:ln w="9525" cmpd="sng">
          <a:solidFill>
            <a:schemeClr val="tx1">
              <a:lumMod val="95000"/>
              <a:lumOff val="5000"/>
            </a:schemeClr>
          </a:solidFill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l-PL" sz="1100" b="1">
              <a:solidFill>
                <a:schemeClr val="tx1"/>
              </a:solidFill>
            </a:rPr>
            <a:t>Usuń puste wiersze z tabeli obok. </a:t>
          </a:r>
        </a:p>
        <a:p>
          <a:pPr algn="ctr"/>
          <a:endParaRPr lang="pl-PL" sz="1100" b="1">
            <a:solidFill>
              <a:schemeClr val="tx1"/>
            </a:solidFill>
          </a:endParaRPr>
        </a:p>
        <a:p>
          <a:pPr algn="ctr"/>
          <a:r>
            <a:rPr lang="pl-PL" sz="1100" b="1">
              <a:solidFill>
                <a:schemeClr val="tx1"/>
              </a:solidFill>
            </a:rPr>
            <a:t>Nie próbuj</a:t>
          </a:r>
          <a:r>
            <a:rPr lang="pl-PL" sz="1100" b="1" baseline="0">
              <a:solidFill>
                <a:schemeClr val="tx1"/>
              </a:solidFill>
            </a:rPr>
            <a:t> robić tego ręcznie - w</a:t>
          </a:r>
          <a:r>
            <a:rPr lang="pl-PL" sz="1100" b="1">
              <a:solidFill>
                <a:schemeClr val="tx1"/>
              </a:solidFill>
            </a:rPr>
            <a:t>ykorzystaj skróty klawiszowe</a:t>
          </a:r>
          <a:r>
            <a:rPr lang="pl-PL" sz="1100" b="1" baseline="0">
              <a:solidFill>
                <a:schemeClr val="tx1"/>
              </a:solidFill>
            </a:rPr>
            <a:t> i możliwości programu Excel.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l-PL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Spróbuj zaznaczyć wszystkie puste wiersze, a następnie je usunąć.</a:t>
          </a:r>
          <a:endParaRPr lang="pl-PL" b="1">
            <a:solidFill>
              <a:schemeClr val="tx1"/>
            </a:solidFill>
            <a:effectLst/>
          </a:endParaRPr>
        </a:p>
        <a:p>
          <a:pPr algn="ctr"/>
          <a:endParaRPr lang="pl-PL" sz="1100" b="1" baseline="0">
            <a:solidFill>
              <a:schemeClr val="tx1"/>
            </a:solidFill>
          </a:endParaRPr>
        </a:p>
        <a:p>
          <a:pPr algn="ctr"/>
          <a:r>
            <a:rPr lang="pl-PL" sz="1100" b="1" baseline="0">
              <a:solidFill>
                <a:sysClr val="windowText" lastClr="000000"/>
              </a:solidFill>
            </a:rPr>
            <a:t>Podpowiedź:</a:t>
          </a:r>
        </a:p>
        <a:p>
          <a:pPr algn="ctr"/>
          <a:r>
            <a:rPr lang="pl-PL" sz="1100" b="1" baseline="0">
              <a:solidFill>
                <a:schemeClr val="bg1"/>
              </a:solidFill>
            </a:rPr>
            <a:t>Możesz wykorzystać do tego skrót Ctrl+"G" lub klawisz F5 oraz przejść do "Specjalnie" oraz wybrać puste. Następnie usuń wszystkie zaznaczone komórki wykorzystująć Ctrl+"+"+"-".</a:t>
          </a:r>
        </a:p>
        <a:p>
          <a:pPr algn="ctr"/>
          <a:endParaRPr lang="pl-PL" sz="1100" b="1" baseline="0">
            <a:solidFill>
              <a:schemeClr val="tx1"/>
            </a:solidFill>
          </a:endParaRPr>
        </a:p>
        <a:p>
          <a:pPr algn="ctr"/>
          <a:endParaRPr lang="pl-PL" sz="1100" b="1">
            <a:solidFill>
              <a:schemeClr val="tx1"/>
            </a:solidFill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57150</xdr:colOff>
      <xdr:row>0</xdr:row>
      <xdr:rowOff>123825</xdr:rowOff>
    </xdr:from>
    <xdr:to>
      <xdr:col>14</xdr:col>
      <xdr:colOff>492175</xdr:colOff>
      <xdr:row>403</xdr:row>
      <xdr:rowOff>114300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48525" y="123825"/>
          <a:ext cx="3511600" cy="1714500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412372" refreshedDate="44540.531576157409" createdVersion="7" refreshedVersion="7" minRefreshableVersion="3" recordCount="400" xr:uid="{B0CCD0A8-7E72-4458-98E9-D7FE5397CED2}">
  <cacheSource type="worksheet">
    <worksheetSource ref="A1:I1048576" sheet="Dane 1"/>
  </cacheSource>
  <cacheFields count="11">
    <cacheField name="Data" numFmtId="0">
      <sharedItems containsNonDate="0" containsDate="1" containsString="0" containsBlank="1" minDate="2020-01-01T00:00:00" maxDate="2021-12-30T00:00:00" count="317">
        <d v="2021-01-12T00:00:00"/>
        <d v="2020-07-08T00:00:00"/>
        <d v="2021-04-22T00:00:00"/>
        <d v="2020-09-08T00:00:00"/>
        <d v="2021-03-18T00:00:00"/>
        <d v="2020-07-16T00:00:00"/>
        <d v="2020-04-24T00:00:00"/>
        <d v="2021-01-20T00:00:00"/>
        <d v="2020-04-15T00:00:00"/>
        <d v="2020-01-25T00:00:00"/>
        <d v="2020-09-21T00:00:00"/>
        <d v="2021-05-09T00:00:00"/>
        <d v="2020-11-05T00:00:00"/>
        <d v="2021-10-30T00:00:00"/>
        <d v="2021-07-22T00:00:00"/>
        <d v="2020-07-24T00:00:00"/>
        <d v="2021-12-05T00:00:00"/>
        <d v="2021-08-02T00:00:00"/>
        <d v="2021-02-13T00:00:00"/>
        <d v="2020-10-18T00:00:00"/>
        <d v="2021-04-17T00:00:00"/>
        <d v="2021-10-28T00:00:00"/>
        <d v="2021-04-24T00:00:00"/>
        <d v="2021-09-30T00:00:00"/>
        <d v="2020-11-19T00:00:00"/>
        <d v="2021-07-24T00:00:00"/>
        <d v="2020-01-07T00:00:00"/>
        <d v="2020-08-23T00:00:00"/>
        <d v="2020-08-26T00:00:00"/>
        <d v="2021-02-28T00:00:00"/>
        <d v="2021-06-01T00:00:00"/>
        <d v="2021-12-18T00:00:00"/>
        <d v="2020-04-22T00:00:00"/>
        <d v="2020-02-15T00:00:00"/>
        <d v="2020-09-07T00:00:00"/>
        <d v="2020-05-24T00:00:00"/>
        <d v="2021-09-16T00:00:00"/>
        <d v="2020-04-02T00:00:00"/>
        <d v="2021-08-19T00:00:00"/>
        <d v="2021-11-20T00:00:00"/>
        <d v="2020-05-03T00:00:00"/>
        <d v="2021-03-21T00:00:00"/>
        <d v="2021-07-31T00:00:00"/>
        <d v="2020-04-20T00:00:00"/>
        <d v="2020-04-13T00:00:00"/>
        <d v="2020-05-15T00:00:00"/>
        <d v="2020-02-11T00:00:00"/>
        <d v="2021-10-12T00:00:00"/>
        <d v="2021-03-17T00:00:00"/>
        <d v="2021-12-16T00:00:00"/>
        <d v="2021-12-28T00:00:00"/>
        <d v="2021-01-23T00:00:00"/>
        <d v="2021-03-29T00:00:00"/>
        <d v="2021-02-17T00:00:00"/>
        <d v="2021-04-15T00:00:00"/>
        <d v="2020-10-16T00:00:00"/>
        <d v="2020-09-12T00:00:00"/>
        <d v="2020-12-17T00:00:00"/>
        <d v="2020-06-14T00:00:00"/>
        <d v="2021-12-09T00:00:00"/>
        <d v="2021-11-01T00:00:00"/>
        <d v="2020-11-07T00:00:00"/>
        <d v="2021-03-19T00:00:00"/>
        <d v="2021-03-16T00:00:00"/>
        <d v="2020-04-26T00:00:00"/>
        <d v="2020-07-03T00:00:00"/>
        <d v="2021-12-13T00:00:00"/>
        <d v="2021-03-12T00:00:00"/>
        <d v="2021-03-01T00:00:00"/>
        <d v="2021-11-24T00:00:00"/>
        <d v="2021-09-09T00:00:00"/>
        <d v="2021-02-08T00:00:00"/>
        <d v="2020-06-10T00:00:00"/>
        <d v="2021-02-04T00:00:00"/>
        <d v="2020-03-28T00:00:00"/>
        <d v="2020-03-14T00:00:00"/>
        <d v="2020-12-26T00:00:00"/>
        <d v="2020-03-13T00:00:00"/>
        <d v="2020-02-29T00:00:00"/>
        <d v="2020-12-22T00:00:00"/>
        <d v="2020-09-19T00:00:00"/>
        <d v="2021-02-18T00:00:00"/>
        <d v="2020-10-22T00:00:00"/>
        <d v="2020-12-21T00:00:00"/>
        <d v="2021-05-15T00:00:00"/>
        <d v="2020-06-23T00:00:00"/>
        <d v="2020-06-04T00:00:00"/>
        <d v="2021-07-16T00:00:00"/>
        <d v="2021-02-11T00:00:00"/>
        <d v="2021-04-05T00:00:00"/>
        <d v="2021-03-26T00:00:00"/>
        <d v="2021-10-25T00:00:00"/>
        <d v="2021-12-15T00:00:00"/>
        <d v="2021-08-18T00:00:00"/>
        <d v="2021-11-15T00:00:00"/>
        <d v="2020-07-04T00:00:00"/>
        <d v="2021-11-02T00:00:00"/>
        <d v="2021-10-14T00:00:00"/>
        <d v="2021-01-01T00:00:00"/>
        <d v="2020-08-14T00:00:00"/>
        <d v="2020-02-17T00:00:00"/>
        <d v="2020-01-22T00:00:00"/>
        <d v="2021-05-31T00:00:00"/>
        <d v="2020-08-12T00:00:00"/>
        <d v="2021-10-23T00:00:00"/>
        <d v="2020-01-05T00:00:00"/>
        <d v="2020-08-19T00:00:00"/>
        <d v="2020-01-30T00:00:00"/>
        <d v="2020-07-02T00:00:00"/>
        <d v="2021-04-09T00:00:00"/>
        <d v="2020-12-07T00:00:00"/>
        <d v="2020-04-05T00:00:00"/>
        <d v="2020-11-28T00:00:00"/>
        <d v="2020-02-09T00:00:00"/>
        <d v="2021-09-07T00:00:00"/>
        <d v="2021-10-22T00:00:00"/>
        <d v="2021-01-25T00:00:00"/>
        <d v="2021-02-15T00:00:00"/>
        <d v="2021-06-06T00:00:00"/>
        <d v="2021-02-06T00:00:00"/>
        <d v="2021-08-12T00:00:00"/>
        <d v="2020-01-10T00:00:00"/>
        <d v="2020-10-01T00:00:00"/>
        <d v="2020-10-24T00:00:00"/>
        <d v="2020-01-12T00:00:00"/>
        <d v="2021-03-13T00:00:00"/>
        <d v="2021-07-20T00:00:00"/>
        <d v="2021-11-17T00:00:00"/>
        <d v="2020-09-10T00:00:00"/>
        <d v="2021-12-01T00:00:00"/>
        <d v="2020-01-27T00:00:00"/>
        <d v="2021-09-19T00:00:00"/>
        <d v="2021-06-13T00:00:00"/>
        <d v="2020-08-13T00:00:00"/>
        <d v="2020-09-05T00:00:00"/>
        <d v="2021-04-26T00:00:00"/>
        <d v="2020-02-22T00:00:00"/>
        <d v="2020-04-09T00:00:00"/>
        <d v="2020-06-06T00:00:00"/>
        <d v="2021-09-03T00:00:00"/>
        <d v="2020-03-29T00:00:00"/>
        <d v="2021-05-19T00:00:00"/>
        <d v="2020-02-01T00:00:00"/>
        <d v="2021-12-29T00:00:00"/>
        <d v="2020-03-03T00:00:00"/>
        <d v="2020-06-24T00:00:00"/>
        <d v="2021-01-09T00:00:00"/>
        <d v="2020-05-18T00:00:00"/>
        <d v="2020-06-25T00:00:00"/>
        <d v="2020-03-09T00:00:00"/>
        <d v="2020-10-08T00:00:00"/>
        <d v="2021-07-19T00:00:00"/>
        <d v="2021-05-07T00:00:00"/>
        <d v="2021-05-08T00:00:00"/>
        <d v="2021-02-22T00:00:00"/>
        <d v="2020-04-01T00:00:00"/>
        <d v="2021-06-28T00:00:00"/>
        <d v="2020-09-17T00:00:00"/>
        <d v="2021-10-31T00:00:00"/>
        <d v="2020-10-04T00:00:00"/>
        <d v="2021-07-18T00:00:00"/>
        <d v="2021-08-05T00:00:00"/>
        <d v="2021-01-11T00:00:00"/>
        <d v="2020-08-06T00:00:00"/>
        <d v="2021-02-24T00:00:00"/>
        <d v="2020-01-24T00:00:00"/>
        <d v="2020-06-19T00:00:00"/>
        <d v="2020-03-22T00:00:00"/>
        <d v="2020-06-26T00:00:00"/>
        <d v="2021-03-02T00:00:00"/>
        <d v="2021-11-08T00:00:00"/>
        <d v="2021-07-01T00:00:00"/>
        <d v="2021-03-07T00:00:00"/>
        <d v="2021-05-23T00:00:00"/>
        <d v="2021-07-30T00:00:00"/>
        <d v="2021-06-04T00:00:00"/>
        <d v="2020-04-23T00:00:00"/>
        <d v="2021-01-27T00:00:00"/>
        <d v="2020-08-08T00:00:00"/>
        <d v="2020-07-17T00:00:00"/>
        <d v="2020-05-14T00:00:00"/>
        <d v="2020-04-06T00:00:00"/>
        <d v="2021-12-20T00:00:00"/>
        <d v="2021-08-15T00:00:00"/>
        <d v="2021-03-08T00:00:00"/>
        <d v="2021-10-01T00:00:00"/>
        <d v="2021-08-09T00:00:00"/>
        <d v="2020-11-09T00:00:00"/>
        <d v="2021-09-17T00:00:00"/>
        <d v="2020-12-23T00:00:00"/>
        <d v="2020-10-06T00:00:00"/>
        <d v="2021-01-04T00:00:00"/>
        <d v="2021-01-14T00:00:00"/>
        <d v="2021-08-08T00:00:00"/>
        <d v="2020-01-19T00:00:00"/>
        <d v="2020-09-03T00:00:00"/>
        <d v="2021-12-24T00:00:00"/>
        <d v="2021-02-23T00:00:00"/>
        <d v="2020-02-19T00:00:00"/>
        <d v="2021-12-26T00:00:00"/>
        <d v="2020-12-30T00:00:00"/>
        <d v="2020-11-22T00:00:00"/>
        <d v="2020-11-02T00:00:00"/>
        <d v="2020-07-11T00:00:00"/>
        <d v="2021-10-29T00:00:00"/>
        <d v="2020-01-31T00:00:00"/>
        <d v="2021-11-19T00:00:00"/>
        <d v="2021-10-03T00:00:00"/>
        <d v="2020-01-23T00:00:00"/>
        <d v="2020-03-17T00:00:00"/>
        <d v="2020-02-14T00:00:00"/>
        <d v="2021-07-05T00:00:00"/>
        <d v="2021-10-05T00:00:00"/>
        <d v="2020-07-07T00:00:00"/>
        <d v="2021-01-15T00:00:00"/>
        <d v="2020-09-15T00:00:00"/>
        <d v="2020-06-11T00:00:00"/>
        <d v="2020-04-18T00:00:00"/>
        <d v="2020-10-27T00:00:00"/>
        <d v="2021-08-27T00:00:00"/>
        <d v="2021-08-17T00:00:00"/>
        <d v="2020-09-02T00:00:00"/>
        <d v="2020-02-23T00:00:00"/>
        <d v="2020-06-17T00:00:00"/>
        <d v="2021-04-01T00:00:00"/>
        <d v="2021-06-10T00:00:00"/>
        <d v="2021-04-20T00:00:00"/>
        <d v="2021-10-04T00:00:00"/>
        <d v="2021-11-12T00:00:00"/>
        <d v="2021-12-10T00:00:00"/>
        <d v="2020-04-03T00:00:00"/>
        <d v="2020-08-15T00:00:00"/>
        <d v="2020-02-05T00:00:00"/>
        <d v="2020-02-06T00:00:00"/>
        <d v="2020-10-17T00:00:00"/>
        <d v="2020-10-19T00:00:00"/>
        <d v="2020-03-15T00:00:00"/>
        <d v="2020-11-20T00:00:00"/>
        <d v="2021-04-14T00:00:00"/>
        <d v="2021-06-18T00:00:00"/>
        <d v="2020-05-27T00:00:00"/>
        <d v="2021-05-06T00:00:00"/>
        <d v="2020-01-06T00:00:00"/>
        <d v="2020-11-03T00:00:00"/>
        <d v="2020-11-01T00:00:00"/>
        <d v="2021-01-26T00:00:00"/>
        <d v="2021-09-24T00:00:00"/>
        <d v="2021-05-28T00:00:00"/>
        <d v="2021-01-19T00:00:00"/>
        <d v="2020-04-17T00:00:00"/>
        <d v="2021-01-03T00:00:00"/>
        <d v="2020-01-01T00:00:00"/>
        <d v="2020-02-18T00:00:00"/>
        <d v="2021-01-07T00:00:00"/>
        <d v="2020-03-02T00:00:00"/>
        <d v="2021-06-11T00:00:00"/>
        <d v="2020-12-24T00:00:00"/>
        <d v="2021-02-09T00:00:00"/>
        <d v="2021-04-10T00:00:00"/>
        <d v="2020-02-24T00:00:00"/>
        <d v="2020-07-09T00:00:00"/>
        <d v="2021-02-25T00:00:00"/>
        <d v="2021-11-14T00:00:00"/>
        <d v="2020-03-27T00:00:00"/>
        <d v="2020-11-30T00:00:00"/>
        <d v="2021-03-03T00:00:00"/>
        <d v="2020-05-20T00:00:00"/>
        <d v="2020-05-17T00:00:00"/>
        <d v="2021-04-06T00:00:00"/>
        <d v="2020-12-27T00:00:00"/>
        <d v="2020-03-31T00:00:00"/>
        <d v="2021-11-22T00:00:00"/>
        <d v="2020-05-16T00:00:00"/>
        <d v="2021-07-23T00:00:00"/>
        <d v="2020-03-06T00:00:00"/>
        <d v="2020-05-09T00:00:00"/>
        <d v="2020-02-07T00:00:00"/>
        <d v="2020-04-19T00:00:00"/>
        <d v="2021-07-12T00:00:00"/>
        <d v="2021-06-03T00:00:00"/>
        <d v="2020-10-30T00:00:00"/>
        <d v="2020-03-11T00:00:00"/>
        <d v="2021-07-04T00:00:00"/>
        <d v="2020-10-28T00:00:00"/>
        <d v="2020-05-10T00:00:00"/>
        <d v="2020-11-29T00:00:00"/>
        <d v="2020-07-13T00:00:00"/>
        <d v="2020-07-14T00:00:00"/>
        <d v="2021-04-13T00:00:00"/>
        <d v="2021-01-16T00:00:00"/>
        <d v="2020-04-27T00:00:00"/>
        <d v="2021-08-01T00:00:00"/>
        <d v="2020-07-20T00:00:00"/>
        <d v="2021-01-21T00:00:00"/>
        <d v="2020-11-17T00:00:00"/>
        <d v="2021-03-11T00:00:00"/>
        <d v="2021-01-31T00:00:00"/>
        <d v="2021-06-15T00:00:00"/>
        <d v="2021-10-16T00:00:00"/>
        <d v="2021-12-06T00:00:00"/>
        <d v="2021-09-06T00:00:00"/>
        <d v="2021-12-14T00:00:00"/>
        <d v="2021-09-25T00:00:00"/>
        <d v="2020-12-29T00:00:00"/>
        <d v="2021-11-28T00:00:00"/>
        <d v="2021-06-30T00:00:00"/>
        <d v="2020-04-04T00:00:00"/>
        <d v="2021-11-06T00:00:00"/>
        <d v="2021-01-10T00:00:00"/>
        <d v="2021-03-24T00:00:00"/>
        <d v="2020-01-20T00:00:00"/>
        <d v="2021-05-25T00:00:00"/>
        <d v="2021-03-09T00:00:00"/>
        <d v="2021-09-12T00:00:00"/>
        <d v="2021-04-18T00:00:00"/>
        <d v="2020-05-11T00:00:00"/>
        <m/>
      </sharedItems>
      <fieldGroup par="10" base="0">
        <rangePr groupBy="months" startDate="2020-01-01T00:00:00" endDate="2021-12-30T00:00:00"/>
        <groupItems count="14">
          <s v="(puste)"/>
          <s v="sty"/>
          <s v="lut"/>
          <s v="mar"/>
          <s v="kwi"/>
          <s v="maj"/>
          <s v="cze"/>
          <s v="lip"/>
          <s v="sie"/>
          <s v="wrz"/>
          <s v="paź"/>
          <s v="lis"/>
          <s v="gru"/>
          <s v="&gt;2021-12-30"/>
        </groupItems>
      </fieldGroup>
    </cacheField>
    <cacheField name="Województwo" numFmtId="0">
      <sharedItems containsBlank="1" count="5">
        <s v="Śląskie"/>
        <s v="Pomorskie"/>
        <s v="Mazowieckie"/>
        <s v="Małopolskie"/>
        <m/>
      </sharedItems>
    </cacheField>
    <cacheField name="Miasto" numFmtId="0">
      <sharedItems containsBlank="1" count="11">
        <s v="Częstochowa"/>
        <s v="Katowice"/>
        <s v="Bielsko-biała"/>
        <s v="Sopot"/>
        <s v="Radom"/>
        <s v="Gdańsk"/>
        <s v="Kraków"/>
        <s v="Wadowice"/>
        <s v="Warszawa"/>
        <s v="Gdynia"/>
        <m/>
      </sharedItems>
    </cacheField>
    <cacheField name="Produkt" numFmtId="0">
      <sharedItems containsBlank="1" count="6">
        <s v="A"/>
        <s v="C"/>
        <s v="E"/>
        <s v="B"/>
        <s v="D"/>
        <m/>
      </sharedItems>
    </cacheField>
    <cacheField name="Marka" numFmtId="0">
      <sharedItems containsBlank="1" count="4">
        <s v="Philips"/>
        <s v="Samsung"/>
        <s v="Sony"/>
        <m/>
      </sharedItems>
    </cacheField>
    <cacheField name="Ilość" numFmtId="0">
      <sharedItems containsString="0" containsBlank="1" containsNumber="1" containsInteger="1" minValue="1" maxValue="5"/>
    </cacheField>
    <cacheField name="Cena" numFmtId="0">
      <sharedItems containsString="0" containsBlank="1" containsNumber="1" containsInteger="1" minValue="20" maxValue="570"/>
    </cacheField>
    <cacheField name="Forma" numFmtId="0">
      <sharedItems containsBlank="1"/>
    </cacheField>
    <cacheField name="Koszt" numFmtId="0">
      <sharedItems containsString="0" containsBlank="1" containsNumber="1" containsInteger="1" minValue="5" maxValue="490"/>
    </cacheField>
    <cacheField name="Kwartały" numFmtId="0" databaseField="0">
      <fieldGroup base="0">
        <rangePr groupBy="quarters" startDate="2020-01-01T00:00:00" endDate="2021-12-30T00:00:00"/>
        <groupItems count="6">
          <s v="&lt;2020-01-01"/>
          <s v="Kwartał1"/>
          <s v="Kwartał2"/>
          <s v="Kwartał3"/>
          <s v="Kwartał4"/>
          <s v="&gt;2021-12-30"/>
        </groupItems>
      </fieldGroup>
    </cacheField>
    <cacheField name="Lata" numFmtId="0" databaseField="0">
      <fieldGroup base="0">
        <rangePr groupBy="years" startDate="2020-01-01T00:00:00" endDate="2021-12-30T00:00:00"/>
        <groupItems count="4">
          <s v="&lt;2020-01-01"/>
          <s v="2020"/>
          <s v="2021"/>
          <s v="&gt;2021-12-3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omputer Komputer" refreshedDate="44544.748051736111" backgroundQuery="1" createdVersion="7" refreshedVersion="7" minRefreshableVersion="3" recordCount="0" supportSubquery="1" supportAdvancedDrill="1" xr:uid="{B229465E-4E1B-46EA-BFD6-DC22AED4FAC9}">
  <cacheSource type="external" connectionId="1"/>
  <cacheFields count="6">
    <cacheField name="[Dane2].[Produkt].[Produkt]" caption="Produkt" numFmtId="0" hierarchy="3" level="1">
      <sharedItems count="5">
        <s v="A"/>
        <s v="B"/>
        <s v="C"/>
        <s v="D"/>
        <s v="E"/>
      </sharedItems>
    </cacheField>
    <cacheField name="[Dane2].[Marka].[Marka]" caption="Marka" numFmtId="0" hierarchy="4" level="1">
      <sharedItems count="3">
        <s v="Philips"/>
        <s v="Samsung"/>
        <s v="Sony"/>
      </sharedItems>
    </cacheField>
    <cacheField name="[Measures].[Suma Ilość]" caption="Suma Ilość" numFmtId="0" hierarchy="18" level="32767"/>
    <cacheField name="[Measures].[Zysk jednostkowy]" caption="Zysk jednostkowy" numFmtId="0" hierarchy="21" level="32767"/>
    <cacheField name="[Measures].[Zysk]" caption="Zysk" numFmtId="0" hierarchy="22" level="32767"/>
    <cacheField name="[Dane2].[Forma].[Forma]" caption="Forma" numFmtId="0" hierarchy="7" level="1">
      <sharedItems containsSemiMixedTypes="0" containsNonDate="0" containsString="0"/>
    </cacheField>
  </cacheFields>
  <cacheHierarchies count="26">
    <cacheHierarchy uniqueName="[Dane2].[Data]" caption="Data" attribute="1" time="1" defaultMemberUniqueName="[Dane2].[Data].[All]" allUniqueName="[Dane2].[Data].[All]" dimensionUniqueName="[Dane2]" displayFolder="" count="0" memberValueDatatype="7" unbalanced="0"/>
    <cacheHierarchy uniqueName="[Dane2].[Województwo]" caption="Województwo" attribute="1" defaultMemberUniqueName="[Dane2].[Województwo].[All]" allUniqueName="[Dane2].[Województwo].[All]" dimensionUniqueName="[Dane2]" displayFolder="" count="0" memberValueDatatype="130" unbalanced="0"/>
    <cacheHierarchy uniqueName="[Dane2].[Miasto]" caption="Miasto" attribute="1" defaultMemberUniqueName="[Dane2].[Miasto].[All]" allUniqueName="[Dane2].[Miasto].[All]" dimensionUniqueName="[Dane2]" displayFolder="" count="0" memberValueDatatype="130" unbalanced="0"/>
    <cacheHierarchy uniqueName="[Dane2].[Produkt]" caption="Produkt" attribute="1" defaultMemberUniqueName="[Dane2].[Produkt].[All]" allUniqueName="[Dane2].[Produkt].[All]" dimensionUniqueName="[Dane2]" displayFolder="" count="2" memberValueDatatype="130" unbalanced="0">
      <fieldsUsage count="2">
        <fieldUsage x="-1"/>
        <fieldUsage x="0"/>
      </fieldsUsage>
    </cacheHierarchy>
    <cacheHierarchy uniqueName="[Dane2].[Marka]" caption="Marka" attribute="1" defaultMemberUniqueName="[Dane2].[Marka].[All]" allUniqueName="[Dane2].[Marka].[All]" dimensionUniqueName="[Dane2]" displayFolder="" count="2" memberValueDatatype="130" unbalanced="0">
      <fieldsUsage count="2">
        <fieldUsage x="-1"/>
        <fieldUsage x="1"/>
      </fieldsUsage>
    </cacheHierarchy>
    <cacheHierarchy uniqueName="[Dane2].[Ilość]" caption="Ilość" attribute="1" defaultMemberUniqueName="[Dane2].[Ilość].[All]" allUniqueName="[Dane2].[Ilość].[All]" dimensionUniqueName="[Dane2]" displayFolder="" count="0" memberValueDatatype="20" unbalanced="0"/>
    <cacheHierarchy uniqueName="[Dane2].[Cena]" caption="Cena" attribute="1" defaultMemberUniqueName="[Dane2].[Cena].[All]" allUniqueName="[Dane2].[Cena].[All]" dimensionUniqueName="[Dane2]" displayFolder="" count="0" memberValueDatatype="20" unbalanced="0"/>
    <cacheHierarchy uniqueName="[Dane2].[Forma]" caption="Forma" attribute="1" defaultMemberUniqueName="[Dane2].[Forma].[All]" allUniqueName="[Dane2].[Forma].[All]" dimensionUniqueName="[Dane2]" displayFolder="" count="2" memberValueDatatype="130" unbalanced="0">
      <fieldsUsage count="2">
        <fieldUsage x="-1"/>
        <fieldUsage x="5"/>
      </fieldsUsage>
    </cacheHierarchy>
    <cacheHierarchy uniqueName="[Dane2].[Koszt]" caption="Koszt" attribute="1" defaultMemberUniqueName="[Dane2].[Koszt].[All]" allUniqueName="[Dane2].[Koszt].[All]" dimensionUniqueName="[Dane2]" displayFolder="" count="0" memberValueDatatype="20" unbalanced="0"/>
    <cacheHierarchy uniqueName="[TabelaFragmentator].[Data]" caption="Data" attribute="1" time="1" defaultMemberUniqueName="[TabelaFragmentator].[Data].[All]" allUniqueName="[TabelaFragmentator].[Data].[All]" dimensionUniqueName="[TabelaFragmentator]" displayFolder="" count="0" memberValueDatatype="7" unbalanced="0"/>
    <cacheHierarchy uniqueName="[TabelaFragmentator].[Województwo]" caption="Województwo" attribute="1" defaultMemberUniqueName="[TabelaFragmentator].[Województwo].[All]" allUniqueName="[TabelaFragmentator].[Województwo].[All]" dimensionUniqueName="[TabelaFragmentator]" displayFolder="" count="0" memberValueDatatype="130" unbalanced="0"/>
    <cacheHierarchy uniqueName="[TabelaFragmentator].[Miasto]" caption="Miasto" attribute="1" defaultMemberUniqueName="[TabelaFragmentator].[Miasto].[All]" allUniqueName="[TabelaFragmentator].[Miasto].[All]" dimensionUniqueName="[TabelaFragmentator]" displayFolder="" count="0" memberValueDatatype="130" unbalanced="0"/>
    <cacheHierarchy uniqueName="[TabelaFragmentator].[Produkt]" caption="Produkt" attribute="1" defaultMemberUniqueName="[TabelaFragmentator].[Produkt].[All]" allUniqueName="[TabelaFragmentator].[Produkt].[All]" dimensionUniqueName="[TabelaFragmentator]" displayFolder="" count="0" memberValueDatatype="130" unbalanced="0"/>
    <cacheHierarchy uniqueName="[TabelaFragmentator].[Marka]" caption="Marka" attribute="1" defaultMemberUniqueName="[TabelaFragmentator].[Marka].[All]" allUniqueName="[TabelaFragmentator].[Marka].[All]" dimensionUniqueName="[TabelaFragmentator]" displayFolder="" count="0" memberValueDatatype="130" unbalanced="0"/>
    <cacheHierarchy uniqueName="[TabelaFragmentator].[Ilość]" caption="Ilość" attribute="1" defaultMemberUniqueName="[TabelaFragmentator].[Ilość].[All]" allUniqueName="[TabelaFragmentator].[Ilość].[All]" dimensionUniqueName="[TabelaFragmentator]" displayFolder="" count="0" memberValueDatatype="20" unbalanced="0"/>
    <cacheHierarchy uniqueName="[TabelaFragmentator].[Cena]" caption="Cena" attribute="1" defaultMemberUniqueName="[TabelaFragmentator].[Cena].[All]" allUniqueName="[TabelaFragmentator].[Cena].[All]" dimensionUniqueName="[TabelaFragmentator]" displayFolder="" count="0" memberValueDatatype="20" unbalanced="0"/>
    <cacheHierarchy uniqueName="[TabelaFragmentator].[Forma]" caption="Forma" attribute="1" defaultMemberUniqueName="[TabelaFragmentator].[Forma].[All]" allUniqueName="[TabelaFragmentator].[Forma].[All]" dimensionUniqueName="[TabelaFragmentator]" displayFolder="" count="0" memberValueDatatype="130" unbalanced="0"/>
    <cacheHierarchy uniqueName="[TabelaFragmentator].[Koszt]" caption="Koszt" attribute="1" defaultMemberUniqueName="[TabelaFragmentator].[Koszt].[All]" allUniqueName="[TabelaFragmentator].[Koszt].[All]" dimensionUniqueName="[TabelaFragmentator]" displayFolder="" count="0" memberValueDatatype="20" unbalanced="0"/>
    <cacheHierarchy uniqueName="[Measures].[Suma Ilość]" caption="Suma Ilość" measure="1" displayFolder="" measureGroup="Dane2" count="0" oneField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a Cena]" caption="Suma Cena" measure="1" displayFolder="" measureGroup="Dane2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a Koszt]" caption="Suma Koszt" measure="1" displayFolder="" measureGroup="Dane2" count="0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Zysk jednostkowy]" caption="Zysk jednostkowy" measure="1" displayFolder="" measureGroup="Dane2" count="0" oneField="1">
      <fieldsUsage count="1">
        <fieldUsage x="3"/>
      </fieldsUsage>
    </cacheHierarchy>
    <cacheHierarchy uniqueName="[Measures].[Zysk]" caption="Zysk" measure="1" displayFolder="" measureGroup="Dane2" count="0" oneField="1">
      <fieldsUsage count="1">
        <fieldUsage x="4"/>
      </fieldsUsage>
    </cacheHierarchy>
    <cacheHierarchy uniqueName="[Measures].[__XL_Count Dane2]" caption="__XL_Count Dane2" measure="1" displayFolder="" measureGroup="Dane2" count="0" hidden="1"/>
    <cacheHierarchy uniqueName="[Measures].[__XL_Count TabelaFragmentator]" caption="__XL_Count TabelaFragmentator" measure="1" displayFolder="" measureGroup="TabelaFragmentator" count="0" hidden="1"/>
    <cacheHierarchy uniqueName="[Measures].[__No measures defined]" caption="__No measures defined" measure="1" displayFolder="" count="0" hidden="1"/>
  </cacheHierarchies>
  <kpis count="0"/>
  <dimensions count="3">
    <dimension name="Dane2" uniqueName="[Dane2]" caption="Dane2"/>
    <dimension measure="1" name="Measures" uniqueName="[Measures]" caption="Measures"/>
    <dimension name="TabelaFragmentator" uniqueName="[TabelaFragmentator]" caption="TabelaFragmentator"/>
  </dimensions>
  <measureGroups count="2">
    <measureGroup name="Dane2" caption="Dane2"/>
    <measureGroup name="TabelaFragmentator" caption="TabelaFragmentator"/>
  </measureGroups>
  <maps count="2">
    <map measureGroup="0" dimension="0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omputer Komputer" refreshedDate="44549.801654976851" createdVersion="7" refreshedVersion="7" minRefreshableVersion="3" recordCount="400" xr:uid="{5B90ACD0-BF24-4E29-9DB5-7E3BEE111224}">
  <cacheSource type="worksheet">
    <worksheetSource ref="A1:J1048576" sheet="Dane 2"/>
  </cacheSource>
  <cacheFields count="12">
    <cacheField name="Data" numFmtId="14">
      <sharedItems containsNonDate="0" containsDate="1" containsString="0" containsBlank="1" minDate="2020-01-01T00:00:00" maxDate="2021-12-30T00:00:00" count="318">
        <d v="2021-10-26T00:00:00"/>
        <d v="2021-10-22T00:00:00"/>
        <d v="2020-12-26T00:00:00"/>
        <d v="2020-05-03T00:00:00"/>
        <d v="2021-01-25T00:00:00"/>
        <d v="2021-02-15T00:00:00"/>
        <d v="2020-02-29T00:00:00"/>
        <d v="2020-04-18T00:00:00"/>
        <d v="2020-10-04T00:00:00"/>
        <d v="2020-10-27T00:00:00"/>
        <d v="2021-01-12T00:00:00"/>
        <d v="2021-08-27T00:00:00"/>
        <d v="2021-06-06T00:00:00"/>
        <d v="2021-02-06T00:00:00"/>
        <d v="2021-08-12T00:00:00"/>
        <d v="2020-01-10T00:00:00"/>
        <d v="2020-07-08T00:00:00"/>
        <d v="2021-04-22T00:00:00"/>
        <d v="2021-08-17T00:00:00"/>
        <d v="2020-09-08T00:00:00"/>
        <d v="2021-03-18T00:00:00"/>
        <d v="2020-07-16T00:00:00"/>
        <d v="2020-10-01T00:00:00"/>
        <d v="2020-10-24T00:00:00"/>
        <d v="2020-10-06T00:00:00"/>
        <d v="2021-07-19T00:00:00"/>
        <d v="2020-03-28T00:00:00"/>
        <d v="2020-01-12T00:00:00"/>
        <d v="2020-04-24T00:00:00"/>
        <d v="2020-09-02T00:00:00"/>
        <d v="2020-02-23T00:00:00"/>
        <d v="2021-03-13T00:00:00"/>
        <d v="2020-06-17T00:00:00"/>
        <d v="2021-04-01T00:00:00"/>
        <d v="2021-07-20T00:00:00"/>
        <d v="2021-11-17T00:00:00"/>
        <d v="2021-01-20T00:00:00"/>
        <d v="2021-06-10T00:00:00"/>
        <d v="2020-09-10T00:00:00"/>
        <d v="2021-04-20T00:00:00"/>
        <d v="2021-12-01T00:00:00"/>
        <d v="2020-04-15T00:00:00"/>
        <d v="2020-01-25T00:00:00"/>
        <d v="2020-09-21T00:00:00"/>
        <d v="2021-05-09T00:00:00"/>
        <d v="2021-06-28T00:00:00"/>
        <d v="2020-11-05T00:00:00"/>
        <d v="2021-10-30T00:00:00"/>
        <d v="2021-07-22T00:00:00"/>
        <d v="2020-01-27T00:00:00"/>
        <d v="2020-07-24T00:00:00"/>
        <d v="2021-10-04T00:00:00"/>
        <d v="2021-12-05T00:00:00"/>
        <d v="2021-09-07T00:00:00"/>
        <d v="2021-09-19T00:00:00"/>
        <d v="2020-09-07T00:00:00"/>
        <d v="2021-06-13T00:00:00"/>
        <d v="2021-11-12T00:00:00"/>
        <d v="2021-08-02T00:00:00"/>
        <d v="2021-12-10T00:00:00"/>
        <d v="2020-08-13T00:00:00"/>
        <d v="2020-09-05T00:00:00"/>
        <d v="2021-02-13T00:00:00"/>
        <d v="2021-04-26T00:00:00"/>
        <d v="2020-10-18T00:00:00"/>
        <d v="2020-02-22T00:00:00"/>
        <d v="2020-04-03T00:00:00"/>
        <d v="2021-04-17T00:00:00"/>
        <d v="2021-10-28T00:00:00"/>
        <d v="2020-08-15T00:00:00"/>
        <d v="2021-04-24T00:00:00"/>
        <d v="2021-09-30T00:00:00"/>
        <d v="2020-04-09T00:00:00"/>
        <d v="2020-06-06T00:00:00"/>
        <d v="2020-02-05T00:00:00"/>
        <d v="2021-09-03T00:00:00"/>
        <d v="2020-02-06T00:00:00"/>
        <d v="2021-04-15T00:00:00"/>
        <d v="2020-11-19T00:00:00"/>
        <d v="2020-10-17T00:00:00"/>
        <d v="2020-03-29T00:00:00"/>
        <d v="2020-06-14T00:00:00"/>
        <d v="2021-05-19T00:00:00"/>
        <d v="2021-07-24T00:00:00"/>
        <d v="2020-01-07T00:00:00"/>
        <d v="2020-10-19T00:00:00"/>
        <d v="2020-07-02T00:00:00"/>
        <d v="2020-08-23T00:00:00"/>
        <d v="2020-02-01T00:00:00"/>
        <d v="2020-08-26T00:00:00"/>
        <d v="2021-12-29T00:00:00"/>
        <d v="2021-02-28T00:00:00"/>
        <d v="2020-03-03T00:00:00"/>
        <d v="2020-03-15T00:00:00"/>
        <d v="2020-06-24T00:00:00"/>
        <d v="2021-06-01T00:00:00"/>
        <d v="2021-01-09T00:00:00"/>
        <d v="2020-05-18T00:00:00"/>
        <d v="2020-06-25T00:00:00"/>
        <d v="2020-11-20T00:00:00"/>
        <d v="2021-12-18T00:00:00"/>
        <d v="2020-04-22T00:00:00"/>
        <d v="2020-02-15T00:00:00"/>
        <d v="2021-04-14T00:00:00"/>
        <d v="2020-05-24T00:00:00"/>
        <d v="2020-03-09T00:00:00"/>
        <d v="2020-10-08T00:00:00"/>
        <d v="2021-09-16T00:00:00"/>
        <d v="2021-05-07T00:00:00"/>
        <d v="2021-05-08T00:00:00"/>
        <d v="2020-04-02T00:00:00"/>
        <d v="2021-02-22T00:00:00"/>
        <d v="2020-04-05T00:00:00"/>
        <d v="2021-08-19T00:00:00"/>
        <d v="2021-06-18T00:00:00"/>
        <d v="2020-05-27T00:00:00"/>
        <d v="2021-05-06T00:00:00"/>
        <d v="2020-01-06T00:00:00"/>
        <d v="2020-04-01T00:00:00"/>
        <d v="2020-11-03T00:00:00"/>
        <d v="2020-11-01T00:00:00"/>
        <d v="2021-11-20T00:00:00"/>
        <d v="2020-09-17T00:00:00"/>
        <d v="2021-01-26T00:00:00"/>
        <d v="2021-09-24T00:00:00"/>
        <d v="2021-05-28T00:00:00"/>
        <d v="2021-01-19T00:00:00"/>
        <d v="2020-04-17T00:00:00"/>
        <d v="2021-07-16T00:00:00"/>
        <d v="2021-03-21T00:00:00"/>
        <d v="2021-07-31T00:00:00"/>
        <d v="2021-01-03T00:00:00"/>
        <d v="2021-10-31T00:00:00"/>
        <d v="2020-01-01T00:00:00"/>
        <d v="2020-03-14T00:00:00"/>
        <d v="2020-02-18T00:00:00"/>
        <d v="2021-07-18T00:00:00"/>
        <d v="2020-04-20T00:00:00"/>
        <d v="2021-01-07T00:00:00"/>
        <d v="2021-08-05T00:00:00"/>
        <d v="2020-04-13T00:00:00"/>
        <d v="2020-03-02T00:00:00"/>
        <d v="2020-05-15T00:00:00"/>
        <d v="2020-02-11T00:00:00"/>
        <d v="2021-10-12T00:00:00"/>
        <d v="2021-06-11T00:00:00"/>
        <d v="2020-12-24T00:00:00"/>
        <d v="2021-03-17T00:00:00"/>
        <d v="2021-12-16T00:00:00"/>
        <d v="2021-12-28T00:00:00"/>
        <d v="2021-01-11T00:00:00"/>
        <d v="2021-01-23T00:00:00"/>
        <d v="2021-02-09T00:00:00"/>
        <d v="2021-03-29T00:00:00"/>
        <d v="2021-04-10T00:00:00"/>
        <d v="2020-02-24T00:00:00"/>
        <d v="2021-03-02T00:00:00"/>
        <d v="2020-08-06T00:00:00"/>
        <d v="2021-02-24T00:00:00"/>
        <d v="2020-07-09T00:00:00"/>
        <d v="2021-02-25T00:00:00"/>
        <d v="2020-01-24T00:00:00"/>
        <d v="2021-02-17T00:00:00"/>
        <d v="2021-10-23T00:00:00"/>
        <d v="2021-11-14T00:00:00"/>
        <d v="2020-06-19T00:00:00"/>
        <d v="2020-10-16T00:00:00"/>
        <d v="2020-03-27T00:00:00"/>
        <d v="2020-03-22T00:00:00"/>
        <d v="2020-06-26T00:00:00"/>
        <d v="2020-09-12T00:00:00"/>
        <d v="2020-11-30T00:00:00"/>
        <d v="2021-03-03T00:00:00"/>
        <d v="2020-05-20T00:00:00"/>
        <d v="2021-11-08T00:00:00"/>
        <d v="2021-07-01T00:00:00"/>
        <d v="2021-03-19T00:00:00"/>
        <d v="2020-05-17T00:00:00"/>
        <d v="2020-12-17T00:00:00"/>
        <d v="2021-12-09T00:00:00"/>
        <d v="2021-03-07T00:00:00"/>
        <d v="2021-11-01T00:00:00"/>
        <d v="2021-05-23T00:00:00"/>
        <d v="2021-07-30T00:00:00"/>
        <d v="2020-11-07T00:00:00"/>
        <d v="2021-06-04T00:00:00"/>
        <d v="2020-04-23T00:00:00"/>
        <d v="2021-04-06T00:00:00"/>
        <d v="2021-01-27T00:00:00"/>
        <d v="2020-12-27T00:00:00"/>
        <d v="2021-03-16T00:00:00"/>
        <d v="2020-10-22T00:00:00"/>
        <d v="2020-08-08T00:00:00"/>
        <d v="2020-04-26T00:00:00"/>
        <d v="2020-03-31T00:00:00"/>
        <d v="2021-11-22T00:00:00"/>
        <d v="2020-07-03T00:00:00"/>
        <d v="2020-05-16T00:00:00"/>
        <d v="2021-12-13T00:00:00"/>
        <d v="2021-07-23T00:00:00"/>
        <d v="2020-03-06T00:00:00"/>
        <d v="2021-03-12T00:00:00"/>
        <d v="2020-05-09T00:00:00"/>
        <d v="2020-07-17T00:00:00"/>
        <d v="2020-05-14T00:00:00"/>
        <d v="2021-03-01T00:00:00"/>
        <d v="2020-04-06T00:00:00"/>
        <d v="2020-02-07T00:00:00"/>
        <d v="2021-11-24T00:00:00"/>
        <d v="2021-09-09T00:00:00"/>
        <d v="2020-04-19T00:00:00"/>
        <d v="2021-02-08T00:00:00"/>
        <d v="2020-06-10T00:00:00"/>
        <d v="2021-07-12T00:00:00"/>
        <d v="2021-02-04T00:00:00"/>
        <d v="2021-12-20T00:00:00"/>
        <d v="2021-06-03T00:00:00"/>
        <d v="2020-10-30T00:00:00"/>
        <d v="2021-08-15T00:00:00"/>
        <d v="2020-03-11T00:00:00"/>
        <d v="2021-07-04T00:00:00"/>
        <d v="2020-10-28T00:00:00"/>
        <d v="2021-03-08T00:00:00"/>
        <d v="2021-08-18T00:00:00"/>
        <d v="2021-10-29T00:00:00"/>
        <d v="2020-03-13T00:00:00"/>
        <d v="2020-05-10T00:00:00"/>
        <d v="2021-01-01T00:00:00"/>
        <d v="2021-10-01T00:00:00"/>
        <d v="2020-12-22T00:00:00"/>
        <d v="2020-09-19T00:00:00"/>
        <d v="2020-11-29T00:00:00"/>
        <d v="2020-07-13T00:00:00"/>
        <d v="2020-07-14T00:00:00"/>
        <d v="2021-08-09T00:00:00"/>
        <d v="2020-11-09T00:00:00"/>
        <d v="2021-02-18T00:00:00"/>
        <d v="2021-09-17T00:00:00"/>
        <d v="2020-12-21T00:00:00"/>
        <d v="2021-04-13T00:00:00"/>
        <d v="2021-01-16T00:00:00"/>
        <d v="2020-04-27T00:00:00"/>
        <d v="2020-12-23T00:00:00"/>
        <d v="2021-01-04T00:00:00"/>
        <d v="2021-08-01T00:00:00"/>
        <d v="2021-05-15T00:00:00"/>
        <d v="2021-01-14T00:00:00"/>
        <d v="2020-07-20T00:00:00"/>
        <d v="2021-08-08T00:00:00"/>
        <d v="2021-01-21T00:00:00"/>
        <d v="2020-11-17T00:00:00"/>
        <d v="2020-01-19T00:00:00"/>
        <d v="2020-06-23T00:00:00"/>
        <d v="2020-09-03T00:00:00"/>
        <d v="2021-12-24T00:00:00"/>
        <d v="2021-03-11T00:00:00"/>
        <d v="2021-02-23T00:00:00"/>
        <d v="2020-06-04T00:00:00"/>
        <d v="2021-02-11T00:00:00"/>
        <d v="2021-04-05T00:00:00"/>
        <d v="2021-03-26T00:00:00"/>
        <d v="2021-10-25T00:00:00"/>
        <d v="2021-01-31T00:00:00"/>
        <d v="2020-02-19T00:00:00"/>
        <d v="2021-06-15T00:00:00"/>
        <d v="2021-10-16T00:00:00"/>
        <d v="2021-12-26T00:00:00"/>
        <d v="2021-12-15T00:00:00"/>
        <d v="2020-12-30T00:00:00"/>
        <d v="2021-12-06T00:00:00"/>
        <d v="2021-09-06T00:00:00"/>
        <d v="2020-11-22T00:00:00"/>
        <d v="2021-11-15T00:00:00"/>
        <d v="2021-12-14T00:00:00"/>
        <d v="2020-07-04T00:00:00"/>
        <d v="2020-11-02T00:00:00"/>
        <d v="2021-09-25T00:00:00"/>
        <d v="2021-11-02T00:00:00"/>
        <d v="2020-12-29T00:00:00"/>
        <d v="2020-07-11T00:00:00"/>
        <d v="2021-10-14T00:00:00"/>
        <d v="2020-08-14T00:00:00"/>
        <d v="2021-11-28T00:00:00"/>
        <d v="2020-01-31T00:00:00"/>
        <d v="2021-06-30T00:00:00"/>
        <d v="2020-02-17T00:00:00"/>
        <d v="2021-11-19T00:00:00"/>
        <d v="2021-10-03T00:00:00"/>
        <d v="2020-01-23T00:00:00"/>
        <d v="2020-04-04T00:00:00"/>
        <d v="2020-01-22T00:00:00"/>
        <d v="2021-05-31T00:00:00"/>
        <d v="2020-08-12T00:00:00"/>
        <d v="2021-11-06T00:00:00"/>
        <d v="2021-01-10T00:00:00"/>
        <d v="2020-01-05T00:00:00"/>
        <d v="2020-03-17T00:00:00"/>
        <d v="2020-08-19T00:00:00"/>
        <d v="2020-02-14T00:00:00"/>
        <d v="2021-07-05T00:00:00"/>
        <d v="2020-01-30T00:00:00"/>
        <d v="2021-03-24T00:00:00"/>
        <d v="2020-01-20T00:00:00"/>
        <d v="2021-10-05T00:00:00"/>
        <d v="2021-05-25T00:00:00"/>
        <d v="2020-07-07T00:00:00"/>
        <d v="2021-01-15T00:00:00"/>
        <d v="2021-03-09T00:00:00"/>
        <d v="2021-04-09T00:00:00"/>
        <d v="2021-09-12T00:00:00"/>
        <d v="2021-04-18T00:00:00"/>
        <d v="2020-09-15T00:00:00"/>
        <d v="2020-12-07T00:00:00"/>
        <d v="2020-05-11T00:00:00"/>
        <d v="2020-11-28T00:00:00"/>
        <d v="2020-06-11T00:00:00"/>
        <d v="2020-02-09T00:00:00"/>
        <m/>
      </sharedItems>
      <fieldGroup par="11" base="0">
        <rangePr groupBy="months" startDate="2020-01-01T00:00:00" endDate="2021-12-30T00:00:00"/>
        <groupItems count="14">
          <s v="(puste)"/>
          <s v="sty"/>
          <s v="lut"/>
          <s v="mar"/>
          <s v="kwi"/>
          <s v="maj"/>
          <s v="cze"/>
          <s v="lip"/>
          <s v="sie"/>
          <s v="wrz"/>
          <s v="paź"/>
          <s v="lis"/>
          <s v="gru"/>
          <s v="&gt;30.12.2021"/>
        </groupItems>
      </fieldGroup>
    </cacheField>
    <cacheField name="Województwo" numFmtId="0">
      <sharedItems containsBlank="1"/>
    </cacheField>
    <cacheField name="Miasto" numFmtId="0">
      <sharedItems containsBlank="1"/>
    </cacheField>
    <cacheField name="Produkt" numFmtId="0">
      <sharedItems containsBlank="1" count="6">
        <s v="B"/>
        <s v="E"/>
        <s v="A"/>
        <s v="D"/>
        <s v="C"/>
        <m/>
      </sharedItems>
    </cacheField>
    <cacheField name="Marka" numFmtId="0">
      <sharedItems containsBlank="1" count="4">
        <s v="Samsung"/>
        <s v="Sony"/>
        <s v="Philips"/>
        <m/>
      </sharedItems>
    </cacheField>
    <cacheField name="Ilość" numFmtId="0">
      <sharedItems containsString="0" containsBlank="1" containsNumber="1" containsInteger="1" minValue="1" maxValue="5"/>
    </cacheField>
    <cacheField name="Cena" numFmtId="44">
      <sharedItems containsString="0" containsBlank="1" containsNumber="1" containsInteger="1" minValue="20" maxValue="570"/>
    </cacheField>
    <cacheField name="Forma" numFmtId="0">
      <sharedItems containsBlank="1"/>
    </cacheField>
    <cacheField name="Koszt" numFmtId="44">
      <sharedItems containsString="0" containsBlank="1" containsNumber="1" containsInteger="1" minValue="5" maxValue="490"/>
    </cacheField>
    <cacheField name="Zysk" numFmtId="0">
      <sharedItems containsString="0" containsBlank="1" containsNumber="1" containsInteger="1" minValue="5" maxValue="550"/>
    </cacheField>
    <cacheField name="Kwartały" numFmtId="0" databaseField="0">
      <fieldGroup base="0">
        <rangePr groupBy="quarters" startDate="2020-01-01T00:00:00" endDate="2021-12-30T00:00:00"/>
        <groupItems count="6">
          <s v="&lt;01.01.2020"/>
          <s v="Kwartał1"/>
          <s v="Kwartał2"/>
          <s v="Kwartał3"/>
          <s v="Kwartał4"/>
          <s v="&gt;30.12.2021"/>
        </groupItems>
      </fieldGroup>
    </cacheField>
    <cacheField name="Lata" numFmtId="0" databaseField="0">
      <fieldGroup base="0">
        <rangePr groupBy="years" startDate="2020-01-01T00:00:00" endDate="2021-12-30T00:00:00"/>
        <groupItems count="4">
          <s v="&lt;01.01.2020"/>
          <s v="2020"/>
          <s v="2021"/>
          <s v="&gt;30.12.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0">
  <r>
    <x v="0"/>
    <x v="0"/>
    <x v="0"/>
    <x v="0"/>
    <x v="0"/>
    <n v="1"/>
    <n v="100"/>
    <s v="Sklep"/>
    <n v="80"/>
  </r>
  <r>
    <x v="1"/>
    <x v="0"/>
    <x v="1"/>
    <x v="1"/>
    <x v="0"/>
    <n v="3"/>
    <n v="50"/>
    <s v="Internet"/>
    <n v="30"/>
  </r>
  <r>
    <x v="2"/>
    <x v="0"/>
    <x v="2"/>
    <x v="1"/>
    <x v="0"/>
    <n v="2"/>
    <n v="50"/>
    <s v="Sklep"/>
    <n v="30"/>
  </r>
  <r>
    <x v="3"/>
    <x v="1"/>
    <x v="3"/>
    <x v="2"/>
    <x v="0"/>
    <n v="3"/>
    <n v="500"/>
    <s v="Sklep"/>
    <n v="400"/>
  </r>
  <r>
    <x v="4"/>
    <x v="0"/>
    <x v="0"/>
    <x v="0"/>
    <x v="0"/>
    <n v="2"/>
    <n v="100"/>
    <s v="Sklep"/>
    <n v="80"/>
  </r>
  <r>
    <x v="5"/>
    <x v="2"/>
    <x v="4"/>
    <x v="1"/>
    <x v="0"/>
    <n v="5"/>
    <n v="50"/>
    <s v="Sklep"/>
    <n v="30"/>
  </r>
  <r>
    <x v="6"/>
    <x v="1"/>
    <x v="3"/>
    <x v="0"/>
    <x v="0"/>
    <n v="1"/>
    <n v="100"/>
    <s v="Sklep"/>
    <n v="80"/>
  </r>
  <r>
    <x v="7"/>
    <x v="1"/>
    <x v="5"/>
    <x v="2"/>
    <x v="0"/>
    <n v="3"/>
    <n v="500"/>
    <s v="Internet"/>
    <n v="400"/>
  </r>
  <r>
    <x v="8"/>
    <x v="2"/>
    <x v="4"/>
    <x v="2"/>
    <x v="0"/>
    <n v="4"/>
    <n v="500"/>
    <s v="Sklep"/>
    <n v="400"/>
  </r>
  <r>
    <x v="9"/>
    <x v="2"/>
    <x v="4"/>
    <x v="2"/>
    <x v="0"/>
    <n v="2"/>
    <n v="500"/>
    <s v="Sklep"/>
    <n v="400"/>
  </r>
  <r>
    <x v="10"/>
    <x v="0"/>
    <x v="1"/>
    <x v="3"/>
    <x v="0"/>
    <n v="3"/>
    <n v="80"/>
    <s v="Sklep"/>
    <n v="75"/>
  </r>
  <r>
    <x v="11"/>
    <x v="3"/>
    <x v="6"/>
    <x v="1"/>
    <x v="0"/>
    <n v="4"/>
    <n v="50"/>
    <s v="Sklep"/>
    <n v="30"/>
  </r>
  <r>
    <x v="12"/>
    <x v="1"/>
    <x v="3"/>
    <x v="0"/>
    <x v="0"/>
    <n v="1"/>
    <n v="100"/>
    <s v="Internet"/>
    <n v="80"/>
  </r>
  <r>
    <x v="13"/>
    <x v="0"/>
    <x v="0"/>
    <x v="3"/>
    <x v="0"/>
    <n v="4"/>
    <n v="80"/>
    <s v="Internet"/>
    <n v="75"/>
  </r>
  <r>
    <x v="14"/>
    <x v="2"/>
    <x v="4"/>
    <x v="1"/>
    <x v="0"/>
    <n v="3"/>
    <n v="50"/>
    <s v="Sklep"/>
    <n v="30"/>
  </r>
  <r>
    <x v="15"/>
    <x v="1"/>
    <x v="5"/>
    <x v="3"/>
    <x v="0"/>
    <n v="2"/>
    <n v="80"/>
    <s v="Internet"/>
    <n v="75"/>
  </r>
  <r>
    <x v="16"/>
    <x v="2"/>
    <x v="4"/>
    <x v="2"/>
    <x v="0"/>
    <n v="2"/>
    <n v="500"/>
    <s v="Sklep"/>
    <n v="400"/>
  </r>
  <r>
    <x v="17"/>
    <x v="1"/>
    <x v="5"/>
    <x v="0"/>
    <x v="0"/>
    <n v="2"/>
    <n v="100"/>
    <s v="Sklep"/>
    <n v="80"/>
  </r>
  <r>
    <x v="18"/>
    <x v="3"/>
    <x v="7"/>
    <x v="1"/>
    <x v="0"/>
    <n v="3"/>
    <n v="50"/>
    <s v="Sklep"/>
    <n v="30"/>
  </r>
  <r>
    <x v="19"/>
    <x v="3"/>
    <x v="6"/>
    <x v="3"/>
    <x v="0"/>
    <n v="3"/>
    <n v="80"/>
    <s v="Sklep"/>
    <n v="75"/>
  </r>
  <r>
    <x v="20"/>
    <x v="0"/>
    <x v="0"/>
    <x v="0"/>
    <x v="0"/>
    <n v="1"/>
    <n v="100"/>
    <s v="Sklep"/>
    <n v="80"/>
  </r>
  <r>
    <x v="21"/>
    <x v="3"/>
    <x v="6"/>
    <x v="3"/>
    <x v="0"/>
    <n v="1"/>
    <n v="80"/>
    <s v="Sklep"/>
    <n v="75"/>
  </r>
  <r>
    <x v="22"/>
    <x v="2"/>
    <x v="8"/>
    <x v="4"/>
    <x v="0"/>
    <n v="3"/>
    <n v="25"/>
    <s v="Internet"/>
    <n v="5"/>
  </r>
  <r>
    <x v="23"/>
    <x v="1"/>
    <x v="5"/>
    <x v="4"/>
    <x v="0"/>
    <n v="2"/>
    <n v="25"/>
    <s v="Sklep"/>
    <n v="5"/>
  </r>
  <r>
    <x v="24"/>
    <x v="0"/>
    <x v="2"/>
    <x v="4"/>
    <x v="0"/>
    <n v="5"/>
    <n v="25"/>
    <s v="Internet"/>
    <n v="5"/>
  </r>
  <r>
    <x v="25"/>
    <x v="2"/>
    <x v="8"/>
    <x v="3"/>
    <x v="0"/>
    <n v="3"/>
    <n v="80"/>
    <s v="Sklep"/>
    <n v="75"/>
  </r>
  <r>
    <x v="26"/>
    <x v="2"/>
    <x v="4"/>
    <x v="1"/>
    <x v="0"/>
    <n v="3"/>
    <n v="50"/>
    <s v="Telefon"/>
    <n v="30"/>
  </r>
  <r>
    <x v="27"/>
    <x v="0"/>
    <x v="1"/>
    <x v="2"/>
    <x v="0"/>
    <n v="2"/>
    <n v="500"/>
    <s v="Internet"/>
    <n v="400"/>
  </r>
  <r>
    <x v="28"/>
    <x v="3"/>
    <x v="7"/>
    <x v="0"/>
    <x v="0"/>
    <n v="4"/>
    <n v="100"/>
    <s v="Sklep"/>
    <n v="80"/>
  </r>
  <r>
    <x v="29"/>
    <x v="3"/>
    <x v="6"/>
    <x v="1"/>
    <x v="0"/>
    <n v="3"/>
    <n v="50"/>
    <s v="Sklep"/>
    <n v="30"/>
  </r>
  <r>
    <x v="30"/>
    <x v="0"/>
    <x v="1"/>
    <x v="3"/>
    <x v="0"/>
    <n v="3"/>
    <n v="80"/>
    <s v="Sklep"/>
    <n v="75"/>
  </r>
  <r>
    <x v="31"/>
    <x v="3"/>
    <x v="7"/>
    <x v="1"/>
    <x v="0"/>
    <n v="5"/>
    <n v="50"/>
    <s v="Sklep"/>
    <n v="30"/>
  </r>
  <r>
    <x v="32"/>
    <x v="0"/>
    <x v="2"/>
    <x v="4"/>
    <x v="0"/>
    <n v="4"/>
    <n v="25"/>
    <s v="Sklep"/>
    <n v="5"/>
  </r>
  <r>
    <x v="33"/>
    <x v="0"/>
    <x v="1"/>
    <x v="0"/>
    <x v="0"/>
    <n v="3"/>
    <n v="100"/>
    <s v="Internet"/>
    <n v="80"/>
  </r>
  <r>
    <x v="34"/>
    <x v="1"/>
    <x v="3"/>
    <x v="0"/>
    <x v="0"/>
    <n v="3"/>
    <n v="100"/>
    <s v="Internet"/>
    <n v="80"/>
  </r>
  <r>
    <x v="35"/>
    <x v="3"/>
    <x v="7"/>
    <x v="1"/>
    <x v="0"/>
    <n v="4"/>
    <n v="50"/>
    <s v="Sklep"/>
    <n v="30"/>
  </r>
  <r>
    <x v="36"/>
    <x v="1"/>
    <x v="3"/>
    <x v="1"/>
    <x v="0"/>
    <n v="3"/>
    <n v="50"/>
    <s v="Sklep"/>
    <n v="30"/>
  </r>
  <r>
    <x v="37"/>
    <x v="0"/>
    <x v="2"/>
    <x v="2"/>
    <x v="0"/>
    <n v="4"/>
    <n v="500"/>
    <s v="Sklep"/>
    <n v="400"/>
  </r>
  <r>
    <x v="38"/>
    <x v="3"/>
    <x v="6"/>
    <x v="0"/>
    <x v="0"/>
    <n v="5"/>
    <n v="100"/>
    <s v="Sklep"/>
    <n v="80"/>
  </r>
  <r>
    <x v="39"/>
    <x v="1"/>
    <x v="9"/>
    <x v="4"/>
    <x v="0"/>
    <n v="5"/>
    <n v="25"/>
    <s v="Sklep"/>
    <n v="5"/>
  </r>
  <r>
    <x v="40"/>
    <x v="1"/>
    <x v="5"/>
    <x v="2"/>
    <x v="0"/>
    <n v="5"/>
    <n v="500"/>
    <s v="Sklep"/>
    <n v="400"/>
  </r>
  <r>
    <x v="41"/>
    <x v="1"/>
    <x v="5"/>
    <x v="4"/>
    <x v="0"/>
    <n v="2"/>
    <n v="25"/>
    <s v="Sklep"/>
    <n v="5"/>
  </r>
  <r>
    <x v="42"/>
    <x v="1"/>
    <x v="3"/>
    <x v="1"/>
    <x v="0"/>
    <n v="4"/>
    <n v="50"/>
    <s v="Sklep"/>
    <n v="30"/>
  </r>
  <r>
    <x v="43"/>
    <x v="3"/>
    <x v="7"/>
    <x v="1"/>
    <x v="0"/>
    <n v="1"/>
    <n v="50"/>
    <s v="Sklep"/>
    <n v="30"/>
  </r>
  <r>
    <x v="44"/>
    <x v="1"/>
    <x v="3"/>
    <x v="0"/>
    <x v="0"/>
    <n v="5"/>
    <n v="100"/>
    <s v="Sklep"/>
    <n v="80"/>
  </r>
  <r>
    <x v="8"/>
    <x v="2"/>
    <x v="4"/>
    <x v="3"/>
    <x v="0"/>
    <n v="5"/>
    <n v="80"/>
    <s v="Sklep"/>
    <n v="75"/>
  </r>
  <r>
    <x v="45"/>
    <x v="1"/>
    <x v="3"/>
    <x v="3"/>
    <x v="0"/>
    <n v="2"/>
    <n v="80"/>
    <s v="Sklep"/>
    <n v="75"/>
  </r>
  <r>
    <x v="46"/>
    <x v="2"/>
    <x v="8"/>
    <x v="4"/>
    <x v="0"/>
    <n v="5"/>
    <n v="25"/>
    <s v="Telefon"/>
    <n v="5"/>
  </r>
  <r>
    <x v="47"/>
    <x v="1"/>
    <x v="3"/>
    <x v="0"/>
    <x v="0"/>
    <n v="4"/>
    <n v="100"/>
    <s v="Sklep"/>
    <n v="80"/>
  </r>
  <r>
    <x v="48"/>
    <x v="1"/>
    <x v="9"/>
    <x v="2"/>
    <x v="0"/>
    <n v="2"/>
    <n v="500"/>
    <s v="Sklep"/>
    <n v="400"/>
  </r>
  <r>
    <x v="49"/>
    <x v="1"/>
    <x v="5"/>
    <x v="2"/>
    <x v="0"/>
    <n v="1"/>
    <n v="500"/>
    <s v="Sklep"/>
    <n v="400"/>
  </r>
  <r>
    <x v="8"/>
    <x v="0"/>
    <x v="1"/>
    <x v="2"/>
    <x v="0"/>
    <n v="5"/>
    <n v="500"/>
    <s v="Internet"/>
    <n v="400"/>
  </r>
  <r>
    <x v="50"/>
    <x v="1"/>
    <x v="9"/>
    <x v="0"/>
    <x v="0"/>
    <n v="1"/>
    <n v="100"/>
    <s v="Sklep"/>
    <n v="80"/>
  </r>
  <r>
    <x v="51"/>
    <x v="1"/>
    <x v="3"/>
    <x v="1"/>
    <x v="0"/>
    <n v="3"/>
    <n v="50"/>
    <s v="Internet"/>
    <n v="30"/>
  </r>
  <r>
    <x v="52"/>
    <x v="0"/>
    <x v="1"/>
    <x v="3"/>
    <x v="0"/>
    <n v="3"/>
    <n v="80"/>
    <s v="Sklep"/>
    <n v="75"/>
  </r>
  <r>
    <x v="53"/>
    <x v="0"/>
    <x v="1"/>
    <x v="3"/>
    <x v="0"/>
    <n v="2"/>
    <n v="80"/>
    <s v="Sklep"/>
    <n v="75"/>
  </r>
  <r>
    <x v="54"/>
    <x v="2"/>
    <x v="8"/>
    <x v="2"/>
    <x v="0"/>
    <n v="1"/>
    <n v="500"/>
    <s v="Sklep"/>
    <n v="400"/>
  </r>
  <r>
    <x v="55"/>
    <x v="2"/>
    <x v="4"/>
    <x v="4"/>
    <x v="0"/>
    <n v="3"/>
    <n v="25"/>
    <s v="Sklep"/>
    <n v="5"/>
  </r>
  <r>
    <x v="56"/>
    <x v="0"/>
    <x v="0"/>
    <x v="0"/>
    <x v="0"/>
    <n v="5"/>
    <n v="100"/>
    <s v="Sklep"/>
    <n v="80"/>
  </r>
  <r>
    <x v="57"/>
    <x v="2"/>
    <x v="8"/>
    <x v="0"/>
    <x v="0"/>
    <n v="2"/>
    <n v="100"/>
    <s v="Sklep"/>
    <n v="80"/>
  </r>
  <r>
    <x v="58"/>
    <x v="0"/>
    <x v="1"/>
    <x v="4"/>
    <x v="0"/>
    <n v="5"/>
    <n v="25"/>
    <s v="Sklep"/>
    <n v="5"/>
  </r>
  <r>
    <x v="59"/>
    <x v="1"/>
    <x v="5"/>
    <x v="4"/>
    <x v="0"/>
    <n v="2"/>
    <n v="25"/>
    <s v="Telefon"/>
    <n v="5"/>
  </r>
  <r>
    <x v="60"/>
    <x v="2"/>
    <x v="4"/>
    <x v="2"/>
    <x v="0"/>
    <n v="2"/>
    <n v="500"/>
    <s v="Internet"/>
    <n v="400"/>
  </r>
  <r>
    <x v="61"/>
    <x v="0"/>
    <x v="1"/>
    <x v="1"/>
    <x v="0"/>
    <n v="3"/>
    <n v="50"/>
    <s v="Sklep"/>
    <n v="30"/>
  </r>
  <r>
    <x v="62"/>
    <x v="1"/>
    <x v="5"/>
    <x v="3"/>
    <x v="0"/>
    <n v="2"/>
    <n v="80"/>
    <s v="Sklep"/>
    <n v="75"/>
  </r>
  <r>
    <x v="63"/>
    <x v="0"/>
    <x v="1"/>
    <x v="0"/>
    <x v="0"/>
    <n v="4"/>
    <n v="100"/>
    <s v="Sklep"/>
    <n v="80"/>
  </r>
  <r>
    <x v="64"/>
    <x v="1"/>
    <x v="3"/>
    <x v="2"/>
    <x v="0"/>
    <n v="5"/>
    <n v="500"/>
    <s v="Telefon"/>
    <n v="400"/>
  </r>
  <r>
    <x v="65"/>
    <x v="0"/>
    <x v="0"/>
    <x v="0"/>
    <x v="0"/>
    <n v="4"/>
    <n v="100"/>
    <s v="Sklep"/>
    <n v="80"/>
  </r>
  <r>
    <x v="66"/>
    <x v="0"/>
    <x v="1"/>
    <x v="2"/>
    <x v="0"/>
    <n v="1"/>
    <n v="500"/>
    <s v="Telefon"/>
    <n v="400"/>
  </r>
  <r>
    <x v="67"/>
    <x v="1"/>
    <x v="9"/>
    <x v="1"/>
    <x v="0"/>
    <n v="3"/>
    <n v="50"/>
    <s v="Sklep"/>
    <n v="30"/>
  </r>
  <r>
    <x v="68"/>
    <x v="0"/>
    <x v="2"/>
    <x v="3"/>
    <x v="0"/>
    <n v="3"/>
    <n v="80"/>
    <s v="Sklep"/>
    <n v="75"/>
  </r>
  <r>
    <x v="69"/>
    <x v="0"/>
    <x v="0"/>
    <x v="1"/>
    <x v="0"/>
    <n v="4"/>
    <n v="50"/>
    <s v="Sklep"/>
    <n v="30"/>
  </r>
  <r>
    <x v="70"/>
    <x v="0"/>
    <x v="1"/>
    <x v="1"/>
    <x v="0"/>
    <n v="5"/>
    <n v="50"/>
    <s v="Internet"/>
    <n v="30"/>
  </r>
  <r>
    <x v="71"/>
    <x v="0"/>
    <x v="2"/>
    <x v="0"/>
    <x v="0"/>
    <n v="5"/>
    <n v="100"/>
    <s v="Sklep"/>
    <n v="80"/>
  </r>
  <r>
    <x v="72"/>
    <x v="1"/>
    <x v="3"/>
    <x v="4"/>
    <x v="0"/>
    <n v="2"/>
    <n v="25"/>
    <s v="Sklep"/>
    <n v="5"/>
  </r>
  <r>
    <x v="73"/>
    <x v="2"/>
    <x v="8"/>
    <x v="1"/>
    <x v="0"/>
    <n v="5"/>
    <n v="50"/>
    <s v="Sklep"/>
    <n v="30"/>
  </r>
  <r>
    <x v="74"/>
    <x v="2"/>
    <x v="4"/>
    <x v="4"/>
    <x v="0"/>
    <n v="5"/>
    <n v="25"/>
    <s v="Sklep"/>
    <n v="5"/>
  </r>
  <r>
    <x v="75"/>
    <x v="2"/>
    <x v="4"/>
    <x v="0"/>
    <x v="0"/>
    <n v="1"/>
    <n v="100"/>
    <s v="Telefon"/>
    <n v="80"/>
  </r>
  <r>
    <x v="76"/>
    <x v="2"/>
    <x v="4"/>
    <x v="1"/>
    <x v="0"/>
    <n v="1"/>
    <n v="50"/>
    <s v="Sklep"/>
    <n v="30"/>
  </r>
  <r>
    <x v="77"/>
    <x v="1"/>
    <x v="9"/>
    <x v="2"/>
    <x v="0"/>
    <n v="5"/>
    <n v="500"/>
    <s v="Sklep"/>
    <n v="400"/>
  </r>
  <r>
    <x v="78"/>
    <x v="0"/>
    <x v="0"/>
    <x v="1"/>
    <x v="0"/>
    <n v="3"/>
    <n v="50"/>
    <s v="Sklep"/>
    <n v="30"/>
  </r>
  <r>
    <x v="79"/>
    <x v="1"/>
    <x v="5"/>
    <x v="0"/>
    <x v="0"/>
    <n v="5"/>
    <n v="100"/>
    <s v="Internet"/>
    <n v="80"/>
  </r>
  <r>
    <x v="80"/>
    <x v="1"/>
    <x v="5"/>
    <x v="1"/>
    <x v="0"/>
    <n v="5"/>
    <n v="50"/>
    <s v="Sklep"/>
    <n v="30"/>
  </r>
  <r>
    <x v="81"/>
    <x v="0"/>
    <x v="2"/>
    <x v="0"/>
    <x v="0"/>
    <n v="5"/>
    <n v="100"/>
    <s v="Sklep"/>
    <n v="80"/>
  </r>
  <r>
    <x v="82"/>
    <x v="1"/>
    <x v="3"/>
    <x v="1"/>
    <x v="0"/>
    <n v="1"/>
    <n v="50"/>
    <s v="Internet"/>
    <n v="30"/>
  </r>
  <r>
    <x v="83"/>
    <x v="1"/>
    <x v="9"/>
    <x v="3"/>
    <x v="0"/>
    <n v="5"/>
    <n v="80"/>
    <s v="Sklep"/>
    <n v="75"/>
  </r>
  <r>
    <x v="84"/>
    <x v="1"/>
    <x v="3"/>
    <x v="2"/>
    <x v="0"/>
    <n v="4"/>
    <n v="500"/>
    <s v="Sklep"/>
    <n v="400"/>
  </r>
  <r>
    <x v="85"/>
    <x v="1"/>
    <x v="5"/>
    <x v="4"/>
    <x v="0"/>
    <n v="2"/>
    <n v="25"/>
    <s v="Sklep"/>
    <n v="5"/>
  </r>
  <r>
    <x v="86"/>
    <x v="2"/>
    <x v="8"/>
    <x v="3"/>
    <x v="0"/>
    <n v="4"/>
    <n v="80"/>
    <s v="Internet"/>
    <n v="75"/>
  </r>
  <r>
    <x v="87"/>
    <x v="2"/>
    <x v="4"/>
    <x v="4"/>
    <x v="0"/>
    <n v="4"/>
    <n v="25"/>
    <s v="Sklep"/>
    <n v="5"/>
  </r>
  <r>
    <x v="88"/>
    <x v="3"/>
    <x v="7"/>
    <x v="3"/>
    <x v="0"/>
    <n v="3"/>
    <n v="80"/>
    <s v="Internet"/>
    <n v="75"/>
  </r>
  <r>
    <x v="89"/>
    <x v="3"/>
    <x v="6"/>
    <x v="3"/>
    <x v="0"/>
    <n v="4"/>
    <n v="80"/>
    <s v="Sklep"/>
    <n v="75"/>
  </r>
  <r>
    <x v="90"/>
    <x v="1"/>
    <x v="9"/>
    <x v="4"/>
    <x v="0"/>
    <n v="5"/>
    <n v="25"/>
    <s v="Sklep"/>
    <n v="5"/>
  </r>
  <r>
    <x v="91"/>
    <x v="1"/>
    <x v="5"/>
    <x v="3"/>
    <x v="0"/>
    <n v="2"/>
    <n v="80"/>
    <s v="Sklep"/>
    <n v="75"/>
  </r>
  <r>
    <x v="92"/>
    <x v="0"/>
    <x v="2"/>
    <x v="0"/>
    <x v="0"/>
    <n v="3"/>
    <n v="100"/>
    <s v="Internet"/>
    <n v="80"/>
  </r>
  <r>
    <x v="93"/>
    <x v="3"/>
    <x v="7"/>
    <x v="1"/>
    <x v="0"/>
    <n v="5"/>
    <n v="50"/>
    <s v="Sklep"/>
    <n v="30"/>
  </r>
  <r>
    <x v="94"/>
    <x v="3"/>
    <x v="6"/>
    <x v="0"/>
    <x v="0"/>
    <n v="3"/>
    <n v="100"/>
    <s v="Sklep"/>
    <n v="80"/>
  </r>
  <r>
    <x v="95"/>
    <x v="0"/>
    <x v="1"/>
    <x v="4"/>
    <x v="0"/>
    <n v="1"/>
    <n v="25"/>
    <s v="Sklep"/>
    <n v="5"/>
  </r>
  <r>
    <x v="96"/>
    <x v="1"/>
    <x v="9"/>
    <x v="4"/>
    <x v="0"/>
    <n v="2"/>
    <n v="25"/>
    <s v="Sklep"/>
    <n v="5"/>
  </r>
  <r>
    <x v="97"/>
    <x v="0"/>
    <x v="2"/>
    <x v="1"/>
    <x v="0"/>
    <n v="1"/>
    <n v="50"/>
    <s v="Internet"/>
    <n v="30"/>
  </r>
  <r>
    <x v="98"/>
    <x v="0"/>
    <x v="0"/>
    <x v="3"/>
    <x v="0"/>
    <n v="3"/>
    <n v="80"/>
    <s v="Sklep"/>
    <n v="75"/>
  </r>
  <r>
    <x v="99"/>
    <x v="0"/>
    <x v="0"/>
    <x v="3"/>
    <x v="0"/>
    <n v="3"/>
    <n v="80"/>
    <s v="Sklep"/>
    <n v="75"/>
  </r>
  <r>
    <x v="100"/>
    <x v="1"/>
    <x v="9"/>
    <x v="4"/>
    <x v="0"/>
    <n v="4"/>
    <n v="25"/>
    <s v="Sklep"/>
    <n v="5"/>
  </r>
  <r>
    <x v="101"/>
    <x v="2"/>
    <x v="4"/>
    <x v="0"/>
    <x v="0"/>
    <n v="5"/>
    <n v="100"/>
    <s v="Sklep"/>
    <n v="80"/>
  </r>
  <r>
    <x v="102"/>
    <x v="0"/>
    <x v="2"/>
    <x v="1"/>
    <x v="0"/>
    <n v="2"/>
    <n v="50"/>
    <s v="Sklep"/>
    <n v="30"/>
  </r>
  <r>
    <x v="103"/>
    <x v="3"/>
    <x v="6"/>
    <x v="2"/>
    <x v="0"/>
    <n v="5"/>
    <n v="500"/>
    <s v="Internet"/>
    <n v="400"/>
  </r>
  <r>
    <x v="104"/>
    <x v="0"/>
    <x v="1"/>
    <x v="2"/>
    <x v="0"/>
    <n v="5"/>
    <n v="500"/>
    <s v="Internet"/>
    <n v="400"/>
  </r>
  <r>
    <x v="105"/>
    <x v="3"/>
    <x v="7"/>
    <x v="3"/>
    <x v="0"/>
    <n v="1"/>
    <n v="80"/>
    <s v="Sklep"/>
    <n v="75"/>
  </r>
  <r>
    <x v="106"/>
    <x v="3"/>
    <x v="6"/>
    <x v="2"/>
    <x v="0"/>
    <n v="2"/>
    <n v="500"/>
    <s v="Sklep"/>
    <n v="400"/>
  </r>
  <r>
    <x v="107"/>
    <x v="2"/>
    <x v="8"/>
    <x v="3"/>
    <x v="0"/>
    <n v="3"/>
    <n v="80"/>
    <s v="Sklep"/>
    <n v="75"/>
  </r>
  <r>
    <x v="51"/>
    <x v="0"/>
    <x v="2"/>
    <x v="3"/>
    <x v="0"/>
    <n v="2"/>
    <n v="80"/>
    <s v="Sklep"/>
    <n v="75"/>
  </r>
  <r>
    <x v="108"/>
    <x v="1"/>
    <x v="9"/>
    <x v="3"/>
    <x v="0"/>
    <n v="5"/>
    <n v="80"/>
    <s v="Sklep"/>
    <n v="75"/>
  </r>
  <r>
    <x v="109"/>
    <x v="1"/>
    <x v="9"/>
    <x v="2"/>
    <x v="0"/>
    <n v="4"/>
    <n v="500"/>
    <s v="Internet"/>
    <n v="400"/>
  </r>
  <r>
    <x v="110"/>
    <x v="2"/>
    <x v="8"/>
    <x v="2"/>
    <x v="0"/>
    <n v="4"/>
    <n v="500"/>
    <s v="Internet"/>
    <n v="400"/>
  </r>
  <r>
    <x v="111"/>
    <x v="0"/>
    <x v="1"/>
    <x v="2"/>
    <x v="0"/>
    <n v="1"/>
    <n v="500"/>
    <s v="Sklep"/>
    <n v="400"/>
  </r>
  <r>
    <x v="112"/>
    <x v="1"/>
    <x v="9"/>
    <x v="0"/>
    <x v="0"/>
    <n v="1"/>
    <n v="100"/>
    <s v="Sklep"/>
    <n v="80"/>
  </r>
  <r>
    <x v="97"/>
    <x v="2"/>
    <x v="8"/>
    <x v="0"/>
    <x v="0"/>
    <n v="1"/>
    <n v="100"/>
    <s v="Sklep"/>
    <n v="80"/>
  </r>
  <r>
    <x v="113"/>
    <x v="2"/>
    <x v="4"/>
    <x v="2"/>
    <x v="0"/>
    <n v="4"/>
    <n v="500"/>
    <s v="Internet"/>
    <n v="400"/>
  </r>
  <r>
    <x v="114"/>
    <x v="1"/>
    <x v="3"/>
    <x v="3"/>
    <x v="1"/>
    <n v="5"/>
    <n v="70"/>
    <s v="Sklep"/>
    <n v="60"/>
  </r>
  <r>
    <x v="115"/>
    <x v="0"/>
    <x v="1"/>
    <x v="2"/>
    <x v="1"/>
    <n v="5"/>
    <n v="570"/>
    <s v="Sklep"/>
    <n v="490"/>
  </r>
  <r>
    <x v="76"/>
    <x v="3"/>
    <x v="7"/>
    <x v="3"/>
    <x v="1"/>
    <n v="1"/>
    <n v="70"/>
    <s v="Sklep"/>
    <n v="60"/>
  </r>
  <r>
    <x v="40"/>
    <x v="1"/>
    <x v="3"/>
    <x v="2"/>
    <x v="1"/>
    <n v="4"/>
    <n v="570"/>
    <s v="Sklep"/>
    <n v="490"/>
  </r>
  <r>
    <x v="116"/>
    <x v="3"/>
    <x v="6"/>
    <x v="3"/>
    <x v="1"/>
    <n v="4"/>
    <n v="70"/>
    <s v="Sklep"/>
    <n v="60"/>
  </r>
  <r>
    <x v="117"/>
    <x v="2"/>
    <x v="8"/>
    <x v="2"/>
    <x v="1"/>
    <n v="3"/>
    <n v="570"/>
    <s v="Sklep"/>
    <n v="490"/>
  </r>
  <r>
    <x v="118"/>
    <x v="0"/>
    <x v="2"/>
    <x v="4"/>
    <x v="1"/>
    <n v="4"/>
    <n v="25"/>
    <s v="Sklep"/>
    <n v="20"/>
  </r>
  <r>
    <x v="119"/>
    <x v="2"/>
    <x v="8"/>
    <x v="4"/>
    <x v="1"/>
    <n v="1"/>
    <n v="25"/>
    <s v="Telefon"/>
    <n v="20"/>
  </r>
  <r>
    <x v="120"/>
    <x v="1"/>
    <x v="9"/>
    <x v="1"/>
    <x v="1"/>
    <n v="1"/>
    <n v="45"/>
    <s v="Internet"/>
    <n v="35"/>
  </r>
  <r>
    <x v="121"/>
    <x v="0"/>
    <x v="1"/>
    <x v="0"/>
    <x v="1"/>
    <n v="1"/>
    <n v="110"/>
    <s v="Sklep"/>
    <n v="85"/>
  </r>
  <r>
    <x v="122"/>
    <x v="3"/>
    <x v="7"/>
    <x v="4"/>
    <x v="1"/>
    <n v="1"/>
    <n v="25"/>
    <s v="Sklep"/>
    <n v="20"/>
  </r>
  <r>
    <x v="123"/>
    <x v="0"/>
    <x v="2"/>
    <x v="2"/>
    <x v="1"/>
    <n v="3"/>
    <n v="570"/>
    <s v="Sklep"/>
    <n v="490"/>
  </r>
  <r>
    <x v="74"/>
    <x v="3"/>
    <x v="7"/>
    <x v="2"/>
    <x v="1"/>
    <n v="1"/>
    <n v="570"/>
    <s v="Internet"/>
    <n v="490"/>
  </r>
  <r>
    <x v="124"/>
    <x v="3"/>
    <x v="6"/>
    <x v="0"/>
    <x v="1"/>
    <n v="5"/>
    <n v="110"/>
    <s v="Internet"/>
    <n v="85"/>
  </r>
  <r>
    <x v="125"/>
    <x v="0"/>
    <x v="2"/>
    <x v="3"/>
    <x v="1"/>
    <n v="2"/>
    <n v="70"/>
    <s v="Internet"/>
    <n v="60"/>
  </r>
  <r>
    <x v="126"/>
    <x v="2"/>
    <x v="4"/>
    <x v="1"/>
    <x v="1"/>
    <n v="4"/>
    <n v="45"/>
    <s v="Internet"/>
    <n v="35"/>
  </r>
  <r>
    <x v="127"/>
    <x v="2"/>
    <x v="4"/>
    <x v="1"/>
    <x v="1"/>
    <n v="5"/>
    <n v="45"/>
    <s v="Sklep"/>
    <n v="35"/>
  </r>
  <r>
    <x v="128"/>
    <x v="0"/>
    <x v="0"/>
    <x v="3"/>
    <x v="1"/>
    <n v="3"/>
    <n v="70"/>
    <s v="Internet"/>
    <n v="60"/>
  </r>
  <r>
    <x v="129"/>
    <x v="3"/>
    <x v="7"/>
    <x v="0"/>
    <x v="1"/>
    <n v="3"/>
    <n v="110"/>
    <s v="Internet"/>
    <n v="85"/>
  </r>
  <r>
    <x v="130"/>
    <x v="2"/>
    <x v="4"/>
    <x v="1"/>
    <x v="1"/>
    <n v="2"/>
    <n v="45"/>
    <s v="Sklep"/>
    <n v="35"/>
  </r>
  <r>
    <x v="114"/>
    <x v="3"/>
    <x v="6"/>
    <x v="2"/>
    <x v="1"/>
    <n v="5"/>
    <n v="570"/>
    <s v="Sklep"/>
    <n v="490"/>
  </r>
  <r>
    <x v="131"/>
    <x v="3"/>
    <x v="7"/>
    <x v="3"/>
    <x v="1"/>
    <n v="2"/>
    <n v="70"/>
    <s v="Sklep"/>
    <n v="60"/>
  </r>
  <r>
    <x v="34"/>
    <x v="1"/>
    <x v="5"/>
    <x v="4"/>
    <x v="1"/>
    <n v="3"/>
    <n v="25"/>
    <s v="Sklep"/>
    <n v="20"/>
  </r>
  <r>
    <x v="132"/>
    <x v="2"/>
    <x v="8"/>
    <x v="4"/>
    <x v="1"/>
    <n v="5"/>
    <n v="25"/>
    <s v="Sklep"/>
    <n v="20"/>
  </r>
  <r>
    <x v="133"/>
    <x v="0"/>
    <x v="1"/>
    <x v="2"/>
    <x v="1"/>
    <n v="1"/>
    <n v="570"/>
    <s v="Sklep"/>
    <n v="490"/>
  </r>
  <r>
    <x v="134"/>
    <x v="0"/>
    <x v="0"/>
    <x v="4"/>
    <x v="1"/>
    <n v="4"/>
    <n v="25"/>
    <s v="Sklep"/>
    <n v="20"/>
  </r>
  <r>
    <x v="135"/>
    <x v="3"/>
    <x v="7"/>
    <x v="1"/>
    <x v="1"/>
    <n v="1"/>
    <n v="45"/>
    <s v="Sklep"/>
    <n v="35"/>
  </r>
  <r>
    <x v="136"/>
    <x v="0"/>
    <x v="2"/>
    <x v="4"/>
    <x v="1"/>
    <n v="5"/>
    <n v="25"/>
    <s v="Internet"/>
    <n v="20"/>
  </r>
  <r>
    <x v="137"/>
    <x v="2"/>
    <x v="8"/>
    <x v="4"/>
    <x v="1"/>
    <n v="2"/>
    <n v="25"/>
    <s v="Sklep"/>
    <n v="20"/>
  </r>
  <r>
    <x v="138"/>
    <x v="0"/>
    <x v="1"/>
    <x v="4"/>
    <x v="1"/>
    <n v="2"/>
    <n v="25"/>
    <s v="Sklep"/>
    <n v="20"/>
  </r>
  <r>
    <x v="139"/>
    <x v="2"/>
    <x v="4"/>
    <x v="0"/>
    <x v="1"/>
    <n v="5"/>
    <n v="110"/>
    <s v="Sklep"/>
    <n v="85"/>
  </r>
  <r>
    <x v="54"/>
    <x v="1"/>
    <x v="3"/>
    <x v="3"/>
    <x v="1"/>
    <n v="2"/>
    <n v="70"/>
    <s v="Telefon"/>
    <n v="60"/>
  </r>
  <r>
    <x v="140"/>
    <x v="2"/>
    <x v="8"/>
    <x v="1"/>
    <x v="1"/>
    <n v="4"/>
    <n v="45"/>
    <s v="Internet"/>
    <n v="35"/>
  </r>
  <r>
    <x v="141"/>
    <x v="1"/>
    <x v="5"/>
    <x v="3"/>
    <x v="1"/>
    <n v="4"/>
    <n v="70"/>
    <s v="Internet"/>
    <n v="60"/>
  </r>
  <r>
    <x v="142"/>
    <x v="0"/>
    <x v="0"/>
    <x v="3"/>
    <x v="1"/>
    <n v="4"/>
    <n v="70"/>
    <s v="Internet"/>
    <n v="60"/>
  </r>
  <r>
    <x v="143"/>
    <x v="1"/>
    <x v="9"/>
    <x v="2"/>
    <x v="1"/>
    <n v="1"/>
    <n v="570"/>
    <s v="Sklep"/>
    <n v="490"/>
  </r>
  <r>
    <x v="144"/>
    <x v="2"/>
    <x v="4"/>
    <x v="4"/>
    <x v="1"/>
    <n v="2"/>
    <n v="25"/>
    <s v="Internet"/>
    <n v="20"/>
  </r>
  <r>
    <x v="145"/>
    <x v="0"/>
    <x v="1"/>
    <x v="2"/>
    <x v="1"/>
    <n v="5"/>
    <n v="570"/>
    <s v="Telefon"/>
    <n v="490"/>
  </r>
  <r>
    <x v="146"/>
    <x v="2"/>
    <x v="8"/>
    <x v="4"/>
    <x v="1"/>
    <n v="4"/>
    <n v="25"/>
    <s v="Sklep"/>
    <n v="20"/>
  </r>
  <r>
    <x v="147"/>
    <x v="2"/>
    <x v="8"/>
    <x v="4"/>
    <x v="1"/>
    <n v="5"/>
    <n v="25"/>
    <s v="Sklep"/>
    <n v="20"/>
  </r>
  <r>
    <x v="148"/>
    <x v="0"/>
    <x v="2"/>
    <x v="0"/>
    <x v="1"/>
    <n v="2"/>
    <n v="110"/>
    <s v="Sklep"/>
    <n v="85"/>
  </r>
  <r>
    <x v="149"/>
    <x v="2"/>
    <x v="8"/>
    <x v="3"/>
    <x v="1"/>
    <n v="4"/>
    <n v="70"/>
    <s v="Sklep"/>
    <n v="60"/>
  </r>
  <r>
    <x v="150"/>
    <x v="1"/>
    <x v="5"/>
    <x v="4"/>
    <x v="1"/>
    <n v="4"/>
    <n v="25"/>
    <s v="Sklep"/>
    <n v="20"/>
  </r>
  <r>
    <x v="151"/>
    <x v="1"/>
    <x v="9"/>
    <x v="2"/>
    <x v="1"/>
    <n v="1"/>
    <n v="570"/>
    <s v="Sklep"/>
    <n v="490"/>
  </r>
  <r>
    <x v="152"/>
    <x v="1"/>
    <x v="9"/>
    <x v="3"/>
    <x v="1"/>
    <n v="2"/>
    <n v="70"/>
    <s v="Sklep"/>
    <n v="60"/>
  </r>
  <r>
    <x v="153"/>
    <x v="1"/>
    <x v="9"/>
    <x v="4"/>
    <x v="1"/>
    <n v="3"/>
    <n v="25"/>
    <s v="Internet"/>
    <n v="20"/>
  </r>
  <r>
    <x v="154"/>
    <x v="3"/>
    <x v="7"/>
    <x v="3"/>
    <x v="1"/>
    <n v="1"/>
    <n v="70"/>
    <s v="Internet"/>
    <n v="60"/>
  </r>
  <r>
    <x v="111"/>
    <x v="0"/>
    <x v="1"/>
    <x v="3"/>
    <x v="1"/>
    <n v="1"/>
    <n v="70"/>
    <s v="Internet"/>
    <n v="60"/>
  </r>
  <r>
    <x v="155"/>
    <x v="0"/>
    <x v="2"/>
    <x v="2"/>
    <x v="1"/>
    <n v="5"/>
    <n v="570"/>
    <s v="Sklep"/>
    <n v="490"/>
  </r>
  <r>
    <x v="156"/>
    <x v="1"/>
    <x v="3"/>
    <x v="1"/>
    <x v="1"/>
    <n v="3"/>
    <n v="45"/>
    <s v="Sklep"/>
    <n v="35"/>
  </r>
  <r>
    <x v="157"/>
    <x v="3"/>
    <x v="6"/>
    <x v="4"/>
    <x v="1"/>
    <n v="3"/>
    <n v="25"/>
    <s v="Internet"/>
    <n v="20"/>
  </r>
  <r>
    <x v="131"/>
    <x v="0"/>
    <x v="1"/>
    <x v="2"/>
    <x v="1"/>
    <n v="2"/>
    <n v="570"/>
    <s v="Sklep"/>
    <n v="490"/>
  </r>
  <r>
    <x v="158"/>
    <x v="1"/>
    <x v="9"/>
    <x v="3"/>
    <x v="1"/>
    <n v="4"/>
    <n v="70"/>
    <s v="Internet"/>
    <n v="60"/>
  </r>
  <r>
    <x v="159"/>
    <x v="3"/>
    <x v="6"/>
    <x v="1"/>
    <x v="1"/>
    <n v="5"/>
    <n v="45"/>
    <s v="Sklep"/>
    <n v="35"/>
  </r>
  <r>
    <x v="160"/>
    <x v="1"/>
    <x v="3"/>
    <x v="4"/>
    <x v="1"/>
    <n v="5"/>
    <n v="25"/>
    <s v="Sklep"/>
    <n v="20"/>
  </r>
  <r>
    <x v="161"/>
    <x v="3"/>
    <x v="7"/>
    <x v="1"/>
    <x v="1"/>
    <n v="1"/>
    <n v="45"/>
    <s v="Sklep"/>
    <n v="35"/>
  </r>
  <r>
    <x v="78"/>
    <x v="0"/>
    <x v="2"/>
    <x v="1"/>
    <x v="1"/>
    <n v="1"/>
    <n v="45"/>
    <s v="Sklep"/>
    <n v="35"/>
  </r>
  <r>
    <x v="162"/>
    <x v="0"/>
    <x v="1"/>
    <x v="1"/>
    <x v="1"/>
    <n v="1"/>
    <n v="45"/>
    <s v="Sklep"/>
    <n v="35"/>
  </r>
  <r>
    <x v="76"/>
    <x v="0"/>
    <x v="0"/>
    <x v="2"/>
    <x v="1"/>
    <n v="3"/>
    <n v="570"/>
    <s v="Sklep"/>
    <n v="490"/>
  </r>
  <r>
    <x v="163"/>
    <x v="1"/>
    <x v="9"/>
    <x v="3"/>
    <x v="1"/>
    <n v="2"/>
    <n v="70"/>
    <s v="Sklep"/>
    <n v="60"/>
  </r>
  <r>
    <x v="164"/>
    <x v="2"/>
    <x v="8"/>
    <x v="3"/>
    <x v="1"/>
    <n v="5"/>
    <n v="70"/>
    <s v="Internet"/>
    <n v="60"/>
  </r>
  <r>
    <x v="165"/>
    <x v="3"/>
    <x v="7"/>
    <x v="1"/>
    <x v="1"/>
    <n v="2"/>
    <n v="45"/>
    <s v="Sklep"/>
    <n v="35"/>
  </r>
  <r>
    <x v="104"/>
    <x v="1"/>
    <x v="5"/>
    <x v="2"/>
    <x v="1"/>
    <n v="4"/>
    <n v="570"/>
    <s v="Internet"/>
    <n v="490"/>
  </r>
  <r>
    <x v="166"/>
    <x v="1"/>
    <x v="9"/>
    <x v="3"/>
    <x v="1"/>
    <n v="4"/>
    <n v="70"/>
    <s v="Sklep"/>
    <n v="60"/>
  </r>
  <r>
    <x v="167"/>
    <x v="0"/>
    <x v="0"/>
    <x v="0"/>
    <x v="1"/>
    <n v="1"/>
    <n v="110"/>
    <s v="Sklep"/>
    <n v="85"/>
  </r>
  <r>
    <x v="168"/>
    <x v="0"/>
    <x v="2"/>
    <x v="2"/>
    <x v="1"/>
    <n v="1"/>
    <n v="570"/>
    <s v="Internet"/>
    <n v="490"/>
  </r>
  <r>
    <x v="169"/>
    <x v="2"/>
    <x v="4"/>
    <x v="3"/>
    <x v="1"/>
    <n v="1"/>
    <n v="70"/>
    <s v="Sklep"/>
    <n v="60"/>
  </r>
  <r>
    <x v="170"/>
    <x v="2"/>
    <x v="8"/>
    <x v="1"/>
    <x v="1"/>
    <n v="3"/>
    <n v="45"/>
    <s v="Sklep"/>
    <n v="35"/>
  </r>
  <r>
    <x v="171"/>
    <x v="1"/>
    <x v="5"/>
    <x v="3"/>
    <x v="1"/>
    <n v="2"/>
    <n v="70"/>
    <s v="Internet"/>
    <n v="60"/>
  </r>
  <r>
    <x v="172"/>
    <x v="1"/>
    <x v="5"/>
    <x v="1"/>
    <x v="1"/>
    <n v="5"/>
    <n v="45"/>
    <s v="Telefon"/>
    <n v="35"/>
  </r>
  <r>
    <x v="173"/>
    <x v="1"/>
    <x v="5"/>
    <x v="2"/>
    <x v="1"/>
    <n v="1"/>
    <n v="570"/>
    <s v="Sklep"/>
    <n v="490"/>
  </r>
  <r>
    <x v="174"/>
    <x v="3"/>
    <x v="6"/>
    <x v="0"/>
    <x v="1"/>
    <n v="3"/>
    <n v="110"/>
    <s v="Sklep"/>
    <n v="85"/>
  </r>
  <r>
    <x v="175"/>
    <x v="2"/>
    <x v="8"/>
    <x v="2"/>
    <x v="1"/>
    <n v="3"/>
    <n v="570"/>
    <s v="Sklep"/>
    <n v="490"/>
  </r>
  <r>
    <x v="176"/>
    <x v="0"/>
    <x v="1"/>
    <x v="1"/>
    <x v="1"/>
    <n v="5"/>
    <n v="45"/>
    <s v="Sklep"/>
    <n v="35"/>
  </r>
  <r>
    <x v="177"/>
    <x v="2"/>
    <x v="4"/>
    <x v="1"/>
    <x v="1"/>
    <n v="3"/>
    <n v="45"/>
    <s v="Sklep"/>
    <n v="35"/>
  </r>
  <r>
    <x v="178"/>
    <x v="3"/>
    <x v="7"/>
    <x v="2"/>
    <x v="1"/>
    <n v="2"/>
    <n v="570"/>
    <s v="Internet"/>
    <n v="490"/>
  </r>
  <r>
    <x v="42"/>
    <x v="3"/>
    <x v="6"/>
    <x v="4"/>
    <x v="1"/>
    <n v="3"/>
    <n v="25"/>
    <s v="Sklep"/>
    <n v="20"/>
  </r>
  <r>
    <x v="175"/>
    <x v="0"/>
    <x v="2"/>
    <x v="2"/>
    <x v="1"/>
    <n v="5"/>
    <n v="570"/>
    <s v="Sklep"/>
    <n v="490"/>
  </r>
  <r>
    <x v="179"/>
    <x v="0"/>
    <x v="2"/>
    <x v="3"/>
    <x v="1"/>
    <n v="4"/>
    <n v="70"/>
    <s v="Sklep"/>
    <n v="60"/>
  </r>
  <r>
    <x v="39"/>
    <x v="0"/>
    <x v="1"/>
    <x v="2"/>
    <x v="1"/>
    <n v="4"/>
    <n v="570"/>
    <s v="Sklep"/>
    <n v="490"/>
  </r>
  <r>
    <x v="180"/>
    <x v="1"/>
    <x v="3"/>
    <x v="2"/>
    <x v="1"/>
    <n v="2"/>
    <n v="570"/>
    <s v="Sklep"/>
    <n v="490"/>
  </r>
  <r>
    <x v="16"/>
    <x v="1"/>
    <x v="3"/>
    <x v="2"/>
    <x v="1"/>
    <n v="1"/>
    <n v="570"/>
    <s v="Internet"/>
    <n v="490"/>
  </r>
  <r>
    <x v="181"/>
    <x v="0"/>
    <x v="1"/>
    <x v="4"/>
    <x v="1"/>
    <n v="4"/>
    <n v="25"/>
    <s v="Sklep"/>
    <n v="20"/>
  </r>
  <r>
    <x v="174"/>
    <x v="2"/>
    <x v="8"/>
    <x v="0"/>
    <x v="1"/>
    <n v="5"/>
    <n v="110"/>
    <s v="Internet"/>
    <n v="85"/>
  </r>
  <r>
    <x v="182"/>
    <x v="1"/>
    <x v="9"/>
    <x v="0"/>
    <x v="1"/>
    <n v="4"/>
    <n v="110"/>
    <s v="Internet"/>
    <n v="85"/>
  </r>
  <r>
    <x v="137"/>
    <x v="1"/>
    <x v="5"/>
    <x v="1"/>
    <x v="1"/>
    <n v="4"/>
    <n v="45"/>
    <s v="Internet"/>
    <n v="35"/>
  </r>
  <r>
    <x v="183"/>
    <x v="3"/>
    <x v="7"/>
    <x v="4"/>
    <x v="1"/>
    <n v="5"/>
    <n v="25"/>
    <s v="Telefon"/>
    <n v="20"/>
  </r>
  <r>
    <x v="184"/>
    <x v="0"/>
    <x v="2"/>
    <x v="3"/>
    <x v="1"/>
    <n v="4"/>
    <n v="70"/>
    <s v="Internet"/>
    <n v="60"/>
  </r>
  <r>
    <x v="93"/>
    <x v="0"/>
    <x v="1"/>
    <x v="0"/>
    <x v="1"/>
    <n v="3"/>
    <n v="110"/>
    <s v="Sklep"/>
    <n v="85"/>
  </r>
  <r>
    <x v="125"/>
    <x v="2"/>
    <x v="4"/>
    <x v="2"/>
    <x v="1"/>
    <n v="4"/>
    <n v="570"/>
    <s v="Sklep"/>
    <n v="490"/>
  </r>
  <r>
    <x v="185"/>
    <x v="0"/>
    <x v="2"/>
    <x v="4"/>
    <x v="1"/>
    <n v="4"/>
    <n v="25"/>
    <s v="Sklep"/>
    <n v="20"/>
  </r>
  <r>
    <x v="186"/>
    <x v="2"/>
    <x v="4"/>
    <x v="4"/>
    <x v="1"/>
    <n v="1"/>
    <n v="25"/>
    <s v="Sklep"/>
    <n v="20"/>
  </r>
  <r>
    <x v="187"/>
    <x v="1"/>
    <x v="5"/>
    <x v="1"/>
    <x v="1"/>
    <n v="5"/>
    <n v="45"/>
    <s v="Sklep"/>
    <n v="35"/>
  </r>
  <r>
    <x v="188"/>
    <x v="1"/>
    <x v="9"/>
    <x v="1"/>
    <x v="1"/>
    <n v="1"/>
    <n v="45"/>
    <s v="Internet"/>
    <n v="35"/>
  </r>
  <r>
    <x v="189"/>
    <x v="2"/>
    <x v="8"/>
    <x v="0"/>
    <x v="1"/>
    <n v="5"/>
    <n v="110"/>
    <s v="Sklep"/>
    <n v="85"/>
  </r>
  <r>
    <x v="190"/>
    <x v="0"/>
    <x v="0"/>
    <x v="1"/>
    <x v="1"/>
    <n v="2"/>
    <n v="45"/>
    <s v="Telefon"/>
    <n v="35"/>
  </r>
  <r>
    <x v="191"/>
    <x v="3"/>
    <x v="6"/>
    <x v="2"/>
    <x v="1"/>
    <n v="2"/>
    <n v="570"/>
    <s v="Sklep"/>
    <n v="490"/>
  </r>
  <r>
    <x v="192"/>
    <x v="2"/>
    <x v="8"/>
    <x v="2"/>
    <x v="1"/>
    <n v="5"/>
    <n v="570"/>
    <s v="Internet"/>
    <n v="490"/>
  </r>
  <r>
    <x v="193"/>
    <x v="3"/>
    <x v="7"/>
    <x v="3"/>
    <x v="1"/>
    <n v="5"/>
    <n v="70"/>
    <s v="Sklep"/>
    <n v="60"/>
  </r>
  <r>
    <x v="194"/>
    <x v="0"/>
    <x v="2"/>
    <x v="1"/>
    <x v="1"/>
    <n v="4"/>
    <n v="45"/>
    <s v="Telefon"/>
    <n v="35"/>
  </r>
  <r>
    <x v="195"/>
    <x v="2"/>
    <x v="4"/>
    <x v="4"/>
    <x v="1"/>
    <n v="4"/>
    <n v="25"/>
    <s v="Sklep"/>
    <n v="20"/>
  </r>
  <r>
    <x v="196"/>
    <x v="3"/>
    <x v="7"/>
    <x v="1"/>
    <x v="1"/>
    <n v="5"/>
    <n v="45"/>
    <s v="Internet"/>
    <n v="35"/>
  </r>
  <r>
    <x v="197"/>
    <x v="1"/>
    <x v="3"/>
    <x v="4"/>
    <x v="1"/>
    <n v="2"/>
    <n v="25"/>
    <s v="Sklep"/>
    <n v="20"/>
  </r>
  <r>
    <x v="198"/>
    <x v="0"/>
    <x v="2"/>
    <x v="1"/>
    <x v="1"/>
    <n v="4"/>
    <n v="45"/>
    <s v="Sklep"/>
    <n v="35"/>
  </r>
  <r>
    <x v="199"/>
    <x v="1"/>
    <x v="5"/>
    <x v="3"/>
    <x v="1"/>
    <n v="4"/>
    <n v="70"/>
    <s v="Sklep"/>
    <n v="60"/>
  </r>
  <r>
    <x v="200"/>
    <x v="0"/>
    <x v="0"/>
    <x v="0"/>
    <x v="1"/>
    <n v="5"/>
    <n v="110"/>
    <s v="Telefon"/>
    <n v="85"/>
  </r>
  <r>
    <x v="201"/>
    <x v="0"/>
    <x v="1"/>
    <x v="0"/>
    <x v="1"/>
    <n v="5"/>
    <n v="110"/>
    <s v="Internet"/>
    <n v="85"/>
  </r>
  <r>
    <x v="192"/>
    <x v="2"/>
    <x v="4"/>
    <x v="1"/>
    <x v="1"/>
    <n v="3"/>
    <n v="45"/>
    <s v="Sklep"/>
    <n v="35"/>
  </r>
  <r>
    <x v="202"/>
    <x v="0"/>
    <x v="1"/>
    <x v="2"/>
    <x v="1"/>
    <n v="4"/>
    <n v="570"/>
    <s v="Sklep"/>
    <n v="490"/>
  </r>
  <r>
    <x v="203"/>
    <x v="1"/>
    <x v="5"/>
    <x v="0"/>
    <x v="1"/>
    <n v="5"/>
    <n v="110"/>
    <s v="Telefon"/>
    <n v="85"/>
  </r>
  <r>
    <x v="28"/>
    <x v="1"/>
    <x v="9"/>
    <x v="0"/>
    <x v="1"/>
    <n v="5"/>
    <n v="110"/>
    <s v="Internet"/>
    <n v="85"/>
  </r>
  <r>
    <x v="185"/>
    <x v="1"/>
    <x v="5"/>
    <x v="3"/>
    <x v="1"/>
    <n v="5"/>
    <n v="70"/>
    <s v="Sklep"/>
    <n v="60"/>
  </r>
  <r>
    <x v="204"/>
    <x v="0"/>
    <x v="0"/>
    <x v="3"/>
    <x v="1"/>
    <n v="4"/>
    <n v="70"/>
    <s v="Telefon"/>
    <n v="60"/>
  </r>
  <r>
    <x v="205"/>
    <x v="0"/>
    <x v="1"/>
    <x v="4"/>
    <x v="1"/>
    <n v="4"/>
    <n v="25"/>
    <s v="Sklep"/>
    <n v="20"/>
  </r>
  <r>
    <x v="206"/>
    <x v="1"/>
    <x v="9"/>
    <x v="2"/>
    <x v="1"/>
    <n v="2"/>
    <n v="570"/>
    <s v="Sklep"/>
    <n v="490"/>
  </r>
  <r>
    <x v="65"/>
    <x v="1"/>
    <x v="3"/>
    <x v="0"/>
    <x v="1"/>
    <n v="2"/>
    <n v="110"/>
    <s v="Internet"/>
    <n v="85"/>
  </r>
  <r>
    <x v="207"/>
    <x v="0"/>
    <x v="0"/>
    <x v="2"/>
    <x v="1"/>
    <n v="2"/>
    <n v="570"/>
    <s v="Sklep"/>
    <n v="490"/>
  </r>
  <r>
    <x v="208"/>
    <x v="3"/>
    <x v="7"/>
    <x v="3"/>
    <x v="1"/>
    <n v="1"/>
    <n v="70"/>
    <s v="Sklep"/>
    <n v="60"/>
  </r>
  <r>
    <x v="209"/>
    <x v="0"/>
    <x v="1"/>
    <x v="1"/>
    <x v="1"/>
    <n v="1"/>
    <n v="45"/>
    <s v="Sklep"/>
    <n v="35"/>
  </r>
  <r>
    <x v="210"/>
    <x v="1"/>
    <x v="9"/>
    <x v="4"/>
    <x v="1"/>
    <n v="4"/>
    <n v="25"/>
    <s v="Telefon"/>
    <n v="20"/>
  </r>
  <r>
    <x v="211"/>
    <x v="2"/>
    <x v="4"/>
    <x v="4"/>
    <x v="1"/>
    <n v="3"/>
    <n v="25"/>
    <s v="Sklep"/>
    <n v="20"/>
  </r>
  <r>
    <x v="29"/>
    <x v="1"/>
    <x v="3"/>
    <x v="3"/>
    <x v="1"/>
    <n v="4"/>
    <n v="70"/>
    <s v="Sklep"/>
    <n v="60"/>
  </r>
  <r>
    <x v="165"/>
    <x v="0"/>
    <x v="0"/>
    <x v="0"/>
    <x v="1"/>
    <n v="3"/>
    <n v="110"/>
    <s v="Sklep"/>
    <n v="85"/>
  </r>
  <r>
    <x v="41"/>
    <x v="0"/>
    <x v="1"/>
    <x v="3"/>
    <x v="1"/>
    <n v="1"/>
    <n v="70"/>
    <s v="Sklep"/>
    <n v="60"/>
  </r>
  <r>
    <x v="212"/>
    <x v="1"/>
    <x v="9"/>
    <x v="4"/>
    <x v="1"/>
    <n v="3"/>
    <n v="25"/>
    <s v="Internet"/>
    <n v="20"/>
  </r>
  <r>
    <x v="213"/>
    <x v="3"/>
    <x v="7"/>
    <x v="1"/>
    <x v="1"/>
    <n v="4"/>
    <n v="45"/>
    <s v="Sklep"/>
    <n v="35"/>
  </r>
  <r>
    <x v="214"/>
    <x v="1"/>
    <x v="5"/>
    <x v="3"/>
    <x v="1"/>
    <n v="5"/>
    <n v="70"/>
    <s v="Telefon"/>
    <n v="60"/>
  </r>
  <r>
    <x v="215"/>
    <x v="0"/>
    <x v="1"/>
    <x v="1"/>
    <x v="1"/>
    <n v="2"/>
    <n v="45"/>
    <s v="Sklep"/>
    <n v="35"/>
  </r>
  <r>
    <x v="208"/>
    <x v="1"/>
    <x v="9"/>
    <x v="4"/>
    <x v="1"/>
    <n v="3"/>
    <n v="25"/>
    <s v="Internet"/>
    <n v="20"/>
  </r>
  <r>
    <x v="65"/>
    <x v="1"/>
    <x v="3"/>
    <x v="3"/>
    <x v="1"/>
    <n v="3"/>
    <n v="70"/>
    <s v="Internet"/>
    <n v="60"/>
  </r>
  <r>
    <x v="216"/>
    <x v="1"/>
    <x v="9"/>
    <x v="4"/>
    <x v="1"/>
    <n v="1"/>
    <n v="25"/>
    <s v="Sklep"/>
    <n v="20"/>
  </r>
  <r>
    <x v="165"/>
    <x v="3"/>
    <x v="6"/>
    <x v="1"/>
    <x v="1"/>
    <n v="3"/>
    <n v="45"/>
    <s v="Internet"/>
    <n v="35"/>
  </r>
  <r>
    <x v="78"/>
    <x v="0"/>
    <x v="1"/>
    <x v="2"/>
    <x v="2"/>
    <n v="5"/>
    <n v="560"/>
    <s v="Internet"/>
    <n v="450"/>
  </r>
  <r>
    <x v="217"/>
    <x v="1"/>
    <x v="5"/>
    <x v="2"/>
    <x v="2"/>
    <n v="3"/>
    <n v="560"/>
    <s v="Internet"/>
    <n v="450"/>
  </r>
  <r>
    <x v="159"/>
    <x v="0"/>
    <x v="2"/>
    <x v="2"/>
    <x v="2"/>
    <n v="5"/>
    <n v="560"/>
    <s v="Internet"/>
    <n v="450"/>
  </r>
  <r>
    <x v="218"/>
    <x v="1"/>
    <x v="3"/>
    <x v="3"/>
    <x v="2"/>
    <n v="5"/>
    <n v="75"/>
    <s v="Sklep"/>
    <n v="70"/>
  </r>
  <r>
    <x v="219"/>
    <x v="3"/>
    <x v="7"/>
    <x v="4"/>
    <x v="2"/>
    <n v="5"/>
    <n v="20"/>
    <s v="Sklep"/>
    <n v="5"/>
  </r>
  <r>
    <x v="159"/>
    <x v="2"/>
    <x v="8"/>
    <x v="1"/>
    <x v="2"/>
    <n v="1"/>
    <n v="65"/>
    <s v="Internet"/>
    <n v="50"/>
  </r>
  <r>
    <x v="220"/>
    <x v="2"/>
    <x v="8"/>
    <x v="0"/>
    <x v="2"/>
    <n v="1"/>
    <n v="120"/>
    <s v="Internet"/>
    <n v="110"/>
  </r>
  <r>
    <x v="190"/>
    <x v="1"/>
    <x v="3"/>
    <x v="0"/>
    <x v="2"/>
    <n v="3"/>
    <n v="120"/>
    <s v="Sklep"/>
    <n v="110"/>
  </r>
  <r>
    <x v="151"/>
    <x v="0"/>
    <x v="0"/>
    <x v="4"/>
    <x v="2"/>
    <n v="3"/>
    <n v="20"/>
    <s v="Sklep"/>
    <n v="5"/>
  </r>
  <r>
    <x v="221"/>
    <x v="1"/>
    <x v="9"/>
    <x v="3"/>
    <x v="2"/>
    <n v="4"/>
    <n v="75"/>
    <s v="Sklep"/>
    <n v="70"/>
  </r>
  <r>
    <x v="222"/>
    <x v="0"/>
    <x v="1"/>
    <x v="3"/>
    <x v="2"/>
    <n v="1"/>
    <n v="75"/>
    <s v="Internet"/>
    <n v="70"/>
  </r>
  <r>
    <x v="223"/>
    <x v="1"/>
    <x v="3"/>
    <x v="4"/>
    <x v="2"/>
    <n v="3"/>
    <n v="20"/>
    <s v="Internet"/>
    <n v="5"/>
  </r>
  <r>
    <x v="224"/>
    <x v="0"/>
    <x v="0"/>
    <x v="3"/>
    <x v="2"/>
    <n v="2"/>
    <n v="75"/>
    <s v="Sklep"/>
    <n v="70"/>
  </r>
  <r>
    <x v="225"/>
    <x v="3"/>
    <x v="6"/>
    <x v="4"/>
    <x v="2"/>
    <n v="4"/>
    <n v="20"/>
    <s v="Telefon"/>
    <n v="5"/>
  </r>
  <r>
    <x v="226"/>
    <x v="1"/>
    <x v="5"/>
    <x v="2"/>
    <x v="2"/>
    <n v="4"/>
    <n v="560"/>
    <s v="Internet"/>
    <n v="450"/>
  </r>
  <r>
    <x v="156"/>
    <x v="0"/>
    <x v="2"/>
    <x v="4"/>
    <x v="2"/>
    <n v="4"/>
    <n v="20"/>
    <s v="Sklep"/>
    <n v="5"/>
  </r>
  <r>
    <x v="227"/>
    <x v="1"/>
    <x v="9"/>
    <x v="2"/>
    <x v="2"/>
    <n v="3"/>
    <n v="560"/>
    <s v="Sklep"/>
    <n v="450"/>
  </r>
  <r>
    <x v="15"/>
    <x v="0"/>
    <x v="0"/>
    <x v="4"/>
    <x v="2"/>
    <n v="2"/>
    <n v="20"/>
    <s v="Sklep"/>
    <n v="5"/>
  </r>
  <r>
    <x v="228"/>
    <x v="2"/>
    <x v="4"/>
    <x v="1"/>
    <x v="2"/>
    <n v="4"/>
    <n v="65"/>
    <s v="Sklep"/>
    <n v="50"/>
  </r>
  <r>
    <x v="229"/>
    <x v="0"/>
    <x v="2"/>
    <x v="3"/>
    <x v="2"/>
    <n v="4"/>
    <n v="75"/>
    <s v="Sklep"/>
    <n v="70"/>
  </r>
  <r>
    <x v="230"/>
    <x v="2"/>
    <x v="4"/>
    <x v="2"/>
    <x v="2"/>
    <n v="3"/>
    <n v="560"/>
    <s v="Sklep"/>
    <n v="450"/>
  </r>
  <r>
    <x v="231"/>
    <x v="2"/>
    <x v="8"/>
    <x v="1"/>
    <x v="2"/>
    <n v="2"/>
    <n v="65"/>
    <s v="Sklep"/>
    <n v="50"/>
  </r>
  <r>
    <x v="232"/>
    <x v="3"/>
    <x v="7"/>
    <x v="0"/>
    <x v="2"/>
    <n v="5"/>
    <n v="120"/>
    <s v="Sklep"/>
    <n v="110"/>
  </r>
  <r>
    <x v="233"/>
    <x v="1"/>
    <x v="9"/>
    <x v="2"/>
    <x v="2"/>
    <n v="5"/>
    <n v="560"/>
    <s v="Internet"/>
    <n v="450"/>
  </r>
  <r>
    <x v="234"/>
    <x v="1"/>
    <x v="9"/>
    <x v="3"/>
    <x v="2"/>
    <n v="4"/>
    <n v="75"/>
    <s v="Sklep"/>
    <n v="70"/>
  </r>
  <r>
    <x v="58"/>
    <x v="0"/>
    <x v="1"/>
    <x v="4"/>
    <x v="2"/>
    <n v="5"/>
    <n v="20"/>
    <s v="Telefon"/>
    <n v="5"/>
  </r>
  <r>
    <x v="233"/>
    <x v="0"/>
    <x v="0"/>
    <x v="4"/>
    <x v="2"/>
    <n v="2"/>
    <n v="20"/>
    <s v="Sklep"/>
    <n v="5"/>
  </r>
  <r>
    <x v="235"/>
    <x v="3"/>
    <x v="6"/>
    <x v="2"/>
    <x v="2"/>
    <n v="2"/>
    <n v="560"/>
    <s v="Telefon"/>
    <n v="450"/>
  </r>
  <r>
    <x v="108"/>
    <x v="1"/>
    <x v="5"/>
    <x v="0"/>
    <x v="2"/>
    <n v="1"/>
    <n v="120"/>
    <s v="Telefon"/>
    <n v="110"/>
  </r>
  <r>
    <x v="225"/>
    <x v="1"/>
    <x v="9"/>
    <x v="4"/>
    <x v="2"/>
    <n v="2"/>
    <n v="20"/>
    <s v="Sklep"/>
    <n v="5"/>
  </r>
  <r>
    <x v="236"/>
    <x v="3"/>
    <x v="7"/>
    <x v="2"/>
    <x v="2"/>
    <n v="2"/>
    <n v="560"/>
    <s v="Telefon"/>
    <n v="450"/>
  </r>
  <r>
    <x v="29"/>
    <x v="3"/>
    <x v="6"/>
    <x v="4"/>
    <x v="2"/>
    <n v="2"/>
    <n v="20"/>
    <s v="Sklep"/>
    <n v="5"/>
  </r>
  <r>
    <x v="237"/>
    <x v="0"/>
    <x v="0"/>
    <x v="3"/>
    <x v="2"/>
    <n v="3"/>
    <n v="75"/>
    <s v="Sklep"/>
    <n v="70"/>
  </r>
  <r>
    <x v="238"/>
    <x v="0"/>
    <x v="0"/>
    <x v="3"/>
    <x v="2"/>
    <n v="4"/>
    <n v="75"/>
    <s v="Sklep"/>
    <n v="70"/>
  </r>
  <r>
    <x v="20"/>
    <x v="3"/>
    <x v="6"/>
    <x v="2"/>
    <x v="2"/>
    <n v="2"/>
    <n v="560"/>
    <s v="Internet"/>
    <n v="450"/>
  </r>
  <r>
    <x v="126"/>
    <x v="1"/>
    <x v="9"/>
    <x v="3"/>
    <x v="2"/>
    <n v="5"/>
    <n v="75"/>
    <s v="Sklep"/>
    <n v="70"/>
  </r>
  <r>
    <x v="239"/>
    <x v="3"/>
    <x v="6"/>
    <x v="3"/>
    <x v="2"/>
    <n v="5"/>
    <n v="75"/>
    <s v="Sklep"/>
    <n v="70"/>
  </r>
  <r>
    <x v="240"/>
    <x v="0"/>
    <x v="2"/>
    <x v="0"/>
    <x v="2"/>
    <n v="3"/>
    <n v="120"/>
    <s v="Sklep"/>
    <n v="110"/>
  </r>
  <r>
    <x v="241"/>
    <x v="2"/>
    <x v="8"/>
    <x v="1"/>
    <x v="2"/>
    <n v="1"/>
    <n v="65"/>
    <s v="Sklep"/>
    <n v="50"/>
  </r>
  <r>
    <x v="242"/>
    <x v="0"/>
    <x v="0"/>
    <x v="0"/>
    <x v="2"/>
    <n v="3"/>
    <n v="120"/>
    <s v="Internet"/>
    <n v="110"/>
  </r>
  <r>
    <x v="241"/>
    <x v="3"/>
    <x v="7"/>
    <x v="4"/>
    <x v="2"/>
    <n v="1"/>
    <n v="20"/>
    <s v="Sklep"/>
    <n v="5"/>
  </r>
  <r>
    <x v="243"/>
    <x v="0"/>
    <x v="2"/>
    <x v="3"/>
    <x v="2"/>
    <n v="5"/>
    <n v="75"/>
    <s v="Internet"/>
    <n v="70"/>
  </r>
  <r>
    <x v="244"/>
    <x v="1"/>
    <x v="3"/>
    <x v="3"/>
    <x v="2"/>
    <n v="5"/>
    <n v="75"/>
    <s v="Sklep"/>
    <n v="70"/>
  </r>
  <r>
    <x v="245"/>
    <x v="1"/>
    <x v="9"/>
    <x v="4"/>
    <x v="2"/>
    <n v="4"/>
    <n v="20"/>
    <s v="Sklep"/>
    <n v="5"/>
  </r>
  <r>
    <x v="246"/>
    <x v="2"/>
    <x v="4"/>
    <x v="0"/>
    <x v="2"/>
    <n v="4"/>
    <n v="120"/>
    <s v="Sklep"/>
    <n v="110"/>
  </r>
  <r>
    <x v="247"/>
    <x v="3"/>
    <x v="6"/>
    <x v="4"/>
    <x v="2"/>
    <n v="5"/>
    <n v="20"/>
    <s v="Sklep"/>
    <n v="5"/>
  </r>
  <r>
    <x v="248"/>
    <x v="0"/>
    <x v="1"/>
    <x v="3"/>
    <x v="2"/>
    <n v="5"/>
    <n v="75"/>
    <s v="Internet"/>
    <n v="70"/>
  </r>
  <r>
    <x v="249"/>
    <x v="1"/>
    <x v="5"/>
    <x v="4"/>
    <x v="2"/>
    <n v="2"/>
    <n v="20"/>
    <s v="Telefon"/>
    <n v="5"/>
  </r>
  <r>
    <x v="87"/>
    <x v="3"/>
    <x v="7"/>
    <x v="1"/>
    <x v="2"/>
    <n v="1"/>
    <n v="65"/>
    <s v="Internet"/>
    <n v="50"/>
  </r>
  <r>
    <x v="250"/>
    <x v="3"/>
    <x v="6"/>
    <x v="2"/>
    <x v="2"/>
    <n v="5"/>
    <n v="560"/>
    <s v="Internet"/>
    <n v="450"/>
  </r>
  <r>
    <x v="251"/>
    <x v="1"/>
    <x v="9"/>
    <x v="3"/>
    <x v="2"/>
    <n v="5"/>
    <n v="75"/>
    <s v="Sklep"/>
    <n v="70"/>
  </r>
  <r>
    <x v="75"/>
    <x v="0"/>
    <x v="0"/>
    <x v="0"/>
    <x v="2"/>
    <n v="3"/>
    <n v="120"/>
    <s v="Sklep"/>
    <n v="110"/>
  </r>
  <r>
    <x v="252"/>
    <x v="2"/>
    <x v="4"/>
    <x v="0"/>
    <x v="2"/>
    <n v="3"/>
    <n v="120"/>
    <s v="Telefon"/>
    <n v="110"/>
  </r>
  <r>
    <x v="253"/>
    <x v="2"/>
    <x v="4"/>
    <x v="2"/>
    <x v="2"/>
    <n v="2"/>
    <n v="560"/>
    <s v="Sklep"/>
    <n v="450"/>
  </r>
  <r>
    <x v="146"/>
    <x v="1"/>
    <x v="5"/>
    <x v="0"/>
    <x v="2"/>
    <n v="2"/>
    <n v="120"/>
    <s v="Sklep"/>
    <n v="110"/>
  </r>
  <r>
    <x v="254"/>
    <x v="1"/>
    <x v="5"/>
    <x v="4"/>
    <x v="2"/>
    <n v="1"/>
    <n v="20"/>
    <s v="Internet"/>
    <n v="5"/>
  </r>
  <r>
    <x v="255"/>
    <x v="0"/>
    <x v="2"/>
    <x v="0"/>
    <x v="2"/>
    <n v="1"/>
    <n v="120"/>
    <s v="Internet"/>
    <n v="110"/>
  </r>
  <r>
    <x v="256"/>
    <x v="0"/>
    <x v="0"/>
    <x v="3"/>
    <x v="2"/>
    <n v="3"/>
    <n v="75"/>
    <s v="Internet"/>
    <n v="70"/>
  </r>
  <r>
    <x v="35"/>
    <x v="0"/>
    <x v="2"/>
    <x v="1"/>
    <x v="2"/>
    <n v="1"/>
    <n v="65"/>
    <s v="Telefon"/>
    <n v="50"/>
  </r>
  <r>
    <x v="132"/>
    <x v="3"/>
    <x v="6"/>
    <x v="1"/>
    <x v="2"/>
    <n v="4"/>
    <n v="65"/>
    <s v="Sklep"/>
    <n v="50"/>
  </r>
  <r>
    <x v="257"/>
    <x v="1"/>
    <x v="3"/>
    <x v="4"/>
    <x v="2"/>
    <n v="1"/>
    <n v="20"/>
    <s v="Sklep"/>
    <n v="5"/>
  </r>
  <r>
    <x v="258"/>
    <x v="0"/>
    <x v="2"/>
    <x v="2"/>
    <x v="2"/>
    <n v="1"/>
    <n v="560"/>
    <s v="Telefon"/>
    <n v="450"/>
  </r>
  <r>
    <x v="259"/>
    <x v="1"/>
    <x v="3"/>
    <x v="1"/>
    <x v="2"/>
    <n v="4"/>
    <n v="65"/>
    <s v="Internet"/>
    <n v="50"/>
  </r>
  <r>
    <x v="169"/>
    <x v="2"/>
    <x v="8"/>
    <x v="2"/>
    <x v="2"/>
    <n v="5"/>
    <n v="560"/>
    <s v="Internet"/>
    <n v="450"/>
  </r>
  <r>
    <x v="260"/>
    <x v="2"/>
    <x v="4"/>
    <x v="1"/>
    <x v="2"/>
    <n v="5"/>
    <n v="65"/>
    <s v="Sklep"/>
    <n v="50"/>
  </r>
  <r>
    <x v="261"/>
    <x v="0"/>
    <x v="0"/>
    <x v="4"/>
    <x v="2"/>
    <n v="1"/>
    <n v="20"/>
    <s v="Sklep"/>
    <n v="5"/>
  </r>
  <r>
    <x v="37"/>
    <x v="0"/>
    <x v="1"/>
    <x v="2"/>
    <x v="2"/>
    <n v="5"/>
    <n v="560"/>
    <s v="Sklep"/>
    <n v="450"/>
  </r>
  <r>
    <x v="163"/>
    <x v="3"/>
    <x v="6"/>
    <x v="1"/>
    <x v="2"/>
    <n v="1"/>
    <n v="65"/>
    <s v="Telefon"/>
    <n v="50"/>
  </r>
  <r>
    <x v="262"/>
    <x v="3"/>
    <x v="6"/>
    <x v="3"/>
    <x v="2"/>
    <n v="4"/>
    <n v="75"/>
    <s v="Sklep"/>
    <n v="70"/>
  </r>
  <r>
    <x v="42"/>
    <x v="2"/>
    <x v="8"/>
    <x v="1"/>
    <x v="2"/>
    <n v="3"/>
    <n v="65"/>
    <s v="Sklep"/>
    <n v="50"/>
  </r>
  <r>
    <x v="263"/>
    <x v="3"/>
    <x v="6"/>
    <x v="0"/>
    <x v="2"/>
    <n v="2"/>
    <n v="120"/>
    <s v="Sklep"/>
    <n v="110"/>
  </r>
  <r>
    <x v="264"/>
    <x v="0"/>
    <x v="0"/>
    <x v="2"/>
    <x v="2"/>
    <n v="1"/>
    <n v="560"/>
    <s v="Sklep"/>
    <n v="450"/>
  </r>
  <r>
    <x v="265"/>
    <x v="2"/>
    <x v="8"/>
    <x v="4"/>
    <x v="2"/>
    <n v="2"/>
    <n v="20"/>
    <s v="Sklep"/>
    <n v="5"/>
  </r>
  <r>
    <x v="266"/>
    <x v="1"/>
    <x v="3"/>
    <x v="1"/>
    <x v="2"/>
    <n v="1"/>
    <n v="65"/>
    <s v="Sklep"/>
    <n v="50"/>
  </r>
  <r>
    <x v="5"/>
    <x v="1"/>
    <x v="3"/>
    <x v="1"/>
    <x v="2"/>
    <n v="5"/>
    <n v="65"/>
    <s v="Telefon"/>
    <n v="50"/>
  </r>
  <r>
    <x v="62"/>
    <x v="0"/>
    <x v="1"/>
    <x v="1"/>
    <x v="2"/>
    <n v="1"/>
    <n v="65"/>
    <s v="Telefon"/>
    <n v="50"/>
  </r>
  <r>
    <x v="227"/>
    <x v="1"/>
    <x v="5"/>
    <x v="2"/>
    <x v="2"/>
    <n v="1"/>
    <n v="560"/>
    <s v="Sklep"/>
    <n v="450"/>
  </r>
  <r>
    <x v="267"/>
    <x v="1"/>
    <x v="3"/>
    <x v="4"/>
    <x v="2"/>
    <n v="1"/>
    <n v="20"/>
    <s v="Internet"/>
    <n v="5"/>
  </r>
  <r>
    <x v="58"/>
    <x v="2"/>
    <x v="8"/>
    <x v="2"/>
    <x v="2"/>
    <n v="3"/>
    <n v="560"/>
    <s v="Sklep"/>
    <n v="450"/>
  </r>
  <r>
    <x v="10"/>
    <x v="3"/>
    <x v="6"/>
    <x v="0"/>
    <x v="2"/>
    <n v="2"/>
    <n v="120"/>
    <s v="Sklep"/>
    <n v="110"/>
  </r>
  <r>
    <x v="268"/>
    <x v="1"/>
    <x v="5"/>
    <x v="4"/>
    <x v="2"/>
    <n v="5"/>
    <n v="20"/>
    <s v="Internet"/>
    <n v="5"/>
  </r>
  <r>
    <x v="121"/>
    <x v="1"/>
    <x v="9"/>
    <x v="4"/>
    <x v="2"/>
    <n v="4"/>
    <n v="20"/>
    <s v="Sklep"/>
    <n v="5"/>
  </r>
  <r>
    <x v="269"/>
    <x v="0"/>
    <x v="0"/>
    <x v="3"/>
    <x v="2"/>
    <n v="2"/>
    <n v="75"/>
    <s v="Internet"/>
    <n v="70"/>
  </r>
  <r>
    <x v="82"/>
    <x v="3"/>
    <x v="6"/>
    <x v="3"/>
    <x v="2"/>
    <n v="3"/>
    <n v="75"/>
    <s v="Sklep"/>
    <n v="70"/>
  </r>
  <r>
    <x v="47"/>
    <x v="2"/>
    <x v="4"/>
    <x v="4"/>
    <x v="2"/>
    <n v="1"/>
    <n v="20"/>
    <s v="Sklep"/>
    <n v="5"/>
  </r>
  <r>
    <x v="270"/>
    <x v="0"/>
    <x v="1"/>
    <x v="0"/>
    <x v="2"/>
    <n v="5"/>
    <n v="120"/>
    <s v="Sklep"/>
    <n v="110"/>
  </r>
  <r>
    <x v="271"/>
    <x v="1"/>
    <x v="5"/>
    <x v="0"/>
    <x v="2"/>
    <n v="5"/>
    <n v="120"/>
    <s v="Internet"/>
    <n v="110"/>
  </r>
  <r>
    <x v="272"/>
    <x v="3"/>
    <x v="7"/>
    <x v="3"/>
    <x v="2"/>
    <n v="4"/>
    <n v="75"/>
    <s v="Sklep"/>
    <n v="70"/>
  </r>
  <r>
    <x v="273"/>
    <x v="1"/>
    <x v="5"/>
    <x v="1"/>
    <x v="2"/>
    <n v="3"/>
    <n v="65"/>
    <s v="Internet"/>
    <n v="50"/>
  </r>
  <r>
    <x v="274"/>
    <x v="0"/>
    <x v="1"/>
    <x v="1"/>
    <x v="2"/>
    <n v="2"/>
    <n v="65"/>
    <s v="Internet"/>
    <n v="50"/>
  </r>
  <r>
    <x v="275"/>
    <x v="0"/>
    <x v="1"/>
    <x v="2"/>
    <x v="2"/>
    <n v="5"/>
    <n v="560"/>
    <s v="Sklep"/>
    <n v="450"/>
  </r>
  <r>
    <x v="276"/>
    <x v="1"/>
    <x v="5"/>
    <x v="0"/>
    <x v="2"/>
    <n v="2"/>
    <n v="120"/>
    <s v="Sklep"/>
    <n v="110"/>
  </r>
  <r>
    <x v="277"/>
    <x v="0"/>
    <x v="2"/>
    <x v="2"/>
    <x v="2"/>
    <n v="1"/>
    <n v="560"/>
    <s v="Telefon"/>
    <n v="450"/>
  </r>
  <r>
    <x v="278"/>
    <x v="1"/>
    <x v="5"/>
    <x v="4"/>
    <x v="2"/>
    <n v="2"/>
    <n v="20"/>
    <s v="Sklep"/>
    <n v="5"/>
  </r>
  <r>
    <x v="279"/>
    <x v="1"/>
    <x v="3"/>
    <x v="2"/>
    <x v="2"/>
    <n v="3"/>
    <n v="560"/>
    <s v="Internet"/>
    <n v="450"/>
  </r>
  <r>
    <x v="280"/>
    <x v="2"/>
    <x v="4"/>
    <x v="4"/>
    <x v="2"/>
    <n v="2"/>
    <n v="20"/>
    <s v="Internet"/>
    <n v="5"/>
  </r>
  <r>
    <x v="281"/>
    <x v="3"/>
    <x v="7"/>
    <x v="1"/>
    <x v="2"/>
    <n v="4"/>
    <n v="65"/>
    <s v="Sklep"/>
    <n v="50"/>
  </r>
  <r>
    <x v="282"/>
    <x v="0"/>
    <x v="1"/>
    <x v="4"/>
    <x v="2"/>
    <n v="5"/>
    <n v="20"/>
    <s v="Sklep"/>
    <n v="5"/>
  </r>
  <r>
    <x v="283"/>
    <x v="2"/>
    <x v="4"/>
    <x v="2"/>
    <x v="2"/>
    <n v="3"/>
    <n v="560"/>
    <s v="Internet"/>
    <n v="450"/>
  </r>
  <r>
    <x v="257"/>
    <x v="1"/>
    <x v="3"/>
    <x v="1"/>
    <x v="2"/>
    <n v="1"/>
    <n v="65"/>
    <s v="Internet"/>
    <n v="50"/>
  </r>
  <r>
    <x v="204"/>
    <x v="2"/>
    <x v="4"/>
    <x v="1"/>
    <x v="2"/>
    <n v="1"/>
    <n v="65"/>
    <s v="Sklep"/>
    <n v="50"/>
  </r>
  <r>
    <x v="138"/>
    <x v="1"/>
    <x v="9"/>
    <x v="4"/>
    <x v="2"/>
    <n v="1"/>
    <n v="20"/>
    <s v="Sklep"/>
    <n v="5"/>
  </r>
  <r>
    <x v="284"/>
    <x v="2"/>
    <x v="4"/>
    <x v="4"/>
    <x v="2"/>
    <n v="4"/>
    <n v="20"/>
    <s v="Sklep"/>
    <n v="5"/>
  </r>
  <r>
    <x v="98"/>
    <x v="1"/>
    <x v="5"/>
    <x v="2"/>
    <x v="2"/>
    <n v="4"/>
    <n v="560"/>
    <s v="Sklep"/>
    <n v="450"/>
  </r>
  <r>
    <x v="285"/>
    <x v="3"/>
    <x v="7"/>
    <x v="3"/>
    <x v="2"/>
    <n v="3"/>
    <n v="75"/>
    <s v="Internet"/>
    <n v="70"/>
  </r>
  <r>
    <x v="116"/>
    <x v="2"/>
    <x v="8"/>
    <x v="2"/>
    <x v="2"/>
    <n v="1"/>
    <n v="560"/>
    <s v="Internet"/>
    <n v="450"/>
  </r>
  <r>
    <x v="286"/>
    <x v="1"/>
    <x v="9"/>
    <x v="3"/>
    <x v="2"/>
    <n v="1"/>
    <n v="75"/>
    <s v="Telefon"/>
    <n v="70"/>
  </r>
  <r>
    <x v="287"/>
    <x v="0"/>
    <x v="2"/>
    <x v="0"/>
    <x v="2"/>
    <n v="4"/>
    <n v="120"/>
    <s v="Sklep"/>
    <n v="110"/>
  </r>
  <r>
    <x v="274"/>
    <x v="1"/>
    <x v="3"/>
    <x v="2"/>
    <x v="2"/>
    <n v="2"/>
    <n v="560"/>
    <s v="Sklep"/>
    <n v="450"/>
  </r>
  <r>
    <x v="288"/>
    <x v="3"/>
    <x v="7"/>
    <x v="3"/>
    <x v="2"/>
    <n v="5"/>
    <n v="75"/>
    <s v="Internet"/>
    <n v="70"/>
  </r>
  <r>
    <x v="289"/>
    <x v="0"/>
    <x v="2"/>
    <x v="0"/>
    <x v="2"/>
    <n v="2"/>
    <n v="120"/>
    <s v="Sklep"/>
    <n v="110"/>
  </r>
  <r>
    <x v="177"/>
    <x v="1"/>
    <x v="3"/>
    <x v="1"/>
    <x v="2"/>
    <n v="1"/>
    <n v="65"/>
    <s v="Sklep"/>
    <n v="50"/>
  </r>
  <r>
    <x v="290"/>
    <x v="3"/>
    <x v="7"/>
    <x v="2"/>
    <x v="2"/>
    <n v="2"/>
    <n v="560"/>
    <s v="Sklep"/>
    <n v="450"/>
  </r>
  <r>
    <x v="284"/>
    <x v="0"/>
    <x v="2"/>
    <x v="2"/>
    <x v="2"/>
    <n v="3"/>
    <n v="560"/>
    <s v="Sklep"/>
    <n v="450"/>
  </r>
  <r>
    <x v="290"/>
    <x v="0"/>
    <x v="2"/>
    <x v="0"/>
    <x v="2"/>
    <n v="4"/>
    <n v="120"/>
    <s v="Internet"/>
    <n v="110"/>
  </r>
  <r>
    <x v="180"/>
    <x v="1"/>
    <x v="9"/>
    <x v="0"/>
    <x v="2"/>
    <n v="3"/>
    <n v="120"/>
    <s v="Internet"/>
    <n v="110"/>
  </r>
  <r>
    <x v="291"/>
    <x v="3"/>
    <x v="6"/>
    <x v="1"/>
    <x v="2"/>
    <n v="4"/>
    <n v="65"/>
    <s v="Internet"/>
    <n v="50"/>
  </r>
  <r>
    <x v="292"/>
    <x v="0"/>
    <x v="2"/>
    <x v="2"/>
    <x v="2"/>
    <n v="1"/>
    <n v="560"/>
    <s v="Sklep"/>
    <n v="450"/>
  </r>
  <r>
    <x v="293"/>
    <x v="3"/>
    <x v="7"/>
    <x v="1"/>
    <x v="2"/>
    <n v="4"/>
    <n v="65"/>
    <s v="Sklep"/>
    <n v="50"/>
  </r>
  <r>
    <x v="56"/>
    <x v="3"/>
    <x v="7"/>
    <x v="1"/>
    <x v="2"/>
    <n v="1"/>
    <n v="65"/>
    <s v="Sklep"/>
    <n v="50"/>
  </r>
  <r>
    <x v="294"/>
    <x v="1"/>
    <x v="5"/>
    <x v="0"/>
    <x v="2"/>
    <n v="5"/>
    <n v="120"/>
    <s v="Sklep"/>
    <n v="110"/>
  </r>
  <r>
    <x v="295"/>
    <x v="3"/>
    <x v="7"/>
    <x v="4"/>
    <x v="2"/>
    <n v="3"/>
    <n v="20"/>
    <s v="Sklep"/>
    <n v="5"/>
  </r>
  <r>
    <x v="177"/>
    <x v="1"/>
    <x v="9"/>
    <x v="3"/>
    <x v="2"/>
    <n v="4"/>
    <n v="75"/>
    <s v="Sklep"/>
    <n v="70"/>
  </r>
  <r>
    <x v="296"/>
    <x v="2"/>
    <x v="8"/>
    <x v="0"/>
    <x v="2"/>
    <n v="1"/>
    <n v="120"/>
    <s v="Sklep"/>
    <n v="110"/>
  </r>
  <r>
    <x v="297"/>
    <x v="3"/>
    <x v="6"/>
    <x v="0"/>
    <x v="2"/>
    <n v="1"/>
    <n v="120"/>
    <s v="Internet"/>
    <n v="110"/>
  </r>
  <r>
    <x v="298"/>
    <x v="2"/>
    <x v="4"/>
    <x v="4"/>
    <x v="2"/>
    <n v="1"/>
    <n v="20"/>
    <s v="Sklep"/>
    <n v="5"/>
  </r>
  <r>
    <x v="166"/>
    <x v="3"/>
    <x v="7"/>
    <x v="1"/>
    <x v="2"/>
    <n v="3"/>
    <n v="65"/>
    <s v="Internet"/>
    <n v="50"/>
  </r>
  <r>
    <x v="299"/>
    <x v="3"/>
    <x v="7"/>
    <x v="4"/>
    <x v="2"/>
    <n v="4"/>
    <n v="20"/>
    <s v="Sklep"/>
    <n v="5"/>
  </r>
  <r>
    <x v="300"/>
    <x v="1"/>
    <x v="9"/>
    <x v="0"/>
    <x v="2"/>
    <n v="3"/>
    <n v="120"/>
    <s v="Internet"/>
    <n v="110"/>
  </r>
  <r>
    <x v="301"/>
    <x v="3"/>
    <x v="6"/>
    <x v="4"/>
    <x v="2"/>
    <n v="2"/>
    <n v="20"/>
    <s v="Sklep"/>
    <n v="5"/>
  </r>
  <r>
    <x v="302"/>
    <x v="3"/>
    <x v="6"/>
    <x v="0"/>
    <x v="2"/>
    <n v="4"/>
    <n v="120"/>
    <s v="Internet"/>
    <n v="110"/>
  </r>
  <r>
    <x v="69"/>
    <x v="0"/>
    <x v="0"/>
    <x v="4"/>
    <x v="2"/>
    <n v="3"/>
    <n v="20"/>
    <s v="Telefon"/>
    <n v="5"/>
  </r>
  <r>
    <x v="303"/>
    <x v="1"/>
    <x v="5"/>
    <x v="2"/>
    <x v="2"/>
    <n v="2"/>
    <n v="560"/>
    <s v="Internet"/>
    <n v="450"/>
  </r>
  <r>
    <x v="304"/>
    <x v="3"/>
    <x v="6"/>
    <x v="0"/>
    <x v="2"/>
    <n v="1"/>
    <n v="120"/>
    <s v="Internet"/>
    <n v="110"/>
  </r>
  <r>
    <x v="305"/>
    <x v="1"/>
    <x v="9"/>
    <x v="4"/>
    <x v="2"/>
    <n v="3"/>
    <n v="20"/>
    <s v="Sklep"/>
    <n v="5"/>
  </r>
  <r>
    <x v="276"/>
    <x v="3"/>
    <x v="7"/>
    <x v="2"/>
    <x v="2"/>
    <n v="5"/>
    <n v="560"/>
    <s v="Telefon"/>
    <n v="450"/>
  </r>
  <r>
    <x v="306"/>
    <x v="1"/>
    <x v="5"/>
    <x v="3"/>
    <x v="2"/>
    <n v="1"/>
    <n v="75"/>
    <s v="Sklep"/>
    <n v="70"/>
  </r>
  <r>
    <x v="307"/>
    <x v="2"/>
    <x v="8"/>
    <x v="4"/>
    <x v="2"/>
    <n v="1"/>
    <n v="20"/>
    <s v="Internet"/>
    <n v="5"/>
  </r>
  <r>
    <x v="308"/>
    <x v="3"/>
    <x v="7"/>
    <x v="2"/>
    <x v="2"/>
    <n v="5"/>
    <n v="560"/>
    <s v="Internet"/>
    <n v="450"/>
  </r>
  <r>
    <x v="309"/>
    <x v="3"/>
    <x v="7"/>
    <x v="4"/>
    <x v="2"/>
    <n v="2"/>
    <n v="20"/>
    <s v="Sklep"/>
    <n v="5"/>
  </r>
  <r>
    <x v="310"/>
    <x v="3"/>
    <x v="7"/>
    <x v="2"/>
    <x v="2"/>
    <n v="4"/>
    <n v="560"/>
    <s v="Internet"/>
    <n v="450"/>
  </r>
  <r>
    <x v="311"/>
    <x v="2"/>
    <x v="8"/>
    <x v="2"/>
    <x v="2"/>
    <n v="2"/>
    <n v="560"/>
    <s v="Sklep"/>
    <n v="450"/>
  </r>
  <r>
    <x v="312"/>
    <x v="1"/>
    <x v="3"/>
    <x v="1"/>
    <x v="2"/>
    <n v="3"/>
    <n v="65"/>
    <s v="Sklep"/>
    <n v="50"/>
  </r>
  <r>
    <x v="192"/>
    <x v="1"/>
    <x v="3"/>
    <x v="3"/>
    <x v="2"/>
    <n v="3"/>
    <n v="75"/>
    <s v="Telefon"/>
    <n v="70"/>
  </r>
  <r>
    <x v="95"/>
    <x v="2"/>
    <x v="4"/>
    <x v="4"/>
    <x v="2"/>
    <n v="3"/>
    <n v="20"/>
    <s v="Sklep"/>
    <n v="5"/>
  </r>
  <r>
    <x v="4"/>
    <x v="2"/>
    <x v="4"/>
    <x v="3"/>
    <x v="2"/>
    <n v="4"/>
    <n v="75"/>
    <s v="Telefon"/>
    <n v="70"/>
  </r>
  <r>
    <x v="313"/>
    <x v="1"/>
    <x v="5"/>
    <x v="2"/>
    <x v="2"/>
    <n v="5"/>
    <n v="560"/>
    <s v="Sklep"/>
    <n v="450"/>
  </r>
  <r>
    <x v="314"/>
    <x v="0"/>
    <x v="0"/>
    <x v="3"/>
    <x v="2"/>
    <n v="5"/>
    <n v="75"/>
    <s v="Sklep"/>
    <n v="70"/>
  </r>
  <r>
    <x v="315"/>
    <x v="0"/>
    <x v="1"/>
    <x v="1"/>
    <x v="2"/>
    <n v="3"/>
    <n v="65"/>
    <s v="Sklep"/>
    <n v="50"/>
  </r>
  <r>
    <x v="316"/>
    <x v="4"/>
    <x v="10"/>
    <x v="5"/>
    <x v="3"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0">
  <r>
    <x v="0"/>
    <s v="Pomorskie"/>
    <s v="Sopot"/>
    <x v="0"/>
    <x v="0"/>
    <n v="5"/>
    <n v="70"/>
    <s v="Sklep"/>
    <n v="60"/>
    <n v="50"/>
  </r>
  <r>
    <x v="1"/>
    <s v="Śląskie"/>
    <s v="Katowice"/>
    <x v="1"/>
    <x v="0"/>
    <n v="5"/>
    <n v="570"/>
    <s v="Sklep"/>
    <n v="490"/>
    <n v="400"/>
  </r>
  <r>
    <x v="2"/>
    <s v="Małopolskie"/>
    <s v="Wadowice"/>
    <x v="0"/>
    <x v="0"/>
    <n v="1"/>
    <n v="70"/>
    <s v="Sklep"/>
    <n v="60"/>
    <n v="10"/>
  </r>
  <r>
    <x v="3"/>
    <s v="Pomorskie"/>
    <s v="Sopot"/>
    <x v="1"/>
    <x v="0"/>
    <n v="4"/>
    <n v="570"/>
    <s v="Sklep"/>
    <n v="490"/>
    <n v="320"/>
  </r>
  <r>
    <x v="4"/>
    <s v="Małopolskie"/>
    <s v="Kraków"/>
    <x v="0"/>
    <x v="0"/>
    <n v="4"/>
    <n v="70"/>
    <s v="Sklep"/>
    <n v="60"/>
    <n v="40"/>
  </r>
  <r>
    <x v="5"/>
    <s v="Mazowieckie"/>
    <s v="Warszawa"/>
    <x v="1"/>
    <x v="0"/>
    <n v="3"/>
    <n v="570"/>
    <s v="Sklep"/>
    <n v="490"/>
    <n v="240"/>
  </r>
  <r>
    <x v="6"/>
    <s v="Śląskie"/>
    <s v="Katowice"/>
    <x v="1"/>
    <x v="1"/>
    <n v="5"/>
    <n v="560"/>
    <s v="Internet"/>
    <n v="450"/>
    <n v="550"/>
  </r>
  <r>
    <x v="7"/>
    <s v="Pomorskie"/>
    <s v="Gdańsk"/>
    <x v="1"/>
    <x v="1"/>
    <n v="3"/>
    <n v="560"/>
    <s v="Internet"/>
    <n v="450"/>
    <n v="330"/>
  </r>
  <r>
    <x v="8"/>
    <s v="Śląskie"/>
    <s v="Bielsko-biała"/>
    <x v="1"/>
    <x v="1"/>
    <n v="5"/>
    <n v="560"/>
    <s v="Internet"/>
    <n v="450"/>
    <n v="550"/>
  </r>
  <r>
    <x v="9"/>
    <s v="Pomorskie"/>
    <s v="Sopot"/>
    <x v="0"/>
    <x v="1"/>
    <n v="5"/>
    <n v="75"/>
    <s v="Sklep"/>
    <n v="70"/>
    <n v="25"/>
  </r>
  <r>
    <x v="10"/>
    <s v="Śląskie"/>
    <s v="Częstochowa"/>
    <x v="2"/>
    <x v="2"/>
    <n v="1"/>
    <n v="100"/>
    <s v="Sklep"/>
    <n v="80"/>
    <n v="20"/>
  </r>
  <r>
    <x v="11"/>
    <s v="Małopolskie"/>
    <s v="Wadowice"/>
    <x v="3"/>
    <x v="1"/>
    <n v="5"/>
    <n v="20"/>
    <s v="Sklep"/>
    <n v="5"/>
    <n v="75"/>
  </r>
  <r>
    <x v="12"/>
    <s v="Śląskie"/>
    <s v="Bielsko-biała"/>
    <x v="3"/>
    <x v="0"/>
    <n v="4"/>
    <n v="25"/>
    <s v="Sklep"/>
    <n v="20"/>
    <n v="20"/>
  </r>
  <r>
    <x v="13"/>
    <s v="Mazowieckie"/>
    <s v="Warszawa"/>
    <x v="3"/>
    <x v="0"/>
    <n v="1"/>
    <n v="25"/>
    <s v="Telefon"/>
    <n v="20"/>
    <n v="5"/>
  </r>
  <r>
    <x v="14"/>
    <s v="Pomorskie"/>
    <s v="Gdynia"/>
    <x v="4"/>
    <x v="0"/>
    <n v="1"/>
    <n v="45"/>
    <s v="Internet"/>
    <n v="35"/>
    <n v="10"/>
  </r>
  <r>
    <x v="8"/>
    <s v="Mazowieckie"/>
    <s v="Warszawa"/>
    <x v="4"/>
    <x v="1"/>
    <n v="1"/>
    <n v="65"/>
    <s v="Internet"/>
    <n v="50"/>
    <n v="15"/>
  </r>
  <r>
    <x v="15"/>
    <s v="Śląskie"/>
    <s v="Katowice"/>
    <x v="2"/>
    <x v="0"/>
    <n v="1"/>
    <n v="110"/>
    <s v="Sklep"/>
    <n v="85"/>
    <n v="25"/>
  </r>
  <r>
    <x v="16"/>
    <s v="Śląskie"/>
    <s v="Katowice"/>
    <x v="4"/>
    <x v="2"/>
    <n v="3"/>
    <n v="50"/>
    <s v="Internet"/>
    <n v="30"/>
    <n v="60"/>
  </r>
  <r>
    <x v="17"/>
    <s v="Śląskie"/>
    <s v="Bielsko-biała"/>
    <x v="4"/>
    <x v="2"/>
    <n v="2"/>
    <n v="50"/>
    <s v="Sklep"/>
    <n v="30"/>
    <n v="40"/>
  </r>
  <r>
    <x v="18"/>
    <s v="Mazowieckie"/>
    <s v="Warszawa"/>
    <x v="2"/>
    <x v="1"/>
    <n v="1"/>
    <n v="120"/>
    <s v="Internet"/>
    <n v="110"/>
    <n v="10"/>
  </r>
  <r>
    <x v="19"/>
    <s v="Pomorskie"/>
    <s v="Sopot"/>
    <x v="1"/>
    <x v="2"/>
    <n v="3"/>
    <n v="500"/>
    <s v="Sklep"/>
    <n v="400"/>
    <n v="300"/>
  </r>
  <r>
    <x v="20"/>
    <s v="Śląskie"/>
    <s v="Częstochowa"/>
    <x v="2"/>
    <x v="2"/>
    <n v="2"/>
    <n v="100"/>
    <s v="Sklep"/>
    <n v="80"/>
    <n v="40"/>
  </r>
  <r>
    <x v="21"/>
    <s v="Mazowieckie"/>
    <s v="Radom"/>
    <x v="4"/>
    <x v="2"/>
    <n v="5"/>
    <n v="50"/>
    <s v="Sklep"/>
    <n v="30"/>
    <n v="100"/>
  </r>
  <r>
    <x v="22"/>
    <s v="Małopolskie"/>
    <s v="Wadowice"/>
    <x v="3"/>
    <x v="0"/>
    <n v="1"/>
    <n v="25"/>
    <s v="Sklep"/>
    <n v="20"/>
    <n v="5"/>
  </r>
  <r>
    <x v="23"/>
    <s v="Śląskie"/>
    <s v="Bielsko-biała"/>
    <x v="1"/>
    <x v="0"/>
    <n v="3"/>
    <n v="570"/>
    <s v="Sklep"/>
    <n v="490"/>
    <n v="240"/>
  </r>
  <r>
    <x v="24"/>
    <s v="Pomorskie"/>
    <s v="Sopot"/>
    <x v="2"/>
    <x v="1"/>
    <n v="3"/>
    <n v="120"/>
    <s v="Sklep"/>
    <n v="110"/>
    <n v="30"/>
  </r>
  <r>
    <x v="25"/>
    <s v="Śląskie"/>
    <s v="Częstochowa"/>
    <x v="3"/>
    <x v="1"/>
    <n v="3"/>
    <n v="20"/>
    <s v="Sklep"/>
    <n v="5"/>
    <n v="45"/>
  </r>
  <r>
    <x v="26"/>
    <s v="Małopolskie"/>
    <s v="Wadowice"/>
    <x v="1"/>
    <x v="0"/>
    <n v="1"/>
    <n v="570"/>
    <s v="Internet"/>
    <n v="490"/>
    <n v="80"/>
  </r>
  <r>
    <x v="27"/>
    <s v="Małopolskie"/>
    <s v="Kraków"/>
    <x v="2"/>
    <x v="0"/>
    <n v="5"/>
    <n v="110"/>
    <s v="Internet"/>
    <n v="85"/>
    <n v="125"/>
  </r>
  <r>
    <x v="28"/>
    <s v="Pomorskie"/>
    <s v="Sopot"/>
    <x v="2"/>
    <x v="2"/>
    <n v="1"/>
    <n v="100"/>
    <s v="Sklep"/>
    <n v="80"/>
    <n v="20"/>
  </r>
  <r>
    <x v="29"/>
    <s v="Pomorskie"/>
    <s v="Gdynia"/>
    <x v="0"/>
    <x v="1"/>
    <n v="4"/>
    <n v="75"/>
    <s v="Sklep"/>
    <n v="70"/>
    <n v="20"/>
  </r>
  <r>
    <x v="30"/>
    <s v="Śląskie"/>
    <s v="Katowice"/>
    <x v="0"/>
    <x v="1"/>
    <n v="1"/>
    <n v="75"/>
    <s v="Internet"/>
    <n v="70"/>
    <n v="5"/>
  </r>
  <r>
    <x v="31"/>
    <s v="Śląskie"/>
    <s v="Bielsko-biała"/>
    <x v="0"/>
    <x v="0"/>
    <n v="2"/>
    <n v="70"/>
    <s v="Internet"/>
    <n v="60"/>
    <n v="20"/>
  </r>
  <r>
    <x v="32"/>
    <s v="Pomorskie"/>
    <s v="Sopot"/>
    <x v="3"/>
    <x v="1"/>
    <n v="3"/>
    <n v="20"/>
    <s v="Internet"/>
    <n v="5"/>
    <n v="45"/>
  </r>
  <r>
    <x v="33"/>
    <s v="Śląskie"/>
    <s v="Częstochowa"/>
    <x v="0"/>
    <x v="1"/>
    <n v="2"/>
    <n v="75"/>
    <s v="Sklep"/>
    <n v="70"/>
    <n v="10"/>
  </r>
  <r>
    <x v="34"/>
    <s v="Mazowieckie"/>
    <s v="Radom"/>
    <x v="4"/>
    <x v="0"/>
    <n v="4"/>
    <n v="45"/>
    <s v="Internet"/>
    <n v="35"/>
    <n v="40"/>
  </r>
  <r>
    <x v="35"/>
    <s v="Mazowieckie"/>
    <s v="Radom"/>
    <x v="4"/>
    <x v="0"/>
    <n v="5"/>
    <n v="45"/>
    <s v="Sklep"/>
    <n v="35"/>
    <n v="50"/>
  </r>
  <r>
    <x v="36"/>
    <s v="Pomorskie"/>
    <s v="Gdańsk"/>
    <x v="1"/>
    <x v="2"/>
    <n v="3"/>
    <n v="500"/>
    <s v="Internet"/>
    <n v="400"/>
    <n v="300"/>
  </r>
  <r>
    <x v="37"/>
    <s v="Małopolskie"/>
    <s v="Kraków"/>
    <x v="3"/>
    <x v="1"/>
    <n v="4"/>
    <n v="20"/>
    <s v="Telefon"/>
    <n v="5"/>
    <n v="60"/>
  </r>
  <r>
    <x v="38"/>
    <s v="Śląskie"/>
    <s v="Częstochowa"/>
    <x v="0"/>
    <x v="0"/>
    <n v="3"/>
    <n v="70"/>
    <s v="Internet"/>
    <n v="60"/>
    <n v="30"/>
  </r>
  <r>
    <x v="39"/>
    <s v="Pomorskie"/>
    <s v="Gdańsk"/>
    <x v="1"/>
    <x v="1"/>
    <n v="4"/>
    <n v="560"/>
    <s v="Internet"/>
    <n v="450"/>
    <n v="440"/>
  </r>
  <r>
    <x v="40"/>
    <s v="Małopolskie"/>
    <s v="Wadowice"/>
    <x v="2"/>
    <x v="0"/>
    <n v="3"/>
    <n v="110"/>
    <s v="Internet"/>
    <n v="85"/>
    <n v="75"/>
  </r>
  <r>
    <x v="41"/>
    <s v="Mazowieckie"/>
    <s v="Radom"/>
    <x v="1"/>
    <x v="2"/>
    <n v="4"/>
    <n v="500"/>
    <s v="Sklep"/>
    <n v="400"/>
    <n v="400"/>
  </r>
  <r>
    <x v="42"/>
    <s v="Mazowieckie"/>
    <s v="Radom"/>
    <x v="1"/>
    <x v="2"/>
    <n v="2"/>
    <n v="500"/>
    <s v="Sklep"/>
    <n v="400"/>
    <n v="200"/>
  </r>
  <r>
    <x v="43"/>
    <s v="Śląskie"/>
    <s v="Katowice"/>
    <x v="0"/>
    <x v="2"/>
    <n v="3"/>
    <n v="80"/>
    <s v="Sklep"/>
    <n v="75"/>
    <n v="15"/>
  </r>
  <r>
    <x v="44"/>
    <s v="Małopolskie"/>
    <s v="Kraków"/>
    <x v="4"/>
    <x v="2"/>
    <n v="4"/>
    <n v="50"/>
    <s v="Sklep"/>
    <n v="30"/>
    <n v="80"/>
  </r>
  <r>
    <x v="45"/>
    <s v="Śląskie"/>
    <s v="Bielsko-biała"/>
    <x v="3"/>
    <x v="1"/>
    <n v="4"/>
    <n v="20"/>
    <s v="Sklep"/>
    <n v="5"/>
    <n v="60"/>
  </r>
  <r>
    <x v="46"/>
    <s v="Pomorskie"/>
    <s v="Sopot"/>
    <x v="2"/>
    <x v="2"/>
    <n v="1"/>
    <n v="100"/>
    <s v="Internet"/>
    <n v="80"/>
    <n v="20"/>
  </r>
  <r>
    <x v="47"/>
    <s v="Śląskie"/>
    <s v="Częstochowa"/>
    <x v="0"/>
    <x v="2"/>
    <n v="4"/>
    <n v="80"/>
    <s v="Internet"/>
    <n v="75"/>
    <n v="20"/>
  </r>
  <r>
    <x v="48"/>
    <s v="Mazowieckie"/>
    <s v="Radom"/>
    <x v="4"/>
    <x v="2"/>
    <n v="3"/>
    <n v="50"/>
    <s v="Sklep"/>
    <n v="30"/>
    <n v="60"/>
  </r>
  <r>
    <x v="49"/>
    <s v="Mazowieckie"/>
    <s v="Radom"/>
    <x v="4"/>
    <x v="0"/>
    <n v="2"/>
    <n v="45"/>
    <s v="Sklep"/>
    <n v="35"/>
    <n v="20"/>
  </r>
  <r>
    <x v="50"/>
    <s v="Pomorskie"/>
    <s v="Gdańsk"/>
    <x v="0"/>
    <x v="2"/>
    <n v="2"/>
    <n v="80"/>
    <s v="Internet"/>
    <n v="75"/>
    <n v="10"/>
  </r>
  <r>
    <x v="51"/>
    <s v="Pomorskie"/>
    <s v="Gdynia"/>
    <x v="1"/>
    <x v="1"/>
    <n v="3"/>
    <n v="560"/>
    <s v="Sklep"/>
    <n v="450"/>
    <n v="330"/>
  </r>
  <r>
    <x v="50"/>
    <s v="Śląskie"/>
    <s v="Częstochowa"/>
    <x v="3"/>
    <x v="1"/>
    <n v="2"/>
    <n v="20"/>
    <s v="Sklep"/>
    <n v="5"/>
    <n v="30"/>
  </r>
  <r>
    <x v="52"/>
    <s v="Mazowieckie"/>
    <s v="Radom"/>
    <x v="1"/>
    <x v="2"/>
    <n v="2"/>
    <n v="500"/>
    <s v="Sklep"/>
    <n v="400"/>
    <n v="200"/>
  </r>
  <r>
    <x v="53"/>
    <s v="Małopolskie"/>
    <s v="Kraków"/>
    <x v="1"/>
    <x v="0"/>
    <n v="5"/>
    <n v="570"/>
    <s v="Sklep"/>
    <n v="490"/>
    <n v="400"/>
  </r>
  <r>
    <x v="54"/>
    <s v="Małopolskie"/>
    <s v="Wadowice"/>
    <x v="0"/>
    <x v="0"/>
    <n v="2"/>
    <n v="70"/>
    <s v="Sklep"/>
    <n v="60"/>
    <n v="20"/>
  </r>
  <r>
    <x v="55"/>
    <s v="Pomorskie"/>
    <s v="Gdańsk"/>
    <x v="3"/>
    <x v="0"/>
    <n v="3"/>
    <n v="25"/>
    <s v="Sklep"/>
    <n v="20"/>
    <n v="15"/>
  </r>
  <r>
    <x v="56"/>
    <s v="Mazowieckie"/>
    <s v="Warszawa"/>
    <x v="3"/>
    <x v="0"/>
    <n v="5"/>
    <n v="25"/>
    <s v="Sklep"/>
    <n v="20"/>
    <n v="25"/>
  </r>
  <r>
    <x v="57"/>
    <s v="Mazowieckie"/>
    <s v="Radom"/>
    <x v="4"/>
    <x v="1"/>
    <n v="4"/>
    <n v="65"/>
    <s v="Sklep"/>
    <n v="50"/>
    <n v="60"/>
  </r>
  <r>
    <x v="58"/>
    <s v="Pomorskie"/>
    <s v="Gdańsk"/>
    <x v="2"/>
    <x v="2"/>
    <n v="2"/>
    <n v="100"/>
    <s v="Sklep"/>
    <n v="80"/>
    <n v="40"/>
  </r>
  <r>
    <x v="59"/>
    <s v="Śląskie"/>
    <s v="Bielsko-biała"/>
    <x v="0"/>
    <x v="1"/>
    <n v="4"/>
    <n v="75"/>
    <s v="Sklep"/>
    <n v="70"/>
    <n v="20"/>
  </r>
  <r>
    <x v="60"/>
    <s v="Śląskie"/>
    <s v="Katowice"/>
    <x v="1"/>
    <x v="0"/>
    <n v="1"/>
    <n v="570"/>
    <s v="Sklep"/>
    <n v="490"/>
    <n v="80"/>
  </r>
  <r>
    <x v="61"/>
    <s v="Śląskie"/>
    <s v="Częstochowa"/>
    <x v="3"/>
    <x v="0"/>
    <n v="4"/>
    <n v="25"/>
    <s v="Sklep"/>
    <n v="20"/>
    <n v="20"/>
  </r>
  <r>
    <x v="62"/>
    <s v="Małopolskie"/>
    <s v="Wadowice"/>
    <x v="4"/>
    <x v="2"/>
    <n v="3"/>
    <n v="50"/>
    <s v="Sklep"/>
    <n v="30"/>
    <n v="60"/>
  </r>
  <r>
    <x v="63"/>
    <s v="Małopolskie"/>
    <s v="Wadowice"/>
    <x v="4"/>
    <x v="0"/>
    <n v="1"/>
    <n v="45"/>
    <s v="Sklep"/>
    <n v="35"/>
    <n v="10"/>
  </r>
  <r>
    <x v="64"/>
    <s v="Małopolskie"/>
    <s v="Kraków"/>
    <x v="0"/>
    <x v="2"/>
    <n v="3"/>
    <n v="80"/>
    <s v="Sklep"/>
    <n v="75"/>
    <n v="15"/>
  </r>
  <r>
    <x v="65"/>
    <s v="Śląskie"/>
    <s v="Bielsko-biała"/>
    <x v="3"/>
    <x v="0"/>
    <n v="5"/>
    <n v="25"/>
    <s v="Internet"/>
    <n v="20"/>
    <n v="25"/>
  </r>
  <r>
    <x v="66"/>
    <s v="Mazowieckie"/>
    <s v="Radom"/>
    <x v="1"/>
    <x v="1"/>
    <n v="3"/>
    <n v="560"/>
    <s v="Sklep"/>
    <n v="450"/>
    <n v="330"/>
  </r>
  <r>
    <x v="67"/>
    <s v="Śląskie"/>
    <s v="Częstochowa"/>
    <x v="2"/>
    <x v="2"/>
    <n v="1"/>
    <n v="100"/>
    <s v="Sklep"/>
    <n v="80"/>
    <n v="20"/>
  </r>
  <r>
    <x v="68"/>
    <s v="Małopolskie"/>
    <s v="Kraków"/>
    <x v="0"/>
    <x v="2"/>
    <n v="1"/>
    <n v="80"/>
    <s v="Sklep"/>
    <n v="75"/>
    <n v="5"/>
  </r>
  <r>
    <x v="69"/>
    <s v="Mazowieckie"/>
    <s v="Warszawa"/>
    <x v="4"/>
    <x v="1"/>
    <n v="2"/>
    <n v="65"/>
    <s v="Sklep"/>
    <n v="50"/>
    <n v="30"/>
  </r>
  <r>
    <x v="70"/>
    <s v="Mazowieckie"/>
    <s v="Warszawa"/>
    <x v="3"/>
    <x v="2"/>
    <n v="3"/>
    <n v="25"/>
    <s v="Internet"/>
    <n v="5"/>
    <n v="60"/>
  </r>
  <r>
    <x v="71"/>
    <s v="Pomorskie"/>
    <s v="Gdańsk"/>
    <x v="3"/>
    <x v="2"/>
    <n v="2"/>
    <n v="25"/>
    <s v="Sklep"/>
    <n v="5"/>
    <n v="40"/>
  </r>
  <r>
    <x v="72"/>
    <s v="Mazowieckie"/>
    <s v="Warszawa"/>
    <x v="3"/>
    <x v="0"/>
    <n v="2"/>
    <n v="25"/>
    <s v="Sklep"/>
    <n v="20"/>
    <n v="10"/>
  </r>
  <r>
    <x v="73"/>
    <s v="Śląskie"/>
    <s v="Katowice"/>
    <x v="3"/>
    <x v="0"/>
    <n v="2"/>
    <n v="25"/>
    <s v="Sklep"/>
    <n v="20"/>
    <n v="10"/>
  </r>
  <r>
    <x v="74"/>
    <s v="Małopolskie"/>
    <s v="Wadowice"/>
    <x v="2"/>
    <x v="1"/>
    <n v="5"/>
    <n v="120"/>
    <s v="Sklep"/>
    <n v="110"/>
    <n v="50"/>
  </r>
  <r>
    <x v="75"/>
    <s v="Mazowieckie"/>
    <s v="Radom"/>
    <x v="2"/>
    <x v="0"/>
    <n v="5"/>
    <n v="110"/>
    <s v="Sklep"/>
    <n v="85"/>
    <n v="125"/>
  </r>
  <r>
    <x v="76"/>
    <s v="Pomorskie"/>
    <s v="Gdynia"/>
    <x v="1"/>
    <x v="1"/>
    <n v="5"/>
    <n v="560"/>
    <s v="Internet"/>
    <n v="450"/>
    <n v="550"/>
  </r>
  <r>
    <x v="77"/>
    <s v="Pomorskie"/>
    <s v="Sopot"/>
    <x v="0"/>
    <x v="0"/>
    <n v="2"/>
    <n v="70"/>
    <s v="Telefon"/>
    <n v="60"/>
    <n v="20"/>
  </r>
  <r>
    <x v="78"/>
    <s v="Śląskie"/>
    <s v="Bielsko-biała"/>
    <x v="3"/>
    <x v="2"/>
    <n v="5"/>
    <n v="25"/>
    <s v="Internet"/>
    <n v="5"/>
    <n v="100"/>
  </r>
  <r>
    <x v="79"/>
    <s v="Pomorskie"/>
    <s v="Gdynia"/>
    <x v="0"/>
    <x v="1"/>
    <n v="4"/>
    <n v="75"/>
    <s v="Sklep"/>
    <n v="70"/>
    <n v="20"/>
  </r>
  <r>
    <x v="80"/>
    <s v="Mazowieckie"/>
    <s v="Warszawa"/>
    <x v="4"/>
    <x v="0"/>
    <n v="4"/>
    <n v="45"/>
    <s v="Internet"/>
    <n v="35"/>
    <n v="40"/>
  </r>
  <r>
    <x v="81"/>
    <s v="Śląskie"/>
    <s v="Katowice"/>
    <x v="3"/>
    <x v="1"/>
    <n v="5"/>
    <n v="20"/>
    <s v="Telefon"/>
    <n v="5"/>
    <n v="75"/>
  </r>
  <r>
    <x v="82"/>
    <s v="Pomorskie"/>
    <s v="Gdańsk"/>
    <x v="0"/>
    <x v="0"/>
    <n v="4"/>
    <n v="70"/>
    <s v="Internet"/>
    <n v="60"/>
    <n v="40"/>
  </r>
  <r>
    <x v="83"/>
    <s v="Mazowieckie"/>
    <s v="Warszawa"/>
    <x v="0"/>
    <x v="2"/>
    <n v="3"/>
    <n v="80"/>
    <s v="Sklep"/>
    <n v="75"/>
    <n v="15"/>
  </r>
  <r>
    <x v="76"/>
    <s v="Śląskie"/>
    <s v="Częstochowa"/>
    <x v="3"/>
    <x v="1"/>
    <n v="2"/>
    <n v="20"/>
    <s v="Sklep"/>
    <n v="5"/>
    <n v="30"/>
  </r>
  <r>
    <x v="84"/>
    <s v="Mazowieckie"/>
    <s v="Radom"/>
    <x v="4"/>
    <x v="2"/>
    <n v="3"/>
    <n v="50"/>
    <s v="Telefon"/>
    <n v="30"/>
    <n v="60"/>
  </r>
  <r>
    <x v="85"/>
    <s v="Małopolskie"/>
    <s v="Kraków"/>
    <x v="1"/>
    <x v="1"/>
    <n v="2"/>
    <n v="560"/>
    <s v="Telefon"/>
    <n v="450"/>
    <n v="220"/>
  </r>
  <r>
    <x v="86"/>
    <s v="Pomorskie"/>
    <s v="Gdańsk"/>
    <x v="2"/>
    <x v="1"/>
    <n v="1"/>
    <n v="120"/>
    <s v="Telefon"/>
    <n v="110"/>
    <n v="10"/>
  </r>
  <r>
    <x v="87"/>
    <s v="Śląskie"/>
    <s v="Katowice"/>
    <x v="1"/>
    <x v="2"/>
    <n v="2"/>
    <n v="500"/>
    <s v="Internet"/>
    <n v="400"/>
    <n v="200"/>
  </r>
  <r>
    <x v="88"/>
    <s v="Śląskie"/>
    <s v="Częstochowa"/>
    <x v="0"/>
    <x v="0"/>
    <n v="4"/>
    <n v="70"/>
    <s v="Internet"/>
    <n v="60"/>
    <n v="40"/>
  </r>
  <r>
    <x v="89"/>
    <s v="Małopolskie"/>
    <s v="Wadowice"/>
    <x v="2"/>
    <x v="2"/>
    <n v="4"/>
    <n v="100"/>
    <s v="Sklep"/>
    <n v="80"/>
    <n v="80"/>
  </r>
  <r>
    <x v="90"/>
    <s v="Pomorskie"/>
    <s v="Gdynia"/>
    <x v="1"/>
    <x v="0"/>
    <n v="1"/>
    <n v="570"/>
    <s v="Sklep"/>
    <n v="490"/>
    <n v="80"/>
  </r>
  <r>
    <x v="37"/>
    <s v="Pomorskie"/>
    <s v="Gdynia"/>
    <x v="3"/>
    <x v="1"/>
    <n v="2"/>
    <n v="20"/>
    <s v="Sklep"/>
    <n v="5"/>
    <n v="30"/>
  </r>
  <r>
    <x v="91"/>
    <s v="Małopolskie"/>
    <s v="Kraków"/>
    <x v="4"/>
    <x v="2"/>
    <n v="3"/>
    <n v="50"/>
    <s v="Sklep"/>
    <n v="30"/>
    <n v="60"/>
  </r>
  <r>
    <x v="92"/>
    <s v="Mazowieckie"/>
    <s v="Radom"/>
    <x v="3"/>
    <x v="0"/>
    <n v="2"/>
    <n v="25"/>
    <s v="Internet"/>
    <n v="20"/>
    <n v="10"/>
  </r>
  <r>
    <x v="93"/>
    <s v="Małopolskie"/>
    <s v="Wadowice"/>
    <x v="1"/>
    <x v="1"/>
    <n v="2"/>
    <n v="560"/>
    <s v="Telefon"/>
    <n v="450"/>
    <n v="220"/>
  </r>
  <r>
    <x v="91"/>
    <s v="Małopolskie"/>
    <s v="Kraków"/>
    <x v="3"/>
    <x v="1"/>
    <n v="2"/>
    <n v="20"/>
    <s v="Sklep"/>
    <n v="5"/>
    <n v="30"/>
  </r>
  <r>
    <x v="94"/>
    <s v="Śląskie"/>
    <s v="Katowice"/>
    <x v="1"/>
    <x v="0"/>
    <n v="5"/>
    <n v="570"/>
    <s v="Telefon"/>
    <n v="490"/>
    <n v="400"/>
  </r>
  <r>
    <x v="95"/>
    <s v="Śląskie"/>
    <s v="Katowice"/>
    <x v="0"/>
    <x v="2"/>
    <n v="3"/>
    <n v="80"/>
    <s v="Sklep"/>
    <n v="75"/>
    <n v="15"/>
  </r>
  <r>
    <x v="96"/>
    <s v="Mazowieckie"/>
    <s v="Warszawa"/>
    <x v="3"/>
    <x v="0"/>
    <n v="4"/>
    <n v="25"/>
    <s v="Sklep"/>
    <n v="20"/>
    <n v="20"/>
  </r>
  <r>
    <x v="97"/>
    <s v="Mazowieckie"/>
    <s v="Warszawa"/>
    <x v="3"/>
    <x v="0"/>
    <n v="5"/>
    <n v="25"/>
    <s v="Sklep"/>
    <n v="20"/>
    <n v="25"/>
  </r>
  <r>
    <x v="98"/>
    <s v="Śląskie"/>
    <s v="Bielsko-biała"/>
    <x v="2"/>
    <x v="0"/>
    <n v="2"/>
    <n v="110"/>
    <s v="Sklep"/>
    <n v="85"/>
    <n v="50"/>
  </r>
  <r>
    <x v="99"/>
    <s v="Śląskie"/>
    <s v="Częstochowa"/>
    <x v="0"/>
    <x v="1"/>
    <n v="3"/>
    <n v="75"/>
    <s v="Sklep"/>
    <n v="70"/>
    <n v="15"/>
  </r>
  <r>
    <x v="100"/>
    <s v="Małopolskie"/>
    <s v="Wadowice"/>
    <x v="4"/>
    <x v="2"/>
    <n v="5"/>
    <n v="50"/>
    <s v="Sklep"/>
    <n v="30"/>
    <n v="100"/>
  </r>
  <r>
    <x v="101"/>
    <s v="Śląskie"/>
    <s v="Bielsko-biała"/>
    <x v="3"/>
    <x v="2"/>
    <n v="4"/>
    <n v="25"/>
    <s v="Sklep"/>
    <n v="5"/>
    <n v="80"/>
  </r>
  <r>
    <x v="102"/>
    <s v="Śląskie"/>
    <s v="Katowice"/>
    <x v="2"/>
    <x v="2"/>
    <n v="3"/>
    <n v="100"/>
    <s v="Internet"/>
    <n v="80"/>
    <n v="60"/>
  </r>
  <r>
    <x v="103"/>
    <s v="Śląskie"/>
    <s v="Częstochowa"/>
    <x v="0"/>
    <x v="1"/>
    <n v="4"/>
    <n v="75"/>
    <s v="Sklep"/>
    <n v="70"/>
    <n v="20"/>
  </r>
  <r>
    <x v="55"/>
    <s v="Pomorskie"/>
    <s v="Sopot"/>
    <x v="2"/>
    <x v="2"/>
    <n v="3"/>
    <n v="100"/>
    <s v="Internet"/>
    <n v="80"/>
    <n v="60"/>
  </r>
  <r>
    <x v="104"/>
    <s v="Małopolskie"/>
    <s v="Wadowice"/>
    <x v="4"/>
    <x v="2"/>
    <n v="4"/>
    <n v="50"/>
    <s v="Sklep"/>
    <n v="30"/>
    <n v="80"/>
  </r>
  <r>
    <x v="105"/>
    <s v="Mazowieckie"/>
    <s v="Warszawa"/>
    <x v="0"/>
    <x v="0"/>
    <n v="4"/>
    <n v="70"/>
    <s v="Sklep"/>
    <n v="60"/>
    <n v="40"/>
  </r>
  <r>
    <x v="106"/>
    <s v="Pomorskie"/>
    <s v="Gdańsk"/>
    <x v="3"/>
    <x v="0"/>
    <n v="4"/>
    <n v="25"/>
    <s v="Sklep"/>
    <n v="20"/>
    <n v="20"/>
  </r>
  <r>
    <x v="25"/>
    <s v="Pomorskie"/>
    <s v="Gdynia"/>
    <x v="1"/>
    <x v="0"/>
    <n v="1"/>
    <n v="570"/>
    <s v="Sklep"/>
    <n v="490"/>
    <n v="80"/>
  </r>
  <r>
    <x v="107"/>
    <s v="Pomorskie"/>
    <s v="Sopot"/>
    <x v="4"/>
    <x v="2"/>
    <n v="3"/>
    <n v="50"/>
    <s v="Sklep"/>
    <n v="30"/>
    <n v="60"/>
  </r>
  <r>
    <x v="108"/>
    <s v="Pomorskie"/>
    <s v="Gdynia"/>
    <x v="0"/>
    <x v="0"/>
    <n v="2"/>
    <n v="70"/>
    <s v="Sklep"/>
    <n v="60"/>
    <n v="20"/>
  </r>
  <r>
    <x v="109"/>
    <s v="Pomorskie"/>
    <s v="Gdynia"/>
    <x v="3"/>
    <x v="0"/>
    <n v="3"/>
    <n v="25"/>
    <s v="Internet"/>
    <n v="20"/>
    <n v="15"/>
  </r>
  <r>
    <x v="110"/>
    <s v="Śląskie"/>
    <s v="Bielsko-biała"/>
    <x v="1"/>
    <x v="2"/>
    <n v="4"/>
    <n v="500"/>
    <s v="Sklep"/>
    <n v="400"/>
    <n v="400"/>
  </r>
  <r>
    <x v="111"/>
    <s v="Małopolskie"/>
    <s v="Wadowice"/>
    <x v="0"/>
    <x v="0"/>
    <n v="1"/>
    <n v="70"/>
    <s v="Internet"/>
    <n v="60"/>
    <n v="10"/>
  </r>
  <r>
    <x v="112"/>
    <s v="Śląskie"/>
    <s v="Katowice"/>
    <x v="0"/>
    <x v="0"/>
    <n v="1"/>
    <n v="70"/>
    <s v="Internet"/>
    <n v="60"/>
    <n v="10"/>
  </r>
  <r>
    <x v="67"/>
    <s v="Małopolskie"/>
    <s v="Kraków"/>
    <x v="1"/>
    <x v="1"/>
    <n v="2"/>
    <n v="560"/>
    <s v="Internet"/>
    <n v="450"/>
    <n v="220"/>
  </r>
  <r>
    <x v="113"/>
    <s v="Małopolskie"/>
    <s v="Kraków"/>
    <x v="2"/>
    <x v="2"/>
    <n v="5"/>
    <n v="100"/>
    <s v="Sklep"/>
    <n v="80"/>
    <n v="100"/>
  </r>
  <r>
    <x v="34"/>
    <s v="Pomorskie"/>
    <s v="Gdynia"/>
    <x v="0"/>
    <x v="1"/>
    <n v="5"/>
    <n v="75"/>
    <s v="Sklep"/>
    <n v="70"/>
    <n v="25"/>
  </r>
  <r>
    <x v="114"/>
    <s v="Małopolskie"/>
    <s v="Kraków"/>
    <x v="0"/>
    <x v="1"/>
    <n v="5"/>
    <n v="75"/>
    <s v="Sklep"/>
    <n v="70"/>
    <n v="25"/>
  </r>
  <r>
    <x v="115"/>
    <s v="Śląskie"/>
    <s v="Bielsko-biała"/>
    <x v="2"/>
    <x v="1"/>
    <n v="3"/>
    <n v="120"/>
    <s v="Sklep"/>
    <n v="110"/>
    <n v="30"/>
  </r>
  <r>
    <x v="116"/>
    <s v="Mazowieckie"/>
    <s v="Warszawa"/>
    <x v="4"/>
    <x v="1"/>
    <n v="1"/>
    <n v="65"/>
    <s v="Sklep"/>
    <n v="50"/>
    <n v="15"/>
  </r>
  <r>
    <x v="117"/>
    <s v="Śląskie"/>
    <s v="Częstochowa"/>
    <x v="2"/>
    <x v="1"/>
    <n v="3"/>
    <n v="120"/>
    <s v="Internet"/>
    <n v="110"/>
    <n v="30"/>
  </r>
  <r>
    <x v="116"/>
    <s v="Małopolskie"/>
    <s v="Wadowice"/>
    <x v="3"/>
    <x v="1"/>
    <n v="1"/>
    <n v="20"/>
    <s v="Sklep"/>
    <n v="5"/>
    <n v="15"/>
  </r>
  <r>
    <x v="118"/>
    <s v="Śląskie"/>
    <s v="Bielsko-biała"/>
    <x v="1"/>
    <x v="0"/>
    <n v="5"/>
    <n v="570"/>
    <s v="Sklep"/>
    <n v="490"/>
    <n v="400"/>
  </r>
  <r>
    <x v="119"/>
    <s v="Śląskie"/>
    <s v="Bielsko-biała"/>
    <x v="0"/>
    <x v="1"/>
    <n v="5"/>
    <n v="75"/>
    <s v="Internet"/>
    <n v="70"/>
    <n v="25"/>
  </r>
  <r>
    <x v="120"/>
    <s v="Pomorskie"/>
    <s v="Sopot"/>
    <x v="0"/>
    <x v="1"/>
    <n v="5"/>
    <n v="75"/>
    <s v="Sklep"/>
    <n v="70"/>
    <n v="25"/>
  </r>
  <r>
    <x v="45"/>
    <s v="Pomorskie"/>
    <s v="Sopot"/>
    <x v="4"/>
    <x v="0"/>
    <n v="3"/>
    <n v="45"/>
    <s v="Sklep"/>
    <n v="35"/>
    <n v="30"/>
  </r>
  <r>
    <x v="121"/>
    <s v="Pomorskie"/>
    <s v="Gdynia"/>
    <x v="3"/>
    <x v="2"/>
    <n v="5"/>
    <n v="25"/>
    <s v="Sklep"/>
    <n v="5"/>
    <n v="100"/>
  </r>
  <r>
    <x v="122"/>
    <s v="Małopolskie"/>
    <s v="Kraków"/>
    <x v="3"/>
    <x v="0"/>
    <n v="3"/>
    <n v="25"/>
    <s v="Internet"/>
    <n v="20"/>
    <n v="15"/>
  </r>
  <r>
    <x v="123"/>
    <s v="Pomorskie"/>
    <s v="Gdynia"/>
    <x v="3"/>
    <x v="1"/>
    <n v="4"/>
    <n v="20"/>
    <s v="Sklep"/>
    <n v="5"/>
    <n v="60"/>
  </r>
  <r>
    <x v="3"/>
    <s v="Pomorskie"/>
    <s v="Gdańsk"/>
    <x v="1"/>
    <x v="2"/>
    <n v="5"/>
    <n v="500"/>
    <s v="Sklep"/>
    <n v="400"/>
    <n v="500"/>
  </r>
  <r>
    <x v="124"/>
    <s v="Mazowieckie"/>
    <s v="Radom"/>
    <x v="2"/>
    <x v="1"/>
    <n v="4"/>
    <n v="120"/>
    <s v="Sklep"/>
    <n v="110"/>
    <n v="40"/>
  </r>
  <r>
    <x v="125"/>
    <s v="Małopolskie"/>
    <s v="Kraków"/>
    <x v="3"/>
    <x v="1"/>
    <n v="5"/>
    <n v="20"/>
    <s v="Sklep"/>
    <n v="5"/>
    <n v="75"/>
  </r>
  <r>
    <x v="54"/>
    <s v="Śląskie"/>
    <s v="Katowice"/>
    <x v="1"/>
    <x v="0"/>
    <n v="2"/>
    <n v="570"/>
    <s v="Sklep"/>
    <n v="490"/>
    <n v="160"/>
  </r>
  <r>
    <x v="126"/>
    <s v="Śląskie"/>
    <s v="Katowice"/>
    <x v="0"/>
    <x v="1"/>
    <n v="5"/>
    <n v="75"/>
    <s v="Internet"/>
    <n v="70"/>
    <n v="25"/>
  </r>
  <r>
    <x v="127"/>
    <s v="Pomorskie"/>
    <s v="Gdańsk"/>
    <x v="3"/>
    <x v="1"/>
    <n v="2"/>
    <n v="20"/>
    <s v="Telefon"/>
    <n v="5"/>
    <n v="30"/>
  </r>
  <r>
    <x v="128"/>
    <s v="Małopolskie"/>
    <s v="Wadowice"/>
    <x v="4"/>
    <x v="1"/>
    <n v="1"/>
    <n v="65"/>
    <s v="Internet"/>
    <n v="50"/>
    <n v="15"/>
  </r>
  <r>
    <x v="129"/>
    <s v="Pomorskie"/>
    <s v="Gdańsk"/>
    <x v="3"/>
    <x v="2"/>
    <n v="2"/>
    <n v="25"/>
    <s v="Sklep"/>
    <n v="5"/>
    <n v="40"/>
  </r>
  <r>
    <x v="130"/>
    <s v="Pomorskie"/>
    <s v="Sopot"/>
    <x v="4"/>
    <x v="2"/>
    <n v="4"/>
    <n v="50"/>
    <s v="Sklep"/>
    <n v="30"/>
    <n v="80"/>
  </r>
  <r>
    <x v="131"/>
    <s v="Małopolskie"/>
    <s v="Kraków"/>
    <x v="1"/>
    <x v="1"/>
    <n v="5"/>
    <n v="560"/>
    <s v="Internet"/>
    <n v="450"/>
    <n v="550"/>
  </r>
  <r>
    <x v="132"/>
    <s v="Pomorskie"/>
    <s v="Gdynia"/>
    <x v="0"/>
    <x v="0"/>
    <n v="4"/>
    <n v="70"/>
    <s v="Internet"/>
    <n v="60"/>
    <n v="40"/>
  </r>
  <r>
    <x v="133"/>
    <s v="Pomorskie"/>
    <s v="Gdynia"/>
    <x v="0"/>
    <x v="1"/>
    <n v="5"/>
    <n v="75"/>
    <s v="Sklep"/>
    <n v="70"/>
    <n v="25"/>
  </r>
  <r>
    <x v="8"/>
    <s v="Małopolskie"/>
    <s v="Kraków"/>
    <x v="4"/>
    <x v="0"/>
    <n v="5"/>
    <n v="45"/>
    <s v="Sklep"/>
    <n v="35"/>
    <n v="50"/>
  </r>
  <r>
    <x v="134"/>
    <s v="Śląskie"/>
    <s v="Częstochowa"/>
    <x v="2"/>
    <x v="1"/>
    <n v="3"/>
    <n v="120"/>
    <s v="Sklep"/>
    <n v="110"/>
    <n v="30"/>
  </r>
  <r>
    <x v="135"/>
    <s v="Mazowieckie"/>
    <s v="Radom"/>
    <x v="2"/>
    <x v="1"/>
    <n v="3"/>
    <n v="120"/>
    <s v="Telefon"/>
    <n v="110"/>
    <n v="30"/>
  </r>
  <r>
    <x v="136"/>
    <s v="Pomorskie"/>
    <s v="Sopot"/>
    <x v="3"/>
    <x v="0"/>
    <n v="5"/>
    <n v="25"/>
    <s v="Sklep"/>
    <n v="20"/>
    <n v="25"/>
  </r>
  <r>
    <x v="137"/>
    <s v="Małopolskie"/>
    <s v="Wadowice"/>
    <x v="4"/>
    <x v="2"/>
    <n v="1"/>
    <n v="50"/>
    <s v="Sklep"/>
    <n v="30"/>
    <n v="20"/>
  </r>
  <r>
    <x v="138"/>
    <s v="Mazowieckie"/>
    <s v="Radom"/>
    <x v="1"/>
    <x v="1"/>
    <n v="2"/>
    <n v="560"/>
    <s v="Sklep"/>
    <n v="450"/>
    <n v="220"/>
  </r>
  <r>
    <x v="139"/>
    <s v="Małopolskie"/>
    <s v="Wadowice"/>
    <x v="4"/>
    <x v="0"/>
    <n v="1"/>
    <n v="45"/>
    <s v="Sklep"/>
    <n v="35"/>
    <n v="10"/>
  </r>
  <r>
    <x v="140"/>
    <s v="Pomorskie"/>
    <s v="Sopot"/>
    <x v="2"/>
    <x v="2"/>
    <n v="5"/>
    <n v="100"/>
    <s v="Sklep"/>
    <n v="80"/>
    <n v="100"/>
  </r>
  <r>
    <x v="96"/>
    <s v="Pomorskie"/>
    <s v="Gdańsk"/>
    <x v="2"/>
    <x v="1"/>
    <n v="2"/>
    <n v="120"/>
    <s v="Sklep"/>
    <n v="110"/>
    <n v="20"/>
  </r>
  <r>
    <x v="141"/>
    <s v="Pomorskie"/>
    <s v="Gdańsk"/>
    <x v="3"/>
    <x v="1"/>
    <n v="1"/>
    <n v="20"/>
    <s v="Internet"/>
    <n v="5"/>
    <n v="15"/>
  </r>
  <r>
    <x v="41"/>
    <s v="Mazowieckie"/>
    <s v="Radom"/>
    <x v="0"/>
    <x v="2"/>
    <n v="5"/>
    <n v="80"/>
    <s v="Sklep"/>
    <n v="75"/>
    <n v="25"/>
  </r>
  <r>
    <x v="142"/>
    <s v="Pomorskie"/>
    <s v="Sopot"/>
    <x v="0"/>
    <x v="2"/>
    <n v="2"/>
    <n v="80"/>
    <s v="Sklep"/>
    <n v="75"/>
    <n v="10"/>
  </r>
  <r>
    <x v="143"/>
    <s v="Mazowieckie"/>
    <s v="Warszawa"/>
    <x v="3"/>
    <x v="2"/>
    <n v="5"/>
    <n v="25"/>
    <s v="Telefon"/>
    <n v="5"/>
    <n v="100"/>
  </r>
  <r>
    <x v="144"/>
    <s v="Pomorskie"/>
    <s v="Sopot"/>
    <x v="2"/>
    <x v="2"/>
    <n v="4"/>
    <n v="100"/>
    <s v="Sklep"/>
    <n v="80"/>
    <n v="80"/>
  </r>
  <r>
    <x v="6"/>
    <s v="Śląskie"/>
    <s v="Bielsko-biała"/>
    <x v="4"/>
    <x v="0"/>
    <n v="1"/>
    <n v="45"/>
    <s v="Sklep"/>
    <n v="35"/>
    <n v="10"/>
  </r>
  <r>
    <x v="145"/>
    <s v="Śląskie"/>
    <s v="Bielsko-biała"/>
    <x v="2"/>
    <x v="1"/>
    <n v="1"/>
    <n v="120"/>
    <s v="Internet"/>
    <n v="110"/>
    <n v="10"/>
  </r>
  <r>
    <x v="146"/>
    <s v="Śląskie"/>
    <s v="Częstochowa"/>
    <x v="0"/>
    <x v="1"/>
    <n v="3"/>
    <n v="75"/>
    <s v="Internet"/>
    <n v="70"/>
    <n v="15"/>
  </r>
  <r>
    <x v="147"/>
    <s v="Pomorskie"/>
    <s v="Gdynia"/>
    <x v="1"/>
    <x v="2"/>
    <n v="2"/>
    <n v="500"/>
    <s v="Sklep"/>
    <n v="400"/>
    <n v="200"/>
  </r>
  <r>
    <x v="148"/>
    <s v="Pomorskie"/>
    <s v="Gdańsk"/>
    <x v="1"/>
    <x v="2"/>
    <n v="1"/>
    <n v="500"/>
    <s v="Sklep"/>
    <n v="400"/>
    <n v="100"/>
  </r>
  <r>
    <x v="41"/>
    <s v="Śląskie"/>
    <s v="Katowice"/>
    <x v="1"/>
    <x v="2"/>
    <n v="5"/>
    <n v="500"/>
    <s v="Internet"/>
    <n v="400"/>
    <n v="500"/>
  </r>
  <r>
    <x v="104"/>
    <s v="Śląskie"/>
    <s v="Bielsko-biała"/>
    <x v="4"/>
    <x v="1"/>
    <n v="1"/>
    <n v="65"/>
    <s v="Telefon"/>
    <n v="50"/>
    <n v="15"/>
  </r>
  <r>
    <x v="149"/>
    <s v="Pomorskie"/>
    <s v="Gdynia"/>
    <x v="2"/>
    <x v="2"/>
    <n v="1"/>
    <n v="100"/>
    <s v="Sklep"/>
    <n v="80"/>
    <n v="20"/>
  </r>
  <r>
    <x v="150"/>
    <s v="Śląskie"/>
    <s v="Katowice"/>
    <x v="4"/>
    <x v="0"/>
    <n v="1"/>
    <n v="45"/>
    <s v="Sklep"/>
    <n v="35"/>
    <n v="10"/>
  </r>
  <r>
    <x v="56"/>
    <s v="Małopolskie"/>
    <s v="Kraków"/>
    <x v="4"/>
    <x v="1"/>
    <n v="4"/>
    <n v="65"/>
    <s v="Sklep"/>
    <n v="50"/>
    <n v="60"/>
  </r>
  <r>
    <x v="2"/>
    <s v="Śląskie"/>
    <s v="Częstochowa"/>
    <x v="1"/>
    <x v="0"/>
    <n v="3"/>
    <n v="570"/>
    <s v="Sklep"/>
    <n v="490"/>
    <n v="240"/>
  </r>
  <r>
    <x v="151"/>
    <s v="Pomorskie"/>
    <s v="Sopot"/>
    <x v="4"/>
    <x v="2"/>
    <n v="3"/>
    <n v="50"/>
    <s v="Internet"/>
    <n v="30"/>
    <n v="60"/>
  </r>
  <r>
    <x v="152"/>
    <s v="Pomorskie"/>
    <s v="Sopot"/>
    <x v="3"/>
    <x v="1"/>
    <n v="1"/>
    <n v="20"/>
    <s v="Sklep"/>
    <n v="5"/>
    <n v="15"/>
  </r>
  <r>
    <x v="153"/>
    <s v="Śląskie"/>
    <s v="Katowice"/>
    <x v="0"/>
    <x v="2"/>
    <n v="3"/>
    <n v="80"/>
    <s v="Sklep"/>
    <n v="75"/>
    <n v="15"/>
  </r>
  <r>
    <x v="154"/>
    <s v="Śląskie"/>
    <s v="Bielsko-biała"/>
    <x v="1"/>
    <x v="1"/>
    <n v="1"/>
    <n v="560"/>
    <s v="Telefon"/>
    <n v="450"/>
    <n v="110"/>
  </r>
  <r>
    <x v="155"/>
    <s v="Pomorskie"/>
    <s v="Sopot"/>
    <x v="4"/>
    <x v="1"/>
    <n v="4"/>
    <n v="65"/>
    <s v="Internet"/>
    <n v="50"/>
    <n v="60"/>
  </r>
  <r>
    <x v="156"/>
    <s v="Mazowieckie"/>
    <s v="Warszawa"/>
    <x v="1"/>
    <x v="1"/>
    <n v="5"/>
    <n v="560"/>
    <s v="Internet"/>
    <n v="450"/>
    <n v="550"/>
  </r>
  <r>
    <x v="157"/>
    <s v="Pomorskie"/>
    <s v="Gdynia"/>
    <x v="0"/>
    <x v="0"/>
    <n v="2"/>
    <n v="70"/>
    <s v="Sklep"/>
    <n v="60"/>
    <n v="20"/>
  </r>
  <r>
    <x v="158"/>
    <s v="Mazowieckie"/>
    <s v="Warszawa"/>
    <x v="0"/>
    <x v="0"/>
    <n v="5"/>
    <n v="70"/>
    <s v="Internet"/>
    <n v="60"/>
    <n v="50"/>
  </r>
  <r>
    <x v="159"/>
    <s v="Mazowieckie"/>
    <s v="Radom"/>
    <x v="4"/>
    <x v="1"/>
    <n v="5"/>
    <n v="65"/>
    <s v="Sklep"/>
    <n v="50"/>
    <n v="75"/>
  </r>
  <r>
    <x v="160"/>
    <s v="Śląskie"/>
    <s v="Częstochowa"/>
    <x v="3"/>
    <x v="1"/>
    <n v="1"/>
    <n v="20"/>
    <s v="Sklep"/>
    <n v="5"/>
    <n v="15"/>
  </r>
  <r>
    <x v="161"/>
    <s v="Małopolskie"/>
    <s v="Wadowice"/>
    <x v="4"/>
    <x v="0"/>
    <n v="2"/>
    <n v="45"/>
    <s v="Sklep"/>
    <n v="35"/>
    <n v="20"/>
  </r>
  <r>
    <x v="162"/>
    <s v="Śląskie"/>
    <s v="Katowice"/>
    <x v="0"/>
    <x v="2"/>
    <n v="2"/>
    <n v="80"/>
    <s v="Sklep"/>
    <n v="75"/>
    <n v="10"/>
  </r>
  <r>
    <x v="110"/>
    <s v="Śląskie"/>
    <s v="Katowice"/>
    <x v="1"/>
    <x v="1"/>
    <n v="5"/>
    <n v="560"/>
    <s v="Sklep"/>
    <n v="450"/>
    <n v="550"/>
  </r>
  <r>
    <x v="77"/>
    <s v="Mazowieckie"/>
    <s v="Warszawa"/>
    <x v="1"/>
    <x v="2"/>
    <n v="1"/>
    <n v="500"/>
    <s v="Sklep"/>
    <n v="400"/>
    <n v="100"/>
  </r>
  <r>
    <x v="163"/>
    <s v="Pomorskie"/>
    <s v="Gdańsk"/>
    <x v="1"/>
    <x v="0"/>
    <n v="4"/>
    <n v="570"/>
    <s v="Internet"/>
    <n v="490"/>
    <n v="320"/>
  </r>
  <r>
    <x v="157"/>
    <s v="Małopolskie"/>
    <s v="Kraków"/>
    <x v="4"/>
    <x v="1"/>
    <n v="1"/>
    <n v="65"/>
    <s v="Telefon"/>
    <n v="50"/>
    <n v="15"/>
  </r>
  <r>
    <x v="164"/>
    <s v="Małopolskie"/>
    <s v="Kraków"/>
    <x v="0"/>
    <x v="1"/>
    <n v="4"/>
    <n v="75"/>
    <s v="Sklep"/>
    <n v="70"/>
    <n v="20"/>
  </r>
  <r>
    <x v="130"/>
    <s v="Mazowieckie"/>
    <s v="Warszawa"/>
    <x v="4"/>
    <x v="1"/>
    <n v="3"/>
    <n v="65"/>
    <s v="Sklep"/>
    <n v="50"/>
    <n v="45"/>
  </r>
  <r>
    <x v="165"/>
    <s v="Pomorskie"/>
    <s v="Gdynia"/>
    <x v="0"/>
    <x v="0"/>
    <n v="4"/>
    <n v="70"/>
    <s v="Sklep"/>
    <n v="60"/>
    <n v="40"/>
  </r>
  <r>
    <x v="166"/>
    <s v="Mazowieckie"/>
    <s v="Radom"/>
    <x v="3"/>
    <x v="2"/>
    <n v="3"/>
    <n v="25"/>
    <s v="Sklep"/>
    <n v="5"/>
    <n v="60"/>
  </r>
  <r>
    <x v="167"/>
    <s v="Małopolskie"/>
    <s v="Kraków"/>
    <x v="2"/>
    <x v="1"/>
    <n v="2"/>
    <n v="120"/>
    <s v="Sklep"/>
    <n v="110"/>
    <n v="20"/>
  </r>
  <r>
    <x v="168"/>
    <s v="Śląskie"/>
    <s v="Częstochowa"/>
    <x v="2"/>
    <x v="0"/>
    <n v="1"/>
    <n v="110"/>
    <s v="Sklep"/>
    <n v="85"/>
    <n v="25"/>
  </r>
  <r>
    <x v="169"/>
    <s v="Śląskie"/>
    <s v="Bielsko-biała"/>
    <x v="1"/>
    <x v="0"/>
    <n v="1"/>
    <n v="570"/>
    <s v="Internet"/>
    <n v="490"/>
    <n v="80"/>
  </r>
  <r>
    <x v="170"/>
    <s v="Śląskie"/>
    <s v="Częstochowa"/>
    <x v="2"/>
    <x v="2"/>
    <n v="5"/>
    <n v="100"/>
    <s v="Sklep"/>
    <n v="80"/>
    <n v="100"/>
  </r>
  <r>
    <x v="171"/>
    <s v="Śląskie"/>
    <s v="Częstochowa"/>
    <x v="1"/>
    <x v="1"/>
    <n v="1"/>
    <n v="560"/>
    <s v="Sklep"/>
    <n v="450"/>
    <n v="110"/>
  </r>
  <r>
    <x v="172"/>
    <s v="Mazowieckie"/>
    <s v="Warszawa"/>
    <x v="3"/>
    <x v="1"/>
    <n v="2"/>
    <n v="20"/>
    <s v="Sklep"/>
    <n v="5"/>
    <n v="30"/>
  </r>
  <r>
    <x v="156"/>
    <s v="Mazowieckie"/>
    <s v="Radom"/>
    <x v="0"/>
    <x v="0"/>
    <n v="1"/>
    <n v="70"/>
    <s v="Sklep"/>
    <n v="60"/>
    <n v="10"/>
  </r>
  <r>
    <x v="173"/>
    <s v="Pomorskie"/>
    <s v="Sopot"/>
    <x v="4"/>
    <x v="1"/>
    <n v="1"/>
    <n v="65"/>
    <s v="Sklep"/>
    <n v="50"/>
    <n v="15"/>
  </r>
  <r>
    <x v="174"/>
    <s v="Mazowieckie"/>
    <s v="Warszawa"/>
    <x v="4"/>
    <x v="0"/>
    <n v="3"/>
    <n v="45"/>
    <s v="Sklep"/>
    <n v="35"/>
    <n v="30"/>
  </r>
  <r>
    <x v="21"/>
    <s v="Pomorskie"/>
    <s v="Sopot"/>
    <x v="4"/>
    <x v="1"/>
    <n v="5"/>
    <n v="65"/>
    <s v="Telefon"/>
    <n v="50"/>
    <n v="75"/>
  </r>
  <r>
    <x v="175"/>
    <s v="Pomorskie"/>
    <s v="Gdańsk"/>
    <x v="0"/>
    <x v="0"/>
    <n v="2"/>
    <n v="70"/>
    <s v="Internet"/>
    <n v="60"/>
    <n v="20"/>
  </r>
  <r>
    <x v="176"/>
    <s v="Śląskie"/>
    <s v="Katowice"/>
    <x v="4"/>
    <x v="1"/>
    <n v="1"/>
    <n v="65"/>
    <s v="Telefon"/>
    <n v="50"/>
    <n v="15"/>
  </r>
  <r>
    <x v="51"/>
    <s v="Pomorskie"/>
    <s v="Gdańsk"/>
    <x v="1"/>
    <x v="1"/>
    <n v="1"/>
    <n v="560"/>
    <s v="Sklep"/>
    <n v="450"/>
    <n v="110"/>
  </r>
  <r>
    <x v="177"/>
    <s v="Pomorskie"/>
    <s v="Sopot"/>
    <x v="3"/>
    <x v="1"/>
    <n v="1"/>
    <n v="20"/>
    <s v="Internet"/>
    <n v="5"/>
    <n v="15"/>
  </r>
  <r>
    <x v="81"/>
    <s v="Mazowieckie"/>
    <s v="Warszawa"/>
    <x v="1"/>
    <x v="1"/>
    <n v="3"/>
    <n v="560"/>
    <s v="Sklep"/>
    <n v="450"/>
    <n v="330"/>
  </r>
  <r>
    <x v="178"/>
    <s v="Mazowieckie"/>
    <s v="Warszawa"/>
    <x v="2"/>
    <x v="2"/>
    <n v="2"/>
    <n v="100"/>
    <s v="Sklep"/>
    <n v="80"/>
    <n v="40"/>
  </r>
  <r>
    <x v="81"/>
    <s v="Śląskie"/>
    <s v="Katowice"/>
    <x v="3"/>
    <x v="2"/>
    <n v="5"/>
    <n v="25"/>
    <s v="Sklep"/>
    <n v="5"/>
    <n v="100"/>
  </r>
  <r>
    <x v="179"/>
    <s v="Pomorskie"/>
    <s v="Gdańsk"/>
    <x v="3"/>
    <x v="2"/>
    <n v="2"/>
    <n v="25"/>
    <s v="Telefon"/>
    <n v="5"/>
    <n v="40"/>
  </r>
  <r>
    <x v="180"/>
    <s v="Pomorskie"/>
    <s v="Gdańsk"/>
    <x v="4"/>
    <x v="0"/>
    <n v="5"/>
    <n v="45"/>
    <s v="Telefon"/>
    <n v="35"/>
    <n v="50"/>
  </r>
  <r>
    <x v="181"/>
    <s v="Mazowieckie"/>
    <s v="Radom"/>
    <x v="1"/>
    <x v="2"/>
    <n v="2"/>
    <n v="500"/>
    <s v="Internet"/>
    <n v="400"/>
    <n v="200"/>
  </r>
  <r>
    <x v="182"/>
    <s v="Pomorskie"/>
    <s v="Gdańsk"/>
    <x v="1"/>
    <x v="0"/>
    <n v="1"/>
    <n v="570"/>
    <s v="Sklep"/>
    <n v="490"/>
    <n v="80"/>
  </r>
  <r>
    <x v="183"/>
    <s v="Małopolskie"/>
    <s v="Kraków"/>
    <x v="2"/>
    <x v="0"/>
    <n v="3"/>
    <n v="110"/>
    <s v="Sklep"/>
    <n v="85"/>
    <n v="75"/>
  </r>
  <r>
    <x v="43"/>
    <s v="Małopolskie"/>
    <s v="Kraków"/>
    <x v="2"/>
    <x v="1"/>
    <n v="2"/>
    <n v="120"/>
    <s v="Sklep"/>
    <n v="110"/>
    <n v="20"/>
  </r>
  <r>
    <x v="184"/>
    <s v="Śląskie"/>
    <s v="Katowice"/>
    <x v="4"/>
    <x v="2"/>
    <n v="3"/>
    <n v="50"/>
    <s v="Sklep"/>
    <n v="30"/>
    <n v="60"/>
  </r>
  <r>
    <x v="185"/>
    <s v="Mazowieckie"/>
    <s v="Warszawa"/>
    <x v="1"/>
    <x v="0"/>
    <n v="3"/>
    <n v="570"/>
    <s v="Sklep"/>
    <n v="490"/>
    <n v="240"/>
  </r>
  <r>
    <x v="186"/>
    <s v="Śląskie"/>
    <s v="Katowice"/>
    <x v="4"/>
    <x v="0"/>
    <n v="5"/>
    <n v="45"/>
    <s v="Sklep"/>
    <n v="35"/>
    <n v="50"/>
  </r>
  <r>
    <x v="187"/>
    <s v="Pomorskie"/>
    <s v="Gdańsk"/>
    <x v="3"/>
    <x v="1"/>
    <n v="5"/>
    <n v="20"/>
    <s v="Internet"/>
    <n v="5"/>
    <n v="75"/>
  </r>
  <r>
    <x v="188"/>
    <s v="Mazowieckie"/>
    <s v="Radom"/>
    <x v="4"/>
    <x v="0"/>
    <n v="3"/>
    <n v="45"/>
    <s v="Sklep"/>
    <n v="35"/>
    <n v="30"/>
  </r>
  <r>
    <x v="15"/>
    <s v="Pomorskie"/>
    <s v="Gdynia"/>
    <x v="3"/>
    <x v="1"/>
    <n v="4"/>
    <n v="20"/>
    <s v="Sklep"/>
    <n v="5"/>
    <n v="60"/>
  </r>
  <r>
    <x v="176"/>
    <s v="Pomorskie"/>
    <s v="Gdańsk"/>
    <x v="0"/>
    <x v="2"/>
    <n v="2"/>
    <n v="80"/>
    <s v="Sklep"/>
    <n v="75"/>
    <n v="10"/>
  </r>
  <r>
    <x v="189"/>
    <s v="Śląskie"/>
    <s v="Częstochowa"/>
    <x v="0"/>
    <x v="1"/>
    <n v="2"/>
    <n v="75"/>
    <s v="Internet"/>
    <n v="70"/>
    <n v="10"/>
  </r>
  <r>
    <x v="190"/>
    <s v="Śląskie"/>
    <s v="Katowice"/>
    <x v="2"/>
    <x v="2"/>
    <n v="4"/>
    <n v="100"/>
    <s v="Sklep"/>
    <n v="80"/>
    <n v="80"/>
  </r>
  <r>
    <x v="191"/>
    <s v="Małopolskie"/>
    <s v="Kraków"/>
    <x v="0"/>
    <x v="1"/>
    <n v="3"/>
    <n v="75"/>
    <s v="Sklep"/>
    <n v="70"/>
    <n v="15"/>
  </r>
  <r>
    <x v="192"/>
    <s v="Małopolskie"/>
    <s v="Wadowice"/>
    <x v="1"/>
    <x v="0"/>
    <n v="2"/>
    <n v="570"/>
    <s v="Internet"/>
    <n v="490"/>
    <n v="160"/>
  </r>
  <r>
    <x v="144"/>
    <s v="Mazowieckie"/>
    <s v="Radom"/>
    <x v="3"/>
    <x v="1"/>
    <n v="1"/>
    <n v="20"/>
    <s v="Sklep"/>
    <n v="5"/>
    <n v="15"/>
  </r>
  <r>
    <x v="193"/>
    <s v="Pomorskie"/>
    <s v="Sopot"/>
    <x v="1"/>
    <x v="2"/>
    <n v="5"/>
    <n v="500"/>
    <s v="Telefon"/>
    <n v="400"/>
    <n v="500"/>
  </r>
  <r>
    <x v="194"/>
    <s v="Śląskie"/>
    <s v="Katowice"/>
    <x v="2"/>
    <x v="1"/>
    <n v="5"/>
    <n v="120"/>
    <s v="Sklep"/>
    <n v="110"/>
    <n v="50"/>
  </r>
  <r>
    <x v="195"/>
    <s v="Pomorskie"/>
    <s v="Gdańsk"/>
    <x v="2"/>
    <x v="1"/>
    <n v="5"/>
    <n v="120"/>
    <s v="Internet"/>
    <n v="110"/>
    <n v="50"/>
  </r>
  <r>
    <x v="196"/>
    <s v="Śląskie"/>
    <s v="Częstochowa"/>
    <x v="2"/>
    <x v="2"/>
    <n v="4"/>
    <n v="100"/>
    <s v="Sklep"/>
    <n v="80"/>
    <n v="80"/>
  </r>
  <r>
    <x v="197"/>
    <s v="Małopolskie"/>
    <s v="Wadowice"/>
    <x v="0"/>
    <x v="1"/>
    <n v="4"/>
    <n v="75"/>
    <s v="Sklep"/>
    <n v="70"/>
    <n v="20"/>
  </r>
  <r>
    <x v="198"/>
    <s v="Śląskie"/>
    <s v="Katowice"/>
    <x v="1"/>
    <x v="2"/>
    <n v="1"/>
    <n v="500"/>
    <s v="Telefon"/>
    <n v="400"/>
    <n v="100"/>
  </r>
  <r>
    <x v="130"/>
    <s v="Małopolskie"/>
    <s v="Kraków"/>
    <x v="3"/>
    <x v="0"/>
    <n v="3"/>
    <n v="25"/>
    <s v="Sklep"/>
    <n v="20"/>
    <n v="15"/>
  </r>
  <r>
    <x v="199"/>
    <s v="Pomorskie"/>
    <s v="Gdańsk"/>
    <x v="4"/>
    <x v="1"/>
    <n v="3"/>
    <n v="65"/>
    <s v="Internet"/>
    <n v="50"/>
    <n v="45"/>
  </r>
  <r>
    <x v="200"/>
    <s v="Śląskie"/>
    <s v="Katowice"/>
    <x v="4"/>
    <x v="1"/>
    <n v="2"/>
    <n v="65"/>
    <s v="Internet"/>
    <n v="50"/>
    <n v="30"/>
  </r>
  <r>
    <x v="185"/>
    <s v="Śląskie"/>
    <s v="Bielsko-biała"/>
    <x v="1"/>
    <x v="0"/>
    <n v="5"/>
    <n v="570"/>
    <s v="Sklep"/>
    <n v="490"/>
    <n v="400"/>
  </r>
  <r>
    <x v="201"/>
    <s v="Pomorskie"/>
    <s v="Gdynia"/>
    <x v="4"/>
    <x v="2"/>
    <n v="3"/>
    <n v="50"/>
    <s v="Sklep"/>
    <n v="30"/>
    <n v="60"/>
  </r>
  <r>
    <x v="202"/>
    <s v="Śląskie"/>
    <s v="Katowice"/>
    <x v="1"/>
    <x v="1"/>
    <n v="5"/>
    <n v="560"/>
    <s v="Sklep"/>
    <n v="450"/>
    <n v="550"/>
  </r>
  <r>
    <x v="203"/>
    <s v="Śląskie"/>
    <s v="Bielsko-biała"/>
    <x v="0"/>
    <x v="0"/>
    <n v="4"/>
    <n v="70"/>
    <s v="Sklep"/>
    <n v="60"/>
    <n v="40"/>
  </r>
  <r>
    <x v="121"/>
    <s v="Śląskie"/>
    <s v="Katowice"/>
    <x v="1"/>
    <x v="0"/>
    <n v="4"/>
    <n v="570"/>
    <s v="Sklep"/>
    <n v="490"/>
    <n v="320"/>
  </r>
  <r>
    <x v="204"/>
    <s v="Pomorskie"/>
    <s v="Sopot"/>
    <x v="1"/>
    <x v="0"/>
    <n v="2"/>
    <n v="570"/>
    <s v="Sklep"/>
    <n v="490"/>
    <n v="160"/>
  </r>
  <r>
    <x v="205"/>
    <s v="Śląskie"/>
    <s v="Bielsko-biała"/>
    <x v="0"/>
    <x v="2"/>
    <n v="3"/>
    <n v="80"/>
    <s v="Sklep"/>
    <n v="75"/>
    <n v="15"/>
  </r>
  <r>
    <x v="52"/>
    <s v="Pomorskie"/>
    <s v="Sopot"/>
    <x v="1"/>
    <x v="0"/>
    <n v="1"/>
    <n v="570"/>
    <s v="Internet"/>
    <n v="490"/>
    <n v="80"/>
  </r>
  <r>
    <x v="206"/>
    <s v="Śląskie"/>
    <s v="Katowice"/>
    <x v="3"/>
    <x v="0"/>
    <n v="4"/>
    <n v="25"/>
    <s v="Sklep"/>
    <n v="20"/>
    <n v="20"/>
  </r>
  <r>
    <x v="207"/>
    <s v="Pomorskie"/>
    <s v="Gdańsk"/>
    <x v="2"/>
    <x v="1"/>
    <n v="2"/>
    <n v="120"/>
    <s v="Sklep"/>
    <n v="110"/>
    <n v="20"/>
  </r>
  <r>
    <x v="208"/>
    <s v="Śląskie"/>
    <s v="Częstochowa"/>
    <x v="4"/>
    <x v="2"/>
    <n v="4"/>
    <n v="50"/>
    <s v="Sklep"/>
    <n v="30"/>
    <n v="80"/>
  </r>
  <r>
    <x v="209"/>
    <s v="Śląskie"/>
    <s v="Katowice"/>
    <x v="4"/>
    <x v="2"/>
    <n v="5"/>
    <n v="50"/>
    <s v="Internet"/>
    <n v="30"/>
    <n v="100"/>
  </r>
  <r>
    <x v="183"/>
    <s v="Mazowieckie"/>
    <s v="Warszawa"/>
    <x v="2"/>
    <x v="0"/>
    <n v="5"/>
    <n v="110"/>
    <s v="Internet"/>
    <n v="85"/>
    <n v="125"/>
  </r>
  <r>
    <x v="210"/>
    <s v="Śląskie"/>
    <s v="Bielsko-biała"/>
    <x v="1"/>
    <x v="1"/>
    <n v="1"/>
    <n v="560"/>
    <s v="Telefon"/>
    <n v="450"/>
    <n v="110"/>
  </r>
  <r>
    <x v="211"/>
    <s v="Śląskie"/>
    <s v="Bielsko-biała"/>
    <x v="2"/>
    <x v="2"/>
    <n v="5"/>
    <n v="100"/>
    <s v="Sklep"/>
    <n v="80"/>
    <n v="100"/>
  </r>
  <r>
    <x v="212"/>
    <s v="Pomorskie"/>
    <s v="Sopot"/>
    <x v="3"/>
    <x v="2"/>
    <n v="2"/>
    <n v="25"/>
    <s v="Sklep"/>
    <n v="5"/>
    <n v="40"/>
  </r>
  <r>
    <x v="213"/>
    <s v="Pomorskie"/>
    <s v="Gdańsk"/>
    <x v="3"/>
    <x v="1"/>
    <n v="2"/>
    <n v="20"/>
    <s v="Sklep"/>
    <n v="5"/>
    <n v="30"/>
  </r>
  <r>
    <x v="214"/>
    <s v="Mazowieckie"/>
    <s v="Warszawa"/>
    <x v="4"/>
    <x v="2"/>
    <n v="5"/>
    <n v="50"/>
    <s v="Sklep"/>
    <n v="30"/>
    <n v="100"/>
  </r>
  <r>
    <x v="215"/>
    <s v="Pomorskie"/>
    <s v="Gdynia"/>
    <x v="2"/>
    <x v="0"/>
    <n v="4"/>
    <n v="110"/>
    <s v="Internet"/>
    <n v="85"/>
    <n v="100"/>
  </r>
  <r>
    <x v="216"/>
    <s v="Pomorskie"/>
    <s v="Sopot"/>
    <x v="1"/>
    <x v="1"/>
    <n v="3"/>
    <n v="560"/>
    <s v="Internet"/>
    <n v="450"/>
    <n v="330"/>
  </r>
  <r>
    <x v="26"/>
    <s v="Mazowieckie"/>
    <s v="Radom"/>
    <x v="3"/>
    <x v="2"/>
    <n v="5"/>
    <n v="25"/>
    <s v="Sklep"/>
    <n v="5"/>
    <n v="100"/>
  </r>
  <r>
    <x v="72"/>
    <s v="Pomorskie"/>
    <s v="Gdańsk"/>
    <x v="4"/>
    <x v="0"/>
    <n v="4"/>
    <n v="45"/>
    <s v="Internet"/>
    <n v="35"/>
    <n v="40"/>
  </r>
  <r>
    <x v="217"/>
    <s v="Mazowieckie"/>
    <s v="Radom"/>
    <x v="3"/>
    <x v="1"/>
    <n v="2"/>
    <n v="20"/>
    <s v="Internet"/>
    <n v="5"/>
    <n v="30"/>
  </r>
  <r>
    <x v="134"/>
    <s v="Mazowieckie"/>
    <s v="Radom"/>
    <x v="2"/>
    <x v="2"/>
    <n v="1"/>
    <n v="100"/>
    <s v="Telefon"/>
    <n v="80"/>
    <n v="20"/>
  </r>
  <r>
    <x v="218"/>
    <s v="Małopolskie"/>
    <s v="Wadowice"/>
    <x v="3"/>
    <x v="0"/>
    <n v="5"/>
    <n v="25"/>
    <s v="Telefon"/>
    <n v="20"/>
    <n v="25"/>
  </r>
  <r>
    <x v="219"/>
    <s v="Małopolskie"/>
    <s v="Wadowice"/>
    <x v="4"/>
    <x v="1"/>
    <n v="4"/>
    <n v="65"/>
    <s v="Sklep"/>
    <n v="50"/>
    <n v="60"/>
  </r>
  <r>
    <x v="2"/>
    <s v="Mazowieckie"/>
    <s v="Radom"/>
    <x v="4"/>
    <x v="2"/>
    <n v="1"/>
    <n v="50"/>
    <s v="Sklep"/>
    <n v="30"/>
    <n v="20"/>
  </r>
  <r>
    <x v="220"/>
    <s v="Śląskie"/>
    <s v="Katowice"/>
    <x v="3"/>
    <x v="1"/>
    <n v="5"/>
    <n v="20"/>
    <s v="Sklep"/>
    <n v="5"/>
    <n v="75"/>
  </r>
  <r>
    <x v="221"/>
    <s v="Mazowieckie"/>
    <s v="Radom"/>
    <x v="1"/>
    <x v="1"/>
    <n v="3"/>
    <n v="560"/>
    <s v="Internet"/>
    <n v="450"/>
    <n v="330"/>
  </r>
  <r>
    <x v="222"/>
    <s v="Śląskie"/>
    <s v="Bielsko-biała"/>
    <x v="0"/>
    <x v="0"/>
    <n v="4"/>
    <n v="70"/>
    <s v="Internet"/>
    <n v="60"/>
    <n v="40"/>
  </r>
  <r>
    <x v="152"/>
    <s v="Pomorskie"/>
    <s v="Sopot"/>
    <x v="4"/>
    <x v="1"/>
    <n v="1"/>
    <n v="65"/>
    <s v="Internet"/>
    <n v="50"/>
    <n v="15"/>
  </r>
  <r>
    <x v="223"/>
    <s v="Śląskie"/>
    <s v="Katowice"/>
    <x v="2"/>
    <x v="0"/>
    <n v="3"/>
    <n v="110"/>
    <s v="Sklep"/>
    <n v="85"/>
    <n v="75"/>
  </r>
  <r>
    <x v="224"/>
    <s v="Mazowieckie"/>
    <s v="Radom"/>
    <x v="4"/>
    <x v="1"/>
    <n v="1"/>
    <n v="65"/>
    <s v="Sklep"/>
    <n v="50"/>
    <n v="15"/>
  </r>
  <r>
    <x v="73"/>
    <s v="Pomorskie"/>
    <s v="Gdynia"/>
    <x v="3"/>
    <x v="1"/>
    <n v="1"/>
    <n v="20"/>
    <s v="Sklep"/>
    <n v="5"/>
    <n v="15"/>
  </r>
  <r>
    <x v="31"/>
    <s v="Mazowieckie"/>
    <s v="Radom"/>
    <x v="1"/>
    <x v="0"/>
    <n v="4"/>
    <n v="570"/>
    <s v="Sklep"/>
    <n v="490"/>
    <n v="320"/>
  </r>
  <r>
    <x v="225"/>
    <s v="Pomorskie"/>
    <s v="Gdynia"/>
    <x v="1"/>
    <x v="2"/>
    <n v="5"/>
    <n v="500"/>
    <s v="Sklep"/>
    <n v="400"/>
    <n v="500"/>
  </r>
  <r>
    <x v="6"/>
    <s v="Śląskie"/>
    <s v="Częstochowa"/>
    <x v="4"/>
    <x v="2"/>
    <n v="3"/>
    <n v="50"/>
    <s v="Sklep"/>
    <n v="30"/>
    <n v="60"/>
  </r>
  <r>
    <x v="226"/>
    <s v="Mazowieckie"/>
    <s v="Radom"/>
    <x v="3"/>
    <x v="1"/>
    <n v="4"/>
    <n v="20"/>
    <s v="Sklep"/>
    <n v="5"/>
    <n v="60"/>
  </r>
  <r>
    <x v="227"/>
    <s v="Pomorskie"/>
    <s v="Gdańsk"/>
    <x v="1"/>
    <x v="1"/>
    <n v="4"/>
    <n v="560"/>
    <s v="Sklep"/>
    <n v="450"/>
    <n v="440"/>
  </r>
  <r>
    <x v="228"/>
    <s v="Śląskie"/>
    <s v="Bielsko-biała"/>
    <x v="3"/>
    <x v="0"/>
    <n v="4"/>
    <n v="25"/>
    <s v="Sklep"/>
    <n v="20"/>
    <n v="20"/>
  </r>
  <r>
    <x v="229"/>
    <s v="Pomorskie"/>
    <s v="Gdańsk"/>
    <x v="2"/>
    <x v="2"/>
    <n v="5"/>
    <n v="100"/>
    <s v="Internet"/>
    <n v="80"/>
    <n v="100"/>
  </r>
  <r>
    <x v="230"/>
    <s v="Pomorskie"/>
    <s v="Gdańsk"/>
    <x v="4"/>
    <x v="2"/>
    <n v="5"/>
    <n v="50"/>
    <s v="Sklep"/>
    <n v="30"/>
    <n v="100"/>
  </r>
  <r>
    <x v="231"/>
    <s v="Małopolskie"/>
    <s v="Wadowice"/>
    <x v="0"/>
    <x v="1"/>
    <n v="3"/>
    <n v="75"/>
    <s v="Internet"/>
    <n v="70"/>
    <n v="15"/>
  </r>
  <r>
    <x v="4"/>
    <s v="Mazowieckie"/>
    <s v="Warszawa"/>
    <x v="1"/>
    <x v="1"/>
    <n v="1"/>
    <n v="560"/>
    <s v="Internet"/>
    <n v="450"/>
    <n v="110"/>
  </r>
  <r>
    <x v="232"/>
    <s v="Pomorskie"/>
    <s v="Gdynia"/>
    <x v="0"/>
    <x v="1"/>
    <n v="1"/>
    <n v="75"/>
    <s v="Telefon"/>
    <n v="70"/>
    <n v="5"/>
  </r>
  <r>
    <x v="233"/>
    <s v="Śląskie"/>
    <s v="Bielsko-biała"/>
    <x v="2"/>
    <x v="1"/>
    <n v="4"/>
    <n v="120"/>
    <s v="Sklep"/>
    <n v="110"/>
    <n v="40"/>
  </r>
  <r>
    <x v="234"/>
    <s v="Mazowieckie"/>
    <s v="Radom"/>
    <x v="3"/>
    <x v="0"/>
    <n v="1"/>
    <n v="25"/>
    <s v="Sklep"/>
    <n v="20"/>
    <n v="5"/>
  </r>
  <r>
    <x v="235"/>
    <s v="Pomorskie"/>
    <s v="Gdańsk"/>
    <x v="4"/>
    <x v="0"/>
    <n v="5"/>
    <n v="45"/>
    <s v="Sklep"/>
    <n v="35"/>
    <n v="50"/>
  </r>
  <r>
    <x v="236"/>
    <s v="Śląskie"/>
    <s v="Bielsko-biała"/>
    <x v="2"/>
    <x v="2"/>
    <n v="5"/>
    <n v="100"/>
    <s v="Sklep"/>
    <n v="80"/>
    <n v="100"/>
  </r>
  <r>
    <x v="237"/>
    <s v="Pomorskie"/>
    <s v="Gdynia"/>
    <x v="4"/>
    <x v="0"/>
    <n v="1"/>
    <n v="45"/>
    <s v="Internet"/>
    <n v="35"/>
    <n v="10"/>
  </r>
  <r>
    <x v="200"/>
    <s v="Pomorskie"/>
    <s v="Sopot"/>
    <x v="1"/>
    <x v="1"/>
    <n v="2"/>
    <n v="560"/>
    <s v="Sklep"/>
    <n v="450"/>
    <n v="220"/>
  </r>
  <r>
    <x v="191"/>
    <s v="Pomorskie"/>
    <s v="Sopot"/>
    <x v="4"/>
    <x v="2"/>
    <n v="1"/>
    <n v="50"/>
    <s v="Internet"/>
    <n v="30"/>
    <n v="20"/>
  </r>
  <r>
    <x v="238"/>
    <s v="Pomorskie"/>
    <s v="Gdynia"/>
    <x v="0"/>
    <x v="2"/>
    <n v="5"/>
    <n v="80"/>
    <s v="Sklep"/>
    <n v="75"/>
    <n v="25"/>
  </r>
  <r>
    <x v="239"/>
    <s v="Małopolskie"/>
    <s v="Wadowice"/>
    <x v="0"/>
    <x v="1"/>
    <n v="5"/>
    <n v="75"/>
    <s v="Internet"/>
    <n v="70"/>
    <n v="25"/>
  </r>
  <r>
    <x v="240"/>
    <s v="Śląskie"/>
    <s v="Bielsko-biała"/>
    <x v="2"/>
    <x v="1"/>
    <n v="2"/>
    <n v="120"/>
    <s v="Sklep"/>
    <n v="110"/>
    <n v="20"/>
  </r>
  <r>
    <x v="188"/>
    <s v="Pomorskie"/>
    <s v="Sopot"/>
    <x v="4"/>
    <x v="1"/>
    <n v="1"/>
    <n v="65"/>
    <s v="Sklep"/>
    <n v="50"/>
    <n v="15"/>
  </r>
  <r>
    <x v="241"/>
    <s v="Małopolskie"/>
    <s v="Wadowice"/>
    <x v="1"/>
    <x v="1"/>
    <n v="2"/>
    <n v="560"/>
    <s v="Sklep"/>
    <n v="450"/>
    <n v="220"/>
  </r>
  <r>
    <x v="242"/>
    <s v="Mazowieckie"/>
    <s v="Warszawa"/>
    <x v="2"/>
    <x v="0"/>
    <n v="5"/>
    <n v="110"/>
    <s v="Sklep"/>
    <n v="85"/>
    <n v="125"/>
  </r>
  <r>
    <x v="24"/>
    <s v="Śląskie"/>
    <s v="Częstochowa"/>
    <x v="4"/>
    <x v="0"/>
    <n v="2"/>
    <n v="45"/>
    <s v="Telefon"/>
    <n v="35"/>
    <n v="20"/>
  </r>
  <r>
    <x v="226"/>
    <s v="Śląskie"/>
    <s v="Bielsko-biała"/>
    <x v="1"/>
    <x v="1"/>
    <n v="3"/>
    <n v="560"/>
    <s v="Sklep"/>
    <n v="450"/>
    <n v="330"/>
  </r>
  <r>
    <x v="241"/>
    <s v="Śląskie"/>
    <s v="Bielsko-biała"/>
    <x v="2"/>
    <x v="1"/>
    <n v="4"/>
    <n v="120"/>
    <s v="Internet"/>
    <n v="110"/>
    <n v="40"/>
  </r>
  <r>
    <x v="243"/>
    <s v="Małopolskie"/>
    <s v="Kraków"/>
    <x v="1"/>
    <x v="0"/>
    <n v="2"/>
    <n v="570"/>
    <s v="Sklep"/>
    <n v="490"/>
    <n v="160"/>
  </r>
  <r>
    <x v="204"/>
    <s v="Pomorskie"/>
    <s v="Gdynia"/>
    <x v="2"/>
    <x v="1"/>
    <n v="3"/>
    <n v="120"/>
    <s v="Internet"/>
    <n v="110"/>
    <n v="30"/>
  </r>
  <r>
    <x v="244"/>
    <s v="Małopolskie"/>
    <s v="Kraków"/>
    <x v="4"/>
    <x v="1"/>
    <n v="4"/>
    <n v="65"/>
    <s v="Internet"/>
    <n v="50"/>
    <n v="60"/>
  </r>
  <r>
    <x v="245"/>
    <s v="Pomorskie"/>
    <s v="Sopot"/>
    <x v="1"/>
    <x v="2"/>
    <n v="4"/>
    <n v="500"/>
    <s v="Sklep"/>
    <n v="400"/>
    <n v="400"/>
  </r>
  <r>
    <x v="246"/>
    <s v="Mazowieckie"/>
    <s v="Warszawa"/>
    <x v="1"/>
    <x v="0"/>
    <n v="5"/>
    <n v="570"/>
    <s v="Internet"/>
    <n v="490"/>
    <n v="400"/>
  </r>
  <r>
    <x v="247"/>
    <s v="Śląskie"/>
    <s v="Bielsko-biała"/>
    <x v="1"/>
    <x v="1"/>
    <n v="1"/>
    <n v="560"/>
    <s v="Sklep"/>
    <n v="450"/>
    <n v="110"/>
  </r>
  <r>
    <x v="248"/>
    <s v="Małopolskie"/>
    <s v="Wadowice"/>
    <x v="0"/>
    <x v="0"/>
    <n v="5"/>
    <n v="70"/>
    <s v="Sklep"/>
    <n v="60"/>
    <n v="50"/>
  </r>
  <r>
    <x v="249"/>
    <s v="Małopolskie"/>
    <s v="Wadowice"/>
    <x v="4"/>
    <x v="1"/>
    <n v="4"/>
    <n v="65"/>
    <s v="Sklep"/>
    <n v="50"/>
    <n v="60"/>
  </r>
  <r>
    <x v="170"/>
    <s v="Małopolskie"/>
    <s v="Wadowice"/>
    <x v="4"/>
    <x v="1"/>
    <n v="1"/>
    <n v="65"/>
    <s v="Sklep"/>
    <n v="50"/>
    <n v="15"/>
  </r>
  <r>
    <x v="250"/>
    <s v="Pomorskie"/>
    <s v="Gdańsk"/>
    <x v="2"/>
    <x v="1"/>
    <n v="5"/>
    <n v="120"/>
    <s v="Sklep"/>
    <n v="110"/>
    <n v="50"/>
  </r>
  <r>
    <x v="251"/>
    <s v="Śląskie"/>
    <s v="Bielsko-biała"/>
    <x v="4"/>
    <x v="0"/>
    <n v="4"/>
    <n v="45"/>
    <s v="Telefon"/>
    <n v="35"/>
    <n v="40"/>
  </r>
  <r>
    <x v="252"/>
    <s v="Pomorskie"/>
    <s v="Gdańsk"/>
    <x v="3"/>
    <x v="2"/>
    <n v="2"/>
    <n v="25"/>
    <s v="Sklep"/>
    <n v="5"/>
    <n v="40"/>
  </r>
  <r>
    <x v="253"/>
    <s v="Mazowieckie"/>
    <s v="Radom"/>
    <x v="3"/>
    <x v="0"/>
    <n v="4"/>
    <n v="25"/>
    <s v="Sklep"/>
    <n v="20"/>
    <n v="20"/>
  </r>
  <r>
    <x v="254"/>
    <s v="Małopolskie"/>
    <s v="Wadowice"/>
    <x v="4"/>
    <x v="0"/>
    <n v="5"/>
    <n v="45"/>
    <s v="Internet"/>
    <n v="35"/>
    <n v="50"/>
  </r>
  <r>
    <x v="255"/>
    <s v="Małopolskie"/>
    <s v="Wadowice"/>
    <x v="3"/>
    <x v="1"/>
    <n v="3"/>
    <n v="20"/>
    <s v="Sklep"/>
    <n v="5"/>
    <n v="45"/>
  </r>
  <r>
    <x v="256"/>
    <s v="Pomorskie"/>
    <s v="Sopot"/>
    <x v="3"/>
    <x v="0"/>
    <n v="2"/>
    <n v="25"/>
    <s v="Sklep"/>
    <n v="20"/>
    <n v="10"/>
  </r>
  <r>
    <x v="257"/>
    <s v="Mazowieckie"/>
    <s v="Warszawa"/>
    <x v="0"/>
    <x v="2"/>
    <n v="4"/>
    <n v="80"/>
    <s v="Internet"/>
    <n v="75"/>
    <n v="20"/>
  </r>
  <r>
    <x v="128"/>
    <s v="Mazowieckie"/>
    <s v="Radom"/>
    <x v="3"/>
    <x v="2"/>
    <n v="4"/>
    <n v="25"/>
    <s v="Sklep"/>
    <n v="5"/>
    <n v="80"/>
  </r>
  <r>
    <x v="258"/>
    <s v="Małopolskie"/>
    <s v="Wadowice"/>
    <x v="0"/>
    <x v="2"/>
    <n v="3"/>
    <n v="80"/>
    <s v="Internet"/>
    <n v="75"/>
    <n v="15"/>
  </r>
  <r>
    <x v="259"/>
    <s v="Małopolskie"/>
    <s v="Kraków"/>
    <x v="0"/>
    <x v="2"/>
    <n v="4"/>
    <n v="80"/>
    <s v="Sklep"/>
    <n v="75"/>
    <n v="20"/>
  </r>
  <r>
    <x v="260"/>
    <s v="Pomorskie"/>
    <s v="Gdynia"/>
    <x v="3"/>
    <x v="2"/>
    <n v="5"/>
    <n v="25"/>
    <s v="Sklep"/>
    <n v="5"/>
    <n v="100"/>
  </r>
  <r>
    <x v="188"/>
    <s v="Pomorskie"/>
    <s v="Gdynia"/>
    <x v="0"/>
    <x v="1"/>
    <n v="4"/>
    <n v="75"/>
    <s v="Sklep"/>
    <n v="70"/>
    <n v="20"/>
  </r>
  <r>
    <x v="261"/>
    <s v="Pomorskie"/>
    <s v="Gdańsk"/>
    <x v="0"/>
    <x v="2"/>
    <n v="2"/>
    <n v="80"/>
    <s v="Sklep"/>
    <n v="75"/>
    <n v="10"/>
  </r>
  <r>
    <x v="262"/>
    <s v="Mazowieckie"/>
    <s v="Warszawa"/>
    <x v="2"/>
    <x v="1"/>
    <n v="1"/>
    <n v="120"/>
    <s v="Sklep"/>
    <n v="110"/>
    <n v="10"/>
  </r>
  <r>
    <x v="263"/>
    <s v="Śląskie"/>
    <s v="Bielsko-biała"/>
    <x v="4"/>
    <x v="0"/>
    <n v="4"/>
    <n v="45"/>
    <s v="Sklep"/>
    <n v="35"/>
    <n v="40"/>
  </r>
  <r>
    <x v="264"/>
    <s v="Małopolskie"/>
    <s v="Kraków"/>
    <x v="2"/>
    <x v="1"/>
    <n v="1"/>
    <n v="120"/>
    <s v="Internet"/>
    <n v="110"/>
    <n v="10"/>
  </r>
  <r>
    <x v="265"/>
    <s v="Mazowieckie"/>
    <s v="Radom"/>
    <x v="3"/>
    <x v="1"/>
    <n v="1"/>
    <n v="20"/>
    <s v="Sklep"/>
    <n v="5"/>
    <n v="15"/>
  </r>
  <r>
    <x v="266"/>
    <s v="Pomorskie"/>
    <s v="Gdańsk"/>
    <x v="0"/>
    <x v="0"/>
    <n v="4"/>
    <n v="70"/>
    <s v="Sklep"/>
    <n v="60"/>
    <n v="40"/>
  </r>
  <r>
    <x v="267"/>
    <s v="Śląskie"/>
    <s v="Bielsko-biała"/>
    <x v="2"/>
    <x v="2"/>
    <n v="3"/>
    <n v="100"/>
    <s v="Internet"/>
    <n v="80"/>
    <n v="60"/>
  </r>
  <r>
    <x v="268"/>
    <s v="Śląskie"/>
    <s v="Częstochowa"/>
    <x v="2"/>
    <x v="0"/>
    <n v="5"/>
    <n v="110"/>
    <s v="Telefon"/>
    <n v="85"/>
    <n v="125"/>
  </r>
  <r>
    <x v="165"/>
    <s v="Małopolskie"/>
    <s v="Wadowice"/>
    <x v="4"/>
    <x v="1"/>
    <n v="3"/>
    <n v="65"/>
    <s v="Internet"/>
    <n v="50"/>
    <n v="45"/>
  </r>
  <r>
    <x v="223"/>
    <s v="Małopolskie"/>
    <s v="Wadowice"/>
    <x v="4"/>
    <x v="2"/>
    <n v="5"/>
    <n v="50"/>
    <s v="Sklep"/>
    <n v="30"/>
    <n v="100"/>
  </r>
  <r>
    <x v="269"/>
    <s v="Małopolskie"/>
    <s v="Wadowice"/>
    <x v="3"/>
    <x v="1"/>
    <n v="4"/>
    <n v="20"/>
    <s v="Sklep"/>
    <n v="5"/>
    <n v="60"/>
  </r>
  <r>
    <x v="270"/>
    <s v="Pomorskie"/>
    <s v="Gdynia"/>
    <x v="2"/>
    <x v="1"/>
    <n v="3"/>
    <n v="120"/>
    <s v="Internet"/>
    <n v="110"/>
    <n v="30"/>
  </r>
  <r>
    <x v="271"/>
    <s v="Śląskie"/>
    <s v="Katowice"/>
    <x v="2"/>
    <x v="0"/>
    <n v="5"/>
    <n v="110"/>
    <s v="Internet"/>
    <n v="85"/>
    <n v="125"/>
  </r>
  <r>
    <x v="246"/>
    <s v="Mazowieckie"/>
    <s v="Radom"/>
    <x v="4"/>
    <x v="0"/>
    <n v="3"/>
    <n v="45"/>
    <s v="Sklep"/>
    <n v="35"/>
    <n v="30"/>
  </r>
  <r>
    <x v="272"/>
    <s v="Małopolskie"/>
    <s v="Kraków"/>
    <x v="2"/>
    <x v="2"/>
    <n v="3"/>
    <n v="100"/>
    <s v="Sklep"/>
    <n v="80"/>
    <n v="60"/>
  </r>
  <r>
    <x v="273"/>
    <s v="Małopolskie"/>
    <s v="Kraków"/>
    <x v="3"/>
    <x v="1"/>
    <n v="2"/>
    <n v="20"/>
    <s v="Sklep"/>
    <n v="5"/>
    <n v="30"/>
  </r>
  <r>
    <x v="274"/>
    <s v="Śląskie"/>
    <s v="Katowice"/>
    <x v="3"/>
    <x v="2"/>
    <n v="1"/>
    <n v="25"/>
    <s v="Sklep"/>
    <n v="5"/>
    <n v="20"/>
  </r>
  <r>
    <x v="275"/>
    <s v="Śląskie"/>
    <s v="Katowice"/>
    <x v="1"/>
    <x v="0"/>
    <n v="4"/>
    <n v="570"/>
    <s v="Sklep"/>
    <n v="490"/>
    <n v="320"/>
  </r>
  <r>
    <x v="276"/>
    <s v="Małopolskie"/>
    <s v="Kraków"/>
    <x v="2"/>
    <x v="1"/>
    <n v="4"/>
    <n v="120"/>
    <s v="Internet"/>
    <n v="110"/>
    <n v="40"/>
  </r>
  <r>
    <x v="208"/>
    <s v="Śląskie"/>
    <s v="Częstochowa"/>
    <x v="3"/>
    <x v="1"/>
    <n v="3"/>
    <n v="20"/>
    <s v="Telefon"/>
    <n v="5"/>
    <n v="45"/>
  </r>
  <r>
    <x v="277"/>
    <s v="Pomorskie"/>
    <s v="Gdynia"/>
    <x v="3"/>
    <x v="2"/>
    <n v="2"/>
    <n v="25"/>
    <s v="Sklep"/>
    <n v="5"/>
    <n v="40"/>
  </r>
  <r>
    <x v="278"/>
    <s v="Pomorskie"/>
    <s v="Gdańsk"/>
    <x v="1"/>
    <x v="1"/>
    <n v="2"/>
    <n v="560"/>
    <s v="Internet"/>
    <n v="450"/>
    <n v="220"/>
  </r>
  <r>
    <x v="279"/>
    <s v="Pomorskie"/>
    <s v="Gdańsk"/>
    <x v="2"/>
    <x v="0"/>
    <n v="5"/>
    <n v="110"/>
    <s v="Telefon"/>
    <n v="85"/>
    <n v="125"/>
  </r>
  <r>
    <x v="89"/>
    <s v="Pomorskie"/>
    <s v="Gdynia"/>
    <x v="2"/>
    <x v="0"/>
    <n v="5"/>
    <n v="110"/>
    <s v="Internet"/>
    <n v="85"/>
    <n v="125"/>
  </r>
  <r>
    <x v="280"/>
    <s v="Śląskie"/>
    <s v="Bielsko-biała"/>
    <x v="4"/>
    <x v="2"/>
    <n v="1"/>
    <n v="50"/>
    <s v="Internet"/>
    <n v="30"/>
    <n v="20"/>
  </r>
  <r>
    <x v="227"/>
    <s v="Śląskie"/>
    <s v="Częstochowa"/>
    <x v="0"/>
    <x v="2"/>
    <n v="3"/>
    <n v="80"/>
    <s v="Sklep"/>
    <n v="75"/>
    <n v="15"/>
  </r>
  <r>
    <x v="281"/>
    <s v="Śląskie"/>
    <s v="Częstochowa"/>
    <x v="0"/>
    <x v="2"/>
    <n v="3"/>
    <n v="80"/>
    <s v="Sklep"/>
    <n v="75"/>
    <n v="15"/>
  </r>
  <r>
    <x v="228"/>
    <s v="Pomorskie"/>
    <s v="Gdańsk"/>
    <x v="0"/>
    <x v="0"/>
    <n v="5"/>
    <n v="70"/>
    <s v="Sklep"/>
    <n v="60"/>
    <n v="50"/>
  </r>
  <r>
    <x v="224"/>
    <s v="Śląskie"/>
    <s v="Częstochowa"/>
    <x v="0"/>
    <x v="0"/>
    <n v="4"/>
    <n v="70"/>
    <s v="Telefon"/>
    <n v="60"/>
    <n v="40"/>
  </r>
  <r>
    <x v="282"/>
    <s v="Małopolskie"/>
    <s v="Kraków"/>
    <x v="2"/>
    <x v="1"/>
    <n v="1"/>
    <n v="120"/>
    <s v="Internet"/>
    <n v="110"/>
    <n v="10"/>
  </r>
  <r>
    <x v="283"/>
    <s v="Śląskie"/>
    <s v="Katowice"/>
    <x v="3"/>
    <x v="0"/>
    <n v="4"/>
    <n v="25"/>
    <s v="Sklep"/>
    <n v="20"/>
    <n v="20"/>
  </r>
  <r>
    <x v="284"/>
    <s v="Pomorskie"/>
    <s v="Gdynia"/>
    <x v="3"/>
    <x v="1"/>
    <n v="3"/>
    <n v="20"/>
    <s v="Sklep"/>
    <n v="5"/>
    <n v="45"/>
  </r>
  <r>
    <x v="285"/>
    <s v="Pomorskie"/>
    <s v="Gdynia"/>
    <x v="3"/>
    <x v="2"/>
    <n v="4"/>
    <n v="25"/>
    <s v="Sklep"/>
    <n v="5"/>
    <n v="80"/>
  </r>
  <r>
    <x v="286"/>
    <s v="Pomorskie"/>
    <s v="Gdynia"/>
    <x v="1"/>
    <x v="0"/>
    <n v="2"/>
    <n v="570"/>
    <s v="Sklep"/>
    <n v="490"/>
    <n v="160"/>
  </r>
  <r>
    <x v="207"/>
    <s v="Małopolskie"/>
    <s v="Wadowice"/>
    <x v="1"/>
    <x v="1"/>
    <n v="5"/>
    <n v="560"/>
    <s v="Telefon"/>
    <n v="450"/>
    <n v="550"/>
  </r>
  <r>
    <x v="196"/>
    <s v="Pomorskie"/>
    <s v="Sopot"/>
    <x v="2"/>
    <x v="0"/>
    <n v="2"/>
    <n v="110"/>
    <s v="Internet"/>
    <n v="85"/>
    <n v="50"/>
  </r>
  <r>
    <x v="287"/>
    <s v="Śląskie"/>
    <s v="Częstochowa"/>
    <x v="1"/>
    <x v="0"/>
    <n v="2"/>
    <n v="570"/>
    <s v="Sklep"/>
    <n v="490"/>
    <n v="160"/>
  </r>
  <r>
    <x v="288"/>
    <s v="Małopolskie"/>
    <s v="Wadowice"/>
    <x v="0"/>
    <x v="0"/>
    <n v="1"/>
    <n v="70"/>
    <s v="Sklep"/>
    <n v="60"/>
    <n v="10"/>
  </r>
  <r>
    <x v="289"/>
    <s v="Pomorskie"/>
    <s v="Gdańsk"/>
    <x v="0"/>
    <x v="1"/>
    <n v="1"/>
    <n v="75"/>
    <s v="Sklep"/>
    <n v="70"/>
    <n v="5"/>
  </r>
  <r>
    <x v="290"/>
    <s v="Mazowieckie"/>
    <s v="Radom"/>
    <x v="2"/>
    <x v="2"/>
    <n v="5"/>
    <n v="100"/>
    <s v="Sklep"/>
    <n v="80"/>
    <n v="100"/>
  </r>
  <r>
    <x v="291"/>
    <s v="Śląskie"/>
    <s v="Bielsko-biała"/>
    <x v="4"/>
    <x v="2"/>
    <n v="2"/>
    <n v="50"/>
    <s v="Sklep"/>
    <n v="30"/>
    <n v="40"/>
  </r>
  <r>
    <x v="292"/>
    <s v="Małopolskie"/>
    <s v="Kraków"/>
    <x v="1"/>
    <x v="2"/>
    <n v="5"/>
    <n v="500"/>
    <s v="Internet"/>
    <n v="400"/>
    <n v="500"/>
  </r>
  <r>
    <x v="163"/>
    <s v="Śląskie"/>
    <s v="Katowice"/>
    <x v="1"/>
    <x v="2"/>
    <n v="5"/>
    <n v="500"/>
    <s v="Internet"/>
    <n v="400"/>
    <n v="500"/>
  </r>
  <r>
    <x v="293"/>
    <s v="Mazowieckie"/>
    <s v="Warszawa"/>
    <x v="3"/>
    <x v="1"/>
    <n v="1"/>
    <n v="20"/>
    <s v="Internet"/>
    <n v="5"/>
    <n v="15"/>
  </r>
  <r>
    <x v="294"/>
    <s v="Małopolskie"/>
    <s v="Wadowice"/>
    <x v="1"/>
    <x v="1"/>
    <n v="5"/>
    <n v="560"/>
    <s v="Internet"/>
    <n v="450"/>
    <n v="550"/>
  </r>
  <r>
    <x v="295"/>
    <s v="Małopolskie"/>
    <s v="Wadowice"/>
    <x v="0"/>
    <x v="2"/>
    <n v="1"/>
    <n v="80"/>
    <s v="Sklep"/>
    <n v="75"/>
    <n v="5"/>
  </r>
  <r>
    <x v="296"/>
    <s v="Śląskie"/>
    <s v="Katowice"/>
    <x v="4"/>
    <x v="0"/>
    <n v="1"/>
    <n v="45"/>
    <s v="Sklep"/>
    <n v="35"/>
    <n v="10"/>
  </r>
  <r>
    <x v="297"/>
    <s v="Małopolskie"/>
    <s v="Kraków"/>
    <x v="1"/>
    <x v="2"/>
    <n v="2"/>
    <n v="500"/>
    <s v="Sklep"/>
    <n v="400"/>
    <n v="200"/>
  </r>
  <r>
    <x v="298"/>
    <s v="Pomorskie"/>
    <s v="Gdynia"/>
    <x v="3"/>
    <x v="0"/>
    <n v="4"/>
    <n v="25"/>
    <s v="Telefon"/>
    <n v="20"/>
    <n v="20"/>
  </r>
  <r>
    <x v="299"/>
    <s v="Mazowieckie"/>
    <s v="Radom"/>
    <x v="3"/>
    <x v="0"/>
    <n v="3"/>
    <n v="25"/>
    <s v="Sklep"/>
    <n v="20"/>
    <n v="15"/>
  </r>
  <r>
    <x v="300"/>
    <s v="Mazowieckie"/>
    <s v="Warszawa"/>
    <x v="0"/>
    <x v="2"/>
    <n v="3"/>
    <n v="80"/>
    <s v="Sklep"/>
    <n v="75"/>
    <n v="15"/>
  </r>
  <r>
    <x v="301"/>
    <s v="Małopolskie"/>
    <s v="Wadowice"/>
    <x v="3"/>
    <x v="1"/>
    <n v="2"/>
    <n v="20"/>
    <s v="Sklep"/>
    <n v="5"/>
    <n v="30"/>
  </r>
  <r>
    <x v="91"/>
    <s v="Pomorskie"/>
    <s v="Sopot"/>
    <x v="0"/>
    <x v="0"/>
    <n v="4"/>
    <n v="70"/>
    <s v="Sklep"/>
    <n v="60"/>
    <n v="40"/>
  </r>
  <r>
    <x v="151"/>
    <s v="Śląskie"/>
    <s v="Bielsko-biała"/>
    <x v="0"/>
    <x v="2"/>
    <n v="2"/>
    <n v="80"/>
    <s v="Sklep"/>
    <n v="75"/>
    <n v="10"/>
  </r>
  <r>
    <x v="161"/>
    <s v="Śląskie"/>
    <s v="Częstochowa"/>
    <x v="2"/>
    <x v="0"/>
    <n v="3"/>
    <n v="110"/>
    <s v="Sklep"/>
    <n v="85"/>
    <n v="75"/>
  </r>
  <r>
    <x v="129"/>
    <s v="Śląskie"/>
    <s v="Katowice"/>
    <x v="0"/>
    <x v="0"/>
    <n v="1"/>
    <n v="70"/>
    <s v="Sklep"/>
    <n v="60"/>
    <n v="10"/>
  </r>
  <r>
    <x v="302"/>
    <s v="Małopolskie"/>
    <s v="Wadowice"/>
    <x v="1"/>
    <x v="1"/>
    <n v="4"/>
    <n v="560"/>
    <s v="Internet"/>
    <n v="450"/>
    <n v="440"/>
  </r>
  <r>
    <x v="86"/>
    <s v="Pomorskie"/>
    <s v="Gdynia"/>
    <x v="0"/>
    <x v="2"/>
    <n v="5"/>
    <n v="80"/>
    <s v="Sklep"/>
    <n v="75"/>
    <n v="25"/>
  </r>
  <r>
    <x v="303"/>
    <s v="Pomorskie"/>
    <s v="Gdynia"/>
    <x v="3"/>
    <x v="0"/>
    <n v="3"/>
    <n v="25"/>
    <s v="Internet"/>
    <n v="20"/>
    <n v="15"/>
  </r>
  <r>
    <x v="304"/>
    <s v="Mazowieckie"/>
    <s v="Warszawa"/>
    <x v="1"/>
    <x v="1"/>
    <n v="2"/>
    <n v="560"/>
    <s v="Sklep"/>
    <n v="450"/>
    <n v="220"/>
  </r>
  <r>
    <x v="305"/>
    <s v="Małopolskie"/>
    <s v="Wadowice"/>
    <x v="4"/>
    <x v="0"/>
    <n v="4"/>
    <n v="45"/>
    <s v="Sklep"/>
    <n v="35"/>
    <n v="40"/>
  </r>
  <r>
    <x v="306"/>
    <s v="Pomorskie"/>
    <s v="Gdańsk"/>
    <x v="0"/>
    <x v="0"/>
    <n v="5"/>
    <n v="70"/>
    <s v="Telefon"/>
    <n v="60"/>
    <n v="50"/>
  </r>
  <r>
    <x v="307"/>
    <s v="Pomorskie"/>
    <s v="Sopot"/>
    <x v="4"/>
    <x v="1"/>
    <n v="3"/>
    <n v="65"/>
    <s v="Sklep"/>
    <n v="50"/>
    <n v="45"/>
  </r>
  <r>
    <x v="246"/>
    <s v="Pomorskie"/>
    <s v="Sopot"/>
    <x v="0"/>
    <x v="1"/>
    <n v="3"/>
    <n v="75"/>
    <s v="Telefon"/>
    <n v="70"/>
    <n v="15"/>
  </r>
  <r>
    <x v="274"/>
    <s v="Mazowieckie"/>
    <s v="Radom"/>
    <x v="3"/>
    <x v="1"/>
    <n v="3"/>
    <n v="20"/>
    <s v="Sklep"/>
    <n v="5"/>
    <n v="45"/>
  </r>
  <r>
    <x v="20"/>
    <s v="Mazowieckie"/>
    <s v="Radom"/>
    <x v="0"/>
    <x v="1"/>
    <n v="4"/>
    <n v="75"/>
    <s v="Telefon"/>
    <n v="70"/>
    <n v="20"/>
  </r>
  <r>
    <x v="308"/>
    <s v="Pomorskie"/>
    <s v="Gdynia"/>
    <x v="1"/>
    <x v="2"/>
    <n v="4"/>
    <n v="500"/>
    <s v="Internet"/>
    <n v="400"/>
    <n v="400"/>
  </r>
  <r>
    <x v="309"/>
    <s v="Pomorskie"/>
    <s v="Gdańsk"/>
    <x v="1"/>
    <x v="1"/>
    <n v="5"/>
    <n v="560"/>
    <s v="Sklep"/>
    <n v="450"/>
    <n v="550"/>
  </r>
  <r>
    <x v="310"/>
    <s v="Śląskie"/>
    <s v="Częstochowa"/>
    <x v="0"/>
    <x v="1"/>
    <n v="5"/>
    <n v="75"/>
    <s v="Sklep"/>
    <n v="70"/>
    <n v="25"/>
  </r>
  <r>
    <x v="311"/>
    <s v="Śląskie"/>
    <s v="Katowice"/>
    <x v="4"/>
    <x v="0"/>
    <n v="2"/>
    <n v="45"/>
    <s v="Sklep"/>
    <n v="35"/>
    <n v="20"/>
  </r>
  <r>
    <x v="312"/>
    <s v="Mazowieckie"/>
    <s v="Warszawa"/>
    <x v="1"/>
    <x v="2"/>
    <n v="4"/>
    <n v="500"/>
    <s v="Internet"/>
    <n v="400"/>
    <n v="400"/>
  </r>
  <r>
    <x v="313"/>
    <s v="Śląskie"/>
    <s v="Katowice"/>
    <x v="4"/>
    <x v="1"/>
    <n v="3"/>
    <n v="65"/>
    <s v="Sklep"/>
    <n v="50"/>
    <n v="45"/>
  </r>
  <r>
    <x v="112"/>
    <s v="Śląskie"/>
    <s v="Katowice"/>
    <x v="1"/>
    <x v="2"/>
    <n v="1"/>
    <n v="500"/>
    <s v="Sklep"/>
    <n v="400"/>
    <n v="100"/>
  </r>
  <r>
    <x v="314"/>
    <s v="Pomorskie"/>
    <s v="Gdynia"/>
    <x v="2"/>
    <x v="2"/>
    <n v="1"/>
    <n v="100"/>
    <s v="Sklep"/>
    <n v="80"/>
    <n v="20"/>
  </r>
  <r>
    <x v="288"/>
    <s v="Pomorskie"/>
    <s v="Gdynia"/>
    <x v="3"/>
    <x v="0"/>
    <n v="3"/>
    <n v="25"/>
    <s v="Internet"/>
    <n v="20"/>
    <n v="15"/>
  </r>
  <r>
    <x v="196"/>
    <s v="Pomorskie"/>
    <s v="Sopot"/>
    <x v="0"/>
    <x v="0"/>
    <n v="3"/>
    <n v="70"/>
    <s v="Internet"/>
    <n v="60"/>
    <n v="30"/>
  </r>
  <r>
    <x v="315"/>
    <s v="Pomorskie"/>
    <s v="Gdynia"/>
    <x v="3"/>
    <x v="0"/>
    <n v="1"/>
    <n v="25"/>
    <s v="Sklep"/>
    <n v="20"/>
    <n v="5"/>
  </r>
  <r>
    <x v="161"/>
    <s v="Małopolskie"/>
    <s v="Kraków"/>
    <x v="4"/>
    <x v="0"/>
    <n v="3"/>
    <n v="45"/>
    <s v="Internet"/>
    <n v="35"/>
    <n v="30"/>
  </r>
  <r>
    <x v="280"/>
    <s v="Mazowieckie"/>
    <s v="Warszawa"/>
    <x v="2"/>
    <x v="2"/>
    <n v="1"/>
    <n v="100"/>
    <s v="Sklep"/>
    <n v="80"/>
    <n v="20"/>
  </r>
  <r>
    <x v="316"/>
    <s v="Mazowieckie"/>
    <s v="Radom"/>
    <x v="1"/>
    <x v="2"/>
    <n v="4"/>
    <n v="500"/>
    <s v="Internet"/>
    <n v="400"/>
    <n v="400"/>
  </r>
  <r>
    <x v="317"/>
    <m/>
    <m/>
    <x v="5"/>
    <x v="3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2E27F1-3EBA-4D11-B41A-099F5FB09991}" name="Tabela przestawna5" cacheId="0" applyNumberFormats="0" applyBorderFormats="0" applyFontFormats="0" applyPatternFormats="0" applyAlignmentFormats="0" applyWidthHeightFormats="1" dataCaption="Wartości" updatedVersion="7" minRefreshableVersion="3" useAutoFormatting="1" itemPrintTitles="1" createdVersion="7" indent="0" outline="1" outlineData="1" multipleFieldFilters="0">
  <location ref="O10:Z38" firstHeaderRow="1" firstDataRow="2" firstDataCol="1" rowPageCount="1" colPageCount="1"/>
  <pivotFields count="11"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axis="axisCol" showAll="0">
      <items count="12">
        <item x="2"/>
        <item x="0"/>
        <item x="5"/>
        <item x="9"/>
        <item x="1"/>
        <item x="6"/>
        <item x="4"/>
        <item x="3"/>
        <item x="7"/>
        <item x="8"/>
        <item x="10"/>
        <item t="default"/>
      </items>
    </pivotField>
    <pivotField showAll="0">
      <items count="7">
        <item x="0"/>
        <item x="3"/>
        <item x="1"/>
        <item x="4"/>
        <item x="2"/>
        <item x="5"/>
        <item t="default"/>
      </items>
    </pivotField>
    <pivotField axis="axisPage" showAll="0">
      <items count="5">
        <item x="0"/>
        <item x="1"/>
        <item x="2"/>
        <item x="3"/>
        <item t="default"/>
      </items>
    </pivotField>
    <pivotField dataField="1" showAll="0"/>
    <pivotField showAll="0"/>
    <pivotField showAll="0"/>
    <pivotField showAll="0"/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Row" showAll="0" defaultSubtotal="0">
      <items count="4">
        <item h="1" sd="0" x="0"/>
        <item x="1"/>
        <item x="2"/>
        <item h="1" sd="0" x="3"/>
      </items>
    </pivotField>
  </pivotFields>
  <rowFields count="2">
    <field x="10"/>
    <field x="0"/>
  </rowFields>
  <rowItems count="27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grand">
      <x/>
    </i>
  </rowItems>
  <colFields count="1">
    <field x="2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pageFields count="1">
    <pageField fld="4" hier="-1"/>
  </pageFields>
  <dataFields count="1">
    <dataField name="Suma z Ilość" fld="5" baseField="0" baseItem="0"/>
  </dataFields>
  <pivotTableStyleInfo name="PivotStyleMedium15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E613580-ED6C-487A-81BA-8FE908B7E87F}" name="Tabela przestawna4" cacheId="0" applyNumberFormats="0" applyBorderFormats="0" applyFontFormats="0" applyPatternFormats="0" applyAlignmentFormats="0" applyWidthHeightFormats="1" dataCaption="Wartości" updatedVersion="7" minRefreshableVersion="3" useAutoFormatting="1" itemPrintTitles="1" createdVersion="7" indent="0" outline="1" outlineData="1" multipleFieldFilters="0">
  <location ref="A12:H30" firstHeaderRow="1" firstDataRow="2" firstDataCol="1" rowPageCount="1" colPageCount="1"/>
  <pivotFields count="11">
    <pivotField showAll="0"/>
    <pivotField axis="axisRow" showAll="0">
      <items count="6">
        <item x="3"/>
        <item x="2"/>
        <item x="1"/>
        <item x="0"/>
        <item x="4"/>
        <item t="default"/>
      </items>
    </pivotField>
    <pivotField axis="axisRow" showAll="0">
      <items count="12">
        <item x="2"/>
        <item x="0"/>
        <item x="5"/>
        <item x="9"/>
        <item x="1"/>
        <item x="6"/>
        <item x="4"/>
        <item x="3"/>
        <item x="7"/>
        <item x="8"/>
        <item x="10"/>
        <item t="default"/>
      </items>
    </pivotField>
    <pivotField axis="axisCol" showAll="0">
      <items count="7">
        <item x="0"/>
        <item x="3"/>
        <item x="1"/>
        <item x="4"/>
        <item x="2"/>
        <item x="5"/>
        <item t="default"/>
      </items>
    </pivotField>
    <pivotField axis="axisPage" showAll="0">
      <items count="5">
        <item x="0"/>
        <item x="1"/>
        <item x="2"/>
        <item x="3"/>
        <item t="default"/>
      </items>
    </pivotField>
    <pivotField dataField="1" showAll="0"/>
    <pivotField showAll="0"/>
    <pivotField showAll="0"/>
    <pivotField showAll="0"/>
    <pivotField showAll="0" defaultSubtotal="0"/>
    <pivotField showAll="0" defaultSubtotal="0"/>
  </pivotFields>
  <rowFields count="2">
    <field x="1"/>
    <field x="2"/>
  </rowFields>
  <rowItems count="17">
    <i>
      <x/>
    </i>
    <i r="1">
      <x v="5"/>
    </i>
    <i r="1">
      <x v="8"/>
    </i>
    <i>
      <x v="1"/>
    </i>
    <i r="1">
      <x v="6"/>
    </i>
    <i r="1">
      <x v="9"/>
    </i>
    <i>
      <x v="2"/>
    </i>
    <i r="1">
      <x v="2"/>
    </i>
    <i r="1">
      <x v="3"/>
    </i>
    <i r="1">
      <x v="7"/>
    </i>
    <i>
      <x v="3"/>
    </i>
    <i r="1">
      <x/>
    </i>
    <i r="1">
      <x v="1"/>
    </i>
    <i r="1">
      <x v="4"/>
    </i>
    <i>
      <x v="4"/>
    </i>
    <i r="1">
      <x v="10"/>
    </i>
    <i t="grand">
      <x/>
    </i>
  </rowItems>
  <colFields count="1">
    <field x="3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pageFields count="1">
    <pageField fld="4" hier="-1"/>
  </pageFields>
  <dataFields count="1">
    <dataField name="Suma z Ilość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7B43814-FCE1-4BC6-BEEF-789A67E98EFB}" name="Tabela przestawna2" cacheId="1" applyNumberFormats="0" applyBorderFormats="0" applyFontFormats="0" applyPatternFormats="0" applyAlignmentFormats="0" applyWidthHeightFormats="1" dataCaption="Wartości" updatedVersion="7" minRefreshableVersion="3" useAutoFormatting="1" itemPrintTitles="1" createdVersion="7" indent="0" outline="1" outlineData="1" multipleFieldFilters="0">
  <location ref="I22:L41" firstHeaderRow="0" firstDataRow="1" firstDataCol="1" rowPageCount="1" colPageCount="1"/>
  <pivotFields count="6"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axis="axisPage" allDrilled="1" subtotalTop="0" showAll="0" dataSourceSort="1" defaultSubtotal="0" defaultAttributeDrillState="1"/>
  </pivotFields>
  <rowFields count="2">
    <field x="1"/>
    <field x="0"/>
  </rowFields>
  <rowItems count="19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>
      <x v="2"/>
    </i>
    <i r="1">
      <x/>
    </i>
    <i r="1">
      <x v="1"/>
    </i>
    <i r="1">
      <x v="2"/>
    </i>
    <i r="1">
      <x v="3"/>
    </i>
    <i r="1"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5" hier="7" name="[Dane2].[Forma].[All]" cap="All"/>
  </pageFields>
  <dataFields count="3">
    <dataField fld="3" subtotal="count" baseField="0" baseItem="0"/>
    <dataField name="Ilość" fld="2" baseField="1" baseItem="0"/>
    <dataField fld="4" subtotal="count" baseField="0" baseItem="0"/>
  </dataFields>
  <pivotHierarchies count="2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Ilość"/>
    <pivotHierarchy dragToData="1" caption="Cena"/>
    <pivotHierarchy dragToData="1" caption="Koszt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Medium9" showRowHeaders="1" showColHeaders="1" showRowStripes="0" showColStripes="0" showLastColumn="1"/>
  <rowHierarchiesUsage count="2">
    <rowHierarchyUsage hierarchyUsage="4"/>
    <rowHierarchyUsage hierarchyUsage="3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Kopia Excel zaawansowany.xlsx!Dane2">
        <x15:activeTabTopLevelEntity name="[Dane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D72B8D-B2E9-401A-9A3F-6B3B52E10A0D}" name="Tabela przestawna3" cacheId="2" applyNumberFormats="0" applyBorderFormats="0" applyFontFormats="0" applyPatternFormats="0" applyAlignmentFormats="0" applyWidthHeightFormats="1" dataCaption="Wartości" updatedVersion="7" minRefreshableVersion="3" useAutoFormatting="1" itemPrintTitles="1" createdVersion="7" indent="0" outline="1" outlineData="1" multipleFieldFilters="0" chartFormat="1">
  <location ref="Q4:U8" firstHeaderRow="1" firstDataRow="2" firstDataCol="1" rowPageCount="1" colPageCount="1"/>
  <pivotFields count="12"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axis="axisPage" showAll="0">
      <items count="7">
        <item x="2"/>
        <item x="0"/>
        <item x="4"/>
        <item x="3"/>
        <item x="1"/>
        <item x="5"/>
        <item t="default"/>
      </items>
    </pivotField>
    <pivotField axis="axisCol" showAll="0">
      <items count="5">
        <item x="2"/>
        <item x="0"/>
        <item x="1"/>
        <item x="3"/>
        <item t="default"/>
      </items>
    </pivotField>
    <pivotField showAll="0"/>
    <pivotField showAll="0"/>
    <pivotField showAll="0"/>
    <pivotField showAll="0"/>
    <pivotField dataField="1" showAll="0"/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5">
        <item h="1" sd="0" x="0"/>
        <item sd="0" x="1"/>
        <item sd="0" x="2"/>
        <item h="1" sd="0" x="3"/>
        <item t="default"/>
      </items>
    </pivotField>
  </pivotFields>
  <rowFields count="2">
    <field x="11"/>
    <field x="10"/>
  </rowFields>
  <rowItems count="3">
    <i>
      <x v="1"/>
    </i>
    <i>
      <x v="2"/>
    </i>
    <i t="grand">
      <x/>
    </i>
  </rowItems>
  <colFields count="1">
    <field x="4"/>
  </colFields>
  <colItems count="4">
    <i>
      <x/>
    </i>
    <i>
      <x v="1"/>
    </i>
    <i>
      <x v="2"/>
    </i>
    <i t="grand">
      <x/>
    </i>
  </colItems>
  <pageFields count="1">
    <pageField fld="3" hier="-1"/>
  </pageFields>
  <dataFields count="1">
    <dataField name="Suma z Zysk" fld="9" baseField="0" baseItem="0"/>
  </dataFields>
  <chartFormats count="6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5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11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ragmentator_Województwo" xr10:uid="{3A5C832B-3A98-4717-9AE0-6214D0AE61EA}" sourceName="Województwo">
  <extLst>
    <x:ext xmlns:x15="http://schemas.microsoft.com/office/spreadsheetml/2010/11/main" uri="{2F2917AC-EB37-4324-AD4E-5DD8C200BD13}">
      <x15:tableSlicerCache tableId="7" column="2"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ragmentator_Miasto" xr10:uid="{0F602FA2-622E-4094-ACD1-AC0A98E3A237}" sourceName="Miasto">
  <extLst>
    <x:ext xmlns:x15="http://schemas.microsoft.com/office/spreadsheetml/2010/11/main" uri="{2F2917AC-EB37-4324-AD4E-5DD8C200BD13}">
      <x15:tableSlicerCache tableId="7" column="3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Województwo" xr10:uid="{EF436F56-5FEE-404B-BC70-586E13FFD5FB}" cache="Fragmentator_Województwo" caption="Województwo" rowHeight="234950"/>
  <slicer name="Miasto" xr10:uid="{D72820B5-0E25-4E08-A320-2F73093E94F6}" cache="Fragmentator_Miasto" caption="Miasto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86B081A-EE77-4A76-8A97-FF2FFE014CAF}" name="Dane1" displayName="Dane1" ref="A1:I400" totalsRowShown="0">
  <sortState xmlns:xlrd2="http://schemas.microsoft.com/office/spreadsheetml/2017/richdata2" ref="A2:I400">
    <sortCondition ref="E1:E400"/>
  </sortState>
  <tableColumns count="9">
    <tableColumn id="1" xr3:uid="{A049F956-F61F-40E5-B7EF-C50CD24B1F9D}" name="Data" dataDxfId="32"/>
    <tableColumn id="2" xr3:uid="{353DCA08-6773-45DE-B2EE-990EEBC441D0}" name="Województwo"/>
    <tableColumn id="3" xr3:uid="{E665DE70-2EA1-4CC7-AF29-A8923CC23BCB}" name="Miasto"/>
    <tableColumn id="4" xr3:uid="{E304769D-645C-4916-8E32-6B453FE14B49}" name="Produkt"/>
    <tableColumn id="5" xr3:uid="{6BC6C470-5997-48E9-899F-4481F14C9A75}" name="Marka"/>
    <tableColumn id="6" xr3:uid="{433A07A0-F47D-44FD-AE8B-D8E08409F787}" name="Ilość"/>
    <tableColumn id="7" xr3:uid="{76B88B4E-69FB-427C-B6D5-8934668C0236}" name="Cena" dataDxfId="31"/>
    <tableColumn id="8" xr3:uid="{571FD63E-2B5C-4085-92ED-6258178BAA0D}" name="Forma"/>
    <tableColumn id="9" xr3:uid="{F2729094-CDD1-4BDF-A985-9035CB214CC2}" name="Koszt" dataDxfId="3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E54D67A-D071-4828-AB6F-05409BE182F6}" name="Dane2" displayName="Dane2" ref="A1:J400" totalsRowShown="0">
  <autoFilter ref="A1:J400" xr:uid="{0E54D67A-D071-4828-AB6F-05409BE182F6}"/>
  <tableColumns count="10">
    <tableColumn id="1" xr3:uid="{51503ADF-143B-4D67-A68D-DBA25B1D5B5B}" name="Data" dataDxfId="29"/>
    <tableColumn id="2" xr3:uid="{13BE8455-4820-4CC8-9259-804EEA21341C}" name="Województwo"/>
    <tableColumn id="3" xr3:uid="{4EE16F3A-2224-4508-A22D-748EC55247FD}" name="Miasto"/>
    <tableColumn id="4" xr3:uid="{479EC80C-DB98-4E2C-BFA5-E347A4C25B5C}" name="Produkt"/>
    <tableColumn id="5" xr3:uid="{3F56331E-386A-4231-86C2-66DEAEB51FD9}" name="Marka"/>
    <tableColumn id="6" xr3:uid="{392ADE62-8218-49A4-9B27-922547681D64}" name="Ilość"/>
    <tableColumn id="7" xr3:uid="{17AF2022-7320-4C24-B061-6AE653CC488F}" name="Cena" dataDxfId="28"/>
    <tableColumn id="8" xr3:uid="{729C4278-5E82-4216-A6EB-8B3A773591E4}" name="Forma"/>
    <tableColumn id="9" xr3:uid="{C1E6E594-2835-4E2C-B73B-0972C64B0B3C}" name="Koszt" dataDxfId="27"/>
    <tableColumn id="10" xr3:uid="{059110D4-FC3B-4FBB-BA18-60F4815A2180}" name="Zysk" dataDxfId="26">
      <calculatedColumnFormula>(Dane2[[#This Row],[Cena]]*Dane2[[#This Row],[Ilość]])-(Dane2[[#This Row],[Ilość]]*Dane2[[#This Row],[Koszt]])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454E4C7-E705-4ADA-90A6-223E7D94C658}" name="Dane23" displayName="Dane23" ref="A11:I410" totalsRowShown="0">
  <tableColumns count="9">
    <tableColumn id="1" xr3:uid="{7B2F89D6-78A9-4CFE-9420-106A9E326FE4}" name="Data" dataDxfId="25"/>
    <tableColumn id="2" xr3:uid="{6D275BA0-99F5-4F21-B70D-CEE5C47D8AB0}" name="Województwo"/>
    <tableColumn id="3" xr3:uid="{2FD0294D-6E75-471A-8E8E-44AC6EA0EA6E}" name="Miasto"/>
    <tableColumn id="4" xr3:uid="{42072189-9A9A-47A1-9405-DE3F5608376F}" name="Produkt"/>
    <tableColumn id="5" xr3:uid="{79DC2D4E-5F3F-45D2-BB3F-E7715D7988FA}" name="Marka"/>
    <tableColumn id="6" xr3:uid="{72E8DFC1-CCFA-4078-9C79-597940E84DE3}" name="Ilość"/>
    <tableColumn id="7" xr3:uid="{71427482-19E6-42A6-8FB0-264FCDBAD409}" name="Cena" dataDxfId="24"/>
    <tableColumn id="8" xr3:uid="{D90EB613-C07C-4D66-AC2E-23FD78227CCD}" name="Forma"/>
    <tableColumn id="9" xr3:uid="{00235A61-D89A-4122-A2E1-E61A515F6F41}" name="Koszt" dataDxfId="2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BC0DB32-B29C-4587-A908-B643885EE7E8}" name="Dane27" displayName="Dane27" ref="A14:I413" totalsRowShown="0">
  <tableColumns count="9">
    <tableColumn id="1" xr3:uid="{0134A917-0F0C-43A3-A4AA-E6A42A7BDDA8}" name="Data" dataDxfId="22"/>
    <tableColumn id="2" xr3:uid="{78FBADFD-7CDB-4CB1-9BCA-406CF57A8661}" name="Województwo"/>
    <tableColumn id="3" xr3:uid="{6708F43C-73D7-4AEB-BC43-7061341CEE28}" name="Miasto"/>
    <tableColumn id="4" xr3:uid="{3A86B595-4CF6-4F74-BB39-F3509E3225FD}" name="Produkt"/>
    <tableColumn id="5" xr3:uid="{4F0D87CC-39A3-4C73-917F-38A72FE6FD3D}" name="Marka"/>
    <tableColumn id="6" xr3:uid="{135E0F26-722F-4019-95C1-12E41B9A92B8}" name="Ilość"/>
    <tableColumn id="7" xr3:uid="{9E6A2D1D-3616-4D79-807E-2E8477957F3D}" name="Cena" dataDxfId="21"/>
    <tableColumn id="8" xr3:uid="{DFA86DFB-88CF-48A1-8858-844B2790AC10}" name="Forma"/>
    <tableColumn id="9" xr3:uid="{C2904C21-AF1F-4BAC-BCB7-7058D1603F2C}" name="Koszt" dataDxfId="20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9763EBB-53A8-4102-BBA8-BBFEC930A5EF}" name="Tabela4" displayName="Tabela4" ref="A1:C718" totalsRowShown="0">
  <autoFilter ref="A1:C718" xr:uid="{69763EBB-53A8-4102-BBA8-BBFEC930A5EF}"/>
  <tableColumns count="3">
    <tableColumn id="1" xr3:uid="{2148E121-C9E8-4EE1-9733-79C49728259E}" name="Imię i nazwisko"/>
    <tableColumn id="2" xr3:uid="{D6C8555B-4083-4DAF-BF41-9A3A020CFD6C}" name="Data" dataDxfId="19"/>
    <tableColumn id="3" xr3:uid="{57D80864-8CB9-4CD3-90DA-49375342B577}" name="Wiek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F9BC8D4-0329-4519-BAAA-DA3D3B3D26B7}" name="Dane26" displayName="Dane26" ref="A1:I401" totalsRowCount="1">
  <autoFilter ref="A1:I400" xr:uid="{1F9BC8D4-0329-4519-BAAA-DA3D3B3D26B7}">
    <filterColumn colId="0">
      <customFilters>
        <customFilter operator="greaterThan" val="44479"/>
      </customFilters>
    </filterColumn>
    <filterColumn colId="1">
      <filters>
        <filter val="Małopolskie"/>
      </filters>
    </filterColumn>
    <filterColumn colId="4">
      <filters>
        <filter val="Philips"/>
        <filter val="Samsung"/>
      </filters>
    </filterColumn>
  </autoFilter>
  <tableColumns count="9">
    <tableColumn id="1" xr3:uid="{07356132-B329-4F01-AA5F-66797EDB6D61}" name="Data" dataDxfId="18" totalsRowDxfId="17"/>
    <tableColumn id="2" xr3:uid="{DC9A2245-6878-4666-A63C-C36D8C319C7D}" name="Województwo" totalsRowDxfId="16"/>
    <tableColumn id="3" xr3:uid="{59CEF14E-6A8E-4D29-8C19-3A608481D929}" name="Miasto" totalsRowDxfId="15"/>
    <tableColumn id="4" xr3:uid="{8812FA00-56D5-4072-AEF0-8253FC605E99}" name="Produkt" totalsRowDxfId="14"/>
    <tableColumn id="5" xr3:uid="{70E45C32-3642-4E2A-A09C-7078F5E98FDE}" name="Marka" totalsRowDxfId="13"/>
    <tableColumn id="6" xr3:uid="{F51978C4-37FA-4AF0-9DE8-1235990F96E0}" name="Ilość" totalsRowFunction="custom" totalsRowDxfId="12">
      <totalsRowFormula>SUBTOTAL(9,F43:F335)</totalsRowFormula>
    </tableColumn>
    <tableColumn id="7" xr3:uid="{D7CB9928-0736-449C-AA20-94C8D89B66BA}" name="Cena" totalsRowFunction="custom" dataDxfId="11" totalsRowDxfId="10">
      <totalsRowFormula>SUBTOTAL(4,G43:G335)</totalsRowFormula>
    </tableColumn>
    <tableColumn id="8" xr3:uid="{7BDCCFEC-BFB0-4A2F-8119-4F0086F9BA38}" name="Forma" totalsRowDxfId="9"/>
    <tableColumn id="9" xr3:uid="{8AE23D12-001A-454D-907E-A2673DD09211}" name="Koszt" totalsRowFunction="custom" dataDxfId="8" totalsRowDxfId="7">
      <totalsRowFormula>SUBTOTAL(1,I43:I335)</totalsRow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BCE75A9-E978-4189-BCB0-722C51C19647}" name="TabelaFragmentator" displayName="TabelaFragmentator" ref="A5:I404" totalsRowShown="0">
  <autoFilter ref="A5:I404" xr:uid="{1BCE75A9-E978-4189-BCB0-722C51C19647}"/>
  <tableColumns count="9">
    <tableColumn id="1" xr3:uid="{89B21F83-F1ED-4FC7-BFD3-290E5B421C7A}" name="Data" dataDxfId="6"/>
    <tableColumn id="2" xr3:uid="{2DA58113-EE03-45D5-A89C-1DD81C149C66}" name="Województwo"/>
    <tableColumn id="3" xr3:uid="{DE013C5D-2EF0-47B5-9EA0-560374BED05C}" name="Miasto"/>
    <tableColumn id="4" xr3:uid="{44223314-7B0E-479D-B4DA-5F525946536C}" name="Produkt"/>
    <tableColumn id="5" xr3:uid="{B87474A3-147B-4F73-B0C7-0DE026FFFB56}" name="Marka"/>
    <tableColumn id="6" xr3:uid="{7254A2D8-A9F3-40EA-9E95-D4282AF855F7}" name="Ilość"/>
    <tableColumn id="7" xr3:uid="{029DDF4D-E7C6-4598-85E5-24E7B1B0C3B0}" name="Cena" dataDxfId="5"/>
    <tableColumn id="8" xr3:uid="{6FB73006-8E14-4F41-BAA1-FCF4928C1DE1}" name="Forma"/>
    <tableColumn id="9" xr3:uid="{10141BD8-2F0F-46AB-8659-CAFB053C86C6}" name="Koszt" dataDxfId="4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14C36FB-4332-4E96-BD95-10A3714056C5}" name="Tabela6" displayName="Tabela6" ref="A1:B6" totalsRowShown="0" headerRowDxfId="3" dataDxfId="2">
  <autoFilter ref="A1:B6" xr:uid="{114C36FB-4332-4E96-BD95-10A3714056C5}"/>
  <tableColumns count="2">
    <tableColumn id="1" xr3:uid="{5976BEB6-56E3-4E35-9E7B-A1A3B1D75ED5}" name="Miasto" dataDxfId="1"/>
    <tableColumn id="2" xr3:uid="{54C076FC-DF23-4516-8B6F-A38C8CCA9CA3}" name="Sprzedane mieszkania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webextension1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webextensions/webextension1.xml><?xml version="1.0" encoding="utf-8"?>
<we:webextension xmlns:we="http://schemas.microsoft.com/office/webextensions/webextension/2010/11" id="{6A955D5E-149D-44EE-A6E6-58224387E763}">
  <we:reference id="wa104104476" version="1.3.0.0" store="pl-PL" storeType="OMEX"/>
  <we:alternateReferences/>
  <we:properties>
    <we:property name="layout-element-title" value="&quot;Liczba sprzedanych mieszkań wg miasta\n&quot;"/>
    <we:property name="shape" value="&quot;box&quot;"/>
    <we:property name="sku" value="&quot;peoplebar-giant&quot;"/>
    <we:property name="theme" value="&quot;giant-redwhiteblack&quot;"/>
  </we:properties>
  <we:bindings>
    <we:binding id="dataVizBinding" type="matrix" appref="{BF1A8546-5BC6-4323-9B31-D803480F3E39}"/>
  </we:bindings>
  <we:snapshot xmlns:r="http://schemas.openxmlformats.org/officeDocument/2006/relationships" r:embed="rId1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9.xml"/><Relationship Id="rId4" Type="http://schemas.openxmlformats.org/officeDocument/2006/relationships/comments" Target="../comments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table" Target="../tables/table7.xml"/><Relationship Id="rId1" Type="http://schemas.openxmlformats.org/officeDocument/2006/relationships/drawing" Target="../drawings/drawing11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ivotTable" Target="../pivotTables/pivotTable4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4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5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mailto:kornel.rutkowski@email.com" TargetMode="External"/><Relationship Id="rId13" Type="http://schemas.openxmlformats.org/officeDocument/2006/relationships/hyperlink" Target="mailto:milan.szczepa&#324;ski@email.com" TargetMode="External"/><Relationship Id="rId18" Type="http://schemas.openxmlformats.org/officeDocument/2006/relationships/hyperlink" Target="mailto:edward.szewczyk@email.com" TargetMode="External"/><Relationship Id="rId3" Type="http://schemas.openxmlformats.org/officeDocument/2006/relationships/hyperlink" Target="mailto:dorian.kwiatkowski@email.com" TargetMode="External"/><Relationship Id="rId21" Type="http://schemas.openxmlformats.org/officeDocument/2006/relationships/printerSettings" Target="../printerSettings/printerSettings3.bin"/><Relationship Id="rId7" Type="http://schemas.openxmlformats.org/officeDocument/2006/relationships/hyperlink" Target="mailto:cezary.wr&#243;blewski@email.com" TargetMode="External"/><Relationship Id="rId12" Type="http://schemas.openxmlformats.org/officeDocument/2006/relationships/hyperlink" Target="mailto:marcin.mazurek@email.com" TargetMode="External"/><Relationship Id="rId17" Type="http://schemas.openxmlformats.org/officeDocument/2006/relationships/hyperlink" Target="mailto:fabian.st&#281;pie&#324;@email.com" TargetMode="External"/><Relationship Id="rId2" Type="http://schemas.openxmlformats.org/officeDocument/2006/relationships/hyperlink" Target="mailto:allan.sadowska@email.com" TargetMode="External"/><Relationship Id="rId16" Type="http://schemas.openxmlformats.org/officeDocument/2006/relationships/hyperlink" Target="mailto:robert.zalewski@email.com" TargetMode="External"/><Relationship Id="rId20" Type="http://schemas.openxmlformats.org/officeDocument/2006/relationships/hyperlink" Target="mailto:allan.pawlak@email.com" TargetMode="External"/><Relationship Id="rId1" Type="http://schemas.openxmlformats.org/officeDocument/2006/relationships/hyperlink" Target="mailto:gniewomir.rutkowski@email.com" TargetMode="External"/><Relationship Id="rId6" Type="http://schemas.openxmlformats.org/officeDocument/2006/relationships/hyperlink" Target="mailto:eustachy.urba&#324;ska@email.com" TargetMode="External"/><Relationship Id="rId11" Type="http://schemas.openxmlformats.org/officeDocument/2006/relationships/hyperlink" Target="mailto:dorian.b&#322;aszczyk@email.com" TargetMode="External"/><Relationship Id="rId5" Type="http://schemas.openxmlformats.org/officeDocument/2006/relationships/hyperlink" Target="mailto:aleksander.koz&#322;owski@email.com" TargetMode="External"/><Relationship Id="rId15" Type="http://schemas.openxmlformats.org/officeDocument/2006/relationships/hyperlink" Target="mailto:konrad.jakubowski@email.com" TargetMode="External"/><Relationship Id="rId10" Type="http://schemas.openxmlformats.org/officeDocument/2006/relationships/hyperlink" Target="mailto:gracjan.g&#243;rski@email.com" TargetMode="External"/><Relationship Id="rId19" Type="http://schemas.openxmlformats.org/officeDocument/2006/relationships/hyperlink" Target="mailto:florian.marciniak@email.com" TargetMode="External"/><Relationship Id="rId4" Type="http://schemas.openxmlformats.org/officeDocument/2006/relationships/hyperlink" Target="mailto:antoni.nowak@email.com" TargetMode="External"/><Relationship Id="rId9" Type="http://schemas.openxmlformats.org/officeDocument/2006/relationships/hyperlink" Target="mailto:konrad.sawicki@email.com" TargetMode="External"/><Relationship Id="rId14" Type="http://schemas.openxmlformats.org/officeDocument/2006/relationships/hyperlink" Target="mailto:amir.walczak@email.com" TargetMode="External"/><Relationship Id="rId22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Arkusz2"/>
  <dimension ref="A1:I400"/>
  <sheetViews>
    <sheetView workbookViewId="0">
      <selection activeCell="J19" sqref="J19"/>
    </sheetView>
  </sheetViews>
  <sheetFormatPr defaultRowHeight="14.4" x14ac:dyDescent="0.3"/>
  <cols>
    <col min="1" max="1" width="10.109375" bestFit="1" customWidth="1"/>
    <col min="7" max="7" width="9.88671875" bestFit="1" customWidth="1"/>
    <col min="9" max="9" width="9.88671875" bestFit="1" customWidth="1"/>
  </cols>
  <sheetData>
    <row r="1" spans="1:9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3" t="s">
        <v>8</v>
      </c>
    </row>
    <row r="2" spans="1:9" x14ac:dyDescent="0.3">
      <c r="A2" s="1">
        <v>44208</v>
      </c>
      <c r="B2" s="2" t="s">
        <v>9</v>
      </c>
      <c r="C2" s="2" t="s">
        <v>10</v>
      </c>
      <c r="D2" s="2" t="s">
        <v>11</v>
      </c>
      <c r="E2" s="2" t="s">
        <v>12</v>
      </c>
      <c r="F2" s="2">
        <v>1</v>
      </c>
      <c r="G2" s="3">
        <v>100</v>
      </c>
      <c r="H2" s="2" t="s">
        <v>13</v>
      </c>
      <c r="I2" s="3">
        <v>80</v>
      </c>
    </row>
    <row r="3" spans="1:9" x14ac:dyDescent="0.3">
      <c r="A3" s="1">
        <v>44020</v>
      </c>
      <c r="B3" s="2" t="s">
        <v>9</v>
      </c>
      <c r="C3" s="2" t="s">
        <v>14</v>
      </c>
      <c r="D3" s="2" t="s">
        <v>15</v>
      </c>
      <c r="E3" s="2" t="s">
        <v>12</v>
      </c>
      <c r="F3" s="2">
        <v>3</v>
      </c>
      <c r="G3" s="3">
        <v>50</v>
      </c>
      <c r="H3" s="2" t="s">
        <v>16</v>
      </c>
      <c r="I3" s="3">
        <v>30</v>
      </c>
    </row>
    <row r="4" spans="1:9" x14ac:dyDescent="0.3">
      <c r="A4" s="1">
        <v>44308</v>
      </c>
      <c r="B4" s="2" t="s">
        <v>9</v>
      </c>
      <c r="C4" s="2" t="s">
        <v>17</v>
      </c>
      <c r="D4" s="2" t="s">
        <v>15</v>
      </c>
      <c r="E4" s="2" t="s">
        <v>12</v>
      </c>
      <c r="F4" s="2">
        <v>2</v>
      </c>
      <c r="G4" s="3">
        <v>50</v>
      </c>
      <c r="H4" s="2" t="s">
        <v>13</v>
      </c>
      <c r="I4" s="3">
        <v>30</v>
      </c>
    </row>
    <row r="5" spans="1:9" x14ac:dyDescent="0.3">
      <c r="A5" s="1">
        <v>44082</v>
      </c>
      <c r="B5" s="2" t="s">
        <v>18</v>
      </c>
      <c r="C5" s="2" t="s">
        <v>19</v>
      </c>
      <c r="D5" s="2" t="s">
        <v>20</v>
      </c>
      <c r="E5" s="2" t="s">
        <v>12</v>
      </c>
      <c r="F5" s="2">
        <v>3</v>
      </c>
      <c r="G5" s="3">
        <v>500</v>
      </c>
      <c r="H5" s="2" t="s">
        <v>13</v>
      </c>
      <c r="I5" s="3">
        <v>400</v>
      </c>
    </row>
    <row r="6" spans="1:9" x14ac:dyDescent="0.3">
      <c r="A6" s="1">
        <v>44273</v>
      </c>
      <c r="B6" s="2" t="s">
        <v>9</v>
      </c>
      <c r="C6" s="2" t="s">
        <v>10</v>
      </c>
      <c r="D6" s="2" t="s">
        <v>11</v>
      </c>
      <c r="E6" s="2" t="s">
        <v>12</v>
      </c>
      <c r="F6" s="2">
        <v>2</v>
      </c>
      <c r="G6" s="3">
        <v>100</v>
      </c>
      <c r="H6" s="2" t="s">
        <v>13</v>
      </c>
      <c r="I6" s="3">
        <v>80</v>
      </c>
    </row>
    <row r="7" spans="1:9" x14ac:dyDescent="0.3">
      <c r="A7" s="1">
        <v>44028</v>
      </c>
      <c r="B7" s="2" t="s">
        <v>21</v>
      </c>
      <c r="C7" s="2" t="s">
        <v>22</v>
      </c>
      <c r="D7" s="2" t="s">
        <v>15</v>
      </c>
      <c r="E7" s="2" t="s">
        <v>12</v>
      </c>
      <c r="F7" s="2">
        <v>5</v>
      </c>
      <c r="G7" s="3">
        <v>50</v>
      </c>
      <c r="H7" s="2" t="s">
        <v>13</v>
      </c>
      <c r="I7" s="3">
        <v>30</v>
      </c>
    </row>
    <row r="8" spans="1:9" x14ac:dyDescent="0.3">
      <c r="A8" s="1">
        <v>43945</v>
      </c>
      <c r="B8" s="2" t="s">
        <v>18</v>
      </c>
      <c r="C8" s="2" t="s">
        <v>19</v>
      </c>
      <c r="D8" s="2" t="s">
        <v>11</v>
      </c>
      <c r="E8" s="2" t="s">
        <v>12</v>
      </c>
      <c r="F8" s="2">
        <v>1</v>
      </c>
      <c r="G8" s="3">
        <v>100</v>
      </c>
      <c r="H8" s="2" t="s">
        <v>13</v>
      </c>
      <c r="I8" s="3">
        <v>80</v>
      </c>
    </row>
    <row r="9" spans="1:9" x14ac:dyDescent="0.3">
      <c r="A9" s="1">
        <v>44216</v>
      </c>
      <c r="B9" s="2" t="s">
        <v>18</v>
      </c>
      <c r="C9" s="2" t="s">
        <v>23</v>
      </c>
      <c r="D9" s="2" t="s">
        <v>20</v>
      </c>
      <c r="E9" s="2" t="s">
        <v>12</v>
      </c>
      <c r="F9" s="2">
        <v>3</v>
      </c>
      <c r="G9" s="3">
        <v>500</v>
      </c>
      <c r="H9" s="2" t="s">
        <v>16</v>
      </c>
      <c r="I9" s="3">
        <v>400</v>
      </c>
    </row>
    <row r="10" spans="1:9" x14ac:dyDescent="0.3">
      <c r="A10" s="1">
        <v>43936</v>
      </c>
      <c r="B10" s="2" t="s">
        <v>21</v>
      </c>
      <c r="C10" s="2" t="s">
        <v>22</v>
      </c>
      <c r="D10" s="2" t="s">
        <v>20</v>
      </c>
      <c r="E10" s="2" t="s">
        <v>12</v>
      </c>
      <c r="F10" s="2">
        <v>4</v>
      </c>
      <c r="G10" s="3">
        <v>500</v>
      </c>
      <c r="H10" s="2" t="s">
        <v>13</v>
      </c>
      <c r="I10" s="3">
        <v>400</v>
      </c>
    </row>
    <row r="11" spans="1:9" x14ac:dyDescent="0.3">
      <c r="A11" s="1">
        <v>43855</v>
      </c>
      <c r="B11" s="2" t="s">
        <v>21</v>
      </c>
      <c r="C11" s="2" t="s">
        <v>22</v>
      </c>
      <c r="D11" s="2" t="s">
        <v>20</v>
      </c>
      <c r="E11" s="2" t="s">
        <v>12</v>
      </c>
      <c r="F11" s="2">
        <v>2</v>
      </c>
      <c r="G11" s="3">
        <v>500</v>
      </c>
      <c r="H11" s="2" t="s">
        <v>13</v>
      </c>
      <c r="I11" s="3">
        <v>400</v>
      </c>
    </row>
    <row r="12" spans="1:9" x14ac:dyDescent="0.3">
      <c r="A12" s="1">
        <v>44095</v>
      </c>
      <c r="B12" s="2" t="s">
        <v>9</v>
      </c>
      <c r="C12" s="2" t="s">
        <v>14</v>
      </c>
      <c r="D12" s="2" t="s">
        <v>24</v>
      </c>
      <c r="E12" s="2" t="s">
        <v>12</v>
      </c>
      <c r="F12" s="2">
        <v>3</v>
      </c>
      <c r="G12" s="3">
        <v>80</v>
      </c>
      <c r="H12" s="2" t="s">
        <v>13</v>
      </c>
      <c r="I12" s="3">
        <v>75</v>
      </c>
    </row>
    <row r="13" spans="1:9" x14ac:dyDescent="0.3">
      <c r="A13" s="1">
        <v>44325</v>
      </c>
      <c r="B13" s="2" t="s">
        <v>25</v>
      </c>
      <c r="C13" s="2" t="s">
        <v>26</v>
      </c>
      <c r="D13" s="2" t="s">
        <v>15</v>
      </c>
      <c r="E13" s="2" t="s">
        <v>12</v>
      </c>
      <c r="F13" s="2">
        <v>4</v>
      </c>
      <c r="G13" s="3">
        <v>50</v>
      </c>
      <c r="H13" s="2" t="s">
        <v>13</v>
      </c>
      <c r="I13" s="3">
        <v>30</v>
      </c>
    </row>
    <row r="14" spans="1:9" x14ac:dyDescent="0.3">
      <c r="A14" s="1">
        <v>44140</v>
      </c>
      <c r="B14" s="2" t="s">
        <v>18</v>
      </c>
      <c r="C14" s="2" t="s">
        <v>19</v>
      </c>
      <c r="D14" s="2" t="s">
        <v>11</v>
      </c>
      <c r="E14" s="2" t="s">
        <v>12</v>
      </c>
      <c r="F14" s="2">
        <v>1</v>
      </c>
      <c r="G14" s="3">
        <v>100</v>
      </c>
      <c r="H14" s="2" t="s">
        <v>16</v>
      </c>
      <c r="I14" s="3">
        <v>80</v>
      </c>
    </row>
    <row r="15" spans="1:9" x14ac:dyDescent="0.3">
      <c r="A15" s="1">
        <v>44499</v>
      </c>
      <c r="B15" s="2" t="s">
        <v>9</v>
      </c>
      <c r="C15" s="2" t="s">
        <v>10</v>
      </c>
      <c r="D15" s="2" t="s">
        <v>24</v>
      </c>
      <c r="E15" s="2" t="s">
        <v>12</v>
      </c>
      <c r="F15" s="2">
        <v>4</v>
      </c>
      <c r="G15" s="3">
        <v>80</v>
      </c>
      <c r="H15" s="2" t="s">
        <v>16</v>
      </c>
      <c r="I15" s="3">
        <v>75</v>
      </c>
    </row>
    <row r="16" spans="1:9" x14ac:dyDescent="0.3">
      <c r="A16" s="1">
        <v>44399</v>
      </c>
      <c r="B16" s="2" t="s">
        <v>21</v>
      </c>
      <c r="C16" s="2" t="s">
        <v>22</v>
      </c>
      <c r="D16" s="2" t="s">
        <v>15</v>
      </c>
      <c r="E16" s="2" t="s">
        <v>12</v>
      </c>
      <c r="F16" s="2">
        <v>3</v>
      </c>
      <c r="G16" s="3">
        <v>50</v>
      </c>
      <c r="H16" s="2" t="s">
        <v>13</v>
      </c>
      <c r="I16" s="3">
        <v>30</v>
      </c>
    </row>
    <row r="17" spans="1:9" x14ac:dyDescent="0.3">
      <c r="A17" s="1">
        <v>44036</v>
      </c>
      <c r="B17" s="2" t="s">
        <v>18</v>
      </c>
      <c r="C17" s="2" t="s">
        <v>23</v>
      </c>
      <c r="D17" s="2" t="s">
        <v>24</v>
      </c>
      <c r="E17" s="2" t="s">
        <v>12</v>
      </c>
      <c r="F17" s="2">
        <v>2</v>
      </c>
      <c r="G17" s="3">
        <v>80</v>
      </c>
      <c r="H17" s="2" t="s">
        <v>16</v>
      </c>
      <c r="I17" s="3">
        <v>75</v>
      </c>
    </row>
    <row r="18" spans="1:9" x14ac:dyDescent="0.3">
      <c r="A18" s="1">
        <v>44535</v>
      </c>
      <c r="B18" s="2" t="s">
        <v>21</v>
      </c>
      <c r="C18" s="2" t="s">
        <v>22</v>
      </c>
      <c r="D18" s="2" t="s">
        <v>20</v>
      </c>
      <c r="E18" s="2" t="s">
        <v>12</v>
      </c>
      <c r="F18" s="2">
        <v>2</v>
      </c>
      <c r="G18" s="3">
        <v>500</v>
      </c>
      <c r="H18" s="2" t="s">
        <v>13</v>
      </c>
      <c r="I18" s="3">
        <v>400</v>
      </c>
    </row>
    <row r="19" spans="1:9" x14ac:dyDescent="0.3">
      <c r="A19" s="1">
        <v>44410</v>
      </c>
      <c r="B19" s="2" t="s">
        <v>18</v>
      </c>
      <c r="C19" s="2" t="s">
        <v>23</v>
      </c>
      <c r="D19" s="2" t="s">
        <v>11</v>
      </c>
      <c r="E19" s="2" t="s">
        <v>12</v>
      </c>
      <c r="F19" s="2">
        <v>2</v>
      </c>
      <c r="G19" s="3">
        <v>100</v>
      </c>
      <c r="H19" s="2" t="s">
        <v>13</v>
      </c>
      <c r="I19" s="3">
        <v>80</v>
      </c>
    </row>
    <row r="20" spans="1:9" x14ac:dyDescent="0.3">
      <c r="A20" s="1">
        <v>44240</v>
      </c>
      <c r="B20" s="2" t="s">
        <v>25</v>
      </c>
      <c r="C20" s="2" t="s">
        <v>27</v>
      </c>
      <c r="D20" s="2" t="s">
        <v>15</v>
      </c>
      <c r="E20" s="2" t="s">
        <v>12</v>
      </c>
      <c r="F20" s="2">
        <v>3</v>
      </c>
      <c r="G20" s="3">
        <v>50</v>
      </c>
      <c r="H20" s="2" t="s">
        <v>13</v>
      </c>
      <c r="I20" s="3">
        <v>30</v>
      </c>
    </row>
    <row r="21" spans="1:9" x14ac:dyDescent="0.3">
      <c r="A21" s="1">
        <v>44122</v>
      </c>
      <c r="B21" s="2" t="s">
        <v>25</v>
      </c>
      <c r="C21" s="2" t="s">
        <v>26</v>
      </c>
      <c r="D21" s="2" t="s">
        <v>24</v>
      </c>
      <c r="E21" s="2" t="s">
        <v>12</v>
      </c>
      <c r="F21" s="2">
        <v>3</v>
      </c>
      <c r="G21" s="3">
        <v>80</v>
      </c>
      <c r="H21" s="2" t="s">
        <v>13</v>
      </c>
      <c r="I21" s="3">
        <v>75</v>
      </c>
    </row>
    <row r="22" spans="1:9" x14ac:dyDescent="0.3">
      <c r="A22" s="1">
        <v>44303</v>
      </c>
      <c r="B22" s="2" t="s">
        <v>9</v>
      </c>
      <c r="C22" s="2" t="s">
        <v>10</v>
      </c>
      <c r="D22" s="2" t="s">
        <v>11</v>
      </c>
      <c r="E22" s="2" t="s">
        <v>12</v>
      </c>
      <c r="F22" s="2">
        <v>1</v>
      </c>
      <c r="G22" s="3">
        <v>100</v>
      </c>
      <c r="H22" s="2" t="s">
        <v>13</v>
      </c>
      <c r="I22" s="3">
        <v>80</v>
      </c>
    </row>
    <row r="23" spans="1:9" x14ac:dyDescent="0.3">
      <c r="A23" s="1">
        <v>44497</v>
      </c>
      <c r="B23" s="2" t="s">
        <v>25</v>
      </c>
      <c r="C23" s="2" t="s">
        <v>26</v>
      </c>
      <c r="D23" s="2" t="s">
        <v>24</v>
      </c>
      <c r="E23" s="2" t="s">
        <v>12</v>
      </c>
      <c r="F23" s="2">
        <v>1</v>
      </c>
      <c r="G23" s="3">
        <v>80</v>
      </c>
      <c r="H23" s="2" t="s">
        <v>13</v>
      </c>
      <c r="I23" s="3">
        <v>75</v>
      </c>
    </row>
    <row r="24" spans="1:9" x14ac:dyDescent="0.3">
      <c r="A24" s="1">
        <v>44310</v>
      </c>
      <c r="B24" s="2" t="s">
        <v>21</v>
      </c>
      <c r="C24" s="2" t="s">
        <v>28</v>
      </c>
      <c r="D24" s="2" t="s">
        <v>29</v>
      </c>
      <c r="E24" s="2" t="s">
        <v>12</v>
      </c>
      <c r="F24" s="2">
        <v>3</v>
      </c>
      <c r="G24" s="3">
        <v>25</v>
      </c>
      <c r="H24" s="2" t="s">
        <v>16</v>
      </c>
      <c r="I24" s="3">
        <v>5</v>
      </c>
    </row>
    <row r="25" spans="1:9" x14ac:dyDescent="0.3">
      <c r="A25" s="1">
        <v>44469</v>
      </c>
      <c r="B25" s="2" t="s">
        <v>18</v>
      </c>
      <c r="C25" s="2" t="s">
        <v>23</v>
      </c>
      <c r="D25" s="2" t="s">
        <v>29</v>
      </c>
      <c r="E25" s="2" t="s">
        <v>12</v>
      </c>
      <c r="F25" s="2">
        <v>2</v>
      </c>
      <c r="G25" s="3">
        <v>25</v>
      </c>
      <c r="H25" s="2" t="s">
        <v>13</v>
      </c>
      <c r="I25" s="3">
        <v>5</v>
      </c>
    </row>
    <row r="26" spans="1:9" x14ac:dyDescent="0.3">
      <c r="A26" s="1">
        <v>44154</v>
      </c>
      <c r="B26" s="2" t="s">
        <v>9</v>
      </c>
      <c r="C26" s="2" t="s">
        <v>17</v>
      </c>
      <c r="D26" s="2" t="s">
        <v>29</v>
      </c>
      <c r="E26" s="2" t="s">
        <v>12</v>
      </c>
      <c r="F26" s="2">
        <v>5</v>
      </c>
      <c r="G26" s="3">
        <v>25</v>
      </c>
      <c r="H26" s="2" t="s">
        <v>16</v>
      </c>
      <c r="I26" s="3">
        <v>5</v>
      </c>
    </row>
    <row r="27" spans="1:9" x14ac:dyDescent="0.3">
      <c r="A27" s="1">
        <v>44401</v>
      </c>
      <c r="B27" s="2" t="s">
        <v>21</v>
      </c>
      <c r="C27" s="2" t="s">
        <v>28</v>
      </c>
      <c r="D27" s="2" t="s">
        <v>24</v>
      </c>
      <c r="E27" s="2" t="s">
        <v>12</v>
      </c>
      <c r="F27" s="2">
        <v>3</v>
      </c>
      <c r="G27" s="3">
        <v>80</v>
      </c>
      <c r="H27" s="2" t="s">
        <v>13</v>
      </c>
      <c r="I27" s="3">
        <v>75</v>
      </c>
    </row>
    <row r="28" spans="1:9" x14ac:dyDescent="0.3">
      <c r="A28" s="1">
        <v>43837</v>
      </c>
      <c r="B28" s="2" t="s">
        <v>21</v>
      </c>
      <c r="C28" s="2" t="s">
        <v>22</v>
      </c>
      <c r="D28" s="2" t="s">
        <v>15</v>
      </c>
      <c r="E28" s="2" t="s">
        <v>12</v>
      </c>
      <c r="F28" s="2">
        <v>3</v>
      </c>
      <c r="G28" s="3">
        <v>50</v>
      </c>
      <c r="H28" s="2" t="s">
        <v>30</v>
      </c>
      <c r="I28" s="3">
        <v>30</v>
      </c>
    </row>
    <row r="29" spans="1:9" x14ac:dyDescent="0.3">
      <c r="A29" s="1">
        <v>44066</v>
      </c>
      <c r="B29" s="2" t="s">
        <v>9</v>
      </c>
      <c r="C29" s="2" t="s">
        <v>14</v>
      </c>
      <c r="D29" s="2" t="s">
        <v>20</v>
      </c>
      <c r="E29" s="2" t="s">
        <v>12</v>
      </c>
      <c r="F29" s="2">
        <v>2</v>
      </c>
      <c r="G29" s="3">
        <v>500</v>
      </c>
      <c r="H29" s="2" t="s">
        <v>16</v>
      </c>
      <c r="I29" s="3">
        <v>400</v>
      </c>
    </row>
    <row r="30" spans="1:9" x14ac:dyDescent="0.3">
      <c r="A30" s="1">
        <v>44069</v>
      </c>
      <c r="B30" s="2" t="s">
        <v>25</v>
      </c>
      <c r="C30" s="2" t="s">
        <v>27</v>
      </c>
      <c r="D30" s="2" t="s">
        <v>11</v>
      </c>
      <c r="E30" s="2" t="s">
        <v>12</v>
      </c>
      <c r="F30" s="2">
        <v>4</v>
      </c>
      <c r="G30" s="3">
        <v>100</v>
      </c>
      <c r="H30" s="2" t="s">
        <v>13</v>
      </c>
      <c r="I30" s="3">
        <v>80</v>
      </c>
    </row>
    <row r="31" spans="1:9" x14ac:dyDescent="0.3">
      <c r="A31" s="1">
        <v>44255</v>
      </c>
      <c r="B31" s="2" t="s">
        <v>25</v>
      </c>
      <c r="C31" s="2" t="s">
        <v>26</v>
      </c>
      <c r="D31" s="2" t="s">
        <v>15</v>
      </c>
      <c r="E31" s="2" t="s">
        <v>12</v>
      </c>
      <c r="F31" s="2">
        <v>3</v>
      </c>
      <c r="G31" s="3">
        <v>50</v>
      </c>
      <c r="H31" s="2" t="s">
        <v>13</v>
      </c>
      <c r="I31" s="3">
        <v>30</v>
      </c>
    </row>
    <row r="32" spans="1:9" x14ac:dyDescent="0.3">
      <c r="A32" s="1">
        <v>44348</v>
      </c>
      <c r="B32" s="2" t="s">
        <v>9</v>
      </c>
      <c r="C32" s="2" t="s">
        <v>14</v>
      </c>
      <c r="D32" s="2" t="s">
        <v>24</v>
      </c>
      <c r="E32" s="2" t="s">
        <v>12</v>
      </c>
      <c r="F32" s="2">
        <v>3</v>
      </c>
      <c r="G32" s="3">
        <v>80</v>
      </c>
      <c r="H32" s="2" t="s">
        <v>13</v>
      </c>
      <c r="I32" s="3">
        <v>75</v>
      </c>
    </row>
    <row r="33" spans="1:9" x14ac:dyDescent="0.3">
      <c r="A33" s="1">
        <v>44548</v>
      </c>
      <c r="B33" s="2" t="s">
        <v>25</v>
      </c>
      <c r="C33" s="2" t="s">
        <v>27</v>
      </c>
      <c r="D33" s="2" t="s">
        <v>15</v>
      </c>
      <c r="E33" s="2" t="s">
        <v>12</v>
      </c>
      <c r="F33" s="2">
        <v>5</v>
      </c>
      <c r="G33" s="3">
        <v>50</v>
      </c>
      <c r="H33" s="2" t="s">
        <v>13</v>
      </c>
      <c r="I33" s="3">
        <v>30</v>
      </c>
    </row>
    <row r="34" spans="1:9" x14ac:dyDescent="0.3">
      <c r="A34" s="1">
        <v>43943</v>
      </c>
      <c r="B34" s="2" t="s">
        <v>9</v>
      </c>
      <c r="C34" s="2" t="s">
        <v>17</v>
      </c>
      <c r="D34" s="2" t="s">
        <v>29</v>
      </c>
      <c r="E34" s="2" t="s">
        <v>12</v>
      </c>
      <c r="F34" s="2">
        <v>4</v>
      </c>
      <c r="G34" s="3">
        <v>25</v>
      </c>
      <c r="H34" s="2" t="s">
        <v>13</v>
      </c>
      <c r="I34" s="3">
        <v>5</v>
      </c>
    </row>
    <row r="35" spans="1:9" x14ac:dyDescent="0.3">
      <c r="A35" s="1">
        <v>43876</v>
      </c>
      <c r="B35" s="2" t="s">
        <v>9</v>
      </c>
      <c r="C35" s="2" t="s">
        <v>14</v>
      </c>
      <c r="D35" s="2" t="s">
        <v>11</v>
      </c>
      <c r="E35" s="2" t="s">
        <v>12</v>
      </c>
      <c r="F35" s="2">
        <v>3</v>
      </c>
      <c r="G35" s="3">
        <v>100</v>
      </c>
      <c r="H35" s="2" t="s">
        <v>16</v>
      </c>
      <c r="I35" s="3">
        <v>80</v>
      </c>
    </row>
    <row r="36" spans="1:9" x14ac:dyDescent="0.3">
      <c r="A36" s="1">
        <v>44081</v>
      </c>
      <c r="B36" s="2" t="s">
        <v>18</v>
      </c>
      <c r="C36" s="2" t="s">
        <v>19</v>
      </c>
      <c r="D36" s="2" t="s">
        <v>11</v>
      </c>
      <c r="E36" s="2" t="s">
        <v>12</v>
      </c>
      <c r="F36" s="2">
        <v>3</v>
      </c>
      <c r="G36" s="3">
        <v>100</v>
      </c>
      <c r="H36" s="2" t="s">
        <v>16</v>
      </c>
      <c r="I36" s="3">
        <v>80</v>
      </c>
    </row>
    <row r="37" spans="1:9" x14ac:dyDescent="0.3">
      <c r="A37" s="1">
        <v>43975</v>
      </c>
      <c r="B37" s="2" t="s">
        <v>25</v>
      </c>
      <c r="C37" s="2" t="s">
        <v>27</v>
      </c>
      <c r="D37" s="2" t="s">
        <v>15</v>
      </c>
      <c r="E37" s="2" t="s">
        <v>12</v>
      </c>
      <c r="F37" s="2">
        <v>4</v>
      </c>
      <c r="G37" s="3">
        <v>50</v>
      </c>
      <c r="H37" s="2" t="s">
        <v>13</v>
      </c>
      <c r="I37" s="3">
        <v>30</v>
      </c>
    </row>
    <row r="38" spans="1:9" x14ac:dyDescent="0.3">
      <c r="A38" s="1">
        <v>44455</v>
      </c>
      <c r="B38" s="2" t="s">
        <v>18</v>
      </c>
      <c r="C38" s="2" t="s">
        <v>19</v>
      </c>
      <c r="D38" s="2" t="s">
        <v>15</v>
      </c>
      <c r="E38" s="2" t="s">
        <v>12</v>
      </c>
      <c r="F38" s="2">
        <v>3</v>
      </c>
      <c r="G38" s="3">
        <v>50</v>
      </c>
      <c r="H38" s="2" t="s">
        <v>13</v>
      </c>
      <c r="I38" s="3">
        <v>30</v>
      </c>
    </row>
    <row r="39" spans="1:9" x14ac:dyDescent="0.3">
      <c r="A39" s="1">
        <v>43923</v>
      </c>
      <c r="B39" s="2" t="s">
        <v>9</v>
      </c>
      <c r="C39" s="2" t="s">
        <v>17</v>
      </c>
      <c r="D39" s="2" t="s">
        <v>20</v>
      </c>
      <c r="E39" s="2" t="s">
        <v>12</v>
      </c>
      <c r="F39" s="2">
        <v>4</v>
      </c>
      <c r="G39" s="3">
        <v>500</v>
      </c>
      <c r="H39" s="2" t="s">
        <v>13</v>
      </c>
      <c r="I39" s="3">
        <v>400</v>
      </c>
    </row>
    <row r="40" spans="1:9" x14ac:dyDescent="0.3">
      <c r="A40" s="1">
        <v>44427</v>
      </c>
      <c r="B40" s="2" t="s">
        <v>25</v>
      </c>
      <c r="C40" s="2" t="s">
        <v>26</v>
      </c>
      <c r="D40" s="2" t="s">
        <v>11</v>
      </c>
      <c r="E40" s="2" t="s">
        <v>12</v>
      </c>
      <c r="F40" s="2">
        <v>5</v>
      </c>
      <c r="G40" s="3">
        <v>100</v>
      </c>
      <c r="H40" s="2" t="s">
        <v>13</v>
      </c>
      <c r="I40" s="3">
        <v>80</v>
      </c>
    </row>
    <row r="41" spans="1:9" x14ac:dyDescent="0.3">
      <c r="A41" s="1">
        <v>44520</v>
      </c>
      <c r="B41" s="2" t="s">
        <v>18</v>
      </c>
      <c r="C41" s="2" t="s">
        <v>31</v>
      </c>
      <c r="D41" s="2" t="s">
        <v>29</v>
      </c>
      <c r="E41" s="2" t="s">
        <v>12</v>
      </c>
      <c r="F41" s="2">
        <v>5</v>
      </c>
      <c r="G41" s="3">
        <v>25</v>
      </c>
      <c r="H41" s="2" t="s">
        <v>13</v>
      </c>
      <c r="I41" s="3">
        <v>5</v>
      </c>
    </row>
    <row r="42" spans="1:9" x14ac:dyDescent="0.3">
      <c r="A42" s="1">
        <v>43954</v>
      </c>
      <c r="B42" s="2" t="s">
        <v>18</v>
      </c>
      <c r="C42" s="2" t="s">
        <v>23</v>
      </c>
      <c r="D42" s="2" t="s">
        <v>20</v>
      </c>
      <c r="E42" s="2" t="s">
        <v>12</v>
      </c>
      <c r="F42" s="2">
        <v>5</v>
      </c>
      <c r="G42" s="3">
        <v>500</v>
      </c>
      <c r="H42" s="2" t="s">
        <v>13</v>
      </c>
      <c r="I42" s="3">
        <v>400</v>
      </c>
    </row>
    <row r="43" spans="1:9" x14ac:dyDescent="0.3">
      <c r="A43" s="1">
        <v>44276</v>
      </c>
      <c r="B43" s="2" t="s">
        <v>18</v>
      </c>
      <c r="C43" s="2" t="s">
        <v>23</v>
      </c>
      <c r="D43" s="2" t="s">
        <v>29</v>
      </c>
      <c r="E43" s="2" t="s">
        <v>12</v>
      </c>
      <c r="F43" s="2">
        <v>2</v>
      </c>
      <c r="G43" s="3">
        <v>25</v>
      </c>
      <c r="H43" s="2" t="s">
        <v>13</v>
      </c>
      <c r="I43" s="3">
        <v>5</v>
      </c>
    </row>
    <row r="44" spans="1:9" x14ac:dyDescent="0.3">
      <c r="A44" s="1">
        <v>44408</v>
      </c>
      <c r="B44" s="2" t="s">
        <v>18</v>
      </c>
      <c r="C44" s="2" t="s">
        <v>19</v>
      </c>
      <c r="D44" s="2" t="s">
        <v>15</v>
      </c>
      <c r="E44" s="2" t="s">
        <v>12</v>
      </c>
      <c r="F44" s="2">
        <v>4</v>
      </c>
      <c r="G44" s="3">
        <v>50</v>
      </c>
      <c r="H44" s="2" t="s">
        <v>13</v>
      </c>
      <c r="I44" s="3">
        <v>30</v>
      </c>
    </row>
    <row r="45" spans="1:9" x14ac:dyDescent="0.3">
      <c r="A45" s="1">
        <v>43941</v>
      </c>
      <c r="B45" s="2" t="s">
        <v>25</v>
      </c>
      <c r="C45" s="2" t="s">
        <v>27</v>
      </c>
      <c r="D45" s="2" t="s">
        <v>15</v>
      </c>
      <c r="E45" s="2" t="s">
        <v>12</v>
      </c>
      <c r="F45" s="2">
        <v>1</v>
      </c>
      <c r="G45" s="3">
        <v>50</v>
      </c>
      <c r="H45" s="2" t="s">
        <v>13</v>
      </c>
      <c r="I45" s="3">
        <v>30</v>
      </c>
    </row>
    <row r="46" spans="1:9" x14ac:dyDescent="0.3">
      <c r="A46" s="1">
        <v>43934</v>
      </c>
      <c r="B46" s="2" t="s">
        <v>18</v>
      </c>
      <c r="C46" s="2" t="s">
        <v>19</v>
      </c>
      <c r="D46" s="2" t="s">
        <v>11</v>
      </c>
      <c r="E46" s="2" t="s">
        <v>12</v>
      </c>
      <c r="F46" s="2">
        <v>5</v>
      </c>
      <c r="G46" s="3">
        <v>100</v>
      </c>
      <c r="H46" s="2" t="s">
        <v>13</v>
      </c>
      <c r="I46" s="3">
        <v>80</v>
      </c>
    </row>
    <row r="47" spans="1:9" x14ac:dyDescent="0.3">
      <c r="A47" s="1">
        <v>43936</v>
      </c>
      <c r="B47" s="2" t="s">
        <v>21</v>
      </c>
      <c r="C47" s="2" t="s">
        <v>22</v>
      </c>
      <c r="D47" s="2" t="s">
        <v>24</v>
      </c>
      <c r="E47" s="2" t="s">
        <v>12</v>
      </c>
      <c r="F47" s="2">
        <v>5</v>
      </c>
      <c r="G47" s="3">
        <v>80</v>
      </c>
      <c r="H47" s="2" t="s">
        <v>13</v>
      </c>
      <c r="I47" s="3">
        <v>75</v>
      </c>
    </row>
    <row r="48" spans="1:9" x14ac:dyDescent="0.3">
      <c r="A48" s="1">
        <v>43966</v>
      </c>
      <c r="B48" s="2" t="s">
        <v>18</v>
      </c>
      <c r="C48" s="2" t="s">
        <v>19</v>
      </c>
      <c r="D48" s="2" t="s">
        <v>24</v>
      </c>
      <c r="E48" s="2" t="s">
        <v>12</v>
      </c>
      <c r="F48" s="2">
        <v>2</v>
      </c>
      <c r="G48" s="3">
        <v>80</v>
      </c>
      <c r="H48" s="2" t="s">
        <v>13</v>
      </c>
      <c r="I48" s="3">
        <v>75</v>
      </c>
    </row>
    <row r="49" spans="1:9" x14ac:dyDescent="0.3">
      <c r="A49" s="1">
        <v>43872</v>
      </c>
      <c r="B49" s="2" t="s">
        <v>21</v>
      </c>
      <c r="C49" s="2" t="s">
        <v>28</v>
      </c>
      <c r="D49" s="2" t="s">
        <v>29</v>
      </c>
      <c r="E49" s="2" t="s">
        <v>12</v>
      </c>
      <c r="F49" s="2">
        <v>5</v>
      </c>
      <c r="G49" s="3">
        <v>25</v>
      </c>
      <c r="H49" s="2" t="s">
        <v>30</v>
      </c>
      <c r="I49" s="3">
        <v>5</v>
      </c>
    </row>
    <row r="50" spans="1:9" x14ac:dyDescent="0.3">
      <c r="A50" s="1">
        <v>44481</v>
      </c>
      <c r="B50" s="2" t="s">
        <v>18</v>
      </c>
      <c r="C50" s="2" t="s">
        <v>19</v>
      </c>
      <c r="D50" s="2" t="s">
        <v>11</v>
      </c>
      <c r="E50" s="2" t="s">
        <v>12</v>
      </c>
      <c r="F50" s="2">
        <v>4</v>
      </c>
      <c r="G50" s="3">
        <v>100</v>
      </c>
      <c r="H50" s="2" t="s">
        <v>13</v>
      </c>
      <c r="I50" s="3">
        <v>80</v>
      </c>
    </row>
    <row r="51" spans="1:9" x14ac:dyDescent="0.3">
      <c r="A51" s="1">
        <v>44272</v>
      </c>
      <c r="B51" s="2" t="s">
        <v>18</v>
      </c>
      <c r="C51" s="2" t="s">
        <v>31</v>
      </c>
      <c r="D51" s="2" t="s">
        <v>20</v>
      </c>
      <c r="E51" s="2" t="s">
        <v>12</v>
      </c>
      <c r="F51" s="2">
        <v>2</v>
      </c>
      <c r="G51" s="3">
        <v>500</v>
      </c>
      <c r="H51" s="2" t="s">
        <v>13</v>
      </c>
      <c r="I51" s="3">
        <v>400</v>
      </c>
    </row>
    <row r="52" spans="1:9" x14ac:dyDescent="0.3">
      <c r="A52" s="1">
        <v>44546</v>
      </c>
      <c r="B52" s="2" t="s">
        <v>18</v>
      </c>
      <c r="C52" s="2" t="s">
        <v>23</v>
      </c>
      <c r="D52" s="2" t="s">
        <v>20</v>
      </c>
      <c r="E52" s="2" t="s">
        <v>12</v>
      </c>
      <c r="F52" s="2">
        <v>1</v>
      </c>
      <c r="G52" s="3">
        <v>500</v>
      </c>
      <c r="H52" s="2" t="s">
        <v>13</v>
      </c>
      <c r="I52" s="3">
        <v>400</v>
      </c>
    </row>
    <row r="53" spans="1:9" x14ac:dyDescent="0.3">
      <c r="A53" s="1">
        <v>43936</v>
      </c>
      <c r="B53" s="2" t="s">
        <v>9</v>
      </c>
      <c r="C53" s="2" t="s">
        <v>14</v>
      </c>
      <c r="D53" s="2" t="s">
        <v>20</v>
      </c>
      <c r="E53" s="2" t="s">
        <v>12</v>
      </c>
      <c r="F53" s="2">
        <v>5</v>
      </c>
      <c r="G53" s="3">
        <v>500</v>
      </c>
      <c r="H53" s="2" t="s">
        <v>16</v>
      </c>
      <c r="I53" s="3">
        <v>400</v>
      </c>
    </row>
    <row r="54" spans="1:9" x14ac:dyDescent="0.3">
      <c r="A54" s="1">
        <v>44558</v>
      </c>
      <c r="B54" s="2" t="s">
        <v>18</v>
      </c>
      <c r="C54" s="2" t="s">
        <v>31</v>
      </c>
      <c r="D54" s="2" t="s">
        <v>11</v>
      </c>
      <c r="E54" s="2" t="s">
        <v>12</v>
      </c>
      <c r="F54" s="2">
        <v>1</v>
      </c>
      <c r="G54" s="3">
        <v>100</v>
      </c>
      <c r="H54" s="2" t="s">
        <v>13</v>
      </c>
      <c r="I54" s="3">
        <v>80</v>
      </c>
    </row>
    <row r="55" spans="1:9" x14ac:dyDescent="0.3">
      <c r="A55" s="1">
        <v>44219</v>
      </c>
      <c r="B55" s="2" t="s">
        <v>18</v>
      </c>
      <c r="C55" s="2" t="s">
        <v>19</v>
      </c>
      <c r="D55" s="2" t="s">
        <v>15</v>
      </c>
      <c r="E55" s="2" t="s">
        <v>12</v>
      </c>
      <c r="F55" s="2">
        <v>3</v>
      </c>
      <c r="G55" s="3">
        <v>50</v>
      </c>
      <c r="H55" s="2" t="s">
        <v>16</v>
      </c>
      <c r="I55" s="3">
        <v>30</v>
      </c>
    </row>
    <row r="56" spans="1:9" x14ac:dyDescent="0.3">
      <c r="A56" s="1">
        <v>44284</v>
      </c>
      <c r="B56" s="2" t="s">
        <v>9</v>
      </c>
      <c r="C56" s="2" t="s">
        <v>14</v>
      </c>
      <c r="D56" s="2" t="s">
        <v>24</v>
      </c>
      <c r="E56" s="2" t="s">
        <v>12</v>
      </c>
      <c r="F56" s="2">
        <v>3</v>
      </c>
      <c r="G56" s="3">
        <v>80</v>
      </c>
      <c r="H56" s="2" t="s">
        <v>13</v>
      </c>
      <c r="I56" s="3">
        <v>75</v>
      </c>
    </row>
    <row r="57" spans="1:9" x14ac:dyDescent="0.3">
      <c r="A57" s="1">
        <v>44244</v>
      </c>
      <c r="B57" s="2" t="s">
        <v>9</v>
      </c>
      <c r="C57" s="2" t="s">
        <v>14</v>
      </c>
      <c r="D57" s="2" t="s">
        <v>24</v>
      </c>
      <c r="E57" s="2" t="s">
        <v>12</v>
      </c>
      <c r="F57" s="2">
        <v>2</v>
      </c>
      <c r="G57" s="3">
        <v>80</v>
      </c>
      <c r="H57" s="2" t="s">
        <v>13</v>
      </c>
      <c r="I57" s="3">
        <v>75</v>
      </c>
    </row>
    <row r="58" spans="1:9" x14ac:dyDescent="0.3">
      <c r="A58" s="1">
        <v>44301</v>
      </c>
      <c r="B58" s="2" t="s">
        <v>21</v>
      </c>
      <c r="C58" s="2" t="s">
        <v>28</v>
      </c>
      <c r="D58" s="2" t="s">
        <v>20</v>
      </c>
      <c r="E58" s="2" t="s">
        <v>12</v>
      </c>
      <c r="F58" s="2">
        <v>1</v>
      </c>
      <c r="G58" s="3">
        <v>500</v>
      </c>
      <c r="H58" s="2" t="s">
        <v>13</v>
      </c>
      <c r="I58" s="3">
        <v>400</v>
      </c>
    </row>
    <row r="59" spans="1:9" x14ac:dyDescent="0.3">
      <c r="A59" s="1">
        <v>44120</v>
      </c>
      <c r="B59" s="2" t="s">
        <v>21</v>
      </c>
      <c r="C59" s="2" t="s">
        <v>22</v>
      </c>
      <c r="D59" s="2" t="s">
        <v>29</v>
      </c>
      <c r="E59" s="2" t="s">
        <v>12</v>
      </c>
      <c r="F59" s="2">
        <v>3</v>
      </c>
      <c r="G59" s="3">
        <v>25</v>
      </c>
      <c r="H59" s="2" t="s">
        <v>13</v>
      </c>
      <c r="I59" s="3">
        <v>5</v>
      </c>
    </row>
    <row r="60" spans="1:9" x14ac:dyDescent="0.3">
      <c r="A60" s="1">
        <v>44086</v>
      </c>
      <c r="B60" s="2" t="s">
        <v>9</v>
      </c>
      <c r="C60" s="2" t="s">
        <v>10</v>
      </c>
      <c r="D60" s="2" t="s">
        <v>11</v>
      </c>
      <c r="E60" s="2" t="s">
        <v>12</v>
      </c>
      <c r="F60" s="2">
        <v>5</v>
      </c>
      <c r="G60" s="3">
        <v>100</v>
      </c>
      <c r="H60" s="2" t="s">
        <v>13</v>
      </c>
      <c r="I60" s="3">
        <v>80</v>
      </c>
    </row>
    <row r="61" spans="1:9" x14ac:dyDescent="0.3">
      <c r="A61" s="1">
        <v>44182</v>
      </c>
      <c r="B61" s="2" t="s">
        <v>21</v>
      </c>
      <c r="C61" s="2" t="s">
        <v>28</v>
      </c>
      <c r="D61" s="2" t="s">
        <v>11</v>
      </c>
      <c r="E61" s="2" t="s">
        <v>12</v>
      </c>
      <c r="F61" s="2">
        <v>2</v>
      </c>
      <c r="G61" s="3">
        <v>100</v>
      </c>
      <c r="H61" s="2" t="s">
        <v>13</v>
      </c>
      <c r="I61" s="3">
        <v>80</v>
      </c>
    </row>
    <row r="62" spans="1:9" x14ac:dyDescent="0.3">
      <c r="A62" s="1">
        <v>43996</v>
      </c>
      <c r="B62" s="2" t="s">
        <v>9</v>
      </c>
      <c r="C62" s="2" t="s">
        <v>14</v>
      </c>
      <c r="D62" s="2" t="s">
        <v>29</v>
      </c>
      <c r="E62" s="2" t="s">
        <v>12</v>
      </c>
      <c r="F62" s="2">
        <v>5</v>
      </c>
      <c r="G62" s="3">
        <v>25</v>
      </c>
      <c r="H62" s="2" t="s">
        <v>13</v>
      </c>
      <c r="I62" s="3">
        <v>5</v>
      </c>
    </row>
    <row r="63" spans="1:9" x14ac:dyDescent="0.3">
      <c r="A63" s="1">
        <v>44539</v>
      </c>
      <c r="B63" s="2" t="s">
        <v>18</v>
      </c>
      <c r="C63" s="2" t="s">
        <v>23</v>
      </c>
      <c r="D63" s="2" t="s">
        <v>29</v>
      </c>
      <c r="E63" s="2" t="s">
        <v>12</v>
      </c>
      <c r="F63" s="2">
        <v>2</v>
      </c>
      <c r="G63" s="3">
        <v>25</v>
      </c>
      <c r="H63" s="2" t="s">
        <v>30</v>
      </c>
      <c r="I63" s="3">
        <v>5</v>
      </c>
    </row>
    <row r="64" spans="1:9" x14ac:dyDescent="0.3">
      <c r="A64" s="1">
        <v>44501</v>
      </c>
      <c r="B64" s="2" t="s">
        <v>21</v>
      </c>
      <c r="C64" s="2" t="s">
        <v>22</v>
      </c>
      <c r="D64" s="2" t="s">
        <v>20</v>
      </c>
      <c r="E64" s="2" t="s">
        <v>12</v>
      </c>
      <c r="F64" s="2">
        <v>2</v>
      </c>
      <c r="G64" s="3">
        <v>500</v>
      </c>
      <c r="H64" s="2" t="s">
        <v>16</v>
      </c>
      <c r="I64" s="3">
        <v>400</v>
      </c>
    </row>
    <row r="65" spans="1:9" x14ac:dyDescent="0.3">
      <c r="A65" s="1">
        <v>44142</v>
      </c>
      <c r="B65" s="2" t="s">
        <v>9</v>
      </c>
      <c r="C65" s="2" t="s">
        <v>14</v>
      </c>
      <c r="D65" s="2" t="s">
        <v>15</v>
      </c>
      <c r="E65" s="2" t="s">
        <v>12</v>
      </c>
      <c r="F65" s="2">
        <v>3</v>
      </c>
      <c r="G65" s="3">
        <v>50</v>
      </c>
      <c r="H65" s="2" t="s">
        <v>13</v>
      </c>
      <c r="I65" s="3">
        <v>30</v>
      </c>
    </row>
    <row r="66" spans="1:9" x14ac:dyDescent="0.3">
      <c r="A66" s="1">
        <v>44274</v>
      </c>
      <c r="B66" s="2" t="s">
        <v>18</v>
      </c>
      <c r="C66" s="2" t="s">
        <v>23</v>
      </c>
      <c r="D66" s="2" t="s">
        <v>24</v>
      </c>
      <c r="E66" s="2" t="s">
        <v>12</v>
      </c>
      <c r="F66" s="2">
        <v>2</v>
      </c>
      <c r="G66" s="3">
        <v>80</v>
      </c>
      <c r="H66" s="2" t="s">
        <v>13</v>
      </c>
      <c r="I66" s="3">
        <v>75</v>
      </c>
    </row>
    <row r="67" spans="1:9" x14ac:dyDescent="0.3">
      <c r="A67" s="1">
        <v>44271</v>
      </c>
      <c r="B67" s="2" t="s">
        <v>9</v>
      </c>
      <c r="C67" s="2" t="s">
        <v>14</v>
      </c>
      <c r="D67" s="2" t="s">
        <v>11</v>
      </c>
      <c r="E67" s="2" t="s">
        <v>12</v>
      </c>
      <c r="F67" s="2">
        <v>4</v>
      </c>
      <c r="G67" s="3">
        <v>100</v>
      </c>
      <c r="H67" s="2" t="s">
        <v>13</v>
      </c>
      <c r="I67" s="3">
        <v>80</v>
      </c>
    </row>
    <row r="68" spans="1:9" x14ac:dyDescent="0.3">
      <c r="A68" s="1">
        <v>43947</v>
      </c>
      <c r="B68" s="2" t="s">
        <v>18</v>
      </c>
      <c r="C68" s="2" t="s">
        <v>19</v>
      </c>
      <c r="D68" s="2" t="s">
        <v>20</v>
      </c>
      <c r="E68" s="2" t="s">
        <v>12</v>
      </c>
      <c r="F68" s="2">
        <v>5</v>
      </c>
      <c r="G68" s="3">
        <v>500</v>
      </c>
      <c r="H68" s="2" t="s">
        <v>30</v>
      </c>
      <c r="I68" s="3">
        <v>400</v>
      </c>
    </row>
    <row r="69" spans="1:9" x14ac:dyDescent="0.3">
      <c r="A69" s="1">
        <v>44015</v>
      </c>
      <c r="B69" s="2" t="s">
        <v>9</v>
      </c>
      <c r="C69" s="2" t="s">
        <v>10</v>
      </c>
      <c r="D69" s="2" t="s">
        <v>11</v>
      </c>
      <c r="E69" s="2" t="s">
        <v>12</v>
      </c>
      <c r="F69" s="2">
        <v>4</v>
      </c>
      <c r="G69" s="3">
        <v>100</v>
      </c>
      <c r="H69" s="2" t="s">
        <v>13</v>
      </c>
      <c r="I69" s="3">
        <v>80</v>
      </c>
    </row>
    <row r="70" spans="1:9" x14ac:dyDescent="0.3">
      <c r="A70" s="1">
        <v>44543</v>
      </c>
      <c r="B70" s="2" t="s">
        <v>9</v>
      </c>
      <c r="C70" s="2" t="s">
        <v>14</v>
      </c>
      <c r="D70" s="2" t="s">
        <v>20</v>
      </c>
      <c r="E70" s="2" t="s">
        <v>12</v>
      </c>
      <c r="F70" s="2">
        <v>1</v>
      </c>
      <c r="G70" s="3">
        <v>500</v>
      </c>
      <c r="H70" s="2" t="s">
        <v>30</v>
      </c>
      <c r="I70" s="3">
        <v>400</v>
      </c>
    </row>
    <row r="71" spans="1:9" x14ac:dyDescent="0.3">
      <c r="A71" s="1">
        <v>44267</v>
      </c>
      <c r="B71" s="2" t="s">
        <v>18</v>
      </c>
      <c r="C71" s="2" t="s">
        <v>31</v>
      </c>
      <c r="D71" s="2" t="s">
        <v>15</v>
      </c>
      <c r="E71" s="2" t="s">
        <v>12</v>
      </c>
      <c r="F71" s="2">
        <v>3</v>
      </c>
      <c r="G71" s="3">
        <v>50</v>
      </c>
      <c r="H71" s="2" t="s">
        <v>13</v>
      </c>
      <c r="I71" s="3">
        <v>30</v>
      </c>
    </row>
    <row r="72" spans="1:9" x14ac:dyDescent="0.3">
      <c r="A72" s="1">
        <v>44256</v>
      </c>
      <c r="B72" s="2" t="s">
        <v>9</v>
      </c>
      <c r="C72" s="2" t="s">
        <v>17</v>
      </c>
      <c r="D72" s="2" t="s">
        <v>24</v>
      </c>
      <c r="E72" s="2" t="s">
        <v>12</v>
      </c>
      <c r="F72" s="2">
        <v>3</v>
      </c>
      <c r="G72" s="3">
        <v>80</v>
      </c>
      <c r="H72" s="2" t="s">
        <v>13</v>
      </c>
      <c r="I72" s="3">
        <v>75</v>
      </c>
    </row>
    <row r="73" spans="1:9" x14ac:dyDescent="0.3">
      <c r="A73" s="1">
        <v>44524</v>
      </c>
      <c r="B73" s="2" t="s">
        <v>9</v>
      </c>
      <c r="C73" s="2" t="s">
        <v>10</v>
      </c>
      <c r="D73" s="2" t="s">
        <v>15</v>
      </c>
      <c r="E73" s="2" t="s">
        <v>12</v>
      </c>
      <c r="F73" s="2">
        <v>4</v>
      </c>
      <c r="G73" s="3">
        <v>50</v>
      </c>
      <c r="H73" s="2" t="s">
        <v>13</v>
      </c>
      <c r="I73" s="3">
        <v>30</v>
      </c>
    </row>
    <row r="74" spans="1:9" x14ac:dyDescent="0.3">
      <c r="A74" s="1">
        <v>44448</v>
      </c>
      <c r="B74" s="2" t="s">
        <v>9</v>
      </c>
      <c r="C74" s="2" t="s">
        <v>14</v>
      </c>
      <c r="D74" s="2" t="s">
        <v>15</v>
      </c>
      <c r="E74" s="2" t="s">
        <v>12</v>
      </c>
      <c r="F74" s="2">
        <v>5</v>
      </c>
      <c r="G74" s="3">
        <v>50</v>
      </c>
      <c r="H74" s="2" t="s">
        <v>16</v>
      </c>
      <c r="I74" s="3">
        <v>30</v>
      </c>
    </row>
    <row r="75" spans="1:9" x14ac:dyDescent="0.3">
      <c r="A75" s="1">
        <v>44235</v>
      </c>
      <c r="B75" s="2" t="s">
        <v>9</v>
      </c>
      <c r="C75" s="2" t="s">
        <v>17</v>
      </c>
      <c r="D75" s="2" t="s">
        <v>11</v>
      </c>
      <c r="E75" s="2" t="s">
        <v>12</v>
      </c>
      <c r="F75" s="2">
        <v>5</v>
      </c>
      <c r="G75" s="3">
        <v>100</v>
      </c>
      <c r="H75" s="2" t="s">
        <v>13</v>
      </c>
      <c r="I75" s="3">
        <v>80</v>
      </c>
    </row>
    <row r="76" spans="1:9" x14ac:dyDescent="0.3">
      <c r="A76" s="1">
        <v>43992</v>
      </c>
      <c r="B76" s="2" t="s">
        <v>18</v>
      </c>
      <c r="C76" s="2" t="s">
        <v>19</v>
      </c>
      <c r="D76" s="2" t="s">
        <v>29</v>
      </c>
      <c r="E76" s="2" t="s">
        <v>12</v>
      </c>
      <c r="F76" s="2">
        <v>2</v>
      </c>
      <c r="G76" s="3">
        <v>25</v>
      </c>
      <c r="H76" s="2" t="s">
        <v>13</v>
      </c>
      <c r="I76" s="3">
        <v>5</v>
      </c>
    </row>
    <row r="77" spans="1:9" x14ac:dyDescent="0.3">
      <c r="A77" s="1">
        <v>44231</v>
      </c>
      <c r="B77" s="2" t="s">
        <v>21</v>
      </c>
      <c r="C77" s="2" t="s">
        <v>28</v>
      </c>
      <c r="D77" s="2" t="s">
        <v>15</v>
      </c>
      <c r="E77" s="2" t="s">
        <v>12</v>
      </c>
      <c r="F77" s="2">
        <v>5</v>
      </c>
      <c r="G77" s="3">
        <v>50</v>
      </c>
      <c r="H77" s="2" t="s">
        <v>13</v>
      </c>
      <c r="I77" s="3">
        <v>30</v>
      </c>
    </row>
    <row r="78" spans="1:9" x14ac:dyDescent="0.3">
      <c r="A78" s="1">
        <v>43918</v>
      </c>
      <c r="B78" s="2" t="s">
        <v>21</v>
      </c>
      <c r="C78" s="2" t="s">
        <v>22</v>
      </c>
      <c r="D78" s="2" t="s">
        <v>29</v>
      </c>
      <c r="E78" s="2" t="s">
        <v>12</v>
      </c>
      <c r="F78" s="2">
        <v>5</v>
      </c>
      <c r="G78" s="3">
        <v>25</v>
      </c>
      <c r="H78" s="2" t="s">
        <v>13</v>
      </c>
      <c r="I78" s="3">
        <v>5</v>
      </c>
    </row>
    <row r="79" spans="1:9" x14ac:dyDescent="0.3">
      <c r="A79" s="1">
        <v>43904</v>
      </c>
      <c r="B79" s="2" t="s">
        <v>21</v>
      </c>
      <c r="C79" s="2" t="s">
        <v>22</v>
      </c>
      <c r="D79" s="2" t="s">
        <v>11</v>
      </c>
      <c r="E79" s="2" t="s">
        <v>12</v>
      </c>
      <c r="F79" s="2">
        <v>1</v>
      </c>
      <c r="G79" s="3">
        <v>100</v>
      </c>
      <c r="H79" s="2" t="s">
        <v>30</v>
      </c>
      <c r="I79" s="3">
        <v>80</v>
      </c>
    </row>
    <row r="80" spans="1:9" x14ac:dyDescent="0.3">
      <c r="A80" s="1">
        <v>44191</v>
      </c>
      <c r="B80" s="2" t="s">
        <v>21</v>
      </c>
      <c r="C80" s="2" t="s">
        <v>22</v>
      </c>
      <c r="D80" s="2" t="s">
        <v>15</v>
      </c>
      <c r="E80" s="2" t="s">
        <v>12</v>
      </c>
      <c r="F80" s="2">
        <v>1</v>
      </c>
      <c r="G80" s="3">
        <v>50</v>
      </c>
      <c r="H80" s="2" t="s">
        <v>13</v>
      </c>
      <c r="I80" s="3">
        <v>30</v>
      </c>
    </row>
    <row r="81" spans="1:9" x14ac:dyDescent="0.3">
      <c r="A81" s="1">
        <v>43903</v>
      </c>
      <c r="B81" s="2" t="s">
        <v>18</v>
      </c>
      <c r="C81" s="2" t="s">
        <v>31</v>
      </c>
      <c r="D81" s="2" t="s">
        <v>20</v>
      </c>
      <c r="E81" s="2" t="s">
        <v>12</v>
      </c>
      <c r="F81" s="2">
        <v>5</v>
      </c>
      <c r="G81" s="3">
        <v>500</v>
      </c>
      <c r="H81" s="2" t="s">
        <v>13</v>
      </c>
      <c r="I81" s="3">
        <v>400</v>
      </c>
    </row>
    <row r="82" spans="1:9" x14ac:dyDescent="0.3">
      <c r="A82" s="1">
        <v>43890</v>
      </c>
      <c r="B82" s="2" t="s">
        <v>9</v>
      </c>
      <c r="C82" s="2" t="s">
        <v>10</v>
      </c>
      <c r="D82" s="2" t="s">
        <v>15</v>
      </c>
      <c r="E82" s="2" t="s">
        <v>12</v>
      </c>
      <c r="F82" s="2">
        <v>3</v>
      </c>
      <c r="G82" s="3">
        <v>50</v>
      </c>
      <c r="H82" s="2" t="s">
        <v>13</v>
      </c>
      <c r="I82" s="3">
        <v>30</v>
      </c>
    </row>
    <row r="83" spans="1:9" x14ac:dyDescent="0.3">
      <c r="A83" s="1">
        <v>44187</v>
      </c>
      <c r="B83" s="2" t="s">
        <v>18</v>
      </c>
      <c r="C83" s="2" t="s">
        <v>23</v>
      </c>
      <c r="D83" s="2" t="s">
        <v>11</v>
      </c>
      <c r="E83" s="2" t="s">
        <v>12</v>
      </c>
      <c r="F83" s="2">
        <v>5</v>
      </c>
      <c r="G83" s="3">
        <v>100</v>
      </c>
      <c r="H83" s="2" t="s">
        <v>16</v>
      </c>
      <c r="I83" s="3">
        <v>80</v>
      </c>
    </row>
    <row r="84" spans="1:9" x14ac:dyDescent="0.3">
      <c r="A84" s="1">
        <v>44093</v>
      </c>
      <c r="B84" s="2" t="s">
        <v>18</v>
      </c>
      <c r="C84" s="2" t="s">
        <v>23</v>
      </c>
      <c r="D84" s="2" t="s">
        <v>15</v>
      </c>
      <c r="E84" s="2" t="s">
        <v>12</v>
      </c>
      <c r="F84" s="2">
        <v>5</v>
      </c>
      <c r="G84" s="3">
        <v>50</v>
      </c>
      <c r="H84" s="2" t="s">
        <v>13</v>
      </c>
      <c r="I84" s="3">
        <v>30</v>
      </c>
    </row>
    <row r="85" spans="1:9" x14ac:dyDescent="0.3">
      <c r="A85" s="1">
        <v>44245</v>
      </c>
      <c r="B85" s="2" t="s">
        <v>9</v>
      </c>
      <c r="C85" s="2" t="s">
        <v>17</v>
      </c>
      <c r="D85" s="2" t="s">
        <v>11</v>
      </c>
      <c r="E85" s="2" t="s">
        <v>12</v>
      </c>
      <c r="F85" s="2">
        <v>5</v>
      </c>
      <c r="G85" s="3">
        <v>100</v>
      </c>
      <c r="H85" s="2" t="s">
        <v>13</v>
      </c>
      <c r="I85" s="3">
        <v>80</v>
      </c>
    </row>
    <row r="86" spans="1:9" x14ac:dyDescent="0.3">
      <c r="A86" s="1">
        <v>44126</v>
      </c>
      <c r="B86" s="2" t="s">
        <v>18</v>
      </c>
      <c r="C86" s="2" t="s">
        <v>19</v>
      </c>
      <c r="D86" s="2" t="s">
        <v>15</v>
      </c>
      <c r="E86" s="2" t="s">
        <v>12</v>
      </c>
      <c r="F86" s="2">
        <v>1</v>
      </c>
      <c r="G86" s="3">
        <v>50</v>
      </c>
      <c r="H86" s="2" t="s">
        <v>16</v>
      </c>
      <c r="I86" s="3">
        <v>30</v>
      </c>
    </row>
    <row r="87" spans="1:9" x14ac:dyDescent="0.3">
      <c r="A87" s="1">
        <v>44186</v>
      </c>
      <c r="B87" s="2" t="s">
        <v>18</v>
      </c>
      <c r="C87" s="2" t="s">
        <v>31</v>
      </c>
      <c r="D87" s="2" t="s">
        <v>24</v>
      </c>
      <c r="E87" s="2" t="s">
        <v>12</v>
      </c>
      <c r="F87" s="2">
        <v>5</v>
      </c>
      <c r="G87" s="3">
        <v>80</v>
      </c>
      <c r="H87" s="2" t="s">
        <v>13</v>
      </c>
      <c r="I87" s="3">
        <v>75</v>
      </c>
    </row>
    <row r="88" spans="1:9" x14ac:dyDescent="0.3">
      <c r="A88" s="1">
        <v>44331</v>
      </c>
      <c r="B88" s="2" t="s">
        <v>18</v>
      </c>
      <c r="C88" s="2" t="s">
        <v>19</v>
      </c>
      <c r="D88" s="2" t="s">
        <v>20</v>
      </c>
      <c r="E88" s="2" t="s">
        <v>12</v>
      </c>
      <c r="F88" s="2">
        <v>4</v>
      </c>
      <c r="G88" s="3">
        <v>500</v>
      </c>
      <c r="H88" s="2" t="s">
        <v>13</v>
      </c>
      <c r="I88" s="3">
        <v>400</v>
      </c>
    </row>
    <row r="89" spans="1:9" x14ac:dyDescent="0.3">
      <c r="A89" s="1">
        <v>44005</v>
      </c>
      <c r="B89" s="2" t="s">
        <v>18</v>
      </c>
      <c r="C89" s="2" t="s">
        <v>23</v>
      </c>
      <c r="D89" s="2" t="s">
        <v>29</v>
      </c>
      <c r="E89" s="2" t="s">
        <v>12</v>
      </c>
      <c r="F89" s="2">
        <v>2</v>
      </c>
      <c r="G89" s="3">
        <v>25</v>
      </c>
      <c r="H89" s="2" t="s">
        <v>13</v>
      </c>
      <c r="I89" s="3">
        <v>5</v>
      </c>
    </row>
    <row r="90" spans="1:9" x14ac:dyDescent="0.3">
      <c r="A90" s="1">
        <v>43986</v>
      </c>
      <c r="B90" s="2" t="s">
        <v>21</v>
      </c>
      <c r="C90" s="2" t="s">
        <v>28</v>
      </c>
      <c r="D90" s="2" t="s">
        <v>24</v>
      </c>
      <c r="E90" s="2" t="s">
        <v>12</v>
      </c>
      <c r="F90" s="2">
        <v>4</v>
      </c>
      <c r="G90" s="3">
        <v>80</v>
      </c>
      <c r="H90" s="2" t="s">
        <v>16</v>
      </c>
      <c r="I90" s="3">
        <v>75</v>
      </c>
    </row>
    <row r="91" spans="1:9" x14ac:dyDescent="0.3">
      <c r="A91" s="1">
        <v>44393</v>
      </c>
      <c r="B91" s="2" t="s">
        <v>21</v>
      </c>
      <c r="C91" s="2" t="s">
        <v>22</v>
      </c>
      <c r="D91" s="2" t="s">
        <v>29</v>
      </c>
      <c r="E91" s="2" t="s">
        <v>12</v>
      </c>
      <c r="F91" s="2">
        <v>4</v>
      </c>
      <c r="G91" s="3">
        <v>25</v>
      </c>
      <c r="H91" s="2" t="s">
        <v>13</v>
      </c>
      <c r="I91" s="3">
        <v>5</v>
      </c>
    </row>
    <row r="92" spans="1:9" x14ac:dyDescent="0.3">
      <c r="A92" s="1">
        <v>44238</v>
      </c>
      <c r="B92" s="2" t="s">
        <v>25</v>
      </c>
      <c r="C92" s="2" t="s">
        <v>27</v>
      </c>
      <c r="D92" s="2" t="s">
        <v>24</v>
      </c>
      <c r="E92" s="2" t="s">
        <v>12</v>
      </c>
      <c r="F92" s="2">
        <v>3</v>
      </c>
      <c r="G92" s="3">
        <v>80</v>
      </c>
      <c r="H92" s="2" t="s">
        <v>16</v>
      </c>
      <c r="I92" s="3">
        <v>75</v>
      </c>
    </row>
    <row r="93" spans="1:9" x14ac:dyDescent="0.3">
      <c r="A93" s="1">
        <v>44291</v>
      </c>
      <c r="B93" s="2" t="s">
        <v>25</v>
      </c>
      <c r="C93" s="2" t="s">
        <v>26</v>
      </c>
      <c r="D93" s="2" t="s">
        <v>24</v>
      </c>
      <c r="E93" s="2" t="s">
        <v>12</v>
      </c>
      <c r="F93" s="2">
        <v>4</v>
      </c>
      <c r="G93" s="3">
        <v>80</v>
      </c>
      <c r="H93" s="2" t="s">
        <v>13</v>
      </c>
      <c r="I93" s="3">
        <v>75</v>
      </c>
    </row>
    <row r="94" spans="1:9" x14ac:dyDescent="0.3">
      <c r="A94" s="1">
        <v>44281</v>
      </c>
      <c r="B94" s="2" t="s">
        <v>18</v>
      </c>
      <c r="C94" s="2" t="s">
        <v>31</v>
      </c>
      <c r="D94" s="2" t="s">
        <v>29</v>
      </c>
      <c r="E94" s="2" t="s">
        <v>12</v>
      </c>
      <c r="F94" s="2">
        <v>5</v>
      </c>
      <c r="G94" s="3">
        <v>25</v>
      </c>
      <c r="H94" s="2" t="s">
        <v>13</v>
      </c>
      <c r="I94" s="3">
        <v>5</v>
      </c>
    </row>
    <row r="95" spans="1:9" x14ac:dyDescent="0.3">
      <c r="A95" s="1">
        <v>44494</v>
      </c>
      <c r="B95" s="2" t="s">
        <v>18</v>
      </c>
      <c r="C95" s="2" t="s">
        <v>23</v>
      </c>
      <c r="D95" s="2" t="s">
        <v>24</v>
      </c>
      <c r="E95" s="2" t="s">
        <v>12</v>
      </c>
      <c r="F95" s="2">
        <v>2</v>
      </c>
      <c r="G95" s="3">
        <v>80</v>
      </c>
      <c r="H95" s="2" t="s">
        <v>13</v>
      </c>
      <c r="I95" s="3">
        <v>75</v>
      </c>
    </row>
    <row r="96" spans="1:9" x14ac:dyDescent="0.3">
      <c r="A96" s="1">
        <v>44545</v>
      </c>
      <c r="B96" s="2" t="s">
        <v>9</v>
      </c>
      <c r="C96" s="2" t="s">
        <v>17</v>
      </c>
      <c r="D96" s="2" t="s">
        <v>11</v>
      </c>
      <c r="E96" s="2" t="s">
        <v>12</v>
      </c>
      <c r="F96" s="2">
        <v>3</v>
      </c>
      <c r="G96" s="3">
        <v>100</v>
      </c>
      <c r="H96" s="2" t="s">
        <v>16</v>
      </c>
      <c r="I96" s="3">
        <v>80</v>
      </c>
    </row>
    <row r="97" spans="1:9" x14ac:dyDescent="0.3">
      <c r="A97" s="1">
        <v>44426</v>
      </c>
      <c r="B97" s="2" t="s">
        <v>25</v>
      </c>
      <c r="C97" s="2" t="s">
        <v>27</v>
      </c>
      <c r="D97" s="2" t="s">
        <v>15</v>
      </c>
      <c r="E97" s="2" t="s">
        <v>12</v>
      </c>
      <c r="F97" s="2">
        <v>5</v>
      </c>
      <c r="G97" s="3">
        <v>50</v>
      </c>
      <c r="H97" s="2" t="s">
        <v>13</v>
      </c>
      <c r="I97" s="3">
        <v>30</v>
      </c>
    </row>
    <row r="98" spans="1:9" x14ac:dyDescent="0.3">
      <c r="A98" s="1">
        <v>44515</v>
      </c>
      <c r="B98" s="2" t="s">
        <v>25</v>
      </c>
      <c r="C98" s="2" t="s">
        <v>26</v>
      </c>
      <c r="D98" s="2" t="s">
        <v>11</v>
      </c>
      <c r="E98" s="2" t="s">
        <v>12</v>
      </c>
      <c r="F98" s="2">
        <v>3</v>
      </c>
      <c r="G98" s="3">
        <v>100</v>
      </c>
      <c r="H98" s="2" t="s">
        <v>13</v>
      </c>
      <c r="I98" s="3">
        <v>80</v>
      </c>
    </row>
    <row r="99" spans="1:9" x14ac:dyDescent="0.3">
      <c r="A99" s="1">
        <v>44016</v>
      </c>
      <c r="B99" s="2" t="s">
        <v>9</v>
      </c>
      <c r="C99" s="2" t="s">
        <v>14</v>
      </c>
      <c r="D99" s="2" t="s">
        <v>29</v>
      </c>
      <c r="E99" s="2" t="s">
        <v>12</v>
      </c>
      <c r="F99" s="2">
        <v>1</v>
      </c>
      <c r="G99" s="3">
        <v>25</v>
      </c>
      <c r="H99" s="2" t="s">
        <v>13</v>
      </c>
      <c r="I99" s="3">
        <v>5</v>
      </c>
    </row>
    <row r="100" spans="1:9" x14ac:dyDescent="0.3">
      <c r="A100" s="1">
        <v>44502</v>
      </c>
      <c r="B100" s="2" t="s">
        <v>18</v>
      </c>
      <c r="C100" s="2" t="s">
        <v>31</v>
      </c>
      <c r="D100" s="2" t="s">
        <v>29</v>
      </c>
      <c r="E100" s="2" t="s">
        <v>12</v>
      </c>
      <c r="F100" s="2">
        <v>2</v>
      </c>
      <c r="G100" s="3">
        <v>25</v>
      </c>
      <c r="H100" s="2" t="s">
        <v>13</v>
      </c>
      <c r="I100" s="3">
        <v>5</v>
      </c>
    </row>
    <row r="101" spans="1:9" x14ac:dyDescent="0.3">
      <c r="A101" s="1">
        <v>44483</v>
      </c>
      <c r="B101" s="2" t="s">
        <v>9</v>
      </c>
      <c r="C101" s="2" t="s">
        <v>17</v>
      </c>
      <c r="D101" s="2" t="s">
        <v>15</v>
      </c>
      <c r="E101" s="2" t="s">
        <v>12</v>
      </c>
      <c r="F101" s="2">
        <v>1</v>
      </c>
      <c r="G101" s="3">
        <v>50</v>
      </c>
      <c r="H101" s="2" t="s">
        <v>16</v>
      </c>
      <c r="I101" s="3">
        <v>30</v>
      </c>
    </row>
    <row r="102" spans="1:9" x14ac:dyDescent="0.3">
      <c r="A102" s="1">
        <v>44197</v>
      </c>
      <c r="B102" s="2" t="s">
        <v>9</v>
      </c>
      <c r="C102" s="2" t="s">
        <v>10</v>
      </c>
      <c r="D102" s="2" t="s">
        <v>24</v>
      </c>
      <c r="E102" s="2" t="s">
        <v>12</v>
      </c>
      <c r="F102" s="2">
        <v>3</v>
      </c>
      <c r="G102" s="3">
        <v>80</v>
      </c>
      <c r="H102" s="2" t="s">
        <v>13</v>
      </c>
      <c r="I102" s="3">
        <v>75</v>
      </c>
    </row>
    <row r="103" spans="1:9" x14ac:dyDescent="0.3">
      <c r="A103" s="1">
        <v>44057</v>
      </c>
      <c r="B103" s="2" t="s">
        <v>9</v>
      </c>
      <c r="C103" s="2" t="s">
        <v>10</v>
      </c>
      <c r="D103" s="2" t="s">
        <v>24</v>
      </c>
      <c r="E103" s="2" t="s">
        <v>12</v>
      </c>
      <c r="F103" s="2">
        <v>3</v>
      </c>
      <c r="G103" s="3">
        <v>80</v>
      </c>
      <c r="H103" s="2" t="s">
        <v>13</v>
      </c>
      <c r="I103" s="3">
        <v>75</v>
      </c>
    </row>
    <row r="104" spans="1:9" x14ac:dyDescent="0.3">
      <c r="A104" s="1">
        <v>43878</v>
      </c>
      <c r="B104" s="2" t="s">
        <v>18</v>
      </c>
      <c r="C104" s="2" t="s">
        <v>31</v>
      </c>
      <c r="D104" s="2" t="s">
        <v>29</v>
      </c>
      <c r="E104" s="2" t="s">
        <v>12</v>
      </c>
      <c r="F104" s="2">
        <v>4</v>
      </c>
      <c r="G104" s="3">
        <v>25</v>
      </c>
      <c r="H104" s="2" t="s">
        <v>13</v>
      </c>
      <c r="I104" s="3">
        <v>5</v>
      </c>
    </row>
    <row r="105" spans="1:9" x14ac:dyDescent="0.3">
      <c r="A105" s="1">
        <v>43852</v>
      </c>
      <c r="B105" s="2" t="s">
        <v>21</v>
      </c>
      <c r="C105" s="2" t="s">
        <v>22</v>
      </c>
      <c r="D105" s="2" t="s">
        <v>11</v>
      </c>
      <c r="E105" s="2" t="s">
        <v>12</v>
      </c>
      <c r="F105" s="2">
        <v>5</v>
      </c>
      <c r="G105" s="3">
        <v>100</v>
      </c>
      <c r="H105" s="2" t="s">
        <v>13</v>
      </c>
      <c r="I105" s="3">
        <v>80</v>
      </c>
    </row>
    <row r="106" spans="1:9" x14ac:dyDescent="0.3">
      <c r="A106" s="1">
        <v>44347</v>
      </c>
      <c r="B106" s="2" t="s">
        <v>9</v>
      </c>
      <c r="C106" s="2" t="s">
        <v>17</v>
      </c>
      <c r="D106" s="2" t="s">
        <v>15</v>
      </c>
      <c r="E106" s="2" t="s">
        <v>12</v>
      </c>
      <c r="F106" s="2">
        <v>2</v>
      </c>
      <c r="G106" s="3">
        <v>50</v>
      </c>
      <c r="H106" s="2" t="s">
        <v>13</v>
      </c>
      <c r="I106" s="3">
        <v>30</v>
      </c>
    </row>
    <row r="107" spans="1:9" x14ac:dyDescent="0.3">
      <c r="A107" s="1">
        <v>44055</v>
      </c>
      <c r="B107" s="2" t="s">
        <v>25</v>
      </c>
      <c r="C107" s="2" t="s">
        <v>26</v>
      </c>
      <c r="D107" s="2" t="s">
        <v>20</v>
      </c>
      <c r="E107" s="2" t="s">
        <v>12</v>
      </c>
      <c r="F107" s="2">
        <v>5</v>
      </c>
      <c r="G107" s="3">
        <v>500</v>
      </c>
      <c r="H107" s="2" t="s">
        <v>16</v>
      </c>
      <c r="I107" s="3">
        <v>400</v>
      </c>
    </row>
    <row r="108" spans="1:9" x14ac:dyDescent="0.3">
      <c r="A108" s="1">
        <v>44492</v>
      </c>
      <c r="B108" s="2" t="s">
        <v>9</v>
      </c>
      <c r="C108" s="2" t="s">
        <v>14</v>
      </c>
      <c r="D108" s="2" t="s">
        <v>20</v>
      </c>
      <c r="E108" s="2" t="s">
        <v>12</v>
      </c>
      <c r="F108" s="2">
        <v>5</v>
      </c>
      <c r="G108" s="3">
        <v>500</v>
      </c>
      <c r="H108" s="2" t="s">
        <v>16</v>
      </c>
      <c r="I108" s="3">
        <v>400</v>
      </c>
    </row>
    <row r="109" spans="1:9" x14ac:dyDescent="0.3">
      <c r="A109" s="1">
        <v>43835</v>
      </c>
      <c r="B109" s="2" t="s">
        <v>25</v>
      </c>
      <c r="C109" s="2" t="s">
        <v>27</v>
      </c>
      <c r="D109" s="2" t="s">
        <v>24</v>
      </c>
      <c r="E109" s="2" t="s">
        <v>12</v>
      </c>
      <c r="F109" s="2">
        <v>1</v>
      </c>
      <c r="G109" s="3">
        <v>80</v>
      </c>
      <c r="H109" s="2" t="s">
        <v>13</v>
      </c>
      <c r="I109" s="3">
        <v>75</v>
      </c>
    </row>
    <row r="110" spans="1:9" x14ac:dyDescent="0.3">
      <c r="A110" s="1">
        <v>44062</v>
      </c>
      <c r="B110" s="2" t="s">
        <v>25</v>
      </c>
      <c r="C110" s="2" t="s">
        <v>26</v>
      </c>
      <c r="D110" s="2" t="s">
        <v>20</v>
      </c>
      <c r="E110" s="2" t="s">
        <v>12</v>
      </c>
      <c r="F110" s="2">
        <v>2</v>
      </c>
      <c r="G110" s="3">
        <v>500</v>
      </c>
      <c r="H110" s="2" t="s">
        <v>13</v>
      </c>
      <c r="I110" s="3">
        <v>400</v>
      </c>
    </row>
    <row r="111" spans="1:9" x14ac:dyDescent="0.3">
      <c r="A111" s="1">
        <v>43860</v>
      </c>
      <c r="B111" s="2" t="s">
        <v>21</v>
      </c>
      <c r="C111" s="2" t="s">
        <v>28</v>
      </c>
      <c r="D111" s="2" t="s">
        <v>24</v>
      </c>
      <c r="E111" s="2" t="s">
        <v>12</v>
      </c>
      <c r="F111" s="2">
        <v>3</v>
      </c>
      <c r="G111" s="3">
        <v>80</v>
      </c>
      <c r="H111" s="2" t="s">
        <v>13</v>
      </c>
      <c r="I111" s="3">
        <v>75</v>
      </c>
    </row>
    <row r="112" spans="1:9" x14ac:dyDescent="0.3">
      <c r="A112" s="1">
        <v>44219</v>
      </c>
      <c r="B112" s="2" t="s">
        <v>9</v>
      </c>
      <c r="C112" s="2" t="s">
        <v>17</v>
      </c>
      <c r="D112" s="2" t="s">
        <v>24</v>
      </c>
      <c r="E112" s="2" t="s">
        <v>12</v>
      </c>
      <c r="F112" s="2">
        <v>2</v>
      </c>
      <c r="G112" s="3">
        <v>80</v>
      </c>
      <c r="H112" s="2" t="s">
        <v>13</v>
      </c>
      <c r="I112" s="3">
        <v>75</v>
      </c>
    </row>
    <row r="113" spans="1:9" x14ac:dyDescent="0.3">
      <c r="A113" s="1">
        <v>44014</v>
      </c>
      <c r="B113" s="2" t="s">
        <v>18</v>
      </c>
      <c r="C113" s="2" t="s">
        <v>31</v>
      </c>
      <c r="D113" s="2" t="s">
        <v>24</v>
      </c>
      <c r="E113" s="2" t="s">
        <v>12</v>
      </c>
      <c r="F113" s="2">
        <v>5</v>
      </c>
      <c r="G113" s="3">
        <v>80</v>
      </c>
      <c r="H113" s="2" t="s">
        <v>13</v>
      </c>
      <c r="I113" s="3">
        <v>75</v>
      </c>
    </row>
    <row r="114" spans="1:9" x14ac:dyDescent="0.3">
      <c r="A114" s="1">
        <v>44295</v>
      </c>
      <c r="B114" s="2" t="s">
        <v>18</v>
      </c>
      <c r="C114" s="2" t="s">
        <v>31</v>
      </c>
      <c r="D114" s="2" t="s">
        <v>20</v>
      </c>
      <c r="E114" s="2" t="s">
        <v>12</v>
      </c>
      <c r="F114" s="2">
        <v>4</v>
      </c>
      <c r="G114" s="3">
        <v>500</v>
      </c>
      <c r="H114" s="2" t="s">
        <v>16</v>
      </c>
      <c r="I114" s="3">
        <v>400</v>
      </c>
    </row>
    <row r="115" spans="1:9" x14ac:dyDescent="0.3">
      <c r="A115" s="1">
        <v>44172</v>
      </c>
      <c r="B115" s="2" t="s">
        <v>21</v>
      </c>
      <c r="C115" s="2" t="s">
        <v>28</v>
      </c>
      <c r="D115" s="2" t="s">
        <v>20</v>
      </c>
      <c r="E115" s="2" t="s">
        <v>12</v>
      </c>
      <c r="F115" s="2">
        <v>4</v>
      </c>
      <c r="G115" s="3">
        <v>500</v>
      </c>
      <c r="H115" s="2" t="s">
        <v>16</v>
      </c>
      <c r="I115" s="3">
        <v>400</v>
      </c>
    </row>
    <row r="116" spans="1:9" x14ac:dyDescent="0.3">
      <c r="A116" s="1">
        <v>43926</v>
      </c>
      <c r="B116" s="2" t="s">
        <v>9</v>
      </c>
      <c r="C116" s="2" t="s">
        <v>14</v>
      </c>
      <c r="D116" s="2" t="s">
        <v>20</v>
      </c>
      <c r="E116" s="2" t="s">
        <v>12</v>
      </c>
      <c r="F116" s="2">
        <v>1</v>
      </c>
      <c r="G116" s="3">
        <v>500</v>
      </c>
      <c r="H116" s="2" t="s">
        <v>13</v>
      </c>
      <c r="I116" s="3">
        <v>400</v>
      </c>
    </row>
    <row r="117" spans="1:9" x14ac:dyDescent="0.3">
      <c r="A117" s="1">
        <v>44163</v>
      </c>
      <c r="B117" s="2" t="s">
        <v>18</v>
      </c>
      <c r="C117" s="2" t="s">
        <v>31</v>
      </c>
      <c r="D117" s="2" t="s">
        <v>11</v>
      </c>
      <c r="E117" s="2" t="s">
        <v>12</v>
      </c>
      <c r="F117" s="2">
        <v>1</v>
      </c>
      <c r="G117" s="3">
        <v>100</v>
      </c>
      <c r="H117" s="2" t="s">
        <v>13</v>
      </c>
      <c r="I117" s="3">
        <v>80</v>
      </c>
    </row>
    <row r="118" spans="1:9" x14ac:dyDescent="0.3">
      <c r="A118" s="1">
        <v>44483</v>
      </c>
      <c r="B118" s="2" t="s">
        <v>21</v>
      </c>
      <c r="C118" s="2" t="s">
        <v>28</v>
      </c>
      <c r="D118" s="2" t="s">
        <v>11</v>
      </c>
      <c r="E118" s="2" t="s">
        <v>12</v>
      </c>
      <c r="F118" s="2">
        <v>1</v>
      </c>
      <c r="G118" s="3">
        <v>100</v>
      </c>
      <c r="H118" s="2" t="s">
        <v>13</v>
      </c>
      <c r="I118" s="3">
        <v>80</v>
      </c>
    </row>
    <row r="119" spans="1:9" x14ac:dyDescent="0.3">
      <c r="A119" s="1">
        <v>43870</v>
      </c>
      <c r="B119" s="2" t="s">
        <v>21</v>
      </c>
      <c r="C119" s="2" t="s">
        <v>22</v>
      </c>
      <c r="D119" s="2" t="s">
        <v>20</v>
      </c>
      <c r="E119" s="2" t="s">
        <v>12</v>
      </c>
      <c r="F119" s="2">
        <v>4</v>
      </c>
      <c r="G119" s="3">
        <v>500</v>
      </c>
      <c r="H119" s="2" t="s">
        <v>16</v>
      </c>
      <c r="I119" s="3">
        <v>400</v>
      </c>
    </row>
    <row r="120" spans="1:9" x14ac:dyDescent="0.3">
      <c r="A120" s="1">
        <v>44446</v>
      </c>
      <c r="B120" s="2" t="s">
        <v>18</v>
      </c>
      <c r="C120" s="2" t="s">
        <v>19</v>
      </c>
      <c r="D120" s="2" t="s">
        <v>24</v>
      </c>
      <c r="E120" s="2" t="s">
        <v>32</v>
      </c>
      <c r="F120" s="2">
        <v>5</v>
      </c>
      <c r="G120" s="3">
        <v>70</v>
      </c>
      <c r="H120" s="2" t="s">
        <v>13</v>
      </c>
      <c r="I120" s="3">
        <v>60</v>
      </c>
    </row>
    <row r="121" spans="1:9" x14ac:dyDescent="0.3">
      <c r="A121" s="1">
        <v>44491</v>
      </c>
      <c r="B121" s="2" t="s">
        <v>9</v>
      </c>
      <c r="C121" s="2" t="s">
        <v>14</v>
      </c>
      <c r="D121" s="2" t="s">
        <v>20</v>
      </c>
      <c r="E121" s="2" t="s">
        <v>32</v>
      </c>
      <c r="F121" s="2">
        <v>5</v>
      </c>
      <c r="G121" s="3">
        <v>570</v>
      </c>
      <c r="H121" s="2" t="s">
        <v>13</v>
      </c>
      <c r="I121" s="3">
        <v>490</v>
      </c>
    </row>
    <row r="122" spans="1:9" x14ac:dyDescent="0.3">
      <c r="A122" s="1">
        <v>44191</v>
      </c>
      <c r="B122" s="2" t="s">
        <v>25</v>
      </c>
      <c r="C122" s="2" t="s">
        <v>27</v>
      </c>
      <c r="D122" s="2" t="s">
        <v>24</v>
      </c>
      <c r="E122" s="2" t="s">
        <v>32</v>
      </c>
      <c r="F122" s="2">
        <v>1</v>
      </c>
      <c r="G122" s="3">
        <v>70</v>
      </c>
      <c r="H122" s="2" t="s">
        <v>13</v>
      </c>
      <c r="I122" s="3">
        <v>60</v>
      </c>
    </row>
    <row r="123" spans="1:9" x14ac:dyDescent="0.3">
      <c r="A123" s="1">
        <v>43954</v>
      </c>
      <c r="B123" s="2" t="s">
        <v>18</v>
      </c>
      <c r="C123" s="2" t="s">
        <v>19</v>
      </c>
      <c r="D123" s="2" t="s">
        <v>20</v>
      </c>
      <c r="E123" s="2" t="s">
        <v>32</v>
      </c>
      <c r="F123" s="2">
        <v>4</v>
      </c>
      <c r="G123" s="3">
        <v>570</v>
      </c>
      <c r="H123" s="2" t="s">
        <v>13</v>
      </c>
      <c r="I123" s="3">
        <v>490</v>
      </c>
    </row>
    <row r="124" spans="1:9" x14ac:dyDescent="0.3">
      <c r="A124" s="1">
        <v>44221</v>
      </c>
      <c r="B124" s="2" t="s">
        <v>25</v>
      </c>
      <c r="C124" s="2" t="s">
        <v>26</v>
      </c>
      <c r="D124" s="2" t="s">
        <v>24</v>
      </c>
      <c r="E124" s="2" t="s">
        <v>32</v>
      </c>
      <c r="F124" s="2">
        <v>4</v>
      </c>
      <c r="G124" s="3">
        <v>70</v>
      </c>
      <c r="H124" s="2" t="s">
        <v>13</v>
      </c>
      <c r="I124" s="3">
        <v>60</v>
      </c>
    </row>
    <row r="125" spans="1:9" x14ac:dyDescent="0.3">
      <c r="A125" s="1">
        <v>44242</v>
      </c>
      <c r="B125" s="2" t="s">
        <v>21</v>
      </c>
      <c r="C125" s="2" t="s">
        <v>28</v>
      </c>
      <c r="D125" s="2" t="s">
        <v>20</v>
      </c>
      <c r="E125" s="2" t="s">
        <v>32</v>
      </c>
      <c r="F125" s="2">
        <v>3</v>
      </c>
      <c r="G125" s="3">
        <v>570</v>
      </c>
      <c r="H125" s="2" t="s">
        <v>13</v>
      </c>
      <c r="I125" s="3">
        <v>490</v>
      </c>
    </row>
    <row r="126" spans="1:9" x14ac:dyDescent="0.3">
      <c r="A126" s="1">
        <v>44353</v>
      </c>
      <c r="B126" s="2" t="s">
        <v>9</v>
      </c>
      <c r="C126" s="2" t="s">
        <v>17</v>
      </c>
      <c r="D126" s="2" t="s">
        <v>29</v>
      </c>
      <c r="E126" s="2" t="s">
        <v>32</v>
      </c>
      <c r="F126" s="2">
        <v>4</v>
      </c>
      <c r="G126" s="3">
        <v>25</v>
      </c>
      <c r="H126" s="2" t="s">
        <v>13</v>
      </c>
      <c r="I126" s="3">
        <v>20</v>
      </c>
    </row>
    <row r="127" spans="1:9" x14ac:dyDescent="0.3">
      <c r="A127" s="1">
        <v>44233</v>
      </c>
      <c r="B127" s="2" t="s">
        <v>21</v>
      </c>
      <c r="C127" s="2" t="s">
        <v>28</v>
      </c>
      <c r="D127" s="2" t="s">
        <v>29</v>
      </c>
      <c r="E127" s="2" t="s">
        <v>32</v>
      </c>
      <c r="F127" s="2">
        <v>1</v>
      </c>
      <c r="G127" s="3">
        <v>25</v>
      </c>
      <c r="H127" s="2" t="s">
        <v>30</v>
      </c>
      <c r="I127" s="3">
        <v>20</v>
      </c>
    </row>
    <row r="128" spans="1:9" x14ac:dyDescent="0.3">
      <c r="A128" s="1">
        <v>44420</v>
      </c>
      <c r="B128" s="2" t="s">
        <v>18</v>
      </c>
      <c r="C128" s="2" t="s">
        <v>31</v>
      </c>
      <c r="D128" s="2" t="s">
        <v>15</v>
      </c>
      <c r="E128" s="2" t="s">
        <v>32</v>
      </c>
      <c r="F128" s="2">
        <v>1</v>
      </c>
      <c r="G128" s="3">
        <v>45</v>
      </c>
      <c r="H128" s="2" t="s">
        <v>16</v>
      </c>
      <c r="I128" s="3">
        <v>35</v>
      </c>
    </row>
    <row r="129" spans="1:9" x14ac:dyDescent="0.3">
      <c r="A129" s="1">
        <v>43840</v>
      </c>
      <c r="B129" s="2" t="s">
        <v>9</v>
      </c>
      <c r="C129" s="2" t="s">
        <v>14</v>
      </c>
      <c r="D129" s="2" t="s">
        <v>11</v>
      </c>
      <c r="E129" s="2" t="s">
        <v>32</v>
      </c>
      <c r="F129" s="2">
        <v>1</v>
      </c>
      <c r="G129" s="3">
        <v>110</v>
      </c>
      <c r="H129" s="2" t="s">
        <v>13</v>
      </c>
      <c r="I129" s="3">
        <v>85</v>
      </c>
    </row>
    <row r="130" spans="1:9" x14ac:dyDescent="0.3">
      <c r="A130" s="1">
        <v>44105</v>
      </c>
      <c r="B130" s="2" t="s">
        <v>25</v>
      </c>
      <c r="C130" s="2" t="s">
        <v>27</v>
      </c>
      <c r="D130" s="2" t="s">
        <v>29</v>
      </c>
      <c r="E130" s="2" t="s">
        <v>32</v>
      </c>
      <c r="F130" s="2">
        <v>1</v>
      </c>
      <c r="G130" s="3">
        <v>25</v>
      </c>
      <c r="H130" s="2" t="s">
        <v>13</v>
      </c>
      <c r="I130" s="3">
        <v>20</v>
      </c>
    </row>
    <row r="131" spans="1:9" x14ac:dyDescent="0.3">
      <c r="A131" s="1">
        <v>44128</v>
      </c>
      <c r="B131" s="2" t="s">
        <v>9</v>
      </c>
      <c r="C131" s="2" t="s">
        <v>17</v>
      </c>
      <c r="D131" s="2" t="s">
        <v>20</v>
      </c>
      <c r="E131" s="2" t="s">
        <v>32</v>
      </c>
      <c r="F131" s="2">
        <v>3</v>
      </c>
      <c r="G131" s="3">
        <v>570</v>
      </c>
      <c r="H131" s="2" t="s">
        <v>13</v>
      </c>
      <c r="I131" s="3">
        <v>490</v>
      </c>
    </row>
    <row r="132" spans="1:9" x14ac:dyDescent="0.3">
      <c r="A132" s="1">
        <v>43918</v>
      </c>
      <c r="B132" s="2" t="s">
        <v>25</v>
      </c>
      <c r="C132" s="2" t="s">
        <v>27</v>
      </c>
      <c r="D132" s="2" t="s">
        <v>20</v>
      </c>
      <c r="E132" s="2" t="s">
        <v>32</v>
      </c>
      <c r="F132" s="2">
        <v>1</v>
      </c>
      <c r="G132" s="3">
        <v>570</v>
      </c>
      <c r="H132" s="2" t="s">
        <v>16</v>
      </c>
      <c r="I132" s="3">
        <v>490</v>
      </c>
    </row>
    <row r="133" spans="1:9" x14ac:dyDescent="0.3">
      <c r="A133" s="1">
        <v>43842</v>
      </c>
      <c r="B133" s="2" t="s">
        <v>25</v>
      </c>
      <c r="C133" s="2" t="s">
        <v>26</v>
      </c>
      <c r="D133" s="2" t="s">
        <v>11</v>
      </c>
      <c r="E133" s="2" t="s">
        <v>32</v>
      </c>
      <c r="F133" s="2">
        <v>5</v>
      </c>
      <c r="G133" s="3">
        <v>110</v>
      </c>
      <c r="H133" s="2" t="s">
        <v>16</v>
      </c>
      <c r="I133" s="3">
        <v>85</v>
      </c>
    </row>
    <row r="134" spans="1:9" x14ac:dyDescent="0.3">
      <c r="A134" s="1">
        <v>44268</v>
      </c>
      <c r="B134" s="2" t="s">
        <v>9</v>
      </c>
      <c r="C134" s="2" t="s">
        <v>17</v>
      </c>
      <c r="D134" s="2" t="s">
        <v>24</v>
      </c>
      <c r="E134" s="2" t="s">
        <v>32</v>
      </c>
      <c r="F134" s="2">
        <v>2</v>
      </c>
      <c r="G134" s="3">
        <v>70</v>
      </c>
      <c r="H134" s="2" t="s">
        <v>16</v>
      </c>
      <c r="I134" s="3">
        <v>60</v>
      </c>
    </row>
    <row r="135" spans="1:9" x14ac:dyDescent="0.3">
      <c r="A135" s="1">
        <v>44397</v>
      </c>
      <c r="B135" s="2" t="s">
        <v>21</v>
      </c>
      <c r="C135" s="2" t="s">
        <v>22</v>
      </c>
      <c r="D135" s="2" t="s">
        <v>15</v>
      </c>
      <c r="E135" s="2" t="s">
        <v>32</v>
      </c>
      <c r="F135" s="2">
        <v>4</v>
      </c>
      <c r="G135" s="3">
        <v>45</v>
      </c>
      <c r="H135" s="2" t="s">
        <v>16</v>
      </c>
      <c r="I135" s="3">
        <v>35</v>
      </c>
    </row>
    <row r="136" spans="1:9" x14ac:dyDescent="0.3">
      <c r="A136" s="1">
        <v>44517</v>
      </c>
      <c r="B136" s="2" t="s">
        <v>21</v>
      </c>
      <c r="C136" s="2" t="s">
        <v>22</v>
      </c>
      <c r="D136" s="2" t="s">
        <v>15</v>
      </c>
      <c r="E136" s="2" t="s">
        <v>32</v>
      </c>
      <c r="F136" s="2">
        <v>5</v>
      </c>
      <c r="G136" s="3">
        <v>45</v>
      </c>
      <c r="H136" s="2" t="s">
        <v>13</v>
      </c>
      <c r="I136" s="3">
        <v>35</v>
      </c>
    </row>
    <row r="137" spans="1:9" x14ac:dyDescent="0.3">
      <c r="A137" s="1">
        <v>44084</v>
      </c>
      <c r="B137" s="2" t="s">
        <v>9</v>
      </c>
      <c r="C137" s="2" t="s">
        <v>10</v>
      </c>
      <c r="D137" s="2" t="s">
        <v>24</v>
      </c>
      <c r="E137" s="2" t="s">
        <v>32</v>
      </c>
      <c r="F137" s="2">
        <v>3</v>
      </c>
      <c r="G137" s="3">
        <v>70</v>
      </c>
      <c r="H137" s="2" t="s">
        <v>16</v>
      </c>
      <c r="I137" s="3">
        <v>60</v>
      </c>
    </row>
    <row r="138" spans="1:9" x14ac:dyDescent="0.3">
      <c r="A138" s="1">
        <v>44531</v>
      </c>
      <c r="B138" s="2" t="s">
        <v>25</v>
      </c>
      <c r="C138" s="2" t="s">
        <v>27</v>
      </c>
      <c r="D138" s="2" t="s">
        <v>11</v>
      </c>
      <c r="E138" s="2" t="s">
        <v>32</v>
      </c>
      <c r="F138" s="2">
        <v>3</v>
      </c>
      <c r="G138" s="3">
        <v>110</v>
      </c>
      <c r="H138" s="2" t="s">
        <v>16</v>
      </c>
      <c r="I138" s="3">
        <v>85</v>
      </c>
    </row>
    <row r="139" spans="1:9" x14ac:dyDescent="0.3">
      <c r="A139" s="1">
        <v>43857</v>
      </c>
      <c r="B139" s="2" t="s">
        <v>21</v>
      </c>
      <c r="C139" s="2" t="s">
        <v>22</v>
      </c>
      <c r="D139" s="2" t="s">
        <v>15</v>
      </c>
      <c r="E139" s="2" t="s">
        <v>32</v>
      </c>
      <c r="F139" s="2">
        <v>2</v>
      </c>
      <c r="G139" s="3">
        <v>45</v>
      </c>
      <c r="H139" s="2" t="s">
        <v>13</v>
      </c>
      <c r="I139" s="3">
        <v>35</v>
      </c>
    </row>
    <row r="140" spans="1:9" x14ac:dyDescent="0.3">
      <c r="A140" s="1">
        <v>44446</v>
      </c>
      <c r="B140" s="2" t="s">
        <v>25</v>
      </c>
      <c r="C140" s="2" t="s">
        <v>26</v>
      </c>
      <c r="D140" s="2" t="s">
        <v>20</v>
      </c>
      <c r="E140" s="2" t="s">
        <v>32</v>
      </c>
      <c r="F140" s="2">
        <v>5</v>
      </c>
      <c r="G140" s="3">
        <v>570</v>
      </c>
      <c r="H140" s="2" t="s">
        <v>13</v>
      </c>
      <c r="I140" s="3">
        <v>490</v>
      </c>
    </row>
    <row r="141" spans="1:9" x14ac:dyDescent="0.3">
      <c r="A141" s="1">
        <v>44458</v>
      </c>
      <c r="B141" s="2" t="s">
        <v>25</v>
      </c>
      <c r="C141" s="2" t="s">
        <v>27</v>
      </c>
      <c r="D141" s="2" t="s">
        <v>24</v>
      </c>
      <c r="E141" s="2" t="s">
        <v>32</v>
      </c>
      <c r="F141" s="2">
        <v>2</v>
      </c>
      <c r="G141" s="3">
        <v>70</v>
      </c>
      <c r="H141" s="2" t="s">
        <v>13</v>
      </c>
      <c r="I141" s="3">
        <v>60</v>
      </c>
    </row>
    <row r="142" spans="1:9" x14ac:dyDescent="0.3">
      <c r="A142" s="1">
        <v>44081</v>
      </c>
      <c r="B142" s="2" t="s">
        <v>18</v>
      </c>
      <c r="C142" s="2" t="s">
        <v>23</v>
      </c>
      <c r="D142" s="2" t="s">
        <v>29</v>
      </c>
      <c r="E142" s="2" t="s">
        <v>32</v>
      </c>
      <c r="F142" s="2">
        <v>3</v>
      </c>
      <c r="G142" s="3">
        <v>25</v>
      </c>
      <c r="H142" s="2" t="s">
        <v>13</v>
      </c>
      <c r="I142" s="3">
        <v>20</v>
      </c>
    </row>
    <row r="143" spans="1:9" x14ac:dyDescent="0.3">
      <c r="A143" s="1">
        <v>44360</v>
      </c>
      <c r="B143" s="2" t="s">
        <v>21</v>
      </c>
      <c r="C143" s="2" t="s">
        <v>28</v>
      </c>
      <c r="D143" s="2" t="s">
        <v>29</v>
      </c>
      <c r="E143" s="2" t="s">
        <v>32</v>
      </c>
      <c r="F143" s="2">
        <v>5</v>
      </c>
      <c r="G143" s="3">
        <v>25</v>
      </c>
      <c r="H143" s="2" t="s">
        <v>13</v>
      </c>
      <c r="I143" s="3">
        <v>20</v>
      </c>
    </row>
    <row r="144" spans="1:9" x14ac:dyDescent="0.3">
      <c r="A144" s="1">
        <v>44056</v>
      </c>
      <c r="B144" s="2" t="s">
        <v>9</v>
      </c>
      <c r="C144" s="2" t="s">
        <v>14</v>
      </c>
      <c r="D144" s="2" t="s">
        <v>20</v>
      </c>
      <c r="E144" s="2" t="s">
        <v>32</v>
      </c>
      <c r="F144" s="2">
        <v>1</v>
      </c>
      <c r="G144" s="3">
        <v>570</v>
      </c>
      <c r="H144" s="2" t="s">
        <v>13</v>
      </c>
      <c r="I144" s="3">
        <v>490</v>
      </c>
    </row>
    <row r="145" spans="1:9" x14ac:dyDescent="0.3">
      <c r="A145" s="1">
        <v>44079</v>
      </c>
      <c r="B145" s="2" t="s">
        <v>9</v>
      </c>
      <c r="C145" s="2" t="s">
        <v>10</v>
      </c>
      <c r="D145" s="2" t="s">
        <v>29</v>
      </c>
      <c r="E145" s="2" t="s">
        <v>32</v>
      </c>
      <c r="F145" s="2">
        <v>4</v>
      </c>
      <c r="G145" s="3">
        <v>25</v>
      </c>
      <c r="H145" s="2" t="s">
        <v>13</v>
      </c>
      <c r="I145" s="3">
        <v>20</v>
      </c>
    </row>
    <row r="146" spans="1:9" x14ac:dyDescent="0.3">
      <c r="A146" s="1">
        <v>44312</v>
      </c>
      <c r="B146" s="2" t="s">
        <v>25</v>
      </c>
      <c r="C146" s="2" t="s">
        <v>27</v>
      </c>
      <c r="D146" s="2" t="s">
        <v>15</v>
      </c>
      <c r="E146" s="2" t="s">
        <v>32</v>
      </c>
      <c r="F146" s="2">
        <v>1</v>
      </c>
      <c r="G146" s="3">
        <v>45</v>
      </c>
      <c r="H146" s="2" t="s">
        <v>13</v>
      </c>
      <c r="I146" s="3">
        <v>35</v>
      </c>
    </row>
    <row r="147" spans="1:9" x14ac:dyDescent="0.3">
      <c r="A147" s="1">
        <v>43883</v>
      </c>
      <c r="B147" s="2" t="s">
        <v>9</v>
      </c>
      <c r="C147" s="2" t="s">
        <v>17</v>
      </c>
      <c r="D147" s="2" t="s">
        <v>29</v>
      </c>
      <c r="E147" s="2" t="s">
        <v>32</v>
      </c>
      <c r="F147" s="2">
        <v>5</v>
      </c>
      <c r="G147" s="3">
        <v>25</v>
      </c>
      <c r="H147" s="2" t="s">
        <v>16</v>
      </c>
      <c r="I147" s="3">
        <v>20</v>
      </c>
    </row>
    <row r="148" spans="1:9" x14ac:dyDescent="0.3">
      <c r="A148" s="1">
        <v>43930</v>
      </c>
      <c r="B148" s="2" t="s">
        <v>21</v>
      </c>
      <c r="C148" s="2" t="s">
        <v>28</v>
      </c>
      <c r="D148" s="2" t="s">
        <v>29</v>
      </c>
      <c r="E148" s="2" t="s">
        <v>32</v>
      </c>
      <c r="F148" s="2">
        <v>2</v>
      </c>
      <c r="G148" s="3">
        <v>25</v>
      </c>
      <c r="H148" s="2" t="s">
        <v>13</v>
      </c>
      <c r="I148" s="3">
        <v>20</v>
      </c>
    </row>
    <row r="149" spans="1:9" x14ac:dyDescent="0.3">
      <c r="A149" s="1">
        <v>43988</v>
      </c>
      <c r="B149" s="2" t="s">
        <v>9</v>
      </c>
      <c r="C149" s="2" t="s">
        <v>14</v>
      </c>
      <c r="D149" s="2" t="s">
        <v>29</v>
      </c>
      <c r="E149" s="2" t="s">
        <v>32</v>
      </c>
      <c r="F149" s="2">
        <v>2</v>
      </c>
      <c r="G149" s="3">
        <v>25</v>
      </c>
      <c r="H149" s="2" t="s">
        <v>13</v>
      </c>
      <c r="I149" s="3">
        <v>20</v>
      </c>
    </row>
    <row r="150" spans="1:9" x14ac:dyDescent="0.3">
      <c r="A150" s="1">
        <v>44442</v>
      </c>
      <c r="B150" s="2" t="s">
        <v>21</v>
      </c>
      <c r="C150" s="2" t="s">
        <v>22</v>
      </c>
      <c r="D150" s="2" t="s">
        <v>11</v>
      </c>
      <c r="E150" s="2" t="s">
        <v>32</v>
      </c>
      <c r="F150" s="2">
        <v>5</v>
      </c>
      <c r="G150" s="3">
        <v>110</v>
      </c>
      <c r="H150" s="2" t="s">
        <v>13</v>
      </c>
      <c r="I150" s="3">
        <v>85</v>
      </c>
    </row>
    <row r="151" spans="1:9" x14ac:dyDescent="0.3">
      <c r="A151" s="1">
        <v>44301</v>
      </c>
      <c r="B151" s="2" t="s">
        <v>18</v>
      </c>
      <c r="C151" s="2" t="s">
        <v>19</v>
      </c>
      <c r="D151" s="2" t="s">
        <v>24</v>
      </c>
      <c r="E151" s="2" t="s">
        <v>32</v>
      </c>
      <c r="F151" s="2">
        <v>2</v>
      </c>
      <c r="G151" s="3">
        <v>70</v>
      </c>
      <c r="H151" s="2" t="s">
        <v>30</v>
      </c>
      <c r="I151" s="3">
        <v>60</v>
      </c>
    </row>
    <row r="152" spans="1:9" x14ac:dyDescent="0.3">
      <c r="A152" s="1">
        <v>43919</v>
      </c>
      <c r="B152" s="2" t="s">
        <v>21</v>
      </c>
      <c r="C152" s="2" t="s">
        <v>28</v>
      </c>
      <c r="D152" s="2" t="s">
        <v>15</v>
      </c>
      <c r="E152" s="2" t="s">
        <v>32</v>
      </c>
      <c r="F152" s="2">
        <v>4</v>
      </c>
      <c r="G152" s="3">
        <v>45</v>
      </c>
      <c r="H152" s="2" t="s">
        <v>16</v>
      </c>
      <c r="I152" s="3">
        <v>35</v>
      </c>
    </row>
    <row r="153" spans="1:9" x14ac:dyDescent="0.3">
      <c r="A153" s="1">
        <v>44335</v>
      </c>
      <c r="B153" s="2" t="s">
        <v>18</v>
      </c>
      <c r="C153" s="2" t="s">
        <v>23</v>
      </c>
      <c r="D153" s="2" t="s">
        <v>24</v>
      </c>
      <c r="E153" s="2" t="s">
        <v>32</v>
      </c>
      <c r="F153" s="2">
        <v>4</v>
      </c>
      <c r="G153" s="3">
        <v>70</v>
      </c>
      <c r="H153" s="2" t="s">
        <v>16</v>
      </c>
      <c r="I153" s="3">
        <v>60</v>
      </c>
    </row>
    <row r="154" spans="1:9" x14ac:dyDescent="0.3">
      <c r="A154" s="1">
        <v>43862</v>
      </c>
      <c r="B154" s="2" t="s">
        <v>9</v>
      </c>
      <c r="C154" s="2" t="s">
        <v>10</v>
      </c>
      <c r="D154" s="2" t="s">
        <v>24</v>
      </c>
      <c r="E154" s="2" t="s">
        <v>32</v>
      </c>
      <c r="F154" s="2">
        <v>4</v>
      </c>
      <c r="G154" s="3">
        <v>70</v>
      </c>
      <c r="H154" s="2" t="s">
        <v>16</v>
      </c>
      <c r="I154" s="3">
        <v>60</v>
      </c>
    </row>
    <row r="155" spans="1:9" x14ac:dyDescent="0.3">
      <c r="A155" s="1">
        <v>44559</v>
      </c>
      <c r="B155" s="2" t="s">
        <v>18</v>
      </c>
      <c r="C155" s="2" t="s">
        <v>31</v>
      </c>
      <c r="D155" s="2" t="s">
        <v>20</v>
      </c>
      <c r="E155" s="2" t="s">
        <v>32</v>
      </c>
      <c r="F155" s="2">
        <v>1</v>
      </c>
      <c r="G155" s="3">
        <v>570</v>
      </c>
      <c r="H155" s="2" t="s">
        <v>13</v>
      </c>
      <c r="I155" s="3">
        <v>490</v>
      </c>
    </row>
    <row r="156" spans="1:9" x14ac:dyDescent="0.3">
      <c r="A156" s="1">
        <v>43893</v>
      </c>
      <c r="B156" s="2" t="s">
        <v>21</v>
      </c>
      <c r="C156" s="2" t="s">
        <v>22</v>
      </c>
      <c r="D156" s="2" t="s">
        <v>29</v>
      </c>
      <c r="E156" s="2" t="s">
        <v>32</v>
      </c>
      <c r="F156" s="2">
        <v>2</v>
      </c>
      <c r="G156" s="3">
        <v>25</v>
      </c>
      <c r="H156" s="2" t="s">
        <v>16</v>
      </c>
      <c r="I156" s="3">
        <v>20</v>
      </c>
    </row>
    <row r="157" spans="1:9" x14ac:dyDescent="0.3">
      <c r="A157" s="1">
        <v>44006</v>
      </c>
      <c r="B157" s="2" t="s">
        <v>9</v>
      </c>
      <c r="C157" s="2" t="s">
        <v>14</v>
      </c>
      <c r="D157" s="2" t="s">
        <v>20</v>
      </c>
      <c r="E157" s="2" t="s">
        <v>32</v>
      </c>
      <c r="F157" s="2">
        <v>5</v>
      </c>
      <c r="G157" s="3">
        <v>570</v>
      </c>
      <c r="H157" s="2" t="s">
        <v>30</v>
      </c>
      <c r="I157" s="3">
        <v>490</v>
      </c>
    </row>
    <row r="158" spans="1:9" x14ac:dyDescent="0.3">
      <c r="A158" s="1">
        <v>44205</v>
      </c>
      <c r="B158" s="2" t="s">
        <v>21</v>
      </c>
      <c r="C158" s="2" t="s">
        <v>28</v>
      </c>
      <c r="D158" s="2" t="s">
        <v>29</v>
      </c>
      <c r="E158" s="2" t="s">
        <v>32</v>
      </c>
      <c r="F158" s="2">
        <v>4</v>
      </c>
      <c r="G158" s="3">
        <v>25</v>
      </c>
      <c r="H158" s="2" t="s">
        <v>13</v>
      </c>
      <c r="I158" s="3">
        <v>20</v>
      </c>
    </row>
    <row r="159" spans="1:9" x14ac:dyDescent="0.3">
      <c r="A159" s="1">
        <v>43969</v>
      </c>
      <c r="B159" s="2" t="s">
        <v>21</v>
      </c>
      <c r="C159" s="2" t="s">
        <v>28</v>
      </c>
      <c r="D159" s="2" t="s">
        <v>29</v>
      </c>
      <c r="E159" s="2" t="s">
        <v>32</v>
      </c>
      <c r="F159" s="2">
        <v>5</v>
      </c>
      <c r="G159" s="3">
        <v>25</v>
      </c>
      <c r="H159" s="2" t="s">
        <v>13</v>
      </c>
      <c r="I159" s="3">
        <v>20</v>
      </c>
    </row>
    <row r="160" spans="1:9" x14ac:dyDescent="0.3">
      <c r="A160" s="1">
        <v>44007</v>
      </c>
      <c r="B160" s="2" t="s">
        <v>9</v>
      </c>
      <c r="C160" s="2" t="s">
        <v>17</v>
      </c>
      <c r="D160" s="2" t="s">
        <v>11</v>
      </c>
      <c r="E160" s="2" t="s">
        <v>32</v>
      </c>
      <c r="F160" s="2">
        <v>2</v>
      </c>
      <c r="G160" s="3">
        <v>110</v>
      </c>
      <c r="H160" s="2" t="s">
        <v>13</v>
      </c>
      <c r="I160" s="3">
        <v>85</v>
      </c>
    </row>
    <row r="161" spans="1:9" x14ac:dyDescent="0.3">
      <c r="A161" s="1">
        <v>43899</v>
      </c>
      <c r="B161" s="2" t="s">
        <v>21</v>
      </c>
      <c r="C161" s="2" t="s">
        <v>28</v>
      </c>
      <c r="D161" s="2" t="s">
        <v>24</v>
      </c>
      <c r="E161" s="2" t="s">
        <v>32</v>
      </c>
      <c r="F161" s="2">
        <v>4</v>
      </c>
      <c r="G161" s="3">
        <v>70</v>
      </c>
      <c r="H161" s="2" t="s">
        <v>13</v>
      </c>
      <c r="I161" s="3">
        <v>60</v>
      </c>
    </row>
    <row r="162" spans="1:9" x14ac:dyDescent="0.3">
      <c r="A162" s="1">
        <v>44112</v>
      </c>
      <c r="B162" s="2" t="s">
        <v>18</v>
      </c>
      <c r="C162" s="2" t="s">
        <v>23</v>
      </c>
      <c r="D162" s="2" t="s">
        <v>29</v>
      </c>
      <c r="E162" s="2" t="s">
        <v>32</v>
      </c>
      <c r="F162" s="2">
        <v>4</v>
      </c>
      <c r="G162" s="3">
        <v>25</v>
      </c>
      <c r="H162" s="2" t="s">
        <v>13</v>
      </c>
      <c r="I162" s="3">
        <v>20</v>
      </c>
    </row>
    <row r="163" spans="1:9" x14ac:dyDescent="0.3">
      <c r="A163" s="1">
        <v>44396</v>
      </c>
      <c r="B163" s="2" t="s">
        <v>18</v>
      </c>
      <c r="C163" s="2" t="s">
        <v>31</v>
      </c>
      <c r="D163" s="2" t="s">
        <v>20</v>
      </c>
      <c r="E163" s="2" t="s">
        <v>32</v>
      </c>
      <c r="F163" s="2">
        <v>1</v>
      </c>
      <c r="G163" s="3">
        <v>570</v>
      </c>
      <c r="H163" s="2" t="s">
        <v>13</v>
      </c>
      <c r="I163" s="3">
        <v>490</v>
      </c>
    </row>
    <row r="164" spans="1:9" x14ac:dyDescent="0.3">
      <c r="A164" s="1">
        <v>44323</v>
      </c>
      <c r="B164" s="2" t="s">
        <v>18</v>
      </c>
      <c r="C164" s="2" t="s">
        <v>31</v>
      </c>
      <c r="D164" s="2" t="s">
        <v>24</v>
      </c>
      <c r="E164" s="2" t="s">
        <v>32</v>
      </c>
      <c r="F164" s="2">
        <v>2</v>
      </c>
      <c r="G164" s="3">
        <v>70</v>
      </c>
      <c r="H164" s="2" t="s">
        <v>13</v>
      </c>
      <c r="I164" s="3">
        <v>60</v>
      </c>
    </row>
    <row r="165" spans="1:9" x14ac:dyDescent="0.3">
      <c r="A165" s="1">
        <v>44324</v>
      </c>
      <c r="B165" s="2" t="s">
        <v>18</v>
      </c>
      <c r="C165" s="2" t="s">
        <v>31</v>
      </c>
      <c r="D165" s="2" t="s">
        <v>29</v>
      </c>
      <c r="E165" s="2" t="s">
        <v>32</v>
      </c>
      <c r="F165" s="2">
        <v>3</v>
      </c>
      <c r="G165" s="3">
        <v>25</v>
      </c>
      <c r="H165" s="2" t="s">
        <v>16</v>
      </c>
      <c r="I165" s="3">
        <v>20</v>
      </c>
    </row>
    <row r="166" spans="1:9" x14ac:dyDescent="0.3">
      <c r="A166" s="1">
        <v>44249</v>
      </c>
      <c r="B166" s="2" t="s">
        <v>25</v>
      </c>
      <c r="C166" s="2" t="s">
        <v>27</v>
      </c>
      <c r="D166" s="2" t="s">
        <v>24</v>
      </c>
      <c r="E166" s="2" t="s">
        <v>32</v>
      </c>
      <c r="F166" s="2">
        <v>1</v>
      </c>
      <c r="G166" s="3">
        <v>70</v>
      </c>
      <c r="H166" s="2" t="s">
        <v>16</v>
      </c>
      <c r="I166" s="3">
        <v>60</v>
      </c>
    </row>
    <row r="167" spans="1:9" x14ac:dyDescent="0.3">
      <c r="A167" s="1">
        <v>43926</v>
      </c>
      <c r="B167" s="2" t="s">
        <v>9</v>
      </c>
      <c r="C167" s="2" t="s">
        <v>14</v>
      </c>
      <c r="D167" s="2" t="s">
        <v>24</v>
      </c>
      <c r="E167" s="2" t="s">
        <v>32</v>
      </c>
      <c r="F167" s="2">
        <v>1</v>
      </c>
      <c r="G167" s="3">
        <v>70</v>
      </c>
      <c r="H167" s="2" t="s">
        <v>16</v>
      </c>
      <c r="I167" s="3">
        <v>60</v>
      </c>
    </row>
    <row r="168" spans="1:9" x14ac:dyDescent="0.3">
      <c r="A168" s="1">
        <v>43922</v>
      </c>
      <c r="B168" s="2" t="s">
        <v>9</v>
      </c>
      <c r="C168" s="2" t="s">
        <v>17</v>
      </c>
      <c r="D168" s="2" t="s">
        <v>20</v>
      </c>
      <c r="E168" s="2" t="s">
        <v>32</v>
      </c>
      <c r="F168" s="2">
        <v>5</v>
      </c>
      <c r="G168" s="3">
        <v>570</v>
      </c>
      <c r="H168" s="2" t="s">
        <v>13</v>
      </c>
      <c r="I168" s="3">
        <v>490</v>
      </c>
    </row>
    <row r="169" spans="1:9" x14ac:dyDescent="0.3">
      <c r="A169" s="1">
        <v>44375</v>
      </c>
      <c r="B169" s="2" t="s">
        <v>18</v>
      </c>
      <c r="C169" s="2" t="s">
        <v>19</v>
      </c>
      <c r="D169" s="2" t="s">
        <v>15</v>
      </c>
      <c r="E169" s="2" t="s">
        <v>32</v>
      </c>
      <c r="F169" s="2">
        <v>3</v>
      </c>
      <c r="G169" s="3">
        <v>45</v>
      </c>
      <c r="H169" s="2" t="s">
        <v>13</v>
      </c>
      <c r="I169" s="3">
        <v>35</v>
      </c>
    </row>
    <row r="170" spans="1:9" x14ac:dyDescent="0.3">
      <c r="A170" s="1">
        <v>44091</v>
      </c>
      <c r="B170" s="2" t="s">
        <v>25</v>
      </c>
      <c r="C170" s="2" t="s">
        <v>26</v>
      </c>
      <c r="D170" s="2" t="s">
        <v>29</v>
      </c>
      <c r="E170" s="2" t="s">
        <v>32</v>
      </c>
      <c r="F170" s="2">
        <v>3</v>
      </c>
      <c r="G170" s="3">
        <v>25</v>
      </c>
      <c r="H170" s="2" t="s">
        <v>16</v>
      </c>
      <c r="I170" s="3">
        <v>20</v>
      </c>
    </row>
    <row r="171" spans="1:9" x14ac:dyDescent="0.3">
      <c r="A171" s="1">
        <v>44458</v>
      </c>
      <c r="B171" s="2" t="s">
        <v>9</v>
      </c>
      <c r="C171" s="2" t="s">
        <v>14</v>
      </c>
      <c r="D171" s="2" t="s">
        <v>20</v>
      </c>
      <c r="E171" s="2" t="s">
        <v>32</v>
      </c>
      <c r="F171" s="2">
        <v>2</v>
      </c>
      <c r="G171" s="3">
        <v>570</v>
      </c>
      <c r="H171" s="2" t="s">
        <v>13</v>
      </c>
      <c r="I171" s="3">
        <v>490</v>
      </c>
    </row>
    <row r="172" spans="1:9" x14ac:dyDescent="0.3">
      <c r="A172" s="1">
        <v>44500</v>
      </c>
      <c r="B172" s="2" t="s">
        <v>18</v>
      </c>
      <c r="C172" s="2" t="s">
        <v>31</v>
      </c>
      <c r="D172" s="2" t="s">
        <v>24</v>
      </c>
      <c r="E172" s="2" t="s">
        <v>32</v>
      </c>
      <c r="F172" s="2">
        <v>4</v>
      </c>
      <c r="G172" s="3">
        <v>70</v>
      </c>
      <c r="H172" s="2" t="s">
        <v>16</v>
      </c>
      <c r="I172" s="3">
        <v>60</v>
      </c>
    </row>
    <row r="173" spans="1:9" x14ac:dyDescent="0.3">
      <c r="A173" s="1">
        <v>44108</v>
      </c>
      <c r="B173" s="2" t="s">
        <v>25</v>
      </c>
      <c r="C173" s="2" t="s">
        <v>26</v>
      </c>
      <c r="D173" s="2" t="s">
        <v>15</v>
      </c>
      <c r="E173" s="2" t="s">
        <v>32</v>
      </c>
      <c r="F173" s="2">
        <v>5</v>
      </c>
      <c r="G173" s="3">
        <v>45</v>
      </c>
      <c r="H173" s="2" t="s">
        <v>13</v>
      </c>
      <c r="I173" s="3">
        <v>35</v>
      </c>
    </row>
    <row r="174" spans="1:9" x14ac:dyDescent="0.3">
      <c r="A174" s="1">
        <v>44395</v>
      </c>
      <c r="B174" s="2" t="s">
        <v>18</v>
      </c>
      <c r="C174" s="2" t="s">
        <v>19</v>
      </c>
      <c r="D174" s="2" t="s">
        <v>29</v>
      </c>
      <c r="E174" s="2" t="s">
        <v>32</v>
      </c>
      <c r="F174" s="2">
        <v>5</v>
      </c>
      <c r="G174" s="3">
        <v>25</v>
      </c>
      <c r="H174" s="2" t="s">
        <v>13</v>
      </c>
      <c r="I174" s="3">
        <v>20</v>
      </c>
    </row>
    <row r="175" spans="1:9" x14ac:dyDescent="0.3">
      <c r="A175" s="1">
        <v>44413</v>
      </c>
      <c r="B175" s="2" t="s">
        <v>25</v>
      </c>
      <c r="C175" s="2" t="s">
        <v>27</v>
      </c>
      <c r="D175" s="2" t="s">
        <v>15</v>
      </c>
      <c r="E175" s="2" t="s">
        <v>32</v>
      </c>
      <c r="F175" s="2">
        <v>1</v>
      </c>
      <c r="G175" s="3">
        <v>45</v>
      </c>
      <c r="H175" s="2" t="s">
        <v>13</v>
      </c>
      <c r="I175" s="3">
        <v>35</v>
      </c>
    </row>
    <row r="176" spans="1:9" x14ac:dyDescent="0.3">
      <c r="A176" s="1">
        <v>43890</v>
      </c>
      <c r="B176" s="2" t="s">
        <v>9</v>
      </c>
      <c r="C176" s="2" t="s">
        <v>17</v>
      </c>
      <c r="D176" s="2" t="s">
        <v>15</v>
      </c>
      <c r="E176" s="2" t="s">
        <v>32</v>
      </c>
      <c r="F176" s="2">
        <v>1</v>
      </c>
      <c r="G176" s="3">
        <v>45</v>
      </c>
      <c r="H176" s="2" t="s">
        <v>13</v>
      </c>
      <c r="I176" s="3">
        <v>35</v>
      </c>
    </row>
    <row r="177" spans="1:9" x14ac:dyDescent="0.3">
      <c r="A177" s="1">
        <v>44207</v>
      </c>
      <c r="B177" s="2" t="s">
        <v>9</v>
      </c>
      <c r="C177" s="2" t="s">
        <v>14</v>
      </c>
      <c r="D177" s="2" t="s">
        <v>15</v>
      </c>
      <c r="E177" s="2" t="s">
        <v>32</v>
      </c>
      <c r="F177" s="2">
        <v>1</v>
      </c>
      <c r="G177" s="3">
        <v>45</v>
      </c>
      <c r="H177" s="2" t="s">
        <v>13</v>
      </c>
      <c r="I177" s="3">
        <v>35</v>
      </c>
    </row>
    <row r="178" spans="1:9" x14ac:dyDescent="0.3">
      <c r="A178" s="1">
        <v>44191</v>
      </c>
      <c r="B178" s="2" t="s">
        <v>9</v>
      </c>
      <c r="C178" s="2" t="s">
        <v>10</v>
      </c>
      <c r="D178" s="2" t="s">
        <v>20</v>
      </c>
      <c r="E178" s="2" t="s">
        <v>32</v>
      </c>
      <c r="F178" s="2">
        <v>3</v>
      </c>
      <c r="G178" s="3">
        <v>570</v>
      </c>
      <c r="H178" s="2" t="s">
        <v>13</v>
      </c>
      <c r="I178" s="3">
        <v>490</v>
      </c>
    </row>
    <row r="179" spans="1:9" x14ac:dyDescent="0.3">
      <c r="A179" s="1">
        <v>44049</v>
      </c>
      <c r="B179" s="2" t="s">
        <v>18</v>
      </c>
      <c r="C179" s="2" t="s">
        <v>31</v>
      </c>
      <c r="D179" s="2" t="s">
        <v>24</v>
      </c>
      <c r="E179" s="2" t="s">
        <v>32</v>
      </c>
      <c r="F179" s="2">
        <v>2</v>
      </c>
      <c r="G179" s="3">
        <v>70</v>
      </c>
      <c r="H179" s="2" t="s">
        <v>13</v>
      </c>
      <c r="I179" s="3">
        <v>60</v>
      </c>
    </row>
    <row r="180" spans="1:9" x14ac:dyDescent="0.3">
      <c r="A180" s="1">
        <v>44251</v>
      </c>
      <c r="B180" s="2" t="s">
        <v>21</v>
      </c>
      <c r="C180" s="2" t="s">
        <v>28</v>
      </c>
      <c r="D180" s="2" t="s">
        <v>24</v>
      </c>
      <c r="E180" s="2" t="s">
        <v>32</v>
      </c>
      <c r="F180" s="2">
        <v>5</v>
      </c>
      <c r="G180" s="3">
        <v>70</v>
      </c>
      <c r="H180" s="2" t="s">
        <v>16</v>
      </c>
      <c r="I180" s="3">
        <v>60</v>
      </c>
    </row>
    <row r="181" spans="1:9" x14ac:dyDescent="0.3">
      <c r="A181" s="1">
        <v>43854</v>
      </c>
      <c r="B181" s="2" t="s">
        <v>25</v>
      </c>
      <c r="C181" s="2" t="s">
        <v>27</v>
      </c>
      <c r="D181" s="2" t="s">
        <v>15</v>
      </c>
      <c r="E181" s="2" t="s">
        <v>32</v>
      </c>
      <c r="F181" s="2">
        <v>2</v>
      </c>
      <c r="G181" s="3">
        <v>45</v>
      </c>
      <c r="H181" s="2" t="s">
        <v>13</v>
      </c>
      <c r="I181" s="3">
        <v>35</v>
      </c>
    </row>
    <row r="182" spans="1:9" x14ac:dyDescent="0.3">
      <c r="A182" s="1">
        <v>44492</v>
      </c>
      <c r="B182" s="2" t="s">
        <v>18</v>
      </c>
      <c r="C182" s="2" t="s">
        <v>23</v>
      </c>
      <c r="D182" s="2" t="s">
        <v>20</v>
      </c>
      <c r="E182" s="2" t="s">
        <v>32</v>
      </c>
      <c r="F182" s="2">
        <v>4</v>
      </c>
      <c r="G182" s="3">
        <v>570</v>
      </c>
      <c r="H182" s="2" t="s">
        <v>16</v>
      </c>
      <c r="I182" s="3">
        <v>490</v>
      </c>
    </row>
    <row r="183" spans="1:9" x14ac:dyDescent="0.3">
      <c r="A183" s="1">
        <v>44001</v>
      </c>
      <c r="B183" s="2" t="s">
        <v>18</v>
      </c>
      <c r="C183" s="2" t="s">
        <v>31</v>
      </c>
      <c r="D183" s="2" t="s">
        <v>24</v>
      </c>
      <c r="E183" s="2" t="s">
        <v>32</v>
      </c>
      <c r="F183" s="2">
        <v>4</v>
      </c>
      <c r="G183" s="3">
        <v>70</v>
      </c>
      <c r="H183" s="2" t="s">
        <v>13</v>
      </c>
      <c r="I183" s="3">
        <v>60</v>
      </c>
    </row>
    <row r="184" spans="1:9" x14ac:dyDescent="0.3">
      <c r="A184" s="1">
        <v>43912</v>
      </c>
      <c r="B184" s="2" t="s">
        <v>9</v>
      </c>
      <c r="C184" s="2" t="s">
        <v>10</v>
      </c>
      <c r="D184" s="2" t="s">
        <v>11</v>
      </c>
      <c r="E184" s="2" t="s">
        <v>32</v>
      </c>
      <c r="F184" s="2">
        <v>1</v>
      </c>
      <c r="G184" s="3">
        <v>110</v>
      </c>
      <c r="H184" s="2" t="s">
        <v>13</v>
      </c>
      <c r="I184" s="3">
        <v>85</v>
      </c>
    </row>
    <row r="185" spans="1:9" x14ac:dyDescent="0.3">
      <c r="A185" s="1">
        <v>44008</v>
      </c>
      <c r="B185" s="2" t="s">
        <v>9</v>
      </c>
      <c r="C185" s="2" t="s">
        <v>17</v>
      </c>
      <c r="D185" s="2" t="s">
        <v>20</v>
      </c>
      <c r="E185" s="2" t="s">
        <v>32</v>
      </c>
      <c r="F185" s="2">
        <v>1</v>
      </c>
      <c r="G185" s="3">
        <v>570</v>
      </c>
      <c r="H185" s="2" t="s">
        <v>16</v>
      </c>
      <c r="I185" s="3">
        <v>490</v>
      </c>
    </row>
    <row r="186" spans="1:9" x14ac:dyDescent="0.3">
      <c r="A186" s="1">
        <v>44257</v>
      </c>
      <c r="B186" s="2" t="s">
        <v>21</v>
      </c>
      <c r="C186" s="2" t="s">
        <v>22</v>
      </c>
      <c r="D186" s="2" t="s">
        <v>24</v>
      </c>
      <c r="E186" s="2" t="s">
        <v>32</v>
      </c>
      <c r="F186" s="2">
        <v>1</v>
      </c>
      <c r="G186" s="3">
        <v>70</v>
      </c>
      <c r="H186" s="2" t="s">
        <v>13</v>
      </c>
      <c r="I186" s="3">
        <v>60</v>
      </c>
    </row>
    <row r="187" spans="1:9" x14ac:dyDescent="0.3">
      <c r="A187" s="1">
        <v>44508</v>
      </c>
      <c r="B187" s="2" t="s">
        <v>21</v>
      </c>
      <c r="C187" s="2" t="s">
        <v>28</v>
      </c>
      <c r="D187" s="2" t="s">
        <v>15</v>
      </c>
      <c r="E187" s="2" t="s">
        <v>32</v>
      </c>
      <c r="F187" s="2">
        <v>3</v>
      </c>
      <c r="G187" s="3">
        <v>45</v>
      </c>
      <c r="H187" s="2" t="s">
        <v>13</v>
      </c>
      <c r="I187" s="3">
        <v>35</v>
      </c>
    </row>
    <row r="188" spans="1:9" x14ac:dyDescent="0.3">
      <c r="A188" s="1">
        <v>44378</v>
      </c>
      <c r="B188" s="2" t="s">
        <v>18</v>
      </c>
      <c r="C188" s="2" t="s">
        <v>23</v>
      </c>
      <c r="D188" s="2" t="s">
        <v>24</v>
      </c>
      <c r="E188" s="2" t="s">
        <v>32</v>
      </c>
      <c r="F188" s="2">
        <v>2</v>
      </c>
      <c r="G188" s="3">
        <v>70</v>
      </c>
      <c r="H188" s="2" t="s">
        <v>16</v>
      </c>
      <c r="I188" s="3">
        <v>60</v>
      </c>
    </row>
    <row r="189" spans="1:9" x14ac:dyDescent="0.3">
      <c r="A189" s="1">
        <v>44262</v>
      </c>
      <c r="B189" s="2" t="s">
        <v>18</v>
      </c>
      <c r="C189" s="2" t="s">
        <v>23</v>
      </c>
      <c r="D189" s="2" t="s">
        <v>15</v>
      </c>
      <c r="E189" s="2" t="s">
        <v>32</v>
      </c>
      <c r="F189" s="2">
        <v>5</v>
      </c>
      <c r="G189" s="3">
        <v>45</v>
      </c>
      <c r="H189" s="2" t="s">
        <v>30</v>
      </c>
      <c r="I189" s="3">
        <v>35</v>
      </c>
    </row>
    <row r="190" spans="1:9" x14ac:dyDescent="0.3">
      <c r="A190" s="1">
        <v>44339</v>
      </c>
      <c r="B190" s="2" t="s">
        <v>18</v>
      </c>
      <c r="C190" s="2" t="s">
        <v>23</v>
      </c>
      <c r="D190" s="2" t="s">
        <v>20</v>
      </c>
      <c r="E190" s="2" t="s">
        <v>32</v>
      </c>
      <c r="F190" s="2">
        <v>1</v>
      </c>
      <c r="G190" s="3">
        <v>570</v>
      </c>
      <c r="H190" s="2" t="s">
        <v>13</v>
      </c>
      <c r="I190" s="3">
        <v>490</v>
      </c>
    </row>
    <row r="191" spans="1:9" x14ac:dyDescent="0.3">
      <c r="A191" s="1">
        <v>44407</v>
      </c>
      <c r="B191" s="2" t="s">
        <v>25</v>
      </c>
      <c r="C191" s="2" t="s">
        <v>26</v>
      </c>
      <c r="D191" s="2" t="s">
        <v>11</v>
      </c>
      <c r="E191" s="2" t="s">
        <v>32</v>
      </c>
      <c r="F191" s="2">
        <v>3</v>
      </c>
      <c r="G191" s="3">
        <v>110</v>
      </c>
      <c r="H191" s="2" t="s">
        <v>13</v>
      </c>
      <c r="I191" s="3">
        <v>85</v>
      </c>
    </row>
    <row r="192" spans="1:9" x14ac:dyDescent="0.3">
      <c r="A192" s="1">
        <v>44351</v>
      </c>
      <c r="B192" s="2" t="s">
        <v>21</v>
      </c>
      <c r="C192" s="2" t="s">
        <v>28</v>
      </c>
      <c r="D192" s="2" t="s">
        <v>20</v>
      </c>
      <c r="E192" s="2" t="s">
        <v>32</v>
      </c>
      <c r="F192" s="2">
        <v>3</v>
      </c>
      <c r="G192" s="3">
        <v>570</v>
      </c>
      <c r="H192" s="2" t="s">
        <v>13</v>
      </c>
      <c r="I192" s="3">
        <v>490</v>
      </c>
    </row>
    <row r="193" spans="1:9" x14ac:dyDescent="0.3">
      <c r="A193" s="1">
        <v>43944</v>
      </c>
      <c r="B193" s="2" t="s">
        <v>9</v>
      </c>
      <c r="C193" s="2" t="s">
        <v>14</v>
      </c>
      <c r="D193" s="2" t="s">
        <v>15</v>
      </c>
      <c r="E193" s="2" t="s">
        <v>32</v>
      </c>
      <c r="F193" s="2">
        <v>5</v>
      </c>
      <c r="G193" s="3">
        <v>45</v>
      </c>
      <c r="H193" s="2" t="s">
        <v>13</v>
      </c>
      <c r="I193" s="3">
        <v>35</v>
      </c>
    </row>
    <row r="194" spans="1:9" x14ac:dyDescent="0.3">
      <c r="A194" s="1">
        <v>44223</v>
      </c>
      <c r="B194" s="2" t="s">
        <v>21</v>
      </c>
      <c r="C194" s="2" t="s">
        <v>22</v>
      </c>
      <c r="D194" s="2" t="s">
        <v>15</v>
      </c>
      <c r="E194" s="2" t="s">
        <v>32</v>
      </c>
      <c r="F194" s="2">
        <v>3</v>
      </c>
      <c r="G194" s="3">
        <v>45</v>
      </c>
      <c r="H194" s="2" t="s">
        <v>13</v>
      </c>
      <c r="I194" s="3">
        <v>35</v>
      </c>
    </row>
    <row r="195" spans="1:9" x14ac:dyDescent="0.3">
      <c r="A195" s="1">
        <v>44051</v>
      </c>
      <c r="B195" s="2" t="s">
        <v>25</v>
      </c>
      <c r="C195" s="2" t="s">
        <v>27</v>
      </c>
      <c r="D195" s="2" t="s">
        <v>20</v>
      </c>
      <c r="E195" s="2" t="s">
        <v>32</v>
      </c>
      <c r="F195" s="2">
        <v>2</v>
      </c>
      <c r="G195" s="3">
        <v>570</v>
      </c>
      <c r="H195" s="2" t="s">
        <v>16</v>
      </c>
      <c r="I195" s="3">
        <v>490</v>
      </c>
    </row>
    <row r="196" spans="1:9" x14ac:dyDescent="0.3">
      <c r="A196" s="1">
        <v>44408</v>
      </c>
      <c r="B196" s="2" t="s">
        <v>25</v>
      </c>
      <c r="C196" s="2" t="s">
        <v>26</v>
      </c>
      <c r="D196" s="2" t="s">
        <v>29</v>
      </c>
      <c r="E196" s="2" t="s">
        <v>32</v>
      </c>
      <c r="F196" s="2">
        <v>3</v>
      </c>
      <c r="G196" s="3">
        <v>25</v>
      </c>
      <c r="H196" s="2" t="s">
        <v>13</v>
      </c>
      <c r="I196" s="3">
        <v>20</v>
      </c>
    </row>
    <row r="197" spans="1:9" x14ac:dyDescent="0.3">
      <c r="A197" s="1">
        <v>44351</v>
      </c>
      <c r="B197" s="2" t="s">
        <v>9</v>
      </c>
      <c r="C197" s="2" t="s">
        <v>17</v>
      </c>
      <c r="D197" s="2" t="s">
        <v>20</v>
      </c>
      <c r="E197" s="2" t="s">
        <v>32</v>
      </c>
      <c r="F197" s="2">
        <v>5</v>
      </c>
      <c r="G197" s="3">
        <v>570</v>
      </c>
      <c r="H197" s="2" t="s">
        <v>13</v>
      </c>
      <c r="I197" s="3">
        <v>490</v>
      </c>
    </row>
    <row r="198" spans="1:9" x14ac:dyDescent="0.3">
      <c r="A198" s="1">
        <v>44029</v>
      </c>
      <c r="B198" s="2" t="s">
        <v>9</v>
      </c>
      <c r="C198" s="2" t="s">
        <v>17</v>
      </c>
      <c r="D198" s="2" t="s">
        <v>24</v>
      </c>
      <c r="E198" s="2" t="s">
        <v>32</v>
      </c>
      <c r="F198" s="2">
        <v>4</v>
      </c>
      <c r="G198" s="3">
        <v>70</v>
      </c>
      <c r="H198" s="2" t="s">
        <v>13</v>
      </c>
      <c r="I198" s="3">
        <v>60</v>
      </c>
    </row>
    <row r="199" spans="1:9" x14ac:dyDescent="0.3">
      <c r="A199" s="1">
        <v>44520</v>
      </c>
      <c r="B199" s="2" t="s">
        <v>9</v>
      </c>
      <c r="C199" s="2" t="s">
        <v>14</v>
      </c>
      <c r="D199" s="2" t="s">
        <v>20</v>
      </c>
      <c r="E199" s="2" t="s">
        <v>32</v>
      </c>
      <c r="F199" s="2">
        <v>4</v>
      </c>
      <c r="G199" s="3">
        <v>570</v>
      </c>
      <c r="H199" s="2" t="s">
        <v>13</v>
      </c>
      <c r="I199" s="3">
        <v>490</v>
      </c>
    </row>
    <row r="200" spans="1:9" x14ac:dyDescent="0.3">
      <c r="A200" s="1">
        <v>43965</v>
      </c>
      <c r="B200" s="2" t="s">
        <v>18</v>
      </c>
      <c r="C200" s="2" t="s">
        <v>19</v>
      </c>
      <c r="D200" s="2" t="s">
        <v>20</v>
      </c>
      <c r="E200" s="2" t="s">
        <v>32</v>
      </c>
      <c r="F200" s="2">
        <v>2</v>
      </c>
      <c r="G200" s="3">
        <v>570</v>
      </c>
      <c r="H200" s="2" t="s">
        <v>13</v>
      </c>
      <c r="I200" s="3">
        <v>490</v>
      </c>
    </row>
    <row r="201" spans="1:9" x14ac:dyDescent="0.3">
      <c r="A201" s="1">
        <v>44535</v>
      </c>
      <c r="B201" s="2" t="s">
        <v>18</v>
      </c>
      <c r="C201" s="2" t="s">
        <v>19</v>
      </c>
      <c r="D201" s="2" t="s">
        <v>20</v>
      </c>
      <c r="E201" s="2" t="s">
        <v>32</v>
      </c>
      <c r="F201" s="2">
        <v>1</v>
      </c>
      <c r="G201" s="3">
        <v>570</v>
      </c>
      <c r="H201" s="2" t="s">
        <v>16</v>
      </c>
      <c r="I201" s="3">
        <v>490</v>
      </c>
    </row>
    <row r="202" spans="1:9" x14ac:dyDescent="0.3">
      <c r="A202" s="1">
        <v>43927</v>
      </c>
      <c r="B202" s="2" t="s">
        <v>9</v>
      </c>
      <c r="C202" s="2" t="s">
        <v>14</v>
      </c>
      <c r="D202" s="2" t="s">
        <v>29</v>
      </c>
      <c r="E202" s="2" t="s">
        <v>32</v>
      </c>
      <c r="F202" s="2">
        <v>4</v>
      </c>
      <c r="G202" s="3">
        <v>25</v>
      </c>
      <c r="H202" s="2" t="s">
        <v>13</v>
      </c>
      <c r="I202" s="3">
        <v>20</v>
      </c>
    </row>
    <row r="203" spans="1:9" x14ac:dyDescent="0.3">
      <c r="A203" s="1">
        <v>44407</v>
      </c>
      <c r="B203" s="2" t="s">
        <v>21</v>
      </c>
      <c r="C203" s="2" t="s">
        <v>28</v>
      </c>
      <c r="D203" s="2" t="s">
        <v>11</v>
      </c>
      <c r="E203" s="2" t="s">
        <v>32</v>
      </c>
      <c r="F203" s="2">
        <v>5</v>
      </c>
      <c r="G203" s="3">
        <v>110</v>
      </c>
      <c r="H203" s="2" t="s">
        <v>16</v>
      </c>
      <c r="I203" s="3">
        <v>85</v>
      </c>
    </row>
    <row r="204" spans="1:9" x14ac:dyDescent="0.3">
      <c r="A204" s="1">
        <v>44550</v>
      </c>
      <c r="B204" s="2" t="s">
        <v>18</v>
      </c>
      <c r="C204" s="2" t="s">
        <v>31</v>
      </c>
      <c r="D204" s="2" t="s">
        <v>11</v>
      </c>
      <c r="E204" s="2" t="s">
        <v>32</v>
      </c>
      <c r="F204" s="2">
        <v>4</v>
      </c>
      <c r="G204" s="3">
        <v>110</v>
      </c>
      <c r="H204" s="2" t="s">
        <v>16</v>
      </c>
      <c r="I204" s="3">
        <v>85</v>
      </c>
    </row>
    <row r="205" spans="1:9" x14ac:dyDescent="0.3">
      <c r="A205" s="1">
        <v>43930</v>
      </c>
      <c r="B205" s="2" t="s">
        <v>18</v>
      </c>
      <c r="C205" s="2" t="s">
        <v>23</v>
      </c>
      <c r="D205" s="2" t="s">
        <v>15</v>
      </c>
      <c r="E205" s="2" t="s">
        <v>32</v>
      </c>
      <c r="F205" s="2">
        <v>4</v>
      </c>
      <c r="G205" s="3">
        <v>45</v>
      </c>
      <c r="H205" s="2" t="s">
        <v>16</v>
      </c>
      <c r="I205" s="3">
        <v>35</v>
      </c>
    </row>
    <row r="206" spans="1:9" x14ac:dyDescent="0.3">
      <c r="A206" s="1">
        <v>44423</v>
      </c>
      <c r="B206" s="2" t="s">
        <v>25</v>
      </c>
      <c r="C206" s="2" t="s">
        <v>27</v>
      </c>
      <c r="D206" s="2" t="s">
        <v>29</v>
      </c>
      <c r="E206" s="2" t="s">
        <v>32</v>
      </c>
      <c r="F206" s="2">
        <v>5</v>
      </c>
      <c r="G206" s="3">
        <v>25</v>
      </c>
      <c r="H206" s="2" t="s">
        <v>30</v>
      </c>
      <c r="I206" s="3">
        <v>20</v>
      </c>
    </row>
    <row r="207" spans="1:9" x14ac:dyDescent="0.3">
      <c r="A207" s="1">
        <v>44263</v>
      </c>
      <c r="B207" s="2" t="s">
        <v>9</v>
      </c>
      <c r="C207" s="2" t="s">
        <v>17</v>
      </c>
      <c r="D207" s="2" t="s">
        <v>24</v>
      </c>
      <c r="E207" s="2" t="s">
        <v>32</v>
      </c>
      <c r="F207" s="2">
        <v>4</v>
      </c>
      <c r="G207" s="3">
        <v>70</v>
      </c>
      <c r="H207" s="2" t="s">
        <v>16</v>
      </c>
      <c r="I207" s="3">
        <v>60</v>
      </c>
    </row>
    <row r="208" spans="1:9" x14ac:dyDescent="0.3">
      <c r="A208" s="1">
        <v>44426</v>
      </c>
      <c r="B208" s="2" t="s">
        <v>9</v>
      </c>
      <c r="C208" s="2" t="s">
        <v>14</v>
      </c>
      <c r="D208" s="2" t="s">
        <v>11</v>
      </c>
      <c r="E208" s="2" t="s">
        <v>32</v>
      </c>
      <c r="F208" s="2">
        <v>3</v>
      </c>
      <c r="G208" s="3">
        <v>110</v>
      </c>
      <c r="H208" s="2" t="s">
        <v>13</v>
      </c>
      <c r="I208" s="3">
        <v>85</v>
      </c>
    </row>
    <row r="209" spans="1:9" x14ac:dyDescent="0.3">
      <c r="A209" s="1">
        <v>44268</v>
      </c>
      <c r="B209" s="2" t="s">
        <v>21</v>
      </c>
      <c r="C209" s="2" t="s">
        <v>22</v>
      </c>
      <c r="D209" s="2" t="s">
        <v>20</v>
      </c>
      <c r="E209" s="2" t="s">
        <v>32</v>
      </c>
      <c r="F209" s="2">
        <v>4</v>
      </c>
      <c r="G209" s="3">
        <v>570</v>
      </c>
      <c r="H209" s="2" t="s">
        <v>13</v>
      </c>
      <c r="I209" s="3">
        <v>490</v>
      </c>
    </row>
    <row r="210" spans="1:9" x14ac:dyDescent="0.3">
      <c r="A210" s="1">
        <v>44470</v>
      </c>
      <c r="B210" s="2" t="s">
        <v>9</v>
      </c>
      <c r="C210" s="2" t="s">
        <v>17</v>
      </c>
      <c r="D210" s="2" t="s">
        <v>29</v>
      </c>
      <c r="E210" s="2" t="s">
        <v>32</v>
      </c>
      <c r="F210" s="2">
        <v>4</v>
      </c>
      <c r="G210" s="3">
        <v>25</v>
      </c>
      <c r="H210" s="2" t="s">
        <v>13</v>
      </c>
      <c r="I210" s="3">
        <v>20</v>
      </c>
    </row>
    <row r="211" spans="1:9" x14ac:dyDescent="0.3">
      <c r="A211" s="1">
        <v>44417</v>
      </c>
      <c r="B211" s="2" t="s">
        <v>21</v>
      </c>
      <c r="C211" s="2" t="s">
        <v>22</v>
      </c>
      <c r="D211" s="2" t="s">
        <v>29</v>
      </c>
      <c r="E211" s="2" t="s">
        <v>32</v>
      </c>
      <c r="F211" s="2">
        <v>1</v>
      </c>
      <c r="G211" s="3">
        <v>25</v>
      </c>
      <c r="H211" s="2" t="s">
        <v>13</v>
      </c>
      <c r="I211" s="3">
        <v>20</v>
      </c>
    </row>
    <row r="212" spans="1:9" x14ac:dyDescent="0.3">
      <c r="A212" s="1">
        <v>44144</v>
      </c>
      <c r="B212" s="2" t="s">
        <v>18</v>
      </c>
      <c r="C212" s="2" t="s">
        <v>23</v>
      </c>
      <c r="D212" s="2" t="s">
        <v>15</v>
      </c>
      <c r="E212" s="2" t="s">
        <v>32</v>
      </c>
      <c r="F212" s="2">
        <v>5</v>
      </c>
      <c r="G212" s="3">
        <v>45</v>
      </c>
      <c r="H212" s="2" t="s">
        <v>13</v>
      </c>
      <c r="I212" s="3">
        <v>35</v>
      </c>
    </row>
    <row r="213" spans="1:9" x14ac:dyDescent="0.3">
      <c r="A213" s="1">
        <v>44456</v>
      </c>
      <c r="B213" s="2" t="s">
        <v>18</v>
      </c>
      <c r="C213" s="2" t="s">
        <v>31</v>
      </c>
      <c r="D213" s="2" t="s">
        <v>15</v>
      </c>
      <c r="E213" s="2" t="s">
        <v>32</v>
      </c>
      <c r="F213" s="2">
        <v>1</v>
      </c>
      <c r="G213" s="3">
        <v>45</v>
      </c>
      <c r="H213" s="2" t="s">
        <v>16</v>
      </c>
      <c r="I213" s="3">
        <v>35</v>
      </c>
    </row>
    <row r="214" spans="1:9" x14ac:dyDescent="0.3">
      <c r="A214" s="1">
        <v>44188</v>
      </c>
      <c r="B214" s="2" t="s">
        <v>21</v>
      </c>
      <c r="C214" s="2" t="s">
        <v>28</v>
      </c>
      <c r="D214" s="2" t="s">
        <v>11</v>
      </c>
      <c r="E214" s="2" t="s">
        <v>32</v>
      </c>
      <c r="F214" s="2">
        <v>5</v>
      </c>
      <c r="G214" s="3">
        <v>110</v>
      </c>
      <c r="H214" s="2" t="s">
        <v>13</v>
      </c>
      <c r="I214" s="3">
        <v>85</v>
      </c>
    </row>
    <row r="215" spans="1:9" x14ac:dyDescent="0.3">
      <c r="A215" s="1">
        <v>44110</v>
      </c>
      <c r="B215" s="2" t="s">
        <v>9</v>
      </c>
      <c r="C215" s="2" t="s">
        <v>10</v>
      </c>
      <c r="D215" s="2" t="s">
        <v>15</v>
      </c>
      <c r="E215" s="2" t="s">
        <v>32</v>
      </c>
      <c r="F215" s="2">
        <v>2</v>
      </c>
      <c r="G215" s="3">
        <v>45</v>
      </c>
      <c r="H215" s="2" t="s">
        <v>30</v>
      </c>
      <c r="I215" s="3">
        <v>35</v>
      </c>
    </row>
    <row r="216" spans="1:9" x14ac:dyDescent="0.3">
      <c r="A216" s="1">
        <v>44200</v>
      </c>
      <c r="B216" s="2" t="s">
        <v>25</v>
      </c>
      <c r="C216" s="2" t="s">
        <v>26</v>
      </c>
      <c r="D216" s="2" t="s">
        <v>20</v>
      </c>
      <c r="E216" s="2" t="s">
        <v>32</v>
      </c>
      <c r="F216" s="2">
        <v>2</v>
      </c>
      <c r="G216" s="3">
        <v>570</v>
      </c>
      <c r="H216" s="2" t="s">
        <v>13</v>
      </c>
      <c r="I216" s="3">
        <v>490</v>
      </c>
    </row>
    <row r="217" spans="1:9" x14ac:dyDescent="0.3">
      <c r="A217" s="1">
        <v>44210</v>
      </c>
      <c r="B217" s="2" t="s">
        <v>21</v>
      </c>
      <c r="C217" s="2" t="s">
        <v>28</v>
      </c>
      <c r="D217" s="2" t="s">
        <v>20</v>
      </c>
      <c r="E217" s="2" t="s">
        <v>32</v>
      </c>
      <c r="F217" s="2">
        <v>5</v>
      </c>
      <c r="G217" s="3">
        <v>570</v>
      </c>
      <c r="H217" s="2" t="s">
        <v>16</v>
      </c>
      <c r="I217" s="3">
        <v>490</v>
      </c>
    </row>
    <row r="218" spans="1:9" x14ac:dyDescent="0.3">
      <c r="A218" s="1">
        <v>44416</v>
      </c>
      <c r="B218" s="2" t="s">
        <v>25</v>
      </c>
      <c r="C218" s="2" t="s">
        <v>27</v>
      </c>
      <c r="D218" s="2" t="s">
        <v>24</v>
      </c>
      <c r="E218" s="2" t="s">
        <v>32</v>
      </c>
      <c r="F218" s="2">
        <v>5</v>
      </c>
      <c r="G218" s="3">
        <v>70</v>
      </c>
      <c r="H218" s="2" t="s">
        <v>13</v>
      </c>
      <c r="I218" s="3">
        <v>60</v>
      </c>
    </row>
    <row r="219" spans="1:9" x14ac:dyDescent="0.3">
      <c r="A219" s="1">
        <v>43849</v>
      </c>
      <c r="B219" s="2" t="s">
        <v>9</v>
      </c>
      <c r="C219" s="2" t="s">
        <v>17</v>
      </c>
      <c r="D219" s="2" t="s">
        <v>15</v>
      </c>
      <c r="E219" s="2" t="s">
        <v>32</v>
      </c>
      <c r="F219" s="2">
        <v>4</v>
      </c>
      <c r="G219" s="3">
        <v>45</v>
      </c>
      <c r="H219" s="2" t="s">
        <v>30</v>
      </c>
      <c r="I219" s="3">
        <v>35</v>
      </c>
    </row>
    <row r="220" spans="1:9" x14ac:dyDescent="0.3">
      <c r="A220" s="1">
        <v>44077</v>
      </c>
      <c r="B220" s="2" t="s">
        <v>21</v>
      </c>
      <c r="C220" s="2" t="s">
        <v>22</v>
      </c>
      <c r="D220" s="2" t="s">
        <v>29</v>
      </c>
      <c r="E220" s="2" t="s">
        <v>32</v>
      </c>
      <c r="F220" s="2">
        <v>4</v>
      </c>
      <c r="G220" s="3">
        <v>25</v>
      </c>
      <c r="H220" s="2" t="s">
        <v>13</v>
      </c>
      <c r="I220" s="3">
        <v>20</v>
      </c>
    </row>
    <row r="221" spans="1:9" x14ac:dyDescent="0.3">
      <c r="A221" s="1">
        <v>44554</v>
      </c>
      <c r="B221" s="2" t="s">
        <v>25</v>
      </c>
      <c r="C221" s="2" t="s">
        <v>27</v>
      </c>
      <c r="D221" s="2" t="s">
        <v>15</v>
      </c>
      <c r="E221" s="2" t="s">
        <v>32</v>
      </c>
      <c r="F221" s="2">
        <v>5</v>
      </c>
      <c r="G221" s="3">
        <v>45</v>
      </c>
      <c r="H221" s="2" t="s">
        <v>16</v>
      </c>
      <c r="I221" s="3">
        <v>35</v>
      </c>
    </row>
    <row r="222" spans="1:9" x14ac:dyDescent="0.3">
      <c r="A222" s="1">
        <v>44250</v>
      </c>
      <c r="B222" s="2" t="s">
        <v>18</v>
      </c>
      <c r="C222" s="2" t="s">
        <v>19</v>
      </c>
      <c r="D222" s="2" t="s">
        <v>29</v>
      </c>
      <c r="E222" s="2" t="s">
        <v>32</v>
      </c>
      <c r="F222" s="2">
        <v>2</v>
      </c>
      <c r="G222" s="3">
        <v>25</v>
      </c>
      <c r="H222" s="2" t="s">
        <v>13</v>
      </c>
      <c r="I222" s="3">
        <v>20</v>
      </c>
    </row>
    <row r="223" spans="1:9" x14ac:dyDescent="0.3">
      <c r="A223" s="1">
        <v>43880</v>
      </c>
      <c r="B223" s="2" t="s">
        <v>9</v>
      </c>
      <c r="C223" s="2" t="s">
        <v>17</v>
      </c>
      <c r="D223" s="2" t="s">
        <v>15</v>
      </c>
      <c r="E223" s="2" t="s">
        <v>32</v>
      </c>
      <c r="F223" s="2">
        <v>4</v>
      </c>
      <c r="G223" s="3">
        <v>45</v>
      </c>
      <c r="H223" s="2" t="s">
        <v>13</v>
      </c>
      <c r="I223" s="3">
        <v>35</v>
      </c>
    </row>
    <row r="224" spans="1:9" x14ac:dyDescent="0.3">
      <c r="A224" s="1">
        <v>44556</v>
      </c>
      <c r="B224" s="2" t="s">
        <v>18</v>
      </c>
      <c r="C224" s="2" t="s">
        <v>23</v>
      </c>
      <c r="D224" s="2" t="s">
        <v>24</v>
      </c>
      <c r="E224" s="2" t="s">
        <v>32</v>
      </c>
      <c r="F224" s="2">
        <v>4</v>
      </c>
      <c r="G224" s="3">
        <v>70</v>
      </c>
      <c r="H224" s="2" t="s">
        <v>13</v>
      </c>
      <c r="I224" s="3">
        <v>60</v>
      </c>
    </row>
    <row r="225" spans="1:9" x14ac:dyDescent="0.3">
      <c r="A225" s="1">
        <v>44195</v>
      </c>
      <c r="B225" s="2" t="s">
        <v>9</v>
      </c>
      <c r="C225" s="2" t="s">
        <v>10</v>
      </c>
      <c r="D225" s="2" t="s">
        <v>11</v>
      </c>
      <c r="E225" s="2" t="s">
        <v>32</v>
      </c>
      <c r="F225" s="2">
        <v>5</v>
      </c>
      <c r="G225" s="3">
        <v>110</v>
      </c>
      <c r="H225" s="2" t="s">
        <v>30</v>
      </c>
      <c r="I225" s="3">
        <v>85</v>
      </c>
    </row>
    <row r="226" spans="1:9" x14ac:dyDescent="0.3">
      <c r="A226" s="1">
        <v>44157</v>
      </c>
      <c r="B226" s="2" t="s">
        <v>9</v>
      </c>
      <c r="C226" s="2" t="s">
        <v>14</v>
      </c>
      <c r="D226" s="2" t="s">
        <v>11</v>
      </c>
      <c r="E226" s="2" t="s">
        <v>32</v>
      </c>
      <c r="F226" s="2">
        <v>5</v>
      </c>
      <c r="G226" s="3">
        <v>110</v>
      </c>
      <c r="H226" s="2" t="s">
        <v>16</v>
      </c>
      <c r="I226" s="3">
        <v>85</v>
      </c>
    </row>
    <row r="227" spans="1:9" x14ac:dyDescent="0.3">
      <c r="A227" s="1">
        <v>44210</v>
      </c>
      <c r="B227" s="2" t="s">
        <v>21</v>
      </c>
      <c r="C227" s="2" t="s">
        <v>22</v>
      </c>
      <c r="D227" s="2" t="s">
        <v>15</v>
      </c>
      <c r="E227" s="2" t="s">
        <v>32</v>
      </c>
      <c r="F227" s="2">
        <v>3</v>
      </c>
      <c r="G227" s="3">
        <v>45</v>
      </c>
      <c r="H227" s="2" t="s">
        <v>13</v>
      </c>
      <c r="I227" s="3">
        <v>35</v>
      </c>
    </row>
    <row r="228" spans="1:9" x14ac:dyDescent="0.3">
      <c r="A228" s="1">
        <v>44137</v>
      </c>
      <c r="B228" s="2" t="s">
        <v>9</v>
      </c>
      <c r="C228" s="2" t="s">
        <v>14</v>
      </c>
      <c r="D228" s="2" t="s">
        <v>20</v>
      </c>
      <c r="E228" s="2" t="s">
        <v>32</v>
      </c>
      <c r="F228" s="2">
        <v>4</v>
      </c>
      <c r="G228" s="3">
        <v>570</v>
      </c>
      <c r="H228" s="2" t="s">
        <v>13</v>
      </c>
      <c r="I228" s="3">
        <v>490</v>
      </c>
    </row>
    <row r="229" spans="1:9" x14ac:dyDescent="0.3">
      <c r="A229" s="1">
        <v>44023</v>
      </c>
      <c r="B229" s="2" t="s">
        <v>18</v>
      </c>
      <c r="C229" s="2" t="s">
        <v>23</v>
      </c>
      <c r="D229" s="2" t="s">
        <v>11</v>
      </c>
      <c r="E229" s="2" t="s">
        <v>32</v>
      </c>
      <c r="F229" s="2">
        <v>5</v>
      </c>
      <c r="G229" s="3">
        <v>110</v>
      </c>
      <c r="H229" s="2" t="s">
        <v>30</v>
      </c>
      <c r="I229" s="3">
        <v>85</v>
      </c>
    </row>
    <row r="230" spans="1:9" x14ac:dyDescent="0.3">
      <c r="A230" s="1">
        <v>44069</v>
      </c>
      <c r="B230" s="2" t="s">
        <v>18</v>
      </c>
      <c r="C230" s="2" t="s">
        <v>31</v>
      </c>
      <c r="D230" s="2" t="s">
        <v>11</v>
      </c>
      <c r="E230" s="2" t="s">
        <v>32</v>
      </c>
      <c r="F230" s="2">
        <v>5</v>
      </c>
      <c r="G230" s="3">
        <v>110</v>
      </c>
      <c r="H230" s="2" t="s">
        <v>16</v>
      </c>
      <c r="I230" s="3">
        <v>85</v>
      </c>
    </row>
    <row r="231" spans="1:9" x14ac:dyDescent="0.3">
      <c r="A231" s="1">
        <v>44470</v>
      </c>
      <c r="B231" s="2" t="s">
        <v>18</v>
      </c>
      <c r="C231" s="2" t="s">
        <v>23</v>
      </c>
      <c r="D231" s="2" t="s">
        <v>24</v>
      </c>
      <c r="E231" s="2" t="s">
        <v>32</v>
      </c>
      <c r="F231" s="2">
        <v>5</v>
      </c>
      <c r="G231" s="3">
        <v>70</v>
      </c>
      <c r="H231" s="2" t="s">
        <v>13</v>
      </c>
      <c r="I231" s="3">
        <v>60</v>
      </c>
    </row>
    <row r="232" spans="1:9" x14ac:dyDescent="0.3">
      <c r="A232" s="1">
        <v>44498</v>
      </c>
      <c r="B232" s="2" t="s">
        <v>9</v>
      </c>
      <c r="C232" s="2" t="s">
        <v>10</v>
      </c>
      <c r="D232" s="2" t="s">
        <v>24</v>
      </c>
      <c r="E232" s="2" t="s">
        <v>32</v>
      </c>
      <c r="F232" s="2">
        <v>4</v>
      </c>
      <c r="G232" s="3">
        <v>70</v>
      </c>
      <c r="H232" s="2" t="s">
        <v>30</v>
      </c>
      <c r="I232" s="3">
        <v>60</v>
      </c>
    </row>
    <row r="233" spans="1:9" x14ac:dyDescent="0.3">
      <c r="A233" s="1">
        <v>43861</v>
      </c>
      <c r="B233" s="2" t="s">
        <v>9</v>
      </c>
      <c r="C233" s="2" t="s">
        <v>14</v>
      </c>
      <c r="D233" s="2" t="s">
        <v>29</v>
      </c>
      <c r="E233" s="2" t="s">
        <v>32</v>
      </c>
      <c r="F233" s="2">
        <v>4</v>
      </c>
      <c r="G233" s="3">
        <v>25</v>
      </c>
      <c r="H233" s="2" t="s">
        <v>13</v>
      </c>
      <c r="I233" s="3">
        <v>20</v>
      </c>
    </row>
    <row r="234" spans="1:9" x14ac:dyDescent="0.3">
      <c r="A234" s="1">
        <v>44519</v>
      </c>
      <c r="B234" s="2" t="s">
        <v>18</v>
      </c>
      <c r="C234" s="2" t="s">
        <v>31</v>
      </c>
      <c r="D234" s="2" t="s">
        <v>20</v>
      </c>
      <c r="E234" s="2" t="s">
        <v>32</v>
      </c>
      <c r="F234" s="2">
        <v>2</v>
      </c>
      <c r="G234" s="3">
        <v>570</v>
      </c>
      <c r="H234" s="2" t="s">
        <v>13</v>
      </c>
      <c r="I234" s="3">
        <v>490</v>
      </c>
    </row>
    <row r="235" spans="1:9" x14ac:dyDescent="0.3">
      <c r="A235" s="1">
        <v>44015</v>
      </c>
      <c r="B235" s="2" t="s">
        <v>18</v>
      </c>
      <c r="C235" s="2" t="s">
        <v>19</v>
      </c>
      <c r="D235" s="2" t="s">
        <v>11</v>
      </c>
      <c r="E235" s="2" t="s">
        <v>32</v>
      </c>
      <c r="F235" s="2">
        <v>2</v>
      </c>
      <c r="G235" s="3">
        <v>110</v>
      </c>
      <c r="H235" s="2" t="s">
        <v>16</v>
      </c>
      <c r="I235" s="3">
        <v>85</v>
      </c>
    </row>
    <row r="236" spans="1:9" x14ac:dyDescent="0.3">
      <c r="A236" s="1">
        <v>44472</v>
      </c>
      <c r="B236" s="2" t="s">
        <v>9</v>
      </c>
      <c r="C236" s="2" t="s">
        <v>10</v>
      </c>
      <c r="D236" s="2" t="s">
        <v>20</v>
      </c>
      <c r="E236" s="2" t="s">
        <v>32</v>
      </c>
      <c r="F236" s="2">
        <v>2</v>
      </c>
      <c r="G236" s="3">
        <v>570</v>
      </c>
      <c r="H236" s="2" t="s">
        <v>13</v>
      </c>
      <c r="I236" s="3">
        <v>490</v>
      </c>
    </row>
    <row r="237" spans="1:9" x14ac:dyDescent="0.3">
      <c r="A237" s="1">
        <v>43853</v>
      </c>
      <c r="B237" s="2" t="s">
        <v>25</v>
      </c>
      <c r="C237" s="2" t="s">
        <v>27</v>
      </c>
      <c r="D237" s="2" t="s">
        <v>24</v>
      </c>
      <c r="E237" s="2" t="s">
        <v>32</v>
      </c>
      <c r="F237" s="2">
        <v>1</v>
      </c>
      <c r="G237" s="3">
        <v>70</v>
      </c>
      <c r="H237" s="2" t="s">
        <v>13</v>
      </c>
      <c r="I237" s="3">
        <v>60</v>
      </c>
    </row>
    <row r="238" spans="1:9" x14ac:dyDescent="0.3">
      <c r="A238" s="1">
        <v>43907</v>
      </c>
      <c r="B238" s="2" t="s">
        <v>9</v>
      </c>
      <c r="C238" s="2" t="s">
        <v>14</v>
      </c>
      <c r="D238" s="2" t="s">
        <v>15</v>
      </c>
      <c r="E238" s="2" t="s">
        <v>32</v>
      </c>
      <c r="F238" s="2">
        <v>1</v>
      </c>
      <c r="G238" s="3">
        <v>45</v>
      </c>
      <c r="H238" s="2" t="s">
        <v>13</v>
      </c>
      <c r="I238" s="3">
        <v>35</v>
      </c>
    </row>
    <row r="239" spans="1:9" x14ac:dyDescent="0.3">
      <c r="A239" s="1">
        <v>43875</v>
      </c>
      <c r="B239" s="2" t="s">
        <v>18</v>
      </c>
      <c r="C239" s="2" t="s">
        <v>31</v>
      </c>
      <c r="D239" s="2" t="s">
        <v>29</v>
      </c>
      <c r="E239" s="2" t="s">
        <v>32</v>
      </c>
      <c r="F239" s="2">
        <v>4</v>
      </c>
      <c r="G239" s="3">
        <v>25</v>
      </c>
      <c r="H239" s="2" t="s">
        <v>30</v>
      </c>
      <c r="I239" s="3">
        <v>20</v>
      </c>
    </row>
    <row r="240" spans="1:9" x14ac:dyDescent="0.3">
      <c r="A240" s="1">
        <v>44382</v>
      </c>
      <c r="B240" s="2" t="s">
        <v>21</v>
      </c>
      <c r="C240" s="2" t="s">
        <v>22</v>
      </c>
      <c r="D240" s="2" t="s">
        <v>29</v>
      </c>
      <c r="E240" s="2" t="s">
        <v>32</v>
      </c>
      <c r="F240" s="2">
        <v>3</v>
      </c>
      <c r="G240" s="3">
        <v>25</v>
      </c>
      <c r="H240" s="2" t="s">
        <v>13</v>
      </c>
      <c r="I240" s="3">
        <v>20</v>
      </c>
    </row>
    <row r="241" spans="1:9" x14ac:dyDescent="0.3">
      <c r="A241" s="1">
        <v>44255</v>
      </c>
      <c r="B241" s="2" t="s">
        <v>18</v>
      </c>
      <c r="C241" s="2" t="s">
        <v>19</v>
      </c>
      <c r="D241" s="2" t="s">
        <v>24</v>
      </c>
      <c r="E241" s="2" t="s">
        <v>32</v>
      </c>
      <c r="F241" s="2">
        <v>4</v>
      </c>
      <c r="G241" s="3">
        <v>70</v>
      </c>
      <c r="H241" s="2" t="s">
        <v>13</v>
      </c>
      <c r="I241" s="3">
        <v>60</v>
      </c>
    </row>
    <row r="242" spans="1:9" x14ac:dyDescent="0.3">
      <c r="A242" s="1">
        <v>43854</v>
      </c>
      <c r="B242" s="2" t="s">
        <v>9</v>
      </c>
      <c r="C242" s="2" t="s">
        <v>10</v>
      </c>
      <c r="D242" s="2" t="s">
        <v>11</v>
      </c>
      <c r="E242" s="2" t="s">
        <v>32</v>
      </c>
      <c r="F242" s="2">
        <v>3</v>
      </c>
      <c r="G242" s="3">
        <v>110</v>
      </c>
      <c r="H242" s="2" t="s">
        <v>13</v>
      </c>
      <c r="I242" s="3">
        <v>85</v>
      </c>
    </row>
    <row r="243" spans="1:9" x14ac:dyDescent="0.3">
      <c r="A243" s="1">
        <v>44276</v>
      </c>
      <c r="B243" s="2" t="s">
        <v>9</v>
      </c>
      <c r="C243" s="2" t="s">
        <v>14</v>
      </c>
      <c r="D243" s="2" t="s">
        <v>24</v>
      </c>
      <c r="E243" s="2" t="s">
        <v>32</v>
      </c>
      <c r="F243" s="2">
        <v>1</v>
      </c>
      <c r="G243" s="3">
        <v>70</v>
      </c>
      <c r="H243" s="2" t="s">
        <v>13</v>
      </c>
      <c r="I243" s="3">
        <v>60</v>
      </c>
    </row>
    <row r="244" spans="1:9" x14ac:dyDescent="0.3">
      <c r="A244" s="1">
        <v>44474</v>
      </c>
      <c r="B244" s="2" t="s">
        <v>18</v>
      </c>
      <c r="C244" s="2" t="s">
        <v>31</v>
      </c>
      <c r="D244" s="2" t="s">
        <v>29</v>
      </c>
      <c r="E244" s="2" t="s">
        <v>32</v>
      </c>
      <c r="F244" s="2">
        <v>3</v>
      </c>
      <c r="G244" s="3">
        <v>25</v>
      </c>
      <c r="H244" s="2" t="s">
        <v>16</v>
      </c>
      <c r="I244" s="3">
        <v>20</v>
      </c>
    </row>
    <row r="245" spans="1:9" x14ac:dyDescent="0.3">
      <c r="A245" s="1">
        <v>44019</v>
      </c>
      <c r="B245" s="2" t="s">
        <v>25</v>
      </c>
      <c r="C245" s="2" t="s">
        <v>27</v>
      </c>
      <c r="D245" s="2" t="s">
        <v>15</v>
      </c>
      <c r="E245" s="2" t="s">
        <v>32</v>
      </c>
      <c r="F245" s="2">
        <v>4</v>
      </c>
      <c r="G245" s="3">
        <v>45</v>
      </c>
      <c r="H245" s="2" t="s">
        <v>13</v>
      </c>
      <c r="I245" s="3">
        <v>35</v>
      </c>
    </row>
    <row r="246" spans="1:9" x14ac:dyDescent="0.3">
      <c r="A246" s="1">
        <v>44211</v>
      </c>
      <c r="B246" s="2" t="s">
        <v>18</v>
      </c>
      <c r="C246" s="2" t="s">
        <v>23</v>
      </c>
      <c r="D246" s="2" t="s">
        <v>24</v>
      </c>
      <c r="E246" s="2" t="s">
        <v>32</v>
      </c>
      <c r="F246" s="2">
        <v>5</v>
      </c>
      <c r="G246" s="3">
        <v>70</v>
      </c>
      <c r="H246" s="2" t="s">
        <v>30</v>
      </c>
      <c r="I246" s="3">
        <v>60</v>
      </c>
    </row>
    <row r="247" spans="1:9" x14ac:dyDescent="0.3">
      <c r="A247" s="1">
        <v>44089</v>
      </c>
      <c r="B247" s="2" t="s">
        <v>9</v>
      </c>
      <c r="C247" s="2" t="s">
        <v>14</v>
      </c>
      <c r="D247" s="2" t="s">
        <v>15</v>
      </c>
      <c r="E247" s="2" t="s">
        <v>32</v>
      </c>
      <c r="F247" s="2">
        <v>2</v>
      </c>
      <c r="G247" s="3">
        <v>45</v>
      </c>
      <c r="H247" s="2" t="s">
        <v>13</v>
      </c>
      <c r="I247" s="3">
        <v>35</v>
      </c>
    </row>
    <row r="248" spans="1:9" x14ac:dyDescent="0.3">
      <c r="A248" s="1">
        <v>43853</v>
      </c>
      <c r="B248" s="2" t="s">
        <v>18</v>
      </c>
      <c r="C248" s="2" t="s">
        <v>31</v>
      </c>
      <c r="D248" s="2" t="s">
        <v>29</v>
      </c>
      <c r="E248" s="2" t="s">
        <v>32</v>
      </c>
      <c r="F248" s="2">
        <v>3</v>
      </c>
      <c r="G248" s="3">
        <v>25</v>
      </c>
      <c r="H248" s="2" t="s">
        <v>16</v>
      </c>
      <c r="I248" s="3">
        <v>20</v>
      </c>
    </row>
    <row r="249" spans="1:9" x14ac:dyDescent="0.3">
      <c r="A249" s="1">
        <v>44015</v>
      </c>
      <c r="B249" s="2" t="s">
        <v>18</v>
      </c>
      <c r="C249" s="2" t="s">
        <v>19</v>
      </c>
      <c r="D249" s="2" t="s">
        <v>24</v>
      </c>
      <c r="E249" s="2" t="s">
        <v>32</v>
      </c>
      <c r="F249" s="2">
        <v>3</v>
      </c>
      <c r="G249" s="3">
        <v>70</v>
      </c>
      <c r="H249" s="2" t="s">
        <v>16</v>
      </c>
      <c r="I249" s="3">
        <v>60</v>
      </c>
    </row>
    <row r="250" spans="1:9" x14ac:dyDescent="0.3">
      <c r="A250" s="1">
        <v>43993</v>
      </c>
      <c r="B250" s="2" t="s">
        <v>18</v>
      </c>
      <c r="C250" s="2" t="s">
        <v>31</v>
      </c>
      <c r="D250" s="2" t="s">
        <v>29</v>
      </c>
      <c r="E250" s="2" t="s">
        <v>32</v>
      </c>
      <c r="F250" s="2">
        <v>1</v>
      </c>
      <c r="G250" s="3">
        <v>25</v>
      </c>
      <c r="H250" s="2" t="s">
        <v>13</v>
      </c>
      <c r="I250" s="3">
        <v>20</v>
      </c>
    </row>
    <row r="251" spans="1:9" x14ac:dyDescent="0.3">
      <c r="A251" s="1">
        <v>43854</v>
      </c>
      <c r="B251" s="2" t="s">
        <v>25</v>
      </c>
      <c r="C251" s="2" t="s">
        <v>26</v>
      </c>
      <c r="D251" s="2" t="s">
        <v>15</v>
      </c>
      <c r="E251" s="2" t="s">
        <v>32</v>
      </c>
      <c r="F251" s="2">
        <v>3</v>
      </c>
      <c r="G251" s="3">
        <v>45</v>
      </c>
      <c r="H251" s="2" t="s">
        <v>16</v>
      </c>
      <c r="I251" s="3">
        <v>35</v>
      </c>
    </row>
    <row r="252" spans="1:9" x14ac:dyDescent="0.3">
      <c r="A252" s="1">
        <v>43890</v>
      </c>
      <c r="B252" s="2" t="s">
        <v>9</v>
      </c>
      <c r="C252" s="2" t="s">
        <v>14</v>
      </c>
      <c r="D252" s="2" t="s">
        <v>20</v>
      </c>
      <c r="E252" s="2" t="s">
        <v>33</v>
      </c>
      <c r="F252" s="2">
        <v>5</v>
      </c>
      <c r="G252" s="3">
        <v>560</v>
      </c>
      <c r="H252" s="2" t="s">
        <v>16</v>
      </c>
      <c r="I252" s="3">
        <v>450</v>
      </c>
    </row>
    <row r="253" spans="1:9" x14ac:dyDescent="0.3">
      <c r="A253" s="1">
        <v>43939</v>
      </c>
      <c r="B253" s="2" t="s">
        <v>18</v>
      </c>
      <c r="C253" s="2" t="s">
        <v>23</v>
      </c>
      <c r="D253" s="2" t="s">
        <v>20</v>
      </c>
      <c r="E253" s="2" t="s">
        <v>33</v>
      </c>
      <c r="F253" s="2">
        <v>3</v>
      </c>
      <c r="G253" s="3">
        <v>560</v>
      </c>
      <c r="H253" s="2" t="s">
        <v>16</v>
      </c>
      <c r="I253" s="3">
        <v>450</v>
      </c>
    </row>
    <row r="254" spans="1:9" x14ac:dyDescent="0.3">
      <c r="A254" s="1">
        <v>44108</v>
      </c>
      <c r="B254" s="2" t="s">
        <v>9</v>
      </c>
      <c r="C254" s="2" t="s">
        <v>17</v>
      </c>
      <c r="D254" s="2" t="s">
        <v>20</v>
      </c>
      <c r="E254" s="2" t="s">
        <v>33</v>
      </c>
      <c r="F254" s="2">
        <v>5</v>
      </c>
      <c r="G254" s="3">
        <v>560</v>
      </c>
      <c r="H254" s="2" t="s">
        <v>16</v>
      </c>
      <c r="I254" s="3">
        <v>450</v>
      </c>
    </row>
    <row r="255" spans="1:9" x14ac:dyDescent="0.3">
      <c r="A255" s="1">
        <v>44131</v>
      </c>
      <c r="B255" s="2" t="s">
        <v>18</v>
      </c>
      <c r="C255" s="2" t="s">
        <v>19</v>
      </c>
      <c r="D255" s="2" t="s">
        <v>24</v>
      </c>
      <c r="E255" s="2" t="s">
        <v>33</v>
      </c>
      <c r="F255" s="2">
        <v>5</v>
      </c>
      <c r="G255" s="3">
        <v>75</v>
      </c>
      <c r="H255" s="2" t="s">
        <v>13</v>
      </c>
      <c r="I255" s="3">
        <v>70</v>
      </c>
    </row>
    <row r="256" spans="1:9" x14ac:dyDescent="0.3">
      <c r="A256" s="1">
        <v>44435</v>
      </c>
      <c r="B256" s="2" t="s">
        <v>25</v>
      </c>
      <c r="C256" s="2" t="s">
        <v>27</v>
      </c>
      <c r="D256" s="2" t="s">
        <v>29</v>
      </c>
      <c r="E256" s="2" t="s">
        <v>33</v>
      </c>
      <c r="F256" s="2">
        <v>5</v>
      </c>
      <c r="G256" s="3">
        <v>20</v>
      </c>
      <c r="H256" s="2" t="s">
        <v>13</v>
      </c>
      <c r="I256" s="3">
        <v>5</v>
      </c>
    </row>
    <row r="257" spans="1:9" x14ac:dyDescent="0.3">
      <c r="A257" s="1">
        <v>44108</v>
      </c>
      <c r="B257" s="2" t="s">
        <v>21</v>
      </c>
      <c r="C257" s="2" t="s">
        <v>28</v>
      </c>
      <c r="D257" s="2" t="s">
        <v>15</v>
      </c>
      <c r="E257" s="2" t="s">
        <v>33</v>
      </c>
      <c r="F257" s="2">
        <v>1</v>
      </c>
      <c r="G257" s="3">
        <v>65</v>
      </c>
      <c r="H257" s="2" t="s">
        <v>16</v>
      </c>
      <c r="I257" s="3">
        <v>50</v>
      </c>
    </row>
    <row r="258" spans="1:9" x14ac:dyDescent="0.3">
      <c r="A258" s="1">
        <v>44425</v>
      </c>
      <c r="B258" s="2" t="s">
        <v>21</v>
      </c>
      <c r="C258" s="2" t="s">
        <v>28</v>
      </c>
      <c r="D258" s="2" t="s">
        <v>11</v>
      </c>
      <c r="E258" s="2" t="s">
        <v>33</v>
      </c>
      <c r="F258" s="2">
        <v>1</v>
      </c>
      <c r="G258" s="3">
        <v>120</v>
      </c>
      <c r="H258" s="2" t="s">
        <v>16</v>
      </c>
      <c r="I258" s="3">
        <v>110</v>
      </c>
    </row>
    <row r="259" spans="1:9" x14ac:dyDescent="0.3">
      <c r="A259" s="1">
        <v>44110</v>
      </c>
      <c r="B259" s="2" t="s">
        <v>18</v>
      </c>
      <c r="C259" s="2" t="s">
        <v>19</v>
      </c>
      <c r="D259" s="2" t="s">
        <v>11</v>
      </c>
      <c r="E259" s="2" t="s">
        <v>33</v>
      </c>
      <c r="F259" s="2">
        <v>3</v>
      </c>
      <c r="G259" s="3">
        <v>120</v>
      </c>
      <c r="H259" s="2" t="s">
        <v>13</v>
      </c>
      <c r="I259" s="3">
        <v>110</v>
      </c>
    </row>
    <row r="260" spans="1:9" x14ac:dyDescent="0.3">
      <c r="A260" s="1">
        <v>44396</v>
      </c>
      <c r="B260" s="2" t="s">
        <v>9</v>
      </c>
      <c r="C260" s="2" t="s">
        <v>10</v>
      </c>
      <c r="D260" s="2" t="s">
        <v>29</v>
      </c>
      <c r="E260" s="2" t="s">
        <v>33</v>
      </c>
      <c r="F260" s="2">
        <v>3</v>
      </c>
      <c r="G260" s="3">
        <v>20</v>
      </c>
      <c r="H260" s="2" t="s">
        <v>13</v>
      </c>
      <c r="I260" s="3">
        <v>5</v>
      </c>
    </row>
    <row r="261" spans="1:9" x14ac:dyDescent="0.3">
      <c r="A261" s="1">
        <v>44076</v>
      </c>
      <c r="B261" s="2" t="s">
        <v>18</v>
      </c>
      <c r="C261" s="2" t="s">
        <v>31</v>
      </c>
      <c r="D261" s="2" t="s">
        <v>24</v>
      </c>
      <c r="E261" s="2" t="s">
        <v>33</v>
      </c>
      <c r="F261" s="2">
        <v>4</v>
      </c>
      <c r="G261" s="3">
        <v>75</v>
      </c>
      <c r="H261" s="2" t="s">
        <v>13</v>
      </c>
      <c r="I261" s="3">
        <v>70</v>
      </c>
    </row>
    <row r="262" spans="1:9" x14ac:dyDescent="0.3">
      <c r="A262" s="1">
        <v>43884</v>
      </c>
      <c r="B262" s="2" t="s">
        <v>9</v>
      </c>
      <c r="C262" s="2" t="s">
        <v>14</v>
      </c>
      <c r="D262" s="2" t="s">
        <v>24</v>
      </c>
      <c r="E262" s="2" t="s">
        <v>33</v>
      </c>
      <c r="F262" s="2">
        <v>1</v>
      </c>
      <c r="G262" s="3">
        <v>75</v>
      </c>
      <c r="H262" s="2" t="s">
        <v>16</v>
      </c>
      <c r="I262" s="3">
        <v>70</v>
      </c>
    </row>
    <row r="263" spans="1:9" x14ac:dyDescent="0.3">
      <c r="A263" s="1">
        <v>43999</v>
      </c>
      <c r="B263" s="2" t="s">
        <v>18</v>
      </c>
      <c r="C263" s="2" t="s">
        <v>19</v>
      </c>
      <c r="D263" s="2" t="s">
        <v>29</v>
      </c>
      <c r="E263" s="2" t="s">
        <v>33</v>
      </c>
      <c r="F263" s="2">
        <v>3</v>
      </c>
      <c r="G263" s="3">
        <v>20</v>
      </c>
      <c r="H263" s="2" t="s">
        <v>16</v>
      </c>
      <c r="I263" s="3">
        <v>5</v>
      </c>
    </row>
    <row r="264" spans="1:9" x14ac:dyDescent="0.3">
      <c r="A264" s="1">
        <v>44287</v>
      </c>
      <c r="B264" s="2" t="s">
        <v>9</v>
      </c>
      <c r="C264" s="2" t="s">
        <v>10</v>
      </c>
      <c r="D264" s="2" t="s">
        <v>24</v>
      </c>
      <c r="E264" s="2" t="s">
        <v>33</v>
      </c>
      <c r="F264" s="2">
        <v>2</v>
      </c>
      <c r="G264" s="3">
        <v>75</v>
      </c>
      <c r="H264" s="2" t="s">
        <v>13</v>
      </c>
      <c r="I264" s="3">
        <v>70</v>
      </c>
    </row>
    <row r="265" spans="1:9" x14ac:dyDescent="0.3">
      <c r="A265" s="1">
        <v>44357</v>
      </c>
      <c r="B265" s="2" t="s">
        <v>25</v>
      </c>
      <c r="C265" s="2" t="s">
        <v>26</v>
      </c>
      <c r="D265" s="2" t="s">
        <v>29</v>
      </c>
      <c r="E265" s="2" t="s">
        <v>33</v>
      </c>
      <c r="F265" s="2">
        <v>4</v>
      </c>
      <c r="G265" s="3">
        <v>20</v>
      </c>
      <c r="H265" s="2" t="s">
        <v>30</v>
      </c>
      <c r="I265" s="3">
        <v>5</v>
      </c>
    </row>
    <row r="266" spans="1:9" x14ac:dyDescent="0.3">
      <c r="A266" s="1">
        <v>44306</v>
      </c>
      <c r="B266" s="2" t="s">
        <v>18</v>
      </c>
      <c r="C266" s="2" t="s">
        <v>23</v>
      </c>
      <c r="D266" s="2" t="s">
        <v>20</v>
      </c>
      <c r="E266" s="2" t="s">
        <v>33</v>
      </c>
      <c r="F266" s="2">
        <v>4</v>
      </c>
      <c r="G266" s="3">
        <v>560</v>
      </c>
      <c r="H266" s="2" t="s">
        <v>16</v>
      </c>
      <c r="I266" s="3">
        <v>450</v>
      </c>
    </row>
    <row r="267" spans="1:9" x14ac:dyDescent="0.3">
      <c r="A267" s="1">
        <v>44375</v>
      </c>
      <c r="B267" s="2" t="s">
        <v>9</v>
      </c>
      <c r="C267" s="2" t="s">
        <v>17</v>
      </c>
      <c r="D267" s="2" t="s">
        <v>29</v>
      </c>
      <c r="E267" s="2" t="s">
        <v>33</v>
      </c>
      <c r="F267" s="2">
        <v>4</v>
      </c>
      <c r="G267" s="3">
        <v>20</v>
      </c>
      <c r="H267" s="2" t="s">
        <v>13</v>
      </c>
      <c r="I267" s="3">
        <v>5</v>
      </c>
    </row>
    <row r="268" spans="1:9" x14ac:dyDescent="0.3">
      <c r="A268" s="1">
        <v>44473</v>
      </c>
      <c r="B268" s="2" t="s">
        <v>18</v>
      </c>
      <c r="C268" s="2" t="s">
        <v>31</v>
      </c>
      <c r="D268" s="2" t="s">
        <v>20</v>
      </c>
      <c r="E268" s="2" t="s">
        <v>33</v>
      </c>
      <c r="F268" s="2">
        <v>3</v>
      </c>
      <c r="G268" s="3">
        <v>560</v>
      </c>
      <c r="H268" s="2" t="s">
        <v>13</v>
      </c>
      <c r="I268" s="3">
        <v>450</v>
      </c>
    </row>
    <row r="269" spans="1:9" x14ac:dyDescent="0.3">
      <c r="A269" s="1">
        <v>44036</v>
      </c>
      <c r="B269" s="2" t="s">
        <v>9</v>
      </c>
      <c r="C269" s="2" t="s">
        <v>10</v>
      </c>
      <c r="D269" s="2" t="s">
        <v>29</v>
      </c>
      <c r="E269" s="2" t="s">
        <v>33</v>
      </c>
      <c r="F269" s="2">
        <v>2</v>
      </c>
      <c r="G269" s="3">
        <v>20</v>
      </c>
      <c r="H269" s="2" t="s">
        <v>13</v>
      </c>
      <c r="I269" s="3">
        <v>5</v>
      </c>
    </row>
    <row r="270" spans="1:9" x14ac:dyDescent="0.3">
      <c r="A270" s="1">
        <v>44512</v>
      </c>
      <c r="B270" s="2" t="s">
        <v>21</v>
      </c>
      <c r="C270" s="2" t="s">
        <v>22</v>
      </c>
      <c r="D270" s="2" t="s">
        <v>15</v>
      </c>
      <c r="E270" s="2" t="s">
        <v>33</v>
      </c>
      <c r="F270" s="2">
        <v>4</v>
      </c>
      <c r="G270" s="3">
        <v>65</v>
      </c>
      <c r="H270" s="2" t="s">
        <v>13</v>
      </c>
      <c r="I270" s="3">
        <v>50</v>
      </c>
    </row>
    <row r="271" spans="1:9" x14ac:dyDescent="0.3">
      <c r="A271" s="1">
        <v>44540</v>
      </c>
      <c r="B271" s="2" t="s">
        <v>9</v>
      </c>
      <c r="C271" s="2" t="s">
        <v>17</v>
      </c>
      <c r="D271" s="2" t="s">
        <v>24</v>
      </c>
      <c r="E271" s="2" t="s">
        <v>33</v>
      </c>
      <c r="F271" s="2">
        <v>4</v>
      </c>
      <c r="G271" s="3">
        <v>75</v>
      </c>
      <c r="H271" s="2" t="s">
        <v>13</v>
      </c>
      <c r="I271" s="3">
        <v>70</v>
      </c>
    </row>
    <row r="272" spans="1:9" x14ac:dyDescent="0.3">
      <c r="A272" s="1">
        <v>43924</v>
      </c>
      <c r="B272" s="2" t="s">
        <v>21</v>
      </c>
      <c r="C272" s="2" t="s">
        <v>22</v>
      </c>
      <c r="D272" s="2" t="s">
        <v>20</v>
      </c>
      <c r="E272" s="2" t="s">
        <v>33</v>
      </c>
      <c r="F272" s="2">
        <v>3</v>
      </c>
      <c r="G272" s="3">
        <v>560</v>
      </c>
      <c r="H272" s="2" t="s">
        <v>13</v>
      </c>
      <c r="I272" s="3">
        <v>450</v>
      </c>
    </row>
    <row r="273" spans="1:9" x14ac:dyDescent="0.3">
      <c r="A273" s="1">
        <v>44058</v>
      </c>
      <c r="B273" s="2" t="s">
        <v>21</v>
      </c>
      <c r="C273" s="2" t="s">
        <v>28</v>
      </c>
      <c r="D273" s="2" t="s">
        <v>15</v>
      </c>
      <c r="E273" s="2" t="s">
        <v>33</v>
      </c>
      <c r="F273" s="2">
        <v>2</v>
      </c>
      <c r="G273" s="3">
        <v>65</v>
      </c>
      <c r="H273" s="2" t="s">
        <v>13</v>
      </c>
      <c r="I273" s="3">
        <v>50</v>
      </c>
    </row>
    <row r="274" spans="1:9" x14ac:dyDescent="0.3">
      <c r="A274" s="1">
        <v>43866</v>
      </c>
      <c r="B274" s="2" t="s">
        <v>25</v>
      </c>
      <c r="C274" s="2" t="s">
        <v>27</v>
      </c>
      <c r="D274" s="2" t="s">
        <v>11</v>
      </c>
      <c r="E274" s="2" t="s">
        <v>33</v>
      </c>
      <c r="F274" s="2">
        <v>5</v>
      </c>
      <c r="G274" s="3">
        <v>120</v>
      </c>
      <c r="H274" s="2" t="s">
        <v>13</v>
      </c>
      <c r="I274" s="3">
        <v>110</v>
      </c>
    </row>
    <row r="275" spans="1:9" x14ac:dyDescent="0.3">
      <c r="A275" s="1">
        <v>43867</v>
      </c>
      <c r="B275" s="2" t="s">
        <v>18</v>
      </c>
      <c r="C275" s="2" t="s">
        <v>31</v>
      </c>
      <c r="D275" s="2" t="s">
        <v>20</v>
      </c>
      <c r="E275" s="2" t="s">
        <v>33</v>
      </c>
      <c r="F275" s="2">
        <v>5</v>
      </c>
      <c r="G275" s="3">
        <v>560</v>
      </c>
      <c r="H275" s="2" t="s">
        <v>16</v>
      </c>
      <c r="I275" s="3">
        <v>450</v>
      </c>
    </row>
    <row r="276" spans="1:9" x14ac:dyDescent="0.3">
      <c r="A276" s="1">
        <v>44121</v>
      </c>
      <c r="B276" s="2" t="s">
        <v>18</v>
      </c>
      <c r="C276" s="2" t="s">
        <v>31</v>
      </c>
      <c r="D276" s="2" t="s">
        <v>24</v>
      </c>
      <c r="E276" s="2" t="s">
        <v>33</v>
      </c>
      <c r="F276" s="2">
        <v>4</v>
      </c>
      <c r="G276" s="3">
        <v>75</v>
      </c>
      <c r="H276" s="2" t="s">
        <v>13</v>
      </c>
      <c r="I276" s="3">
        <v>70</v>
      </c>
    </row>
    <row r="277" spans="1:9" x14ac:dyDescent="0.3">
      <c r="A277" s="1">
        <v>43996</v>
      </c>
      <c r="B277" s="2" t="s">
        <v>9</v>
      </c>
      <c r="C277" s="2" t="s">
        <v>14</v>
      </c>
      <c r="D277" s="2" t="s">
        <v>29</v>
      </c>
      <c r="E277" s="2" t="s">
        <v>33</v>
      </c>
      <c r="F277" s="2">
        <v>5</v>
      </c>
      <c r="G277" s="3">
        <v>20</v>
      </c>
      <c r="H277" s="2" t="s">
        <v>30</v>
      </c>
      <c r="I277" s="3">
        <v>5</v>
      </c>
    </row>
    <row r="278" spans="1:9" x14ac:dyDescent="0.3">
      <c r="A278" s="1">
        <v>43867</v>
      </c>
      <c r="B278" s="2" t="s">
        <v>9</v>
      </c>
      <c r="C278" s="2" t="s">
        <v>10</v>
      </c>
      <c r="D278" s="2" t="s">
        <v>29</v>
      </c>
      <c r="E278" s="2" t="s">
        <v>33</v>
      </c>
      <c r="F278" s="2">
        <v>2</v>
      </c>
      <c r="G278" s="3">
        <v>20</v>
      </c>
      <c r="H278" s="2" t="s">
        <v>13</v>
      </c>
      <c r="I278" s="3">
        <v>5</v>
      </c>
    </row>
    <row r="279" spans="1:9" x14ac:dyDescent="0.3">
      <c r="A279" s="1">
        <v>44123</v>
      </c>
      <c r="B279" s="2" t="s">
        <v>25</v>
      </c>
      <c r="C279" s="2" t="s">
        <v>26</v>
      </c>
      <c r="D279" s="2" t="s">
        <v>20</v>
      </c>
      <c r="E279" s="2" t="s">
        <v>33</v>
      </c>
      <c r="F279" s="2">
        <v>2</v>
      </c>
      <c r="G279" s="3">
        <v>560</v>
      </c>
      <c r="H279" s="2" t="s">
        <v>30</v>
      </c>
      <c r="I279" s="3">
        <v>450</v>
      </c>
    </row>
    <row r="280" spans="1:9" x14ac:dyDescent="0.3">
      <c r="A280" s="1">
        <v>44014</v>
      </c>
      <c r="B280" s="2" t="s">
        <v>18</v>
      </c>
      <c r="C280" s="2" t="s">
        <v>23</v>
      </c>
      <c r="D280" s="2" t="s">
        <v>11</v>
      </c>
      <c r="E280" s="2" t="s">
        <v>33</v>
      </c>
      <c r="F280" s="2">
        <v>1</v>
      </c>
      <c r="G280" s="3">
        <v>120</v>
      </c>
      <c r="H280" s="2" t="s">
        <v>30</v>
      </c>
      <c r="I280" s="3">
        <v>110</v>
      </c>
    </row>
    <row r="281" spans="1:9" x14ac:dyDescent="0.3">
      <c r="A281" s="1">
        <v>44357</v>
      </c>
      <c r="B281" s="2" t="s">
        <v>18</v>
      </c>
      <c r="C281" s="2" t="s">
        <v>31</v>
      </c>
      <c r="D281" s="2" t="s">
        <v>29</v>
      </c>
      <c r="E281" s="2" t="s">
        <v>33</v>
      </c>
      <c r="F281" s="2">
        <v>2</v>
      </c>
      <c r="G281" s="3">
        <v>20</v>
      </c>
      <c r="H281" s="2" t="s">
        <v>13</v>
      </c>
      <c r="I281" s="3">
        <v>5</v>
      </c>
    </row>
    <row r="282" spans="1:9" x14ac:dyDescent="0.3">
      <c r="A282" s="1">
        <v>43905</v>
      </c>
      <c r="B282" s="2" t="s">
        <v>25</v>
      </c>
      <c r="C282" s="2" t="s">
        <v>27</v>
      </c>
      <c r="D282" s="2" t="s">
        <v>20</v>
      </c>
      <c r="E282" s="2" t="s">
        <v>33</v>
      </c>
      <c r="F282" s="2">
        <v>2</v>
      </c>
      <c r="G282" s="3">
        <v>560</v>
      </c>
      <c r="H282" s="2" t="s">
        <v>30</v>
      </c>
      <c r="I282" s="3">
        <v>450</v>
      </c>
    </row>
    <row r="283" spans="1:9" x14ac:dyDescent="0.3">
      <c r="A283" s="1">
        <v>44255</v>
      </c>
      <c r="B283" s="2" t="s">
        <v>25</v>
      </c>
      <c r="C283" s="2" t="s">
        <v>26</v>
      </c>
      <c r="D283" s="2" t="s">
        <v>29</v>
      </c>
      <c r="E283" s="2" t="s">
        <v>33</v>
      </c>
      <c r="F283" s="2">
        <v>2</v>
      </c>
      <c r="G283" s="3">
        <v>20</v>
      </c>
      <c r="H283" s="2" t="s">
        <v>13</v>
      </c>
      <c r="I283" s="3">
        <v>5</v>
      </c>
    </row>
    <row r="284" spans="1:9" x14ac:dyDescent="0.3">
      <c r="A284" s="1">
        <v>44155</v>
      </c>
      <c r="B284" s="2" t="s">
        <v>9</v>
      </c>
      <c r="C284" s="2" t="s">
        <v>10</v>
      </c>
      <c r="D284" s="2" t="s">
        <v>24</v>
      </c>
      <c r="E284" s="2" t="s">
        <v>33</v>
      </c>
      <c r="F284" s="2">
        <v>3</v>
      </c>
      <c r="G284" s="3">
        <v>75</v>
      </c>
      <c r="H284" s="2" t="s">
        <v>13</v>
      </c>
      <c r="I284" s="3">
        <v>70</v>
      </c>
    </row>
    <row r="285" spans="1:9" x14ac:dyDescent="0.3">
      <c r="A285" s="1">
        <v>44300</v>
      </c>
      <c r="B285" s="2" t="s">
        <v>9</v>
      </c>
      <c r="C285" s="2" t="s">
        <v>10</v>
      </c>
      <c r="D285" s="2" t="s">
        <v>24</v>
      </c>
      <c r="E285" s="2" t="s">
        <v>33</v>
      </c>
      <c r="F285" s="2">
        <v>4</v>
      </c>
      <c r="G285" s="3">
        <v>75</v>
      </c>
      <c r="H285" s="2" t="s">
        <v>13</v>
      </c>
      <c r="I285" s="3">
        <v>70</v>
      </c>
    </row>
    <row r="286" spans="1:9" x14ac:dyDescent="0.3">
      <c r="A286" s="1">
        <v>44303</v>
      </c>
      <c r="B286" s="2" t="s">
        <v>25</v>
      </c>
      <c r="C286" s="2" t="s">
        <v>26</v>
      </c>
      <c r="D286" s="2" t="s">
        <v>20</v>
      </c>
      <c r="E286" s="2" t="s">
        <v>33</v>
      </c>
      <c r="F286" s="2">
        <v>2</v>
      </c>
      <c r="G286" s="3">
        <v>560</v>
      </c>
      <c r="H286" s="2" t="s">
        <v>16</v>
      </c>
      <c r="I286" s="3">
        <v>450</v>
      </c>
    </row>
    <row r="287" spans="1:9" x14ac:dyDescent="0.3">
      <c r="A287" s="1">
        <v>44397</v>
      </c>
      <c r="B287" s="2" t="s">
        <v>18</v>
      </c>
      <c r="C287" s="2" t="s">
        <v>31</v>
      </c>
      <c r="D287" s="2" t="s">
        <v>24</v>
      </c>
      <c r="E287" s="2" t="s">
        <v>33</v>
      </c>
      <c r="F287" s="2">
        <v>5</v>
      </c>
      <c r="G287" s="3">
        <v>75</v>
      </c>
      <c r="H287" s="2" t="s">
        <v>13</v>
      </c>
      <c r="I287" s="3">
        <v>70</v>
      </c>
    </row>
    <row r="288" spans="1:9" x14ac:dyDescent="0.3">
      <c r="A288" s="1">
        <v>44365</v>
      </c>
      <c r="B288" s="2" t="s">
        <v>25</v>
      </c>
      <c r="C288" s="2" t="s">
        <v>26</v>
      </c>
      <c r="D288" s="2" t="s">
        <v>24</v>
      </c>
      <c r="E288" s="2" t="s">
        <v>33</v>
      </c>
      <c r="F288" s="2">
        <v>5</v>
      </c>
      <c r="G288" s="3">
        <v>75</v>
      </c>
      <c r="H288" s="2" t="s">
        <v>13</v>
      </c>
      <c r="I288" s="3">
        <v>70</v>
      </c>
    </row>
    <row r="289" spans="1:9" x14ac:dyDescent="0.3">
      <c r="A289" s="1">
        <v>43978</v>
      </c>
      <c r="B289" s="2" t="s">
        <v>9</v>
      </c>
      <c r="C289" s="2" t="s">
        <v>17</v>
      </c>
      <c r="D289" s="2" t="s">
        <v>11</v>
      </c>
      <c r="E289" s="2" t="s">
        <v>33</v>
      </c>
      <c r="F289" s="2">
        <v>3</v>
      </c>
      <c r="G289" s="3">
        <v>120</v>
      </c>
      <c r="H289" s="2" t="s">
        <v>13</v>
      </c>
      <c r="I289" s="3">
        <v>110</v>
      </c>
    </row>
    <row r="290" spans="1:9" x14ac:dyDescent="0.3">
      <c r="A290" s="1">
        <v>44322</v>
      </c>
      <c r="B290" s="2" t="s">
        <v>21</v>
      </c>
      <c r="C290" s="2" t="s">
        <v>28</v>
      </c>
      <c r="D290" s="2" t="s">
        <v>15</v>
      </c>
      <c r="E290" s="2" t="s">
        <v>33</v>
      </c>
      <c r="F290" s="2">
        <v>1</v>
      </c>
      <c r="G290" s="3">
        <v>65</v>
      </c>
      <c r="H290" s="2" t="s">
        <v>13</v>
      </c>
      <c r="I290" s="3">
        <v>50</v>
      </c>
    </row>
    <row r="291" spans="1:9" x14ac:dyDescent="0.3">
      <c r="A291" s="1">
        <v>43836</v>
      </c>
      <c r="B291" s="2" t="s">
        <v>9</v>
      </c>
      <c r="C291" s="2" t="s">
        <v>10</v>
      </c>
      <c r="D291" s="2" t="s">
        <v>11</v>
      </c>
      <c r="E291" s="2" t="s">
        <v>33</v>
      </c>
      <c r="F291" s="2">
        <v>3</v>
      </c>
      <c r="G291" s="3">
        <v>120</v>
      </c>
      <c r="H291" s="2" t="s">
        <v>16</v>
      </c>
      <c r="I291" s="3">
        <v>110</v>
      </c>
    </row>
    <row r="292" spans="1:9" x14ac:dyDescent="0.3">
      <c r="A292" s="1">
        <v>44322</v>
      </c>
      <c r="B292" s="2" t="s">
        <v>25</v>
      </c>
      <c r="C292" s="2" t="s">
        <v>27</v>
      </c>
      <c r="D292" s="2" t="s">
        <v>29</v>
      </c>
      <c r="E292" s="2" t="s">
        <v>33</v>
      </c>
      <c r="F292" s="2">
        <v>1</v>
      </c>
      <c r="G292" s="3">
        <v>20</v>
      </c>
      <c r="H292" s="2" t="s">
        <v>13</v>
      </c>
      <c r="I292" s="3">
        <v>5</v>
      </c>
    </row>
    <row r="293" spans="1:9" x14ac:dyDescent="0.3">
      <c r="A293" s="1">
        <v>44138</v>
      </c>
      <c r="B293" s="2" t="s">
        <v>9</v>
      </c>
      <c r="C293" s="2" t="s">
        <v>17</v>
      </c>
      <c r="D293" s="2" t="s">
        <v>24</v>
      </c>
      <c r="E293" s="2" t="s">
        <v>33</v>
      </c>
      <c r="F293" s="2">
        <v>5</v>
      </c>
      <c r="G293" s="3">
        <v>75</v>
      </c>
      <c r="H293" s="2" t="s">
        <v>16</v>
      </c>
      <c r="I293" s="3">
        <v>70</v>
      </c>
    </row>
    <row r="294" spans="1:9" x14ac:dyDescent="0.3">
      <c r="A294" s="1">
        <v>44136</v>
      </c>
      <c r="B294" s="2" t="s">
        <v>18</v>
      </c>
      <c r="C294" s="2" t="s">
        <v>19</v>
      </c>
      <c r="D294" s="2" t="s">
        <v>24</v>
      </c>
      <c r="E294" s="2" t="s">
        <v>33</v>
      </c>
      <c r="F294" s="2">
        <v>5</v>
      </c>
      <c r="G294" s="3">
        <v>75</v>
      </c>
      <c r="H294" s="2" t="s">
        <v>13</v>
      </c>
      <c r="I294" s="3">
        <v>70</v>
      </c>
    </row>
    <row r="295" spans="1:9" x14ac:dyDescent="0.3">
      <c r="A295" s="1">
        <v>44222</v>
      </c>
      <c r="B295" s="2" t="s">
        <v>18</v>
      </c>
      <c r="C295" s="2" t="s">
        <v>31</v>
      </c>
      <c r="D295" s="2" t="s">
        <v>29</v>
      </c>
      <c r="E295" s="2" t="s">
        <v>33</v>
      </c>
      <c r="F295" s="2">
        <v>4</v>
      </c>
      <c r="G295" s="3">
        <v>20</v>
      </c>
      <c r="H295" s="2" t="s">
        <v>13</v>
      </c>
      <c r="I295" s="3">
        <v>5</v>
      </c>
    </row>
    <row r="296" spans="1:9" x14ac:dyDescent="0.3">
      <c r="A296" s="1">
        <v>44463</v>
      </c>
      <c r="B296" s="2" t="s">
        <v>21</v>
      </c>
      <c r="C296" s="2" t="s">
        <v>22</v>
      </c>
      <c r="D296" s="2" t="s">
        <v>11</v>
      </c>
      <c r="E296" s="2" t="s">
        <v>33</v>
      </c>
      <c r="F296" s="2">
        <v>4</v>
      </c>
      <c r="G296" s="3">
        <v>120</v>
      </c>
      <c r="H296" s="2" t="s">
        <v>13</v>
      </c>
      <c r="I296" s="3">
        <v>110</v>
      </c>
    </row>
    <row r="297" spans="1:9" x14ac:dyDescent="0.3">
      <c r="A297" s="1">
        <v>44344</v>
      </c>
      <c r="B297" s="2" t="s">
        <v>25</v>
      </c>
      <c r="C297" s="2" t="s">
        <v>26</v>
      </c>
      <c r="D297" s="2" t="s">
        <v>29</v>
      </c>
      <c r="E297" s="2" t="s">
        <v>33</v>
      </c>
      <c r="F297" s="2">
        <v>5</v>
      </c>
      <c r="G297" s="3">
        <v>20</v>
      </c>
      <c r="H297" s="2" t="s">
        <v>13</v>
      </c>
      <c r="I297" s="3">
        <v>5</v>
      </c>
    </row>
    <row r="298" spans="1:9" x14ac:dyDescent="0.3">
      <c r="A298" s="1">
        <v>44215</v>
      </c>
      <c r="B298" s="2" t="s">
        <v>9</v>
      </c>
      <c r="C298" s="2" t="s">
        <v>14</v>
      </c>
      <c r="D298" s="2" t="s">
        <v>24</v>
      </c>
      <c r="E298" s="2" t="s">
        <v>33</v>
      </c>
      <c r="F298" s="2">
        <v>5</v>
      </c>
      <c r="G298" s="3">
        <v>75</v>
      </c>
      <c r="H298" s="2" t="s">
        <v>16</v>
      </c>
      <c r="I298" s="3">
        <v>70</v>
      </c>
    </row>
    <row r="299" spans="1:9" x14ac:dyDescent="0.3">
      <c r="A299" s="1">
        <v>43938</v>
      </c>
      <c r="B299" s="2" t="s">
        <v>18</v>
      </c>
      <c r="C299" s="2" t="s">
        <v>23</v>
      </c>
      <c r="D299" s="2" t="s">
        <v>29</v>
      </c>
      <c r="E299" s="2" t="s">
        <v>33</v>
      </c>
      <c r="F299" s="2">
        <v>2</v>
      </c>
      <c r="G299" s="3">
        <v>20</v>
      </c>
      <c r="H299" s="2" t="s">
        <v>30</v>
      </c>
      <c r="I299" s="3">
        <v>5</v>
      </c>
    </row>
    <row r="300" spans="1:9" x14ac:dyDescent="0.3">
      <c r="A300" s="1">
        <v>44393</v>
      </c>
      <c r="B300" s="2" t="s">
        <v>25</v>
      </c>
      <c r="C300" s="2" t="s">
        <v>27</v>
      </c>
      <c r="D300" s="2" t="s">
        <v>15</v>
      </c>
      <c r="E300" s="2" t="s">
        <v>33</v>
      </c>
      <c r="F300" s="2">
        <v>1</v>
      </c>
      <c r="G300" s="3">
        <v>65</v>
      </c>
      <c r="H300" s="2" t="s">
        <v>16</v>
      </c>
      <c r="I300" s="3">
        <v>50</v>
      </c>
    </row>
    <row r="301" spans="1:9" x14ac:dyDescent="0.3">
      <c r="A301" s="1">
        <v>44199</v>
      </c>
      <c r="B301" s="2" t="s">
        <v>25</v>
      </c>
      <c r="C301" s="2" t="s">
        <v>26</v>
      </c>
      <c r="D301" s="2" t="s">
        <v>20</v>
      </c>
      <c r="E301" s="2" t="s">
        <v>33</v>
      </c>
      <c r="F301" s="2">
        <v>5</v>
      </c>
      <c r="G301" s="3">
        <v>560</v>
      </c>
      <c r="H301" s="2" t="s">
        <v>16</v>
      </c>
      <c r="I301" s="3">
        <v>450</v>
      </c>
    </row>
    <row r="302" spans="1:9" x14ac:dyDescent="0.3">
      <c r="A302" s="1">
        <v>43831</v>
      </c>
      <c r="B302" s="2" t="s">
        <v>18</v>
      </c>
      <c r="C302" s="2" t="s">
        <v>31</v>
      </c>
      <c r="D302" s="2" t="s">
        <v>24</v>
      </c>
      <c r="E302" s="2" t="s">
        <v>33</v>
      </c>
      <c r="F302" s="2">
        <v>5</v>
      </c>
      <c r="G302" s="3">
        <v>75</v>
      </c>
      <c r="H302" s="2" t="s">
        <v>13</v>
      </c>
      <c r="I302" s="3">
        <v>70</v>
      </c>
    </row>
    <row r="303" spans="1:9" x14ac:dyDescent="0.3">
      <c r="A303" s="1">
        <v>43904</v>
      </c>
      <c r="B303" s="2" t="s">
        <v>9</v>
      </c>
      <c r="C303" s="2" t="s">
        <v>10</v>
      </c>
      <c r="D303" s="2" t="s">
        <v>11</v>
      </c>
      <c r="E303" s="2" t="s">
        <v>33</v>
      </c>
      <c r="F303" s="2">
        <v>3</v>
      </c>
      <c r="G303" s="3">
        <v>120</v>
      </c>
      <c r="H303" s="2" t="s">
        <v>13</v>
      </c>
      <c r="I303" s="3">
        <v>110</v>
      </c>
    </row>
    <row r="304" spans="1:9" x14ac:dyDescent="0.3">
      <c r="A304" s="1">
        <v>43879</v>
      </c>
      <c r="B304" s="2" t="s">
        <v>21</v>
      </c>
      <c r="C304" s="2" t="s">
        <v>22</v>
      </c>
      <c r="D304" s="2" t="s">
        <v>11</v>
      </c>
      <c r="E304" s="2" t="s">
        <v>33</v>
      </c>
      <c r="F304" s="2">
        <v>3</v>
      </c>
      <c r="G304" s="3">
        <v>120</v>
      </c>
      <c r="H304" s="2" t="s">
        <v>30</v>
      </c>
      <c r="I304" s="3">
        <v>110</v>
      </c>
    </row>
    <row r="305" spans="1:9" x14ac:dyDescent="0.3">
      <c r="A305" s="1">
        <v>44203</v>
      </c>
      <c r="B305" s="2" t="s">
        <v>21</v>
      </c>
      <c r="C305" s="2" t="s">
        <v>22</v>
      </c>
      <c r="D305" s="2" t="s">
        <v>20</v>
      </c>
      <c r="E305" s="2" t="s">
        <v>33</v>
      </c>
      <c r="F305" s="2">
        <v>2</v>
      </c>
      <c r="G305" s="3">
        <v>560</v>
      </c>
      <c r="H305" s="2" t="s">
        <v>13</v>
      </c>
      <c r="I305" s="3">
        <v>450</v>
      </c>
    </row>
    <row r="306" spans="1:9" x14ac:dyDescent="0.3">
      <c r="A306" s="1">
        <v>44205</v>
      </c>
      <c r="B306" s="2" t="s">
        <v>18</v>
      </c>
      <c r="C306" s="2" t="s">
        <v>23</v>
      </c>
      <c r="D306" s="2" t="s">
        <v>11</v>
      </c>
      <c r="E306" s="2" t="s">
        <v>33</v>
      </c>
      <c r="F306" s="2">
        <v>2</v>
      </c>
      <c r="G306" s="3">
        <v>120</v>
      </c>
      <c r="H306" s="2" t="s">
        <v>13</v>
      </c>
      <c r="I306" s="3">
        <v>110</v>
      </c>
    </row>
    <row r="307" spans="1:9" x14ac:dyDescent="0.3">
      <c r="A307" s="1">
        <v>43892</v>
      </c>
      <c r="B307" s="2" t="s">
        <v>18</v>
      </c>
      <c r="C307" s="2" t="s">
        <v>23</v>
      </c>
      <c r="D307" s="2" t="s">
        <v>29</v>
      </c>
      <c r="E307" s="2" t="s">
        <v>33</v>
      </c>
      <c r="F307" s="2">
        <v>1</v>
      </c>
      <c r="G307" s="3">
        <v>20</v>
      </c>
      <c r="H307" s="2" t="s">
        <v>16</v>
      </c>
      <c r="I307" s="3">
        <v>5</v>
      </c>
    </row>
    <row r="308" spans="1:9" x14ac:dyDescent="0.3">
      <c r="A308" s="1">
        <v>44358</v>
      </c>
      <c r="B308" s="2" t="s">
        <v>9</v>
      </c>
      <c r="C308" s="2" t="s">
        <v>17</v>
      </c>
      <c r="D308" s="2" t="s">
        <v>11</v>
      </c>
      <c r="E308" s="2" t="s">
        <v>33</v>
      </c>
      <c r="F308" s="2">
        <v>1</v>
      </c>
      <c r="G308" s="3">
        <v>120</v>
      </c>
      <c r="H308" s="2" t="s">
        <v>16</v>
      </c>
      <c r="I308" s="3">
        <v>110</v>
      </c>
    </row>
    <row r="309" spans="1:9" x14ac:dyDescent="0.3">
      <c r="A309" s="1">
        <v>44189</v>
      </c>
      <c r="B309" s="2" t="s">
        <v>9</v>
      </c>
      <c r="C309" s="2" t="s">
        <v>10</v>
      </c>
      <c r="D309" s="2" t="s">
        <v>24</v>
      </c>
      <c r="E309" s="2" t="s">
        <v>33</v>
      </c>
      <c r="F309" s="2">
        <v>3</v>
      </c>
      <c r="G309" s="3">
        <v>75</v>
      </c>
      <c r="H309" s="2" t="s">
        <v>16</v>
      </c>
      <c r="I309" s="3">
        <v>70</v>
      </c>
    </row>
    <row r="310" spans="1:9" x14ac:dyDescent="0.3">
      <c r="A310" s="1">
        <v>43975</v>
      </c>
      <c r="B310" s="2" t="s">
        <v>9</v>
      </c>
      <c r="C310" s="2" t="s">
        <v>17</v>
      </c>
      <c r="D310" s="2" t="s">
        <v>15</v>
      </c>
      <c r="E310" s="2" t="s">
        <v>33</v>
      </c>
      <c r="F310" s="2">
        <v>1</v>
      </c>
      <c r="G310" s="3">
        <v>65</v>
      </c>
      <c r="H310" s="2" t="s">
        <v>30</v>
      </c>
      <c r="I310" s="3">
        <v>50</v>
      </c>
    </row>
    <row r="311" spans="1:9" x14ac:dyDescent="0.3">
      <c r="A311" s="1">
        <v>44360</v>
      </c>
      <c r="B311" s="2" t="s">
        <v>25</v>
      </c>
      <c r="C311" s="2" t="s">
        <v>26</v>
      </c>
      <c r="D311" s="2" t="s">
        <v>15</v>
      </c>
      <c r="E311" s="2" t="s">
        <v>33</v>
      </c>
      <c r="F311" s="2">
        <v>4</v>
      </c>
      <c r="G311" s="3">
        <v>65</v>
      </c>
      <c r="H311" s="2" t="s">
        <v>13</v>
      </c>
      <c r="I311" s="3">
        <v>50</v>
      </c>
    </row>
    <row r="312" spans="1:9" x14ac:dyDescent="0.3">
      <c r="A312" s="1">
        <v>44236</v>
      </c>
      <c r="B312" s="2" t="s">
        <v>18</v>
      </c>
      <c r="C312" s="2" t="s">
        <v>19</v>
      </c>
      <c r="D312" s="2" t="s">
        <v>29</v>
      </c>
      <c r="E312" s="2" t="s">
        <v>33</v>
      </c>
      <c r="F312" s="2">
        <v>1</v>
      </c>
      <c r="G312" s="3">
        <v>20</v>
      </c>
      <c r="H312" s="2" t="s">
        <v>13</v>
      </c>
      <c r="I312" s="3">
        <v>5</v>
      </c>
    </row>
    <row r="313" spans="1:9" x14ac:dyDescent="0.3">
      <c r="A313" s="1">
        <v>44296</v>
      </c>
      <c r="B313" s="2" t="s">
        <v>9</v>
      </c>
      <c r="C313" s="2" t="s">
        <v>17</v>
      </c>
      <c r="D313" s="2" t="s">
        <v>20</v>
      </c>
      <c r="E313" s="2" t="s">
        <v>33</v>
      </c>
      <c r="F313" s="2">
        <v>1</v>
      </c>
      <c r="G313" s="3">
        <v>560</v>
      </c>
      <c r="H313" s="2" t="s">
        <v>30</v>
      </c>
      <c r="I313" s="3">
        <v>450</v>
      </c>
    </row>
    <row r="314" spans="1:9" x14ac:dyDescent="0.3">
      <c r="A314" s="1">
        <v>43885</v>
      </c>
      <c r="B314" s="2" t="s">
        <v>18</v>
      </c>
      <c r="C314" s="2" t="s">
        <v>19</v>
      </c>
      <c r="D314" s="2" t="s">
        <v>15</v>
      </c>
      <c r="E314" s="2" t="s">
        <v>33</v>
      </c>
      <c r="F314" s="2">
        <v>4</v>
      </c>
      <c r="G314" s="3">
        <v>65</v>
      </c>
      <c r="H314" s="2" t="s">
        <v>16</v>
      </c>
      <c r="I314" s="3">
        <v>50</v>
      </c>
    </row>
    <row r="315" spans="1:9" x14ac:dyDescent="0.3">
      <c r="A315" s="1">
        <v>44257</v>
      </c>
      <c r="B315" s="2" t="s">
        <v>21</v>
      </c>
      <c r="C315" s="2" t="s">
        <v>28</v>
      </c>
      <c r="D315" s="2" t="s">
        <v>20</v>
      </c>
      <c r="E315" s="2" t="s">
        <v>33</v>
      </c>
      <c r="F315" s="2">
        <v>5</v>
      </c>
      <c r="G315" s="3">
        <v>560</v>
      </c>
      <c r="H315" s="2" t="s">
        <v>16</v>
      </c>
      <c r="I315" s="3">
        <v>450</v>
      </c>
    </row>
    <row r="316" spans="1:9" x14ac:dyDescent="0.3">
      <c r="A316" s="1">
        <v>44021</v>
      </c>
      <c r="B316" s="2" t="s">
        <v>21</v>
      </c>
      <c r="C316" s="2" t="s">
        <v>22</v>
      </c>
      <c r="D316" s="2" t="s">
        <v>15</v>
      </c>
      <c r="E316" s="2" t="s">
        <v>33</v>
      </c>
      <c r="F316" s="2">
        <v>5</v>
      </c>
      <c r="G316" s="3">
        <v>65</v>
      </c>
      <c r="H316" s="2" t="s">
        <v>13</v>
      </c>
      <c r="I316" s="3">
        <v>50</v>
      </c>
    </row>
    <row r="317" spans="1:9" x14ac:dyDescent="0.3">
      <c r="A317" s="1">
        <v>44252</v>
      </c>
      <c r="B317" s="2" t="s">
        <v>9</v>
      </c>
      <c r="C317" s="2" t="s">
        <v>10</v>
      </c>
      <c r="D317" s="2" t="s">
        <v>29</v>
      </c>
      <c r="E317" s="2" t="s">
        <v>33</v>
      </c>
      <c r="F317" s="2">
        <v>1</v>
      </c>
      <c r="G317" s="3">
        <v>20</v>
      </c>
      <c r="H317" s="2" t="s">
        <v>13</v>
      </c>
      <c r="I317" s="3">
        <v>5</v>
      </c>
    </row>
    <row r="318" spans="1:9" x14ac:dyDescent="0.3">
      <c r="A318" s="1">
        <v>43923</v>
      </c>
      <c r="B318" s="2" t="s">
        <v>9</v>
      </c>
      <c r="C318" s="2" t="s">
        <v>14</v>
      </c>
      <c r="D318" s="2" t="s">
        <v>20</v>
      </c>
      <c r="E318" s="2" t="s">
        <v>33</v>
      </c>
      <c r="F318" s="2">
        <v>5</v>
      </c>
      <c r="G318" s="3">
        <v>560</v>
      </c>
      <c r="H318" s="2" t="s">
        <v>13</v>
      </c>
      <c r="I318" s="3">
        <v>450</v>
      </c>
    </row>
    <row r="319" spans="1:9" x14ac:dyDescent="0.3">
      <c r="A319" s="1">
        <v>44049</v>
      </c>
      <c r="B319" s="2" t="s">
        <v>25</v>
      </c>
      <c r="C319" s="2" t="s">
        <v>26</v>
      </c>
      <c r="D319" s="2" t="s">
        <v>15</v>
      </c>
      <c r="E319" s="2" t="s">
        <v>33</v>
      </c>
      <c r="F319" s="2">
        <v>1</v>
      </c>
      <c r="G319" s="3">
        <v>65</v>
      </c>
      <c r="H319" s="2" t="s">
        <v>30</v>
      </c>
      <c r="I319" s="3">
        <v>50</v>
      </c>
    </row>
    <row r="320" spans="1:9" x14ac:dyDescent="0.3">
      <c r="A320" s="1">
        <v>44514</v>
      </c>
      <c r="B320" s="2" t="s">
        <v>25</v>
      </c>
      <c r="C320" s="2" t="s">
        <v>26</v>
      </c>
      <c r="D320" s="2" t="s">
        <v>24</v>
      </c>
      <c r="E320" s="2" t="s">
        <v>33</v>
      </c>
      <c r="F320" s="2">
        <v>4</v>
      </c>
      <c r="G320" s="3">
        <v>75</v>
      </c>
      <c r="H320" s="2" t="s">
        <v>13</v>
      </c>
      <c r="I320" s="3">
        <v>70</v>
      </c>
    </row>
    <row r="321" spans="1:9" x14ac:dyDescent="0.3">
      <c r="A321" s="1">
        <v>44408</v>
      </c>
      <c r="B321" s="2" t="s">
        <v>21</v>
      </c>
      <c r="C321" s="2" t="s">
        <v>28</v>
      </c>
      <c r="D321" s="2" t="s">
        <v>15</v>
      </c>
      <c r="E321" s="2" t="s">
        <v>33</v>
      </c>
      <c r="F321" s="2">
        <v>3</v>
      </c>
      <c r="G321" s="3">
        <v>65</v>
      </c>
      <c r="H321" s="2" t="s">
        <v>13</v>
      </c>
      <c r="I321" s="3">
        <v>50</v>
      </c>
    </row>
    <row r="322" spans="1:9" x14ac:dyDescent="0.3">
      <c r="A322" s="1">
        <v>43917</v>
      </c>
      <c r="B322" s="2" t="s">
        <v>25</v>
      </c>
      <c r="C322" s="2" t="s">
        <v>26</v>
      </c>
      <c r="D322" s="2" t="s">
        <v>11</v>
      </c>
      <c r="E322" s="2" t="s">
        <v>33</v>
      </c>
      <c r="F322" s="2">
        <v>2</v>
      </c>
      <c r="G322" s="3">
        <v>120</v>
      </c>
      <c r="H322" s="2" t="s">
        <v>13</v>
      </c>
      <c r="I322" s="3">
        <v>110</v>
      </c>
    </row>
    <row r="323" spans="1:9" x14ac:dyDescent="0.3">
      <c r="A323" s="1">
        <v>44165</v>
      </c>
      <c r="B323" s="2" t="s">
        <v>9</v>
      </c>
      <c r="C323" s="2" t="s">
        <v>10</v>
      </c>
      <c r="D323" s="2" t="s">
        <v>20</v>
      </c>
      <c r="E323" s="2" t="s">
        <v>33</v>
      </c>
      <c r="F323" s="2">
        <v>1</v>
      </c>
      <c r="G323" s="3">
        <v>560</v>
      </c>
      <c r="H323" s="2" t="s">
        <v>13</v>
      </c>
      <c r="I323" s="3">
        <v>450</v>
      </c>
    </row>
    <row r="324" spans="1:9" x14ac:dyDescent="0.3">
      <c r="A324" s="1">
        <v>44258</v>
      </c>
      <c r="B324" s="2" t="s">
        <v>21</v>
      </c>
      <c r="C324" s="2" t="s">
        <v>28</v>
      </c>
      <c r="D324" s="2" t="s">
        <v>29</v>
      </c>
      <c r="E324" s="2" t="s">
        <v>33</v>
      </c>
      <c r="F324" s="2">
        <v>2</v>
      </c>
      <c r="G324" s="3">
        <v>20</v>
      </c>
      <c r="H324" s="2" t="s">
        <v>13</v>
      </c>
      <c r="I324" s="3">
        <v>5</v>
      </c>
    </row>
    <row r="325" spans="1:9" x14ac:dyDescent="0.3">
      <c r="A325" s="1">
        <v>43971</v>
      </c>
      <c r="B325" s="2" t="s">
        <v>18</v>
      </c>
      <c r="C325" s="2" t="s">
        <v>19</v>
      </c>
      <c r="D325" s="2" t="s">
        <v>15</v>
      </c>
      <c r="E325" s="2" t="s">
        <v>33</v>
      </c>
      <c r="F325" s="2">
        <v>1</v>
      </c>
      <c r="G325" s="3">
        <v>65</v>
      </c>
      <c r="H325" s="2" t="s">
        <v>13</v>
      </c>
      <c r="I325" s="3">
        <v>50</v>
      </c>
    </row>
    <row r="326" spans="1:9" x14ac:dyDescent="0.3">
      <c r="A326" s="1">
        <v>44028</v>
      </c>
      <c r="B326" s="2" t="s">
        <v>18</v>
      </c>
      <c r="C326" s="2" t="s">
        <v>19</v>
      </c>
      <c r="D326" s="2" t="s">
        <v>15</v>
      </c>
      <c r="E326" s="2" t="s">
        <v>33</v>
      </c>
      <c r="F326" s="2">
        <v>5</v>
      </c>
      <c r="G326" s="3">
        <v>65</v>
      </c>
      <c r="H326" s="2" t="s">
        <v>30</v>
      </c>
      <c r="I326" s="3">
        <v>50</v>
      </c>
    </row>
    <row r="327" spans="1:9" x14ac:dyDescent="0.3">
      <c r="A327" s="1">
        <v>44274</v>
      </c>
      <c r="B327" s="2" t="s">
        <v>9</v>
      </c>
      <c r="C327" s="2" t="s">
        <v>14</v>
      </c>
      <c r="D327" s="2" t="s">
        <v>15</v>
      </c>
      <c r="E327" s="2" t="s">
        <v>33</v>
      </c>
      <c r="F327" s="2">
        <v>1</v>
      </c>
      <c r="G327" s="3">
        <v>65</v>
      </c>
      <c r="H327" s="2" t="s">
        <v>30</v>
      </c>
      <c r="I327" s="3">
        <v>50</v>
      </c>
    </row>
    <row r="328" spans="1:9" x14ac:dyDescent="0.3">
      <c r="A328" s="1">
        <v>44473</v>
      </c>
      <c r="B328" s="2" t="s">
        <v>18</v>
      </c>
      <c r="C328" s="2" t="s">
        <v>23</v>
      </c>
      <c r="D328" s="2" t="s">
        <v>20</v>
      </c>
      <c r="E328" s="2" t="s">
        <v>33</v>
      </c>
      <c r="F328" s="2">
        <v>1</v>
      </c>
      <c r="G328" s="3">
        <v>560</v>
      </c>
      <c r="H328" s="2" t="s">
        <v>13</v>
      </c>
      <c r="I328" s="3">
        <v>450</v>
      </c>
    </row>
    <row r="329" spans="1:9" x14ac:dyDescent="0.3">
      <c r="A329" s="1">
        <v>43968</v>
      </c>
      <c r="B329" s="2" t="s">
        <v>18</v>
      </c>
      <c r="C329" s="2" t="s">
        <v>19</v>
      </c>
      <c r="D329" s="2" t="s">
        <v>29</v>
      </c>
      <c r="E329" s="2" t="s">
        <v>33</v>
      </c>
      <c r="F329" s="2">
        <v>1</v>
      </c>
      <c r="G329" s="3">
        <v>20</v>
      </c>
      <c r="H329" s="2" t="s">
        <v>16</v>
      </c>
      <c r="I329" s="3">
        <v>5</v>
      </c>
    </row>
    <row r="330" spans="1:9" x14ac:dyDescent="0.3">
      <c r="A330" s="1">
        <v>43996</v>
      </c>
      <c r="B330" s="2" t="s">
        <v>21</v>
      </c>
      <c r="C330" s="2" t="s">
        <v>28</v>
      </c>
      <c r="D330" s="2" t="s">
        <v>20</v>
      </c>
      <c r="E330" s="2" t="s">
        <v>33</v>
      </c>
      <c r="F330" s="2">
        <v>3</v>
      </c>
      <c r="G330" s="3">
        <v>560</v>
      </c>
      <c r="H330" s="2" t="s">
        <v>13</v>
      </c>
      <c r="I330" s="3">
        <v>450</v>
      </c>
    </row>
    <row r="331" spans="1:9" x14ac:dyDescent="0.3">
      <c r="A331" s="1">
        <v>44095</v>
      </c>
      <c r="B331" s="2" t="s">
        <v>25</v>
      </c>
      <c r="C331" s="2" t="s">
        <v>26</v>
      </c>
      <c r="D331" s="2" t="s">
        <v>11</v>
      </c>
      <c r="E331" s="2" t="s">
        <v>33</v>
      </c>
      <c r="F331" s="2">
        <v>2</v>
      </c>
      <c r="G331" s="3">
        <v>120</v>
      </c>
      <c r="H331" s="2" t="s">
        <v>13</v>
      </c>
      <c r="I331" s="3">
        <v>110</v>
      </c>
    </row>
    <row r="332" spans="1:9" x14ac:dyDescent="0.3">
      <c r="A332" s="1">
        <v>44292</v>
      </c>
      <c r="B332" s="2" t="s">
        <v>18</v>
      </c>
      <c r="C332" s="2" t="s">
        <v>23</v>
      </c>
      <c r="D332" s="2" t="s">
        <v>29</v>
      </c>
      <c r="E332" s="2" t="s">
        <v>33</v>
      </c>
      <c r="F332" s="2">
        <v>5</v>
      </c>
      <c r="G332" s="3">
        <v>20</v>
      </c>
      <c r="H332" s="2" t="s">
        <v>16</v>
      </c>
      <c r="I332" s="3">
        <v>5</v>
      </c>
    </row>
    <row r="333" spans="1:9" x14ac:dyDescent="0.3">
      <c r="A333" s="1">
        <v>43840</v>
      </c>
      <c r="B333" s="2" t="s">
        <v>18</v>
      </c>
      <c r="C333" s="2" t="s">
        <v>31</v>
      </c>
      <c r="D333" s="2" t="s">
        <v>29</v>
      </c>
      <c r="E333" s="2" t="s">
        <v>33</v>
      </c>
      <c r="F333" s="2">
        <v>4</v>
      </c>
      <c r="G333" s="3">
        <v>20</v>
      </c>
      <c r="H333" s="2" t="s">
        <v>13</v>
      </c>
      <c r="I333" s="3">
        <v>5</v>
      </c>
    </row>
    <row r="334" spans="1:9" x14ac:dyDescent="0.3">
      <c r="A334" s="1">
        <v>44192</v>
      </c>
      <c r="B334" s="2" t="s">
        <v>9</v>
      </c>
      <c r="C334" s="2" t="s">
        <v>10</v>
      </c>
      <c r="D334" s="2" t="s">
        <v>24</v>
      </c>
      <c r="E334" s="2" t="s">
        <v>33</v>
      </c>
      <c r="F334" s="2">
        <v>2</v>
      </c>
      <c r="G334" s="3">
        <v>75</v>
      </c>
      <c r="H334" s="2" t="s">
        <v>16</v>
      </c>
      <c r="I334" s="3">
        <v>70</v>
      </c>
    </row>
    <row r="335" spans="1:9" x14ac:dyDescent="0.3">
      <c r="A335" s="1">
        <v>44126</v>
      </c>
      <c r="B335" s="2" t="s">
        <v>25</v>
      </c>
      <c r="C335" s="2" t="s">
        <v>26</v>
      </c>
      <c r="D335" s="2" t="s">
        <v>24</v>
      </c>
      <c r="E335" s="2" t="s">
        <v>33</v>
      </c>
      <c r="F335" s="2">
        <v>3</v>
      </c>
      <c r="G335" s="3">
        <v>75</v>
      </c>
      <c r="H335" s="2" t="s">
        <v>13</v>
      </c>
      <c r="I335" s="3">
        <v>70</v>
      </c>
    </row>
    <row r="336" spans="1:9" x14ac:dyDescent="0.3">
      <c r="A336" s="1">
        <v>44481</v>
      </c>
      <c r="B336" s="2" t="s">
        <v>21</v>
      </c>
      <c r="C336" s="2" t="s">
        <v>22</v>
      </c>
      <c r="D336" s="2" t="s">
        <v>29</v>
      </c>
      <c r="E336" s="2" t="s">
        <v>33</v>
      </c>
      <c r="F336" s="2">
        <v>1</v>
      </c>
      <c r="G336" s="3">
        <v>20</v>
      </c>
      <c r="H336" s="2" t="s">
        <v>13</v>
      </c>
      <c r="I336" s="3">
        <v>5</v>
      </c>
    </row>
    <row r="337" spans="1:9" x14ac:dyDescent="0.3">
      <c r="A337" s="1">
        <v>43921</v>
      </c>
      <c r="B337" s="2" t="s">
        <v>9</v>
      </c>
      <c r="C337" s="2" t="s">
        <v>14</v>
      </c>
      <c r="D337" s="2" t="s">
        <v>11</v>
      </c>
      <c r="E337" s="2" t="s">
        <v>33</v>
      </c>
      <c r="F337" s="2">
        <v>5</v>
      </c>
      <c r="G337" s="3">
        <v>120</v>
      </c>
      <c r="H337" s="2" t="s">
        <v>13</v>
      </c>
      <c r="I337" s="3">
        <v>110</v>
      </c>
    </row>
    <row r="338" spans="1:9" x14ac:dyDescent="0.3">
      <c r="A338" s="1">
        <v>44522</v>
      </c>
      <c r="B338" s="2" t="s">
        <v>18</v>
      </c>
      <c r="C338" s="2" t="s">
        <v>23</v>
      </c>
      <c r="D338" s="2" t="s">
        <v>11</v>
      </c>
      <c r="E338" s="2" t="s">
        <v>33</v>
      </c>
      <c r="F338" s="2">
        <v>5</v>
      </c>
      <c r="G338" s="3">
        <v>120</v>
      </c>
      <c r="H338" s="2" t="s">
        <v>16</v>
      </c>
      <c r="I338" s="3">
        <v>110</v>
      </c>
    </row>
    <row r="339" spans="1:9" x14ac:dyDescent="0.3">
      <c r="A339" s="1">
        <v>43967</v>
      </c>
      <c r="B339" s="2" t="s">
        <v>25</v>
      </c>
      <c r="C339" s="2" t="s">
        <v>27</v>
      </c>
      <c r="D339" s="2" t="s">
        <v>24</v>
      </c>
      <c r="E339" s="2" t="s">
        <v>33</v>
      </c>
      <c r="F339" s="2">
        <v>4</v>
      </c>
      <c r="G339" s="3">
        <v>75</v>
      </c>
      <c r="H339" s="2" t="s">
        <v>13</v>
      </c>
      <c r="I339" s="3">
        <v>70</v>
      </c>
    </row>
    <row r="340" spans="1:9" x14ac:dyDescent="0.3">
      <c r="A340" s="1">
        <v>44400</v>
      </c>
      <c r="B340" s="2" t="s">
        <v>18</v>
      </c>
      <c r="C340" s="2" t="s">
        <v>23</v>
      </c>
      <c r="D340" s="2" t="s">
        <v>15</v>
      </c>
      <c r="E340" s="2" t="s">
        <v>33</v>
      </c>
      <c r="F340" s="2">
        <v>3</v>
      </c>
      <c r="G340" s="3">
        <v>65</v>
      </c>
      <c r="H340" s="2" t="s">
        <v>16</v>
      </c>
      <c r="I340" s="3">
        <v>50</v>
      </c>
    </row>
    <row r="341" spans="1:9" x14ac:dyDescent="0.3">
      <c r="A341" s="1">
        <v>43896</v>
      </c>
      <c r="B341" s="2" t="s">
        <v>9</v>
      </c>
      <c r="C341" s="2" t="s">
        <v>14</v>
      </c>
      <c r="D341" s="2" t="s">
        <v>15</v>
      </c>
      <c r="E341" s="2" t="s">
        <v>33</v>
      </c>
      <c r="F341" s="2">
        <v>2</v>
      </c>
      <c r="G341" s="3">
        <v>65</v>
      </c>
      <c r="H341" s="2" t="s">
        <v>16</v>
      </c>
      <c r="I341" s="3">
        <v>50</v>
      </c>
    </row>
    <row r="342" spans="1:9" x14ac:dyDescent="0.3">
      <c r="A342" s="1">
        <v>43960</v>
      </c>
      <c r="B342" s="2" t="s">
        <v>9</v>
      </c>
      <c r="C342" s="2" t="s">
        <v>14</v>
      </c>
      <c r="D342" s="2" t="s">
        <v>20</v>
      </c>
      <c r="E342" s="2" t="s">
        <v>33</v>
      </c>
      <c r="F342" s="2">
        <v>5</v>
      </c>
      <c r="G342" s="3">
        <v>560</v>
      </c>
      <c r="H342" s="2" t="s">
        <v>13</v>
      </c>
      <c r="I342" s="3">
        <v>450</v>
      </c>
    </row>
    <row r="343" spans="1:9" x14ac:dyDescent="0.3">
      <c r="A343" s="1">
        <v>43868</v>
      </c>
      <c r="B343" s="2" t="s">
        <v>18</v>
      </c>
      <c r="C343" s="2" t="s">
        <v>23</v>
      </c>
      <c r="D343" s="2" t="s">
        <v>11</v>
      </c>
      <c r="E343" s="2" t="s">
        <v>33</v>
      </c>
      <c r="F343" s="2">
        <v>2</v>
      </c>
      <c r="G343" s="3">
        <v>120</v>
      </c>
      <c r="H343" s="2" t="s">
        <v>13</v>
      </c>
      <c r="I343" s="3">
        <v>110</v>
      </c>
    </row>
    <row r="344" spans="1:9" x14ac:dyDescent="0.3">
      <c r="A344" s="1">
        <v>43940</v>
      </c>
      <c r="B344" s="2" t="s">
        <v>9</v>
      </c>
      <c r="C344" s="2" t="s">
        <v>17</v>
      </c>
      <c r="D344" s="2" t="s">
        <v>20</v>
      </c>
      <c r="E344" s="2" t="s">
        <v>33</v>
      </c>
      <c r="F344" s="2">
        <v>1</v>
      </c>
      <c r="G344" s="3">
        <v>560</v>
      </c>
      <c r="H344" s="2" t="s">
        <v>30</v>
      </c>
      <c r="I344" s="3">
        <v>450</v>
      </c>
    </row>
    <row r="345" spans="1:9" x14ac:dyDescent="0.3">
      <c r="A345" s="1">
        <v>44389</v>
      </c>
      <c r="B345" s="2" t="s">
        <v>18</v>
      </c>
      <c r="C345" s="2" t="s">
        <v>23</v>
      </c>
      <c r="D345" s="2" t="s">
        <v>29</v>
      </c>
      <c r="E345" s="2" t="s">
        <v>33</v>
      </c>
      <c r="F345" s="2">
        <v>2</v>
      </c>
      <c r="G345" s="3">
        <v>20</v>
      </c>
      <c r="H345" s="2" t="s">
        <v>13</v>
      </c>
      <c r="I345" s="3">
        <v>5</v>
      </c>
    </row>
    <row r="346" spans="1:9" x14ac:dyDescent="0.3">
      <c r="A346" s="1">
        <v>44350</v>
      </c>
      <c r="B346" s="2" t="s">
        <v>18</v>
      </c>
      <c r="C346" s="2" t="s">
        <v>19</v>
      </c>
      <c r="D346" s="2" t="s">
        <v>20</v>
      </c>
      <c r="E346" s="2" t="s">
        <v>33</v>
      </c>
      <c r="F346" s="2">
        <v>3</v>
      </c>
      <c r="G346" s="3">
        <v>560</v>
      </c>
      <c r="H346" s="2" t="s">
        <v>16</v>
      </c>
      <c r="I346" s="3">
        <v>450</v>
      </c>
    </row>
    <row r="347" spans="1:9" x14ac:dyDescent="0.3">
      <c r="A347" s="1">
        <v>44134</v>
      </c>
      <c r="B347" s="2" t="s">
        <v>21</v>
      </c>
      <c r="C347" s="2" t="s">
        <v>22</v>
      </c>
      <c r="D347" s="2" t="s">
        <v>29</v>
      </c>
      <c r="E347" s="2" t="s">
        <v>33</v>
      </c>
      <c r="F347" s="2">
        <v>2</v>
      </c>
      <c r="G347" s="3">
        <v>20</v>
      </c>
      <c r="H347" s="2" t="s">
        <v>16</v>
      </c>
      <c r="I347" s="3">
        <v>5</v>
      </c>
    </row>
    <row r="348" spans="1:9" x14ac:dyDescent="0.3">
      <c r="A348" s="1">
        <v>43901</v>
      </c>
      <c r="B348" s="2" t="s">
        <v>25</v>
      </c>
      <c r="C348" s="2" t="s">
        <v>27</v>
      </c>
      <c r="D348" s="2" t="s">
        <v>15</v>
      </c>
      <c r="E348" s="2" t="s">
        <v>33</v>
      </c>
      <c r="F348" s="2">
        <v>4</v>
      </c>
      <c r="G348" s="3">
        <v>65</v>
      </c>
      <c r="H348" s="2" t="s">
        <v>13</v>
      </c>
      <c r="I348" s="3">
        <v>50</v>
      </c>
    </row>
    <row r="349" spans="1:9" x14ac:dyDescent="0.3">
      <c r="A349" s="1">
        <v>44381</v>
      </c>
      <c r="B349" s="2" t="s">
        <v>9</v>
      </c>
      <c r="C349" s="2" t="s">
        <v>14</v>
      </c>
      <c r="D349" s="2" t="s">
        <v>29</v>
      </c>
      <c r="E349" s="2" t="s">
        <v>33</v>
      </c>
      <c r="F349" s="2">
        <v>5</v>
      </c>
      <c r="G349" s="3">
        <v>20</v>
      </c>
      <c r="H349" s="2" t="s">
        <v>13</v>
      </c>
      <c r="I349" s="3">
        <v>5</v>
      </c>
    </row>
    <row r="350" spans="1:9" x14ac:dyDescent="0.3">
      <c r="A350" s="1">
        <v>44132</v>
      </c>
      <c r="B350" s="2" t="s">
        <v>21</v>
      </c>
      <c r="C350" s="2" t="s">
        <v>22</v>
      </c>
      <c r="D350" s="2" t="s">
        <v>20</v>
      </c>
      <c r="E350" s="2" t="s">
        <v>33</v>
      </c>
      <c r="F350" s="2">
        <v>3</v>
      </c>
      <c r="G350" s="3">
        <v>560</v>
      </c>
      <c r="H350" s="2" t="s">
        <v>16</v>
      </c>
      <c r="I350" s="3">
        <v>450</v>
      </c>
    </row>
    <row r="351" spans="1:9" x14ac:dyDescent="0.3">
      <c r="A351" s="1">
        <v>44236</v>
      </c>
      <c r="B351" s="2" t="s">
        <v>18</v>
      </c>
      <c r="C351" s="2" t="s">
        <v>19</v>
      </c>
      <c r="D351" s="2" t="s">
        <v>15</v>
      </c>
      <c r="E351" s="2" t="s">
        <v>33</v>
      </c>
      <c r="F351" s="2">
        <v>1</v>
      </c>
      <c r="G351" s="3">
        <v>65</v>
      </c>
      <c r="H351" s="2" t="s">
        <v>16</v>
      </c>
      <c r="I351" s="3">
        <v>50</v>
      </c>
    </row>
    <row r="352" spans="1:9" x14ac:dyDescent="0.3">
      <c r="A352" s="1">
        <v>44498</v>
      </c>
      <c r="B352" s="2" t="s">
        <v>21</v>
      </c>
      <c r="C352" s="2" t="s">
        <v>22</v>
      </c>
      <c r="D352" s="2" t="s">
        <v>15</v>
      </c>
      <c r="E352" s="2" t="s">
        <v>33</v>
      </c>
      <c r="F352" s="2">
        <v>1</v>
      </c>
      <c r="G352" s="3">
        <v>65</v>
      </c>
      <c r="H352" s="2" t="s">
        <v>13</v>
      </c>
      <c r="I352" s="3">
        <v>50</v>
      </c>
    </row>
    <row r="353" spans="1:9" x14ac:dyDescent="0.3">
      <c r="A353" s="1">
        <v>43988</v>
      </c>
      <c r="B353" s="2" t="s">
        <v>18</v>
      </c>
      <c r="C353" s="2" t="s">
        <v>31</v>
      </c>
      <c r="D353" s="2" t="s">
        <v>29</v>
      </c>
      <c r="E353" s="2" t="s">
        <v>33</v>
      </c>
      <c r="F353" s="2">
        <v>1</v>
      </c>
      <c r="G353" s="3">
        <v>20</v>
      </c>
      <c r="H353" s="2" t="s">
        <v>13</v>
      </c>
      <c r="I353" s="3">
        <v>5</v>
      </c>
    </row>
    <row r="354" spans="1:9" x14ac:dyDescent="0.3">
      <c r="A354" s="1">
        <v>43961</v>
      </c>
      <c r="B354" s="2" t="s">
        <v>21</v>
      </c>
      <c r="C354" s="2" t="s">
        <v>22</v>
      </c>
      <c r="D354" s="2" t="s">
        <v>29</v>
      </c>
      <c r="E354" s="2" t="s">
        <v>33</v>
      </c>
      <c r="F354" s="2">
        <v>4</v>
      </c>
      <c r="G354" s="3">
        <v>20</v>
      </c>
      <c r="H354" s="2" t="s">
        <v>13</v>
      </c>
      <c r="I354" s="3">
        <v>5</v>
      </c>
    </row>
    <row r="355" spans="1:9" x14ac:dyDescent="0.3">
      <c r="A355" s="1">
        <v>44197</v>
      </c>
      <c r="B355" s="2" t="s">
        <v>18</v>
      </c>
      <c r="C355" s="2" t="s">
        <v>23</v>
      </c>
      <c r="D355" s="2" t="s">
        <v>20</v>
      </c>
      <c r="E355" s="2" t="s">
        <v>33</v>
      </c>
      <c r="F355" s="2">
        <v>4</v>
      </c>
      <c r="G355" s="3">
        <v>560</v>
      </c>
      <c r="H355" s="2" t="s">
        <v>13</v>
      </c>
      <c r="I355" s="3">
        <v>450</v>
      </c>
    </row>
    <row r="356" spans="1:9" x14ac:dyDescent="0.3">
      <c r="A356" s="1">
        <v>44164</v>
      </c>
      <c r="B356" s="2" t="s">
        <v>25</v>
      </c>
      <c r="C356" s="2" t="s">
        <v>27</v>
      </c>
      <c r="D356" s="2" t="s">
        <v>24</v>
      </c>
      <c r="E356" s="2" t="s">
        <v>33</v>
      </c>
      <c r="F356" s="2">
        <v>3</v>
      </c>
      <c r="G356" s="3">
        <v>75</v>
      </c>
      <c r="H356" s="2" t="s">
        <v>16</v>
      </c>
      <c r="I356" s="3">
        <v>70</v>
      </c>
    </row>
    <row r="357" spans="1:9" x14ac:dyDescent="0.3">
      <c r="A357" s="1">
        <v>44221</v>
      </c>
      <c r="B357" s="2" t="s">
        <v>21</v>
      </c>
      <c r="C357" s="2" t="s">
        <v>28</v>
      </c>
      <c r="D357" s="2" t="s">
        <v>20</v>
      </c>
      <c r="E357" s="2" t="s">
        <v>33</v>
      </c>
      <c r="F357" s="2">
        <v>1</v>
      </c>
      <c r="G357" s="3">
        <v>560</v>
      </c>
      <c r="H357" s="2" t="s">
        <v>16</v>
      </c>
      <c r="I357" s="3">
        <v>450</v>
      </c>
    </row>
    <row r="358" spans="1:9" x14ac:dyDescent="0.3">
      <c r="A358" s="1">
        <v>44025</v>
      </c>
      <c r="B358" s="2" t="s">
        <v>18</v>
      </c>
      <c r="C358" s="2" t="s">
        <v>31</v>
      </c>
      <c r="D358" s="2" t="s">
        <v>24</v>
      </c>
      <c r="E358" s="2" t="s">
        <v>33</v>
      </c>
      <c r="F358" s="2">
        <v>1</v>
      </c>
      <c r="G358" s="3">
        <v>75</v>
      </c>
      <c r="H358" s="2" t="s">
        <v>30</v>
      </c>
      <c r="I358" s="3">
        <v>70</v>
      </c>
    </row>
    <row r="359" spans="1:9" x14ac:dyDescent="0.3">
      <c r="A359" s="1">
        <v>44026</v>
      </c>
      <c r="B359" s="2" t="s">
        <v>9</v>
      </c>
      <c r="C359" s="2" t="s">
        <v>17</v>
      </c>
      <c r="D359" s="2" t="s">
        <v>11</v>
      </c>
      <c r="E359" s="2" t="s">
        <v>33</v>
      </c>
      <c r="F359" s="2">
        <v>4</v>
      </c>
      <c r="G359" s="3">
        <v>120</v>
      </c>
      <c r="H359" s="2" t="s">
        <v>13</v>
      </c>
      <c r="I359" s="3">
        <v>110</v>
      </c>
    </row>
    <row r="360" spans="1:9" x14ac:dyDescent="0.3">
      <c r="A360" s="1">
        <v>43896</v>
      </c>
      <c r="B360" s="2" t="s">
        <v>18</v>
      </c>
      <c r="C360" s="2" t="s">
        <v>19</v>
      </c>
      <c r="D360" s="2" t="s">
        <v>20</v>
      </c>
      <c r="E360" s="2" t="s">
        <v>33</v>
      </c>
      <c r="F360" s="2">
        <v>2</v>
      </c>
      <c r="G360" s="3">
        <v>560</v>
      </c>
      <c r="H360" s="2" t="s">
        <v>13</v>
      </c>
      <c r="I360" s="3">
        <v>450</v>
      </c>
    </row>
    <row r="361" spans="1:9" x14ac:dyDescent="0.3">
      <c r="A361" s="1">
        <v>44299</v>
      </c>
      <c r="B361" s="2" t="s">
        <v>25</v>
      </c>
      <c r="C361" s="2" t="s">
        <v>27</v>
      </c>
      <c r="D361" s="2" t="s">
        <v>24</v>
      </c>
      <c r="E361" s="2" t="s">
        <v>33</v>
      </c>
      <c r="F361" s="2">
        <v>5</v>
      </c>
      <c r="G361" s="3">
        <v>75</v>
      </c>
      <c r="H361" s="2" t="s">
        <v>16</v>
      </c>
      <c r="I361" s="3">
        <v>70</v>
      </c>
    </row>
    <row r="362" spans="1:9" x14ac:dyDescent="0.3">
      <c r="A362" s="1">
        <v>44212</v>
      </c>
      <c r="B362" s="2" t="s">
        <v>9</v>
      </c>
      <c r="C362" s="2" t="s">
        <v>17</v>
      </c>
      <c r="D362" s="2" t="s">
        <v>11</v>
      </c>
      <c r="E362" s="2" t="s">
        <v>33</v>
      </c>
      <c r="F362" s="2">
        <v>2</v>
      </c>
      <c r="G362" s="3">
        <v>120</v>
      </c>
      <c r="H362" s="2" t="s">
        <v>13</v>
      </c>
      <c r="I362" s="3">
        <v>110</v>
      </c>
    </row>
    <row r="363" spans="1:9" x14ac:dyDescent="0.3">
      <c r="A363" s="1">
        <v>44223</v>
      </c>
      <c r="B363" s="2" t="s">
        <v>18</v>
      </c>
      <c r="C363" s="2" t="s">
        <v>19</v>
      </c>
      <c r="D363" s="2" t="s">
        <v>15</v>
      </c>
      <c r="E363" s="2" t="s">
        <v>33</v>
      </c>
      <c r="F363" s="2">
        <v>1</v>
      </c>
      <c r="G363" s="3">
        <v>65</v>
      </c>
      <c r="H363" s="2" t="s">
        <v>13</v>
      </c>
      <c r="I363" s="3">
        <v>50</v>
      </c>
    </row>
    <row r="364" spans="1:9" x14ac:dyDescent="0.3">
      <c r="A364" s="1">
        <v>43948</v>
      </c>
      <c r="B364" s="2" t="s">
        <v>25</v>
      </c>
      <c r="C364" s="2" t="s">
        <v>27</v>
      </c>
      <c r="D364" s="2" t="s">
        <v>20</v>
      </c>
      <c r="E364" s="2" t="s">
        <v>33</v>
      </c>
      <c r="F364" s="2">
        <v>2</v>
      </c>
      <c r="G364" s="3">
        <v>560</v>
      </c>
      <c r="H364" s="2" t="s">
        <v>13</v>
      </c>
      <c r="I364" s="3">
        <v>450</v>
      </c>
    </row>
    <row r="365" spans="1:9" x14ac:dyDescent="0.3">
      <c r="A365" s="1">
        <v>43961</v>
      </c>
      <c r="B365" s="2" t="s">
        <v>9</v>
      </c>
      <c r="C365" s="2" t="s">
        <v>17</v>
      </c>
      <c r="D365" s="2" t="s">
        <v>20</v>
      </c>
      <c r="E365" s="2" t="s">
        <v>33</v>
      </c>
      <c r="F365" s="2">
        <v>3</v>
      </c>
      <c r="G365" s="3">
        <v>560</v>
      </c>
      <c r="H365" s="2" t="s">
        <v>13</v>
      </c>
      <c r="I365" s="3">
        <v>450</v>
      </c>
    </row>
    <row r="366" spans="1:9" x14ac:dyDescent="0.3">
      <c r="A366" s="1">
        <v>43948</v>
      </c>
      <c r="B366" s="2" t="s">
        <v>9</v>
      </c>
      <c r="C366" s="2" t="s">
        <v>17</v>
      </c>
      <c r="D366" s="2" t="s">
        <v>11</v>
      </c>
      <c r="E366" s="2" t="s">
        <v>33</v>
      </c>
      <c r="F366" s="2">
        <v>4</v>
      </c>
      <c r="G366" s="3">
        <v>120</v>
      </c>
      <c r="H366" s="2" t="s">
        <v>16</v>
      </c>
      <c r="I366" s="3">
        <v>110</v>
      </c>
    </row>
    <row r="367" spans="1:9" x14ac:dyDescent="0.3">
      <c r="A367" s="1">
        <v>43965</v>
      </c>
      <c r="B367" s="2" t="s">
        <v>18</v>
      </c>
      <c r="C367" s="2" t="s">
        <v>31</v>
      </c>
      <c r="D367" s="2" t="s">
        <v>11</v>
      </c>
      <c r="E367" s="2" t="s">
        <v>33</v>
      </c>
      <c r="F367" s="2">
        <v>3</v>
      </c>
      <c r="G367" s="3">
        <v>120</v>
      </c>
      <c r="H367" s="2" t="s">
        <v>16</v>
      </c>
      <c r="I367" s="3">
        <v>110</v>
      </c>
    </row>
    <row r="368" spans="1:9" x14ac:dyDescent="0.3">
      <c r="A368" s="1">
        <v>44409</v>
      </c>
      <c r="B368" s="2" t="s">
        <v>25</v>
      </c>
      <c r="C368" s="2" t="s">
        <v>26</v>
      </c>
      <c r="D368" s="2" t="s">
        <v>15</v>
      </c>
      <c r="E368" s="2" t="s">
        <v>33</v>
      </c>
      <c r="F368" s="2">
        <v>4</v>
      </c>
      <c r="G368" s="3">
        <v>65</v>
      </c>
      <c r="H368" s="2" t="s">
        <v>16</v>
      </c>
      <c r="I368" s="3">
        <v>50</v>
      </c>
    </row>
    <row r="369" spans="1:9" x14ac:dyDescent="0.3">
      <c r="A369" s="1">
        <v>44032</v>
      </c>
      <c r="B369" s="2" t="s">
        <v>9</v>
      </c>
      <c r="C369" s="2" t="s">
        <v>17</v>
      </c>
      <c r="D369" s="2" t="s">
        <v>20</v>
      </c>
      <c r="E369" s="2" t="s">
        <v>33</v>
      </c>
      <c r="F369" s="2">
        <v>1</v>
      </c>
      <c r="G369" s="3">
        <v>560</v>
      </c>
      <c r="H369" s="2" t="s">
        <v>13</v>
      </c>
      <c r="I369" s="3">
        <v>450</v>
      </c>
    </row>
    <row r="370" spans="1:9" x14ac:dyDescent="0.3">
      <c r="A370" s="1">
        <v>44217</v>
      </c>
      <c r="B370" s="2" t="s">
        <v>25</v>
      </c>
      <c r="C370" s="2" t="s">
        <v>27</v>
      </c>
      <c r="D370" s="2" t="s">
        <v>15</v>
      </c>
      <c r="E370" s="2" t="s">
        <v>33</v>
      </c>
      <c r="F370" s="2">
        <v>4</v>
      </c>
      <c r="G370" s="3">
        <v>65</v>
      </c>
      <c r="H370" s="2" t="s">
        <v>13</v>
      </c>
      <c r="I370" s="3">
        <v>50</v>
      </c>
    </row>
    <row r="371" spans="1:9" x14ac:dyDescent="0.3">
      <c r="A371" s="1">
        <v>44086</v>
      </c>
      <c r="B371" s="2" t="s">
        <v>25</v>
      </c>
      <c r="C371" s="2" t="s">
        <v>27</v>
      </c>
      <c r="D371" s="2" t="s">
        <v>15</v>
      </c>
      <c r="E371" s="2" t="s">
        <v>33</v>
      </c>
      <c r="F371" s="2">
        <v>1</v>
      </c>
      <c r="G371" s="3">
        <v>65</v>
      </c>
      <c r="H371" s="2" t="s">
        <v>13</v>
      </c>
      <c r="I371" s="3">
        <v>50</v>
      </c>
    </row>
    <row r="372" spans="1:9" x14ac:dyDescent="0.3">
      <c r="A372" s="1">
        <v>44152</v>
      </c>
      <c r="B372" s="2" t="s">
        <v>18</v>
      </c>
      <c r="C372" s="2" t="s">
        <v>23</v>
      </c>
      <c r="D372" s="2" t="s">
        <v>11</v>
      </c>
      <c r="E372" s="2" t="s">
        <v>33</v>
      </c>
      <c r="F372" s="2">
        <v>5</v>
      </c>
      <c r="G372" s="3">
        <v>120</v>
      </c>
      <c r="H372" s="2" t="s">
        <v>13</v>
      </c>
      <c r="I372" s="3">
        <v>110</v>
      </c>
    </row>
    <row r="373" spans="1:9" x14ac:dyDescent="0.3">
      <c r="A373" s="1">
        <v>44266</v>
      </c>
      <c r="B373" s="2" t="s">
        <v>25</v>
      </c>
      <c r="C373" s="2" t="s">
        <v>27</v>
      </c>
      <c r="D373" s="2" t="s">
        <v>29</v>
      </c>
      <c r="E373" s="2" t="s">
        <v>33</v>
      </c>
      <c r="F373" s="2">
        <v>3</v>
      </c>
      <c r="G373" s="3">
        <v>20</v>
      </c>
      <c r="H373" s="2" t="s">
        <v>13</v>
      </c>
      <c r="I373" s="3">
        <v>5</v>
      </c>
    </row>
    <row r="374" spans="1:9" x14ac:dyDescent="0.3">
      <c r="A374" s="1">
        <v>44223</v>
      </c>
      <c r="B374" s="2" t="s">
        <v>18</v>
      </c>
      <c r="C374" s="2" t="s">
        <v>31</v>
      </c>
      <c r="D374" s="2" t="s">
        <v>24</v>
      </c>
      <c r="E374" s="2" t="s">
        <v>33</v>
      </c>
      <c r="F374" s="2">
        <v>4</v>
      </c>
      <c r="G374" s="3">
        <v>75</v>
      </c>
      <c r="H374" s="2" t="s">
        <v>13</v>
      </c>
      <c r="I374" s="3">
        <v>70</v>
      </c>
    </row>
    <row r="375" spans="1:9" x14ac:dyDescent="0.3">
      <c r="A375" s="1">
        <v>44227</v>
      </c>
      <c r="B375" s="2" t="s">
        <v>21</v>
      </c>
      <c r="C375" s="2" t="s">
        <v>28</v>
      </c>
      <c r="D375" s="2" t="s">
        <v>11</v>
      </c>
      <c r="E375" s="2" t="s">
        <v>33</v>
      </c>
      <c r="F375" s="2">
        <v>1</v>
      </c>
      <c r="G375" s="3">
        <v>120</v>
      </c>
      <c r="H375" s="2" t="s">
        <v>13</v>
      </c>
      <c r="I375" s="3">
        <v>110</v>
      </c>
    </row>
    <row r="376" spans="1:9" x14ac:dyDescent="0.3">
      <c r="A376" s="1">
        <v>44362</v>
      </c>
      <c r="B376" s="2" t="s">
        <v>25</v>
      </c>
      <c r="C376" s="2" t="s">
        <v>26</v>
      </c>
      <c r="D376" s="2" t="s">
        <v>11</v>
      </c>
      <c r="E376" s="2" t="s">
        <v>33</v>
      </c>
      <c r="F376" s="2">
        <v>1</v>
      </c>
      <c r="G376" s="3">
        <v>120</v>
      </c>
      <c r="H376" s="2" t="s">
        <v>16</v>
      </c>
      <c r="I376" s="3">
        <v>110</v>
      </c>
    </row>
    <row r="377" spans="1:9" x14ac:dyDescent="0.3">
      <c r="A377" s="1">
        <v>44485</v>
      </c>
      <c r="B377" s="2" t="s">
        <v>21</v>
      </c>
      <c r="C377" s="2" t="s">
        <v>22</v>
      </c>
      <c r="D377" s="2" t="s">
        <v>29</v>
      </c>
      <c r="E377" s="2" t="s">
        <v>33</v>
      </c>
      <c r="F377" s="2">
        <v>1</v>
      </c>
      <c r="G377" s="3">
        <v>20</v>
      </c>
      <c r="H377" s="2" t="s">
        <v>13</v>
      </c>
      <c r="I377" s="3">
        <v>5</v>
      </c>
    </row>
    <row r="378" spans="1:9" x14ac:dyDescent="0.3">
      <c r="A378" s="1">
        <v>44001</v>
      </c>
      <c r="B378" s="2" t="s">
        <v>25</v>
      </c>
      <c r="C378" s="2" t="s">
        <v>27</v>
      </c>
      <c r="D378" s="2" t="s">
        <v>15</v>
      </c>
      <c r="E378" s="2" t="s">
        <v>33</v>
      </c>
      <c r="F378" s="2">
        <v>3</v>
      </c>
      <c r="G378" s="3">
        <v>65</v>
      </c>
      <c r="H378" s="2" t="s">
        <v>16</v>
      </c>
      <c r="I378" s="3">
        <v>50</v>
      </c>
    </row>
    <row r="379" spans="1:9" x14ac:dyDescent="0.3">
      <c r="A379" s="1">
        <v>44536</v>
      </c>
      <c r="B379" s="2" t="s">
        <v>25</v>
      </c>
      <c r="C379" s="2" t="s">
        <v>27</v>
      </c>
      <c r="D379" s="2" t="s">
        <v>29</v>
      </c>
      <c r="E379" s="2" t="s">
        <v>33</v>
      </c>
      <c r="F379" s="2">
        <v>4</v>
      </c>
      <c r="G379" s="3">
        <v>20</v>
      </c>
      <c r="H379" s="2" t="s">
        <v>13</v>
      </c>
      <c r="I379" s="3">
        <v>5</v>
      </c>
    </row>
    <row r="380" spans="1:9" x14ac:dyDescent="0.3">
      <c r="A380" s="1">
        <v>44445</v>
      </c>
      <c r="B380" s="2" t="s">
        <v>18</v>
      </c>
      <c r="C380" s="2" t="s">
        <v>31</v>
      </c>
      <c r="D380" s="2" t="s">
        <v>11</v>
      </c>
      <c r="E380" s="2" t="s">
        <v>33</v>
      </c>
      <c r="F380" s="2">
        <v>3</v>
      </c>
      <c r="G380" s="3">
        <v>120</v>
      </c>
      <c r="H380" s="2" t="s">
        <v>16</v>
      </c>
      <c r="I380" s="3">
        <v>110</v>
      </c>
    </row>
    <row r="381" spans="1:9" x14ac:dyDescent="0.3">
      <c r="A381" s="1">
        <v>44544</v>
      </c>
      <c r="B381" s="2" t="s">
        <v>25</v>
      </c>
      <c r="C381" s="2" t="s">
        <v>26</v>
      </c>
      <c r="D381" s="2" t="s">
        <v>29</v>
      </c>
      <c r="E381" s="2" t="s">
        <v>33</v>
      </c>
      <c r="F381" s="2">
        <v>2</v>
      </c>
      <c r="G381" s="3">
        <v>20</v>
      </c>
      <c r="H381" s="2" t="s">
        <v>13</v>
      </c>
      <c r="I381" s="3">
        <v>5</v>
      </c>
    </row>
    <row r="382" spans="1:9" x14ac:dyDescent="0.3">
      <c r="A382" s="1">
        <v>44464</v>
      </c>
      <c r="B382" s="2" t="s">
        <v>25</v>
      </c>
      <c r="C382" s="2" t="s">
        <v>26</v>
      </c>
      <c r="D382" s="2" t="s">
        <v>11</v>
      </c>
      <c r="E382" s="2" t="s">
        <v>33</v>
      </c>
      <c r="F382" s="2">
        <v>4</v>
      </c>
      <c r="G382" s="3">
        <v>120</v>
      </c>
      <c r="H382" s="2" t="s">
        <v>16</v>
      </c>
      <c r="I382" s="3">
        <v>110</v>
      </c>
    </row>
    <row r="383" spans="1:9" x14ac:dyDescent="0.3">
      <c r="A383" s="1">
        <v>44524</v>
      </c>
      <c r="B383" s="2" t="s">
        <v>9</v>
      </c>
      <c r="C383" s="2" t="s">
        <v>10</v>
      </c>
      <c r="D383" s="2" t="s">
        <v>29</v>
      </c>
      <c r="E383" s="2" t="s">
        <v>33</v>
      </c>
      <c r="F383" s="2">
        <v>3</v>
      </c>
      <c r="G383" s="3">
        <v>20</v>
      </c>
      <c r="H383" s="2" t="s">
        <v>30</v>
      </c>
      <c r="I383" s="3">
        <v>5</v>
      </c>
    </row>
    <row r="384" spans="1:9" x14ac:dyDescent="0.3">
      <c r="A384" s="1">
        <v>44194</v>
      </c>
      <c r="B384" s="2" t="s">
        <v>18</v>
      </c>
      <c r="C384" s="2" t="s">
        <v>23</v>
      </c>
      <c r="D384" s="2" t="s">
        <v>20</v>
      </c>
      <c r="E384" s="2" t="s">
        <v>33</v>
      </c>
      <c r="F384" s="2">
        <v>2</v>
      </c>
      <c r="G384" s="3">
        <v>560</v>
      </c>
      <c r="H384" s="2" t="s">
        <v>16</v>
      </c>
      <c r="I384" s="3">
        <v>450</v>
      </c>
    </row>
    <row r="385" spans="1:9" x14ac:dyDescent="0.3">
      <c r="A385" s="1">
        <v>44528</v>
      </c>
      <c r="B385" s="2" t="s">
        <v>25</v>
      </c>
      <c r="C385" s="2" t="s">
        <v>26</v>
      </c>
      <c r="D385" s="2" t="s">
        <v>11</v>
      </c>
      <c r="E385" s="2" t="s">
        <v>33</v>
      </c>
      <c r="F385" s="2">
        <v>1</v>
      </c>
      <c r="G385" s="3">
        <v>120</v>
      </c>
      <c r="H385" s="2" t="s">
        <v>16</v>
      </c>
      <c r="I385" s="3">
        <v>110</v>
      </c>
    </row>
    <row r="386" spans="1:9" x14ac:dyDescent="0.3">
      <c r="A386" s="1">
        <v>44377</v>
      </c>
      <c r="B386" s="2" t="s">
        <v>18</v>
      </c>
      <c r="C386" s="2" t="s">
        <v>31</v>
      </c>
      <c r="D386" s="2" t="s">
        <v>29</v>
      </c>
      <c r="E386" s="2" t="s">
        <v>33</v>
      </c>
      <c r="F386" s="2">
        <v>3</v>
      </c>
      <c r="G386" s="3">
        <v>20</v>
      </c>
      <c r="H386" s="2" t="s">
        <v>13</v>
      </c>
      <c r="I386" s="3">
        <v>5</v>
      </c>
    </row>
    <row r="387" spans="1:9" x14ac:dyDescent="0.3">
      <c r="A387" s="1">
        <v>43868</v>
      </c>
      <c r="B387" s="2" t="s">
        <v>25</v>
      </c>
      <c r="C387" s="2" t="s">
        <v>27</v>
      </c>
      <c r="D387" s="2" t="s">
        <v>20</v>
      </c>
      <c r="E387" s="2" t="s">
        <v>33</v>
      </c>
      <c r="F387" s="2">
        <v>5</v>
      </c>
      <c r="G387" s="3">
        <v>560</v>
      </c>
      <c r="H387" s="2" t="s">
        <v>30</v>
      </c>
      <c r="I387" s="3">
        <v>450</v>
      </c>
    </row>
    <row r="388" spans="1:9" x14ac:dyDescent="0.3">
      <c r="A388" s="1">
        <v>43925</v>
      </c>
      <c r="B388" s="2" t="s">
        <v>18</v>
      </c>
      <c r="C388" s="2" t="s">
        <v>23</v>
      </c>
      <c r="D388" s="2" t="s">
        <v>24</v>
      </c>
      <c r="E388" s="2" t="s">
        <v>33</v>
      </c>
      <c r="F388" s="2">
        <v>1</v>
      </c>
      <c r="G388" s="3">
        <v>75</v>
      </c>
      <c r="H388" s="2" t="s">
        <v>13</v>
      </c>
      <c r="I388" s="3">
        <v>70</v>
      </c>
    </row>
    <row r="389" spans="1:9" x14ac:dyDescent="0.3">
      <c r="A389" s="1">
        <v>44506</v>
      </c>
      <c r="B389" s="2" t="s">
        <v>21</v>
      </c>
      <c r="C389" s="2" t="s">
        <v>28</v>
      </c>
      <c r="D389" s="2" t="s">
        <v>29</v>
      </c>
      <c r="E389" s="2" t="s">
        <v>33</v>
      </c>
      <c r="F389" s="2">
        <v>1</v>
      </c>
      <c r="G389" s="3">
        <v>20</v>
      </c>
      <c r="H389" s="2" t="s">
        <v>16</v>
      </c>
      <c r="I389" s="3">
        <v>5</v>
      </c>
    </row>
    <row r="390" spans="1:9" x14ac:dyDescent="0.3">
      <c r="A390" s="1">
        <v>44206</v>
      </c>
      <c r="B390" s="2" t="s">
        <v>25</v>
      </c>
      <c r="C390" s="2" t="s">
        <v>27</v>
      </c>
      <c r="D390" s="2" t="s">
        <v>20</v>
      </c>
      <c r="E390" s="2" t="s">
        <v>33</v>
      </c>
      <c r="F390" s="2">
        <v>5</v>
      </c>
      <c r="G390" s="3">
        <v>560</v>
      </c>
      <c r="H390" s="2" t="s">
        <v>16</v>
      </c>
      <c r="I390" s="3">
        <v>450</v>
      </c>
    </row>
    <row r="391" spans="1:9" x14ac:dyDescent="0.3">
      <c r="A391" s="1">
        <v>44279</v>
      </c>
      <c r="B391" s="2" t="s">
        <v>25</v>
      </c>
      <c r="C391" s="2" t="s">
        <v>27</v>
      </c>
      <c r="D391" s="2" t="s">
        <v>29</v>
      </c>
      <c r="E391" s="2" t="s">
        <v>33</v>
      </c>
      <c r="F391" s="2">
        <v>2</v>
      </c>
      <c r="G391" s="3">
        <v>20</v>
      </c>
      <c r="H391" s="2" t="s">
        <v>13</v>
      </c>
      <c r="I391" s="3">
        <v>5</v>
      </c>
    </row>
    <row r="392" spans="1:9" x14ac:dyDescent="0.3">
      <c r="A392" s="1">
        <v>43850</v>
      </c>
      <c r="B392" s="2" t="s">
        <v>25</v>
      </c>
      <c r="C392" s="2" t="s">
        <v>27</v>
      </c>
      <c r="D392" s="2" t="s">
        <v>20</v>
      </c>
      <c r="E392" s="2" t="s">
        <v>33</v>
      </c>
      <c r="F392" s="2">
        <v>4</v>
      </c>
      <c r="G392" s="3">
        <v>560</v>
      </c>
      <c r="H392" s="2" t="s">
        <v>16</v>
      </c>
      <c r="I392" s="3">
        <v>450</v>
      </c>
    </row>
    <row r="393" spans="1:9" x14ac:dyDescent="0.3">
      <c r="A393" s="1">
        <v>44341</v>
      </c>
      <c r="B393" s="2" t="s">
        <v>21</v>
      </c>
      <c r="C393" s="2" t="s">
        <v>28</v>
      </c>
      <c r="D393" s="2" t="s">
        <v>20</v>
      </c>
      <c r="E393" s="2" t="s">
        <v>33</v>
      </c>
      <c r="F393" s="2">
        <v>2</v>
      </c>
      <c r="G393" s="3">
        <v>560</v>
      </c>
      <c r="H393" s="2" t="s">
        <v>13</v>
      </c>
      <c r="I393" s="3">
        <v>450</v>
      </c>
    </row>
    <row r="394" spans="1:9" x14ac:dyDescent="0.3">
      <c r="A394" s="1">
        <v>44264</v>
      </c>
      <c r="B394" s="2" t="s">
        <v>18</v>
      </c>
      <c r="C394" s="2" t="s">
        <v>19</v>
      </c>
      <c r="D394" s="2" t="s">
        <v>15</v>
      </c>
      <c r="E394" s="2" t="s">
        <v>33</v>
      </c>
      <c r="F394" s="2">
        <v>3</v>
      </c>
      <c r="G394" s="3">
        <v>65</v>
      </c>
      <c r="H394" s="2" t="s">
        <v>13</v>
      </c>
      <c r="I394" s="3">
        <v>50</v>
      </c>
    </row>
    <row r="395" spans="1:9" x14ac:dyDescent="0.3">
      <c r="A395" s="1">
        <v>44210</v>
      </c>
      <c r="B395" s="2" t="s">
        <v>18</v>
      </c>
      <c r="C395" s="2" t="s">
        <v>19</v>
      </c>
      <c r="D395" s="2" t="s">
        <v>24</v>
      </c>
      <c r="E395" s="2" t="s">
        <v>33</v>
      </c>
      <c r="F395" s="2">
        <v>3</v>
      </c>
      <c r="G395" s="3">
        <v>75</v>
      </c>
      <c r="H395" s="2" t="s">
        <v>30</v>
      </c>
      <c r="I395" s="3">
        <v>70</v>
      </c>
    </row>
    <row r="396" spans="1:9" x14ac:dyDescent="0.3">
      <c r="A396" s="1">
        <v>44016</v>
      </c>
      <c r="B396" s="2" t="s">
        <v>21</v>
      </c>
      <c r="C396" s="2" t="s">
        <v>22</v>
      </c>
      <c r="D396" s="2" t="s">
        <v>29</v>
      </c>
      <c r="E396" s="2" t="s">
        <v>33</v>
      </c>
      <c r="F396" s="2">
        <v>3</v>
      </c>
      <c r="G396" s="3">
        <v>20</v>
      </c>
      <c r="H396" s="2" t="s">
        <v>13</v>
      </c>
      <c r="I396" s="3">
        <v>5</v>
      </c>
    </row>
    <row r="397" spans="1:9" x14ac:dyDescent="0.3">
      <c r="A397" s="1">
        <v>44273</v>
      </c>
      <c r="B397" s="2" t="s">
        <v>21</v>
      </c>
      <c r="C397" s="2" t="s">
        <v>22</v>
      </c>
      <c r="D397" s="2" t="s">
        <v>24</v>
      </c>
      <c r="E397" s="2" t="s">
        <v>33</v>
      </c>
      <c r="F397" s="2">
        <v>4</v>
      </c>
      <c r="G397" s="3">
        <v>75</v>
      </c>
      <c r="H397" s="2" t="s">
        <v>30</v>
      </c>
      <c r="I397" s="3">
        <v>70</v>
      </c>
    </row>
    <row r="398" spans="1:9" x14ac:dyDescent="0.3">
      <c r="A398" s="1">
        <v>44451</v>
      </c>
      <c r="B398" s="2" t="s">
        <v>18</v>
      </c>
      <c r="C398" s="2" t="s">
        <v>23</v>
      </c>
      <c r="D398" s="2" t="s">
        <v>20</v>
      </c>
      <c r="E398" s="2" t="s">
        <v>33</v>
      </c>
      <c r="F398" s="2">
        <v>5</v>
      </c>
      <c r="G398" s="3">
        <v>560</v>
      </c>
      <c r="H398" s="2" t="s">
        <v>13</v>
      </c>
      <c r="I398" s="3">
        <v>450</v>
      </c>
    </row>
    <row r="399" spans="1:9" x14ac:dyDescent="0.3">
      <c r="A399" s="1">
        <v>44304</v>
      </c>
      <c r="B399" s="2" t="s">
        <v>9</v>
      </c>
      <c r="C399" s="2" t="s">
        <v>10</v>
      </c>
      <c r="D399" s="2" t="s">
        <v>24</v>
      </c>
      <c r="E399" s="2" t="s">
        <v>33</v>
      </c>
      <c r="F399" s="2">
        <v>5</v>
      </c>
      <c r="G399" s="3">
        <v>75</v>
      </c>
      <c r="H399" s="2" t="s">
        <v>13</v>
      </c>
      <c r="I399" s="3">
        <v>70</v>
      </c>
    </row>
    <row r="400" spans="1:9" x14ac:dyDescent="0.3">
      <c r="A400" s="1">
        <v>43962</v>
      </c>
      <c r="B400" s="2" t="s">
        <v>9</v>
      </c>
      <c r="C400" s="2" t="s">
        <v>14</v>
      </c>
      <c r="D400" s="2" t="s">
        <v>15</v>
      </c>
      <c r="E400" s="2" t="s">
        <v>33</v>
      </c>
      <c r="F400" s="2">
        <v>3</v>
      </c>
      <c r="G400" s="3">
        <v>65</v>
      </c>
      <c r="H400" s="2" t="s">
        <v>13</v>
      </c>
      <c r="I400" s="3">
        <v>50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92D5E-286E-4948-8425-E016A8283FAA}">
  <sheetPr codeName="Arkusz11"/>
  <dimension ref="A1:C718"/>
  <sheetViews>
    <sheetView workbookViewId="0"/>
  </sheetViews>
  <sheetFormatPr defaultRowHeight="14.4" x14ac:dyDescent="0.3"/>
  <cols>
    <col min="1" max="1" width="25.109375" bestFit="1" customWidth="1"/>
    <col min="2" max="2" width="10.5546875" bestFit="1" customWidth="1"/>
    <col min="3" max="3" width="7.88671875" customWidth="1"/>
  </cols>
  <sheetData>
    <row r="1" spans="1:3" x14ac:dyDescent="0.3">
      <c r="A1" t="s">
        <v>54</v>
      </c>
      <c r="B1" t="s">
        <v>0</v>
      </c>
      <c r="C1" t="s">
        <v>87</v>
      </c>
    </row>
    <row r="2" spans="1:3" x14ac:dyDescent="0.3">
      <c r="A2" t="s">
        <v>60</v>
      </c>
      <c r="B2" s="48">
        <v>40856</v>
      </c>
      <c r="C2">
        <v>43</v>
      </c>
    </row>
    <row r="3" spans="1:3" x14ac:dyDescent="0.3">
      <c r="A3" t="s">
        <v>61</v>
      </c>
      <c r="B3" s="48">
        <v>42341</v>
      </c>
      <c r="C3">
        <v>38</v>
      </c>
    </row>
    <row r="4" spans="1:3" x14ac:dyDescent="0.3">
      <c r="A4" t="s">
        <v>62</v>
      </c>
      <c r="B4" s="48">
        <v>44217</v>
      </c>
      <c r="C4">
        <v>46</v>
      </c>
    </row>
    <row r="5" spans="1:3" x14ac:dyDescent="0.3">
      <c r="A5" t="s">
        <v>64</v>
      </c>
      <c r="B5" s="48">
        <v>36681</v>
      </c>
      <c r="C5">
        <v>31</v>
      </c>
    </row>
    <row r="6" spans="1:3" x14ac:dyDescent="0.3">
      <c r="A6" t="s">
        <v>65</v>
      </c>
      <c r="B6" s="48">
        <v>40461</v>
      </c>
      <c r="C6">
        <v>31</v>
      </c>
    </row>
    <row r="7" spans="1:3" x14ac:dyDescent="0.3">
      <c r="A7" t="s">
        <v>66</v>
      </c>
      <c r="B7" s="48">
        <v>40858</v>
      </c>
      <c r="C7">
        <v>30</v>
      </c>
    </row>
    <row r="8" spans="1:3" x14ac:dyDescent="0.3">
      <c r="A8" t="s">
        <v>64</v>
      </c>
      <c r="B8" s="48">
        <v>36681</v>
      </c>
      <c r="C8">
        <v>31</v>
      </c>
    </row>
    <row r="9" spans="1:3" x14ac:dyDescent="0.3">
      <c r="A9" t="s">
        <v>66</v>
      </c>
      <c r="B9" s="48">
        <v>40858</v>
      </c>
      <c r="C9">
        <v>30</v>
      </c>
    </row>
    <row r="10" spans="1:3" x14ac:dyDescent="0.3">
      <c r="A10" t="s">
        <v>67</v>
      </c>
      <c r="B10" s="48">
        <v>41255</v>
      </c>
      <c r="C10">
        <v>42</v>
      </c>
    </row>
    <row r="11" spans="1:3" x14ac:dyDescent="0.3">
      <c r="A11" t="s">
        <v>68</v>
      </c>
      <c r="B11" s="48">
        <v>37181</v>
      </c>
      <c r="C11">
        <v>34</v>
      </c>
    </row>
    <row r="12" spans="1:3" x14ac:dyDescent="0.3">
      <c r="A12" t="s">
        <v>69</v>
      </c>
      <c r="B12" s="48">
        <v>40065</v>
      </c>
      <c r="C12">
        <v>42</v>
      </c>
    </row>
    <row r="13" spans="1:3" x14ac:dyDescent="0.3">
      <c r="A13" t="s">
        <v>70</v>
      </c>
      <c r="B13" s="48">
        <v>35982</v>
      </c>
      <c r="C13">
        <v>50</v>
      </c>
    </row>
    <row r="14" spans="1:3" x14ac:dyDescent="0.3">
      <c r="A14" t="s">
        <v>72</v>
      </c>
      <c r="B14" s="48">
        <v>38341</v>
      </c>
      <c r="C14">
        <v>37</v>
      </c>
    </row>
    <row r="15" spans="1:3" x14ac:dyDescent="0.3">
      <c r="A15" t="s">
        <v>73</v>
      </c>
      <c r="B15" s="48">
        <v>39815</v>
      </c>
      <c r="C15">
        <v>35</v>
      </c>
    </row>
    <row r="16" spans="1:3" x14ac:dyDescent="0.3">
      <c r="A16" t="s">
        <v>74</v>
      </c>
      <c r="B16" s="48">
        <v>38466</v>
      </c>
      <c r="C16">
        <v>41</v>
      </c>
    </row>
    <row r="17" spans="1:3" x14ac:dyDescent="0.3">
      <c r="A17" t="s">
        <v>75</v>
      </c>
      <c r="B17" s="48">
        <v>36820</v>
      </c>
      <c r="C17">
        <v>43</v>
      </c>
    </row>
    <row r="18" spans="1:3" x14ac:dyDescent="0.3">
      <c r="A18" t="s">
        <v>77</v>
      </c>
      <c r="B18" s="48">
        <v>39617</v>
      </c>
      <c r="C18">
        <v>40</v>
      </c>
    </row>
    <row r="19" spans="1:3" x14ac:dyDescent="0.3">
      <c r="A19" t="s">
        <v>60</v>
      </c>
      <c r="B19" s="48">
        <v>40856</v>
      </c>
      <c r="C19">
        <v>43</v>
      </c>
    </row>
    <row r="20" spans="1:3" x14ac:dyDescent="0.3">
      <c r="A20" t="s">
        <v>61</v>
      </c>
      <c r="B20" s="48">
        <v>42341</v>
      </c>
      <c r="C20">
        <v>38</v>
      </c>
    </row>
    <row r="21" spans="1:3" x14ac:dyDescent="0.3">
      <c r="A21" t="s">
        <v>62</v>
      </c>
      <c r="B21" s="48">
        <v>44217</v>
      </c>
      <c r="C21">
        <v>46</v>
      </c>
    </row>
    <row r="22" spans="1:3" x14ac:dyDescent="0.3">
      <c r="A22" t="s">
        <v>64</v>
      </c>
      <c r="B22" s="48">
        <v>36681</v>
      </c>
      <c r="C22">
        <v>31</v>
      </c>
    </row>
    <row r="23" spans="1:3" x14ac:dyDescent="0.3">
      <c r="A23" t="s">
        <v>65</v>
      </c>
      <c r="B23" s="48">
        <v>40461</v>
      </c>
      <c r="C23">
        <v>31</v>
      </c>
    </row>
    <row r="24" spans="1:3" x14ac:dyDescent="0.3">
      <c r="A24" t="s">
        <v>66</v>
      </c>
      <c r="B24" s="48">
        <v>40858</v>
      </c>
      <c r="C24">
        <v>30</v>
      </c>
    </row>
    <row r="25" spans="1:3" x14ac:dyDescent="0.3">
      <c r="A25" t="s">
        <v>67</v>
      </c>
      <c r="B25" s="48">
        <v>41255</v>
      </c>
      <c r="C25">
        <v>42</v>
      </c>
    </row>
    <row r="26" spans="1:3" x14ac:dyDescent="0.3">
      <c r="A26" t="s">
        <v>68</v>
      </c>
      <c r="B26" s="48">
        <v>37181</v>
      </c>
      <c r="C26">
        <v>34</v>
      </c>
    </row>
    <row r="27" spans="1:3" x14ac:dyDescent="0.3">
      <c r="A27" t="s">
        <v>69</v>
      </c>
      <c r="B27" s="48">
        <v>40065</v>
      </c>
      <c r="C27">
        <v>42</v>
      </c>
    </row>
    <row r="28" spans="1:3" x14ac:dyDescent="0.3">
      <c r="A28" t="s">
        <v>70</v>
      </c>
      <c r="B28" s="48">
        <v>35982</v>
      </c>
      <c r="C28">
        <v>50</v>
      </c>
    </row>
    <row r="29" spans="1:3" x14ac:dyDescent="0.3">
      <c r="A29" t="s">
        <v>72</v>
      </c>
      <c r="B29" s="48">
        <v>38341</v>
      </c>
      <c r="C29">
        <v>37</v>
      </c>
    </row>
    <row r="30" spans="1:3" x14ac:dyDescent="0.3">
      <c r="A30" t="s">
        <v>73</v>
      </c>
      <c r="B30" s="48">
        <v>39815</v>
      </c>
      <c r="C30">
        <v>35</v>
      </c>
    </row>
    <row r="31" spans="1:3" x14ac:dyDescent="0.3">
      <c r="A31" t="s">
        <v>74</v>
      </c>
      <c r="B31" s="48">
        <v>38466</v>
      </c>
      <c r="C31">
        <v>41</v>
      </c>
    </row>
    <row r="32" spans="1:3" x14ac:dyDescent="0.3">
      <c r="A32" t="s">
        <v>75</v>
      </c>
      <c r="B32" s="48">
        <v>36820</v>
      </c>
      <c r="C32">
        <v>43</v>
      </c>
    </row>
    <row r="33" spans="1:3" x14ac:dyDescent="0.3">
      <c r="A33" t="s">
        <v>60</v>
      </c>
      <c r="B33" s="48">
        <v>40856</v>
      </c>
      <c r="C33">
        <v>43</v>
      </c>
    </row>
    <row r="34" spans="1:3" x14ac:dyDescent="0.3">
      <c r="A34" t="s">
        <v>61</v>
      </c>
      <c r="B34" s="48">
        <v>42341</v>
      </c>
      <c r="C34">
        <v>38</v>
      </c>
    </row>
    <row r="35" spans="1:3" x14ac:dyDescent="0.3">
      <c r="A35" t="s">
        <v>62</v>
      </c>
      <c r="B35" s="48">
        <v>44217</v>
      </c>
      <c r="C35">
        <v>46</v>
      </c>
    </row>
    <row r="36" spans="1:3" x14ac:dyDescent="0.3">
      <c r="A36" t="s">
        <v>64</v>
      </c>
      <c r="B36" s="48">
        <v>36681</v>
      </c>
      <c r="C36">
        <v>31</v>
      </c>
    </row>
    <row r="37" spans="1:3" x14ac:dyDescent="0.3">
      <c r="A37" t="s">
        <v>65</v>
      </c>
      <c r="B37" s="48">
        <v>40461</v>
      </c>
      <c r="C37">
        <v>31</v>
      </c>
    </row>
    <row r="38" spans="1:3" x14ac:dyDescent="0.3">
      <c r="A38" t="s">
        <v>66</v>
      </c>
      <c r="B38" s="48">
        <v>40858</v>
      </c>
      <c r="C38">
        <v>30</v>
      </c>
    </row>
    <row r="39" spans="1:3" x14ac:dyDescent="0.3">
      <c r="A39" t="s">
        <v>67</v>
      </c>
      <c r="B39" s="48">
        <v>41255</v>
      </c>
      <c r="C39">
        <v>42</v>
      </c>
    </row>
    <row r="40" spans="1:3" x14ac:dyDescent="0.3">
      <c r="A40" t="s">
        <v>68</v>
      </c>
      <c r="B40" s="48">
        <v>37181</v>
      </c>
      <c r="C40">
        <v>34</v>
      </c>
    </row>
    <row r="41" spans="1:3" x14ac:dyDescent="0.3">
      <c r="A41" t="s">
        <v>69</v>
      </c>
      <c r="B41" s="48">
        <v>40065</v>
      </c>
      <c r="C41">
        <v>42</v>
      </c>
    </row>
    <row r="42" spans="1:3" x14ac:dyDescent="0.3">
      <c r="A42" t="s">
        <v>70</v>
      </c>
      <c r="B42" s="48">
        <v>35982</v>
      </c>
      <c r="C42">
        <v>50</v>
      </c>
    </row>
    <row r="43" spans="1:3" x14ac:dyDescent="0.3">
      <c r="A43" t="s">
        <v>72</v>
      </c>
      <c r="B43" s="48">
        <v>38341</v>
      </c>
      <c r="C43">
        <v>37</v>
      </c>
    </row>
    <row r="44" spans="1:3" x14ac:dyDescent="0.3">
      <c r="A44" t="s">
        <v>73</v>
      </c>
      <c r="B44" s="48">
        <v>39815</v>
      </c>
      <c r="C44">
        <v>35</v>
      </c>
    </row>
    <row r="45" spans="1:3" x14ac:dyDescent="0.3">
      <c r="A45" t="s">
        <v>74</v>
      </c>
      <c r="B45" s="48">
        <v>38466</v>
      </c>
      <c r="C45">
        <v>41</v>
      </c>
    </row>
    <row r="46" spans="1:3" x14ac:dyDescent="0.3">
      <c r="A46" t="s">
        <v>75</v>
      </c>
      <c r="B46" s="48">
        <v>36820</v>
      </c>
      <c r="C46">
        <v>43</v>
      </c>
    </row>
    <row r="47" spans="1:3" x14ac:dyDescent="0.3">
      <c r="A47" t="s">
        <v>60</v>
      </c>
      <c r="B47" s="48">
        <v>40856</v>
      </c>
      <c r="C47">
        <v>43</v>
      </c>
    </row>
    <row r="48" spans="1:3" x14ac:dyDescent="0.3">
      <c r="A48" t="s">
        <v>61</v>
      </c>
      <c r="B48" s="48">
        <v>42341</v>
      </c>
      <c r="C48">
        <v>38</v>
      </c>
    </row>
    <row r="49" spans="1:3" x14ac:dyDescent="0.3">
      <c r="A49" t="s">
        <v>62</v>
      </c>
      <c r="B49" s="48">
        <v>44217</v>
      </c>
      <c r="C49">
        <v>46</v>
      </c>
    </row>
    <row r="50" spans="1:3" x14ac:dyDescent="0.3">
      <c r="A50" t="s">
        <v>64</v>
      </c>
      <c r="B50" s="48">
        <v>36681</v>
      </c>
      <c r="C50">
        <v>31</v>
      </c>
    </row>
    <row r="51" spans="1:3" x14ac:dyDescent="0.3">
      <c r="A51" t="s">
        <v>65</v>
      </c>
      <c r="B51" s="48">
        <v>40461</v>
      </c>
      <c r="C51">
        <v>31</v>
      </c>
    </row>
    <row r="52" spans="1:3" x14ac:dyDescent="0.3">
      <c r="A52" t="s">
        <v>72</v>
      </c>
      <c r="B52" s="48">
        <v>38341</v>
      </c>
      <c r="C52">
        <v>37</v>
      </c>
    </row>
    <row r="53" spans="1:3" x14ac:dyDescent="0.3">
      <c r="A53" t="s">
        <v>73</v>
      </c>
      <c r="B53" s="48">
        <v>39815</v>
      </c>
      <c r="C53">
        <v>35</v>
      </c>
    </row>
    <row r="54" spans="1:3" x14ac:dyDescent="0.3">
      <c r="A54" t="s">
        <v>74</v>
      </c>
      <c r="B54" s="48">
        <v>38466</v>
      </c>
      <c r="C54">
        <v>41</v>
      </c>
    </row>
    <row r="55" spans="1:3" x14ac:dyDescent="0.3">
      <c r="A55" t="s">
        <v>75</v>
      </c>
      <c r="B55" s="48">
        <v>36820</v>
      </c>
      <c r="C55">
        <v>43</v>
      </c>
    </row>
    <row r="56" spans="1:3" x14ac:dyDescent="0.3">
      <c r="A56" t="s">
        <v>60</v>
      </c>
      <c r="B56" s="48">
        <v>40856</v>
      </c>
      <c r="C56">
        <v>43</v>
      </c>
    </row>
    <row r="57" spans="1:3" x14ac:dyDescent="0.3">
      <c r="A57" t="s">
        <v>61</v>
      </c>
      <c r="B57" s="48">
        <v>42341</v>
      </c>
      <c r="C57">
        <v>38</v>
      </c>
    </row>
    <row r="58" spans="1:3" x14ac:dyDescent="0.3">
      <c r="A58" t="s">
        <v>62</v>
      </c>
      <c r="B58" s="48">
        <v>44217</v>
      </c>
      <c r="C58">
        <v>46</v>
      </c>
    </row>
    <row r="59" spans="1:3" x14ac:dyDescent="0.3">
      <c r="A59" t="s">
        <v>64</v>
      </c>
      <c r="B59" s="48">
        <v>36681</v>
      </c>
      <c r="C59">
        <v>31</v>
      </c>
    </row>
    <row r="60" spans="1:3" x14ac:dyDescent="0.3">
      <c r="A60" t="s">
        <v>65</v>
      </c>
      <c r="B60" s="48">
        <v>40461</v>
      </c>
      <c r="C60">
        <v>31</v>
      </c>
    </row>
    <row r="61" spans="1:3" x14ac:dyDescent="0.3">
      <c r="A61" t="s">
        <v>66</v>
      </c>
      <c r="B61" s="48">
        <v>40858</v>
      </c>
      <c r="C61">
        <v>30</v>
      </c>
    </row>
    <row r="62" spans="1:3" x14ac:dyDescent="0.3">
      <c r="A62" t="s">
        <v>67</v>
      </c>
      <c r="B62" s="48">
        <v>41255</v>
      </c>
      <c r="C62">
        <v>42</v>
      </c>
    </row>
    <row r="63" spans="1:3" x14ac:dyDescent="0.3">
      <c r="A63" t="s">
        <v>68</v>
      </c>
      <c r="B63" s="48">
        <v>37181</v>
      </c>
      <c r="C63">
        <v>34</v>
      </c>
    </row>
    <row r="64" spans="1:3" x14ac:dyDescent="0.3">
      <c r="A64" t="s">
        <v>69</v>
      </c>
      <c r="B64" s="48">
        <v>40065</v>
      </c>
      <c r="C64">
        <v>42</v>
      </c>
    </row>
    <row r="65" spans="1:3" x14ac:dyDescent="0.3">
      <c r="A65" t="s">
        <v>70</v>
      </c>
      <c r="B65" s="48">
        <v>35982</v>
      </c>
      <c r="C65">
        <v>50</v>
      </c>
    </row>
    <row r="66" spans="1:3" x14ac:dyDescent="0.3">
      <c r="A66" t="s">
        <v>60</v>
      </c>
      <c r="B66" s="48">
        <v>40856</v>
      </c>
      <c r="C66">
        <v>43</v>
      </c>
    </row>
    <row r="67" spans="1:3" x14ac:dyDescent="0.3">
      <c r="A67" t="s">
        <v>61</v>
      </c>
      <c r="B67" s="48">
        <v>42341</v>
      </c>
      <c r="C67">
        <v>38</v>
      </c>
    </row>
    <row r="68" spans="1:3" x14ac:dyDescent="0.3">
      <c r="A68" t="s">
        <v>62</v>
      </c>
      <c r="B68" s="48">
        <v>44217</v>
      </c>
      <c r="C68">
        <v>46</v>
      </c>
    </row>
    <row r="69" spans="1:3" x14ac:dyDescent="0.3">
      <c r="A69" t="s">
        <v>64</v>
      </c>
      <c r="B69" s="48">
        <v>36681</v>
      </c>
      <c r="C69">
        <v>31</v>
      </c>
    </row>
    <row r="70" spans="1:3" x14ac:dyDescent="0.3">
      <c r="A70" t="s">
        <v>65</v>
      </c>
      <c r="B70" s="48">
        <v>40461</v>
      </c>
      <c r="C70">
        <v>31</v>
      </c>
    </row>
    <row r="71" spans="1:3" x14ac:dyDescent="0.3">
      <c r="A71" t="s">
        <v>66</v>
      </c>
      <c r="B71" s="48">
        <v>40858</v>
      </c>
      <c r="C71">
        <v>30</v>
      </c>
    </row>
    <row r="72" spans="1:3" x14ac:dyDescent="0.3">
      <c r="A72" t="s">
        <v>67</v>
      </c>
      <c r="B72" s="48">
        <v>41255</v>
      </c>
      <c r="C72">
        <v>42</v>
      </c>
    </row>
    <row r="73" spans="1:3" x14ac:dyDescent="0.3">
      <c r="A73" t="s">
        <v>68</v>
      </c>
      <c r="B73" s="48">
        <v>37181</v>
      </c>
      <c r="C73">
        <v>34</v>
      </c>
    </row>
    <row r="74" spans="1:3" x14ac:dyDescent="0.3">
      <c r="A74" t="s">
        <v>69</v>
      </c>
      <c r="B74" s="48">
        <v>40065</v>
      </c>
      <c r="C74">
        <v>42</v>
      </c>
    </row>
    <row r="75" spans="1:3" x14ac:dyDescent="0.3">
      <c r="A75" t="s">
        <v>70</v>
      </c>
      <c r="B75" s="48">
        <v>35982</v>
      </c>
      <c r="C75">
        <v>50</v>
      </c>
    </row>
    <row r="76" spans="1:3" x14ac:dyDescent="0.3">
      <c r="A76" t="s">
        <v>72</v>
      </c>
      <c r="B76" s="48">
        <v>38341</v>
      </c>
      <c r="C76">
        <v>37</v>
      </c>
    </row>
    <row r="77" spans="1:3" x14ac:dyDescent="0.3">
      <c r="A77" t="s">
        <v>73</v>
      </c>
      <c r="B77" s="48">
        <v>39815</v>
      </c>
      <c r="C77">
        <v>35</v>
      </c>
    </row>
    <row r="78" spans="1:3" x14ac:dyDescent="0.3">
      <c r="A78" t="s">
        <v>74</v>
      </c>
      <c r="B78" s="48">
        <v>38466</v>
      </c>
      <c r="C78">
        <v>41</v>
      </c>
    </row>
    <row r="79" spans="1:3" x14ac:dyDescent="0.3">
      <c r="A79" t="s">
        <v>75</v>
      </c>
      <c r="B79" s="48">
        <v>36820</v>
      </c>
      <c r="C79">
        <v>43</v>
      </c>
    </row>
    <row r="80" spans="1:3" x14ac:dyDescent="0.3">
      <c r="A80" t="s">
        <v>77</v>
      </c>
      <c r="B80" s="48">
        <v>39617</v>
      </c>
      <c r="C80">
        <v>40</v>
      </c>
    </row>
    <row r="81" spans="1:3" x14ac:dyDescent="0.3">
      <c r="A81" t="s">
        <v>60</v>
      </c>
      <c r="B81" s="48">
        <v>40856</v>
      </c>
      <c r="C81">
        <v>43</v>
      </c>
    </row>
    <row r="82" spans="1:3" x14ac:dyDescent="0.3">
      <c r="A82" t="s">
        <v>61</v>
      </c>
      <c r="B82" s="48">
        <v>42341</v>
      </c>
      <c r="C82">
        <v>38</v>
      </c>
    </row>
    <row r="83" spans="1:3" x14ac:dyDescent="0.3">
      <c r="A83" t="s">
        <v>62</v>
      </c>
      <c r="B83" s="48">
        <v>44217</v>
      </c>
      <c r="C83">
        <v>46</v>
      </c>
    </row>
    <row r="84" spans="1:3" x14ac:dyDescent="0.3">
      <c r="A84" t="s">
        <v>64</v>
      </c>
      <c r="B84" s="48">
        <v>36681</v>
      </c>
      <c r="C84">
        <v>31</v>
      </c>
    </row>
    <row r="85" spans="1:3" x14ac:dyDescent="0.3">
      <c r="A85" t="s">
        <v>65</v>
      </c>
      <c r="B85" s="48">
        <v>40461</v>
      </c>
      <c r="C85">
        <v>31</v>
      </c>
    </row>
    <row r="86" spans="1:3" x14ac:dyDescent="0.3">
      <c r="A86" t="s">
        <v>66</v>
      </c>
      <c r="B86" s="48">
        <v>40858</v>
      </c>
      <c r="C86">
        <v>30</v>
      </c>
    </row>
    <row r="87" spans="1:3" x14ac:dyDescent="0.3">
      <c r="A87" t="s">
        <v>67</v>
      </c>
      <c r="B87" s="48">
        <v>41255</v>
      </c>
      <c r="C87">
        <v>42</v>
      </c>
    </row>
    <row r="88" spans="1:3" x14ac:dyDescent="0.3">
      <c r="A88" t="s">
        <v>68</v>
      </c>
      <c r="B88" s="48">
        <v>37181</v>
      </c>
      <c r="C88">
        <v>34</v>
      </c>
    </row>
    <row r="89" spans="1:3" x14ac:dyDescent="0.3">
      <c r="A89" t="s">
        <v>69</v>
      </c>
      <c r="B89" s="48">
        <v>40065</v>
      </c>
      <c r="C89">
        <v>42</v>
      </c>
    </row>
    <row r="90" spans="1:3" x14ac:dyDescent="0.3">
      <c r="A90" t="s">
        <v>70</v>
      </c>
      <c r="B90" s="48">
        <v>35982</v>
      </c>
      <c r="C90">
        <v>50</v>
      </c>
    </row>
    <row r="91" spans="1:3" x14ac:dyDescent="0.3">
      <c r="A91" t="s">
        <v>72</v>
      </c>
      <c r="B91" s="48">
        <v>38341</v>
      </c>
      <c r="C91">
        <v>37</v>
      </c>
    </row>
    <row r="92" spans="1:3" x14ac:dyDescent="0.3">
      <c r="A92" t="s">
        <v>73</v>
      </c>
      <c r="B92" s="48">
        <v>39815</v>
      </c>
      <c r="C92">
        <v>35</v>
      </c>
    </row>
    <row r="93" spans="1:3" x14ac:dyDescent="0.3">
      <c r="A93" t="s">
        <v>74</v>
      </c>
      <c r="B93" s="48">
        <v>38466</v>
      </c>
      <c r="C93">
        <v>41</v>
      </c>
    </row>
    <row r="94" spans="1:3" x14ac:dyDescent="0.3">
      <c r="A94" t="s">
        <v>75</v>
      </c>
      <c r="B94" s="48">
        <v>36820</v>
      </c>
      <c r="C94">
        <v>43</v>
      </c>
    </row>
    <row r="95" spans="1:3" x14ac:dyDescent="0.3">
      <c r="A95" t="s">
        <v>60</v>
      </c>
      <c r="B95" s="48">
        <v>40856</v>
      </c>
      <c r="C95">
        <v>43</v>
      </c>
    </row>
    <row r="96" spans="1:3" x14ac:dyDescent="0.3">
      <c r="A96" t="s">
        <v>61</v>
      </c>
      <c r="B96" s="48">
        <v>42341</v>
      </c>
      <c r="C96">
        <v>38</v>
      </c>
    </row>
    <row r="97" spans="1:3" x14ac:dyDescent="0.3">
      <c r="A97" t="s">
        <v>62</v>
      </c>
      <c r="B97" s="48">
        <v>44217</v>
      </c>
      <c r="C97">
        <v>46</v>
      </c>
    </row>
    <row r="98" spans="1:3" x14ac:dyDescent="0.3">
      <c r="A98" t="s">
        <v>64</v>
      </c>
      <c r="B98" s="48">
        <v>36681</v>
      </c>
      <c r="C98">
        <v>31</v>
      </c>
    </row>
    <row r="99" spans="1:3" x14ac:dyDescent="0.3">
      <c r="A99" t="s">
        <v>65</v>
      </c>
      <c r="B99" s="48">
        <v>40461</v>
      </c>
      <c r="C99">
        <v>31</v>
      </c>
    </row>
    <row r="100" spans="1:3" x14ac:dyDescent="0.3">
      <c r="A100" t="s">
        <v>66</v>
      </c>
      <c r="B100" s="48">
        <v>40858</v>
      </c>
      <c r="C100">
        <v>30</v>
      </c>
    </row>
    <row r="101" spans="1:3" x14ac:dyDescent="0.3">
      <c r="A101" t="s">
        <v>67</v>
      </c>
      <c r="B101" s="48">
        <v>41255</v>
      </c>
      <c r="C101">
        <v>42</v>
      </c>
    </row>
    <row r="102" spans="1:3" x14ac:dyDescent="0.3">
      <c r="A102" t="s">
        <v>68</v>
      </c>
      <c r="B102" s="48">
        <v>37181</v>
      </c>
      <c r="C102">
        <v>34</v>
      </c>
    </row>
    <row r="103" spans="1:3" x14ac:dyDescent="0.3">
      <c r="A103" t="s">
        <v>69</v>
      </c>
      <c r="B103" s="48">
        <v>40065</v>
      </c>
      <c r="C103">
        <v>42</v>
      </c>
    </row>
    <row r="104" spans="1:3" x14ac:dyDescent="0.3">
      <c r="A104" t="s">
        <v>70</v>
      </c>
      <c r="B104" s="48">
        <v>35982</v>
      </c>
      <c r="C104">
        <v>50</v>
      </c>
    </row>
    <row r="105" spans="1:3" x14ac:dyDescent="0.3">
      <c r="A105" t="s">
        <v>72</v>
      </c>
      <c r="B105" s="48">
        <v>38341</v>
      </c>
      <c r="C105">
        <v>37</v>
      </c>
    </row>
    <row r="106" spans="1:3" x14ac:dyDescent="0.3">
      <c r="A106" t="s">
        <v>73</v>
      </c>
      <c r="B106" s="48">
        <v>39815</v>
      </c>
      <c r="C106">
        <v>35</v>
      </c>
    </row>
    <row r="107" spans="1:3" x14ac:dyDescent="0.3">
      <c r="A107" t="s">
        <v>74</v>
      </c>
      <c r="B107" s="48">
        <v>38466</v>
      </c>
      <c r="C107">
        <v>41</v>
      </c>
    </row>
    <row r="108" spans="1:3" x14ac:dyDescent="0.3">
      <c r="A108" t="s">
        <v>75</v>
      </c>
      <c r="B108" s="48">
        <v>36820</v>
      </c>
      <c r="C108">
        <v>43</v>
      </c>
    </row>
    <row r="109" spans="1:3" x14ac:dyDescent="0.3">
      <c r="A109" t="s">
        <v>60</v>
      </c>
      <c r="B109" s="48">
        <v>40856</v>
      </c>
      <c r="C109">
        <v>43</v>
      </c>
    </row>
    <row r="110" spans="1:3" x14ac:dyDescent="0.3">
      <c r="A110" t="s">
        <v>61</v>
      </c>
      <c r="B110" s="48">
        <v>42341</v>
      </c>
      <c r="C110">
        <v>38</v>
      </c>
    </row>
    <row r="111" spans="1:3" x14ac:dyDescent="0.3">
      <c r="A111" t="s">
        <v>62</v>
      </c>
      <c r="B111" s="48">
        <v>44217</v>
      </c>
      <c r="C111">
        <v>46</v>
      </c>
    </row>
    <row r="112" spans="1:3" x14ac:dyDescent="0.3">
      <c r="A112" t="s">
        <v>64</v>
      </c>
      <c r="B112" s="48">
        <v>36681</v>
      </c>
      <c r="C112">
        <v>31</v>
      </c>
    </row>
    <row r="113" spans="1:3" x14ac:dyDescent="0.3">
      <c r="A113" t="s">
        <v>65</v>
      </c>
      <c r="B113" s="48">
        <v>40461</v>
      </c>
      <c r="C113">
        <v>31</v>
      </c>
    </row>
    <row r="114" spans="1:3" x14ac:dyDescent="0.3">
      <c r="A114" t="s">
        <v>72</v>
      </c>
      <c r="B114" s="48">
        <v>38341</v>
      </c>
      <c r="C114">
        <v>37</v>
      </c>
    </row>
    <row r="115" spans="1:3" x14ac:dyDescent="0.3">
      <c r="A115" t="s">
        <v>73</v>
      </c>
      <c r="B115" s="48">
        <v>39815</v>
      </c>
      <c r="C115">
        <v>35</v>
      </c>
    </row>
    <row r="116" spans="1:3" x14ac:dyDescent="0.3">
      <c r="A116" t="s">
        <v>74</v>
      </c>
      <c r="B116" s="48">
        <v>38466</v>
      </c>
      <c r="C116">
        <v>41</v>
      </c>
    </row>
    <row r="117" spans="1:3" x14ac:dyDescent="0.3">
      <c r="A117" t="s">
        <v>75</v>
      </c>
      <c r="B117" s="48">
        <v>36820</v>
      </c>
      <c r="C117">
        <v>43</v>
      </c>
    </row>
    <row r="118" spans="1:3" x14ac:dyDescent="0.3">
      <c r="A118" t="s">
        <v>60</v>
      </c>
      <c r="B118" s="48">
        <v>40856</v>
      </c>
      <c r="C118">
        <v>43</v>
      </c>
    </row>
    <row r="119" spans="1:3" x14ac:dyDescent="0.3">
      <c r="A119" t="s">
        <v>61</v>
      </c>
      <c r="B119" s="48">
        <v>42341</v>
      </c>
      <c r="C119">
        <v>38</v>
      </c>
    </row>
    <row r="120" spans="1:3" x14ac:dyDescent="0.3">
      <c r="A120" t="s">
        <v>62</v>
      </c>
      <c r="B120" s="48">
        <v>44217</v>
      </c>
      <c r="C120">
        <v>46</v>
      </c>
    </row>
    <row r="121" spans="1:3" x14ac:dyDescent="0.3">
      <c r="A121" t="s">
        <v>64</v>
      </c>
      <c r="B121" s="48">
        <v>36681</v>
      </c>
      <c r="C121">
        <v>31</v>
      </c>
    </row>
    <row r="122" spans="1:3" x14ac:dyDescent="0.3">
      <c r="A122" t="s">
        <v>65</v>
      </c>
      <c r="B122" s="48">
        <v>40461</v>
      </c>
      <c r="C122">
        <v>31</v>
      </c>
    </row>
    <row r="123" spans="1:3" x14ac:dyDescent="0.3">
      <c r="A123" t="s">
        <v>66</v>
      </c>
      <c r="B123" s="48">
        <v>40858</v>
      </c>
      <c r="C123">
        <v>30</v>
      </c>
    </row>
    <row r="124" spans="1:3" x14ac:dyDescent="0.3">
      <c r="A124" t="s">
        <v>67</v>
      </c>
      <c r="B124" s="48">
        <v>41255</v>
      </c>
      <c r="C124">
        <v>42</v>
      </c>
    </row>
    <row r="125" spans="1:3" x14ac:dyDescent="0.3">
      <c r="A125" t="s">
        <v>68</v>
      </c>
      <c r="B125" s="48">
        <v>37181</v>
      </c>
      <c r="C125">
        <v>34</v>
      </c>
    </row>
    <row r="126" spans="1:3" x14ac:dyDescent="0.3">
      <c r="A126" t="s">
        <v>69</v>
      </c>
      <c r="B126" s="48">
        <v>40065</v>
      </c>
      <c r="C126">
        <v>42</v>
      </c>
    </row>
    <row r="127" spans="1:3" x14ac:dyDescent="0.3">
      <c r="A127" t="s">
        <v>70</v>
      </c>
      <c r="B127" s="48">
        <v>35982</v>
      </c>
      <c r="C127">
        <v>50</v>
      </c>
    </row>
    <row r="128" spans="1:3" x14ac:dyDescent="0.3">
      <c r="A128" t="s">
        <v>60</v>
      </c>
      <c r="B128" s="48">
        <v>40856</v>
      </c>
      <c r="C128">
        <v>43</v>
      </c>
    </row>
    <row r="129" spans="1:3" x14ac:dyDescent="0.3">
      <c r="A129" t="s">
        <v>61</v>
      </c>
      <c r="B129" s="48">
        <v>42341</v>
      </c>
      <c r="C129">
        <v>38</v>
      </c>
    </row>
    <row r="130" spans="1:3" x14ac:dyDescent="0.3">
      <c r="A130" t="s">
        <v>62</v>
      </c>
      <c r="B130" s="48">
        <v>44217</v>
      </c>
      <c r="C130">
        <v>46</v>
      </c>
    </row>
    <row r="131" spans="1:3" x14ac:dyDescent="0.3">
      <c r="A131" t="s">
        <v>64</v>
      </c>
      <c r="B131" s="48">
        <v>36681</v>
      </c>
      <c r="C131">
        <v>31</v>
      </c>
    </row>
    <row r="132" spans="1:3" x14ac:dyDescent="0.3">
      <c r="A132" t="s">
        <v>65</v>
      </c>
      <c r="B132" s="48">
        <v>40461</v>
      </c>
      <c r="C132">
        <v>31</v>
      </c>
    </row>
    <row r="133" spans="1:3" x14ac:dyDescent="0.3">
      <c r="A133" t="s">
        <v>66</v>
      </c>
      <c r="B133" s="48">
        <v>40858</v>
      </c>
      <c r="C133">
        <v>30</v>
      </c>
    </row>
    <row r="134" spans="1:3" x14ac:dyDescent="0.3">
      <c r="A134" t="s">
        <v>67</v>
      </c>
      <c r="B134" s="48">
        <v>41255</v>
      </c>
      <c r="C134">
        <v>42</v>
      </c>
    </row>
    <row r="135" spans="1:3" x14ac:dyDescent="0.3">
      <c r="A135" t="s">
        <v>68</v>
      </c>
      <c r="B135" s="48">
        <v>37181</v>
      </c>
      <c r="C135">
        <v>34</v>
      </c>
    </row>
    <row r="136" spans="1:3" x14ac:dyDescent="0.3">
      <c r="A136" t="s">
        <v>69</v>
      </c>
      <c r="B136" s="48">
        <v>40065</v>
      </c>
      <c r="C136">
        <v>42</v>
      </c>
    </row>
    <row r="137" spans="1:3" x14ac:dyDescent="0.3">
      <c r="A137" t="s">
        <v>70</v>
      </c>
      <c r="B137" s="48">
        <v>35982</v>
      </c>
      <c r="C137">
        <v>50</v>
      </c>
    </row>
    <row r="138" spans="1:3" x14ac:dyDescent="0.3">
      <c r="A138" t="s">
        <v>72</v>
      </c>
      <c r="B138" s="48">
        <v>38341</v>
      </c>
      <c r="C138">
        <v>37</v>
      </c>
    </row>
    <row r="139" spans="1:3" x14ac:dyDescent="0.3">
      <c r="A139" t="s">
        <v>73</v>
      </c>
      <c r="B139" s="48">
        <v>39815</v>
      </c>
      <c r="C139">
        <v>35</v>
      </c>
    </row>
    <row r="140" spans="1:3" x14ac:dyDescent="0.3">
      <c r="A140" t="s">
        <v>74</v>
      </c>
      <c r="B140" s="48">
        <v>38466</v>
      </c>
      <c r="C140">
        <v>41</v>
      </c>
    </row>
    <row r="141" spans="1:3" x14ac:dyDescent="0.3">
      <c r="A141" t="s">
        <v>75</v>
      </c>
      <c r="B141" s="48">
        <v>36820</v>
      </c>
      <c r="C141">
        <v>43</v>
      </c>
    </row>
    <row r="142" spans="1:3" x14ac:dyDescent="0.3">
      <c r="A142" t="s">
        <v>77</v>
      </c>
      <c r="B142" s="48">
        <v>39617</v>
      </c>
      <c r="C142">
        <v>40</v>
      </c>
    </row>
    <row r="143" spans="1:3" x14ac:dyDescent="0.3">
      <c r="A143" t="s">
        <v>60</v>
      </c>
      <c r="B143" s="48">
        <v>40856</v>
      </c>
      <c r="C143">
        <v>43</v>
      </c>
    </row>
    <row r="144" spans="1:3" x14ac:dyDescent="0.3">
      <c r="A144" t="s">
        <v>61</v>
      </c>
      <c r="B144" s="48">
        <v>42341</v>
      </c>
      <c r="C144">
        <v>38</v>
      </c>
    </row>
    <row r="145" spans="1:3" x14ac:dyDescent="0.3">
      <c r="A145" t="s">
        <v>62</v>
      </c>
      <c r="B145" s="48">
        <v>44217</v>
      </c>
      <c r="C145">
        <v>46</v>
      </c>
    </row>
    <row r="146" spans="1:3" x14ac:dyDescent="0.3">
      <c r="A146" t="s">
        <v>64</v>
      </c>
      <c r="B146" s="48">
        <v>36681</v>
      </c>
      <c r="C146">
        <v>31</v>
      </c>
    </row>
    <row r="147" spans="1:3" x14ac:dyDescent="0.3">
      <c r="A147" t="s">
        <v>65</v>
      </c>
      <c r="B147" s="48">
        <v>40461</v>
      </c>
      <c r="C147">
        <v>31</v>
      </c>
    </row>
    <row r="148" spans="1:3" x14ac:dyDescent="0.3">
      <c r="A148" t="s">
        <v>66</v>
      </c>
      <c r="B148" s="48">
        <v>40858</v>
      </c>
      <c r="C148">
        <v>30</v>
      </c>
    </row>
    <row r="149" spans="1:3" x14ac:dyDescent="0.3">
      <c r="A149" t="s">
        <v>67</v>
      </c>
      <c r="B149" s="48">
        <v>41255</v>
      </c>
      <c r="C149">
        <v>42</v>
      </c>
    </row>
    <row r="150" spans="1:3" x14ac:dyDescent="0.3">
      <c r="A150" t="s">
        <v>68</v>
      </c>
      <c r="B150" s="48">
        <v>37181</v>
      </c>
      <c r="C150">
        <v>34</v>
      </c>
    </row>
    <row r="151" spans="1:3" x14ac:dyDescent="0.3">
      <c r="A151" t="s">
        <v>69</v>
      </c>
      <c r="B151" s="48">
        <v>40065</v>
      </c>
      <c r="C151">
        <v>42</v>
      </c>
    </row>
    <row r="152" spans="1:3" x14ac:dyDescent="0.3">
      <c r="A152" t="s">
        <v>70</v>
      </c>
      <c r="B152" s="48">
        <v>35982</v>
      </c>
      <c r="C152">
        <v>50</v>
      </c>
    </row>
    <row r="153" spans="1:3" x14ac:dyDescent="0.3">
      <c r="A153" t="s">
        <v>72</v>
      </c>
      <c r="B153" s="48">
        <v>38341</v>
      </c>
      <c r="C153">
        <v>37</v>
      </c>
    </row>
    <row r="154" spans="1:3" x14ac:dyDescent="0.3">
      <c r="A154" t="s">
        <v>73</v>
      </c>
      <c r="B154" s="48">
        <v>39815</v>
      </c>
      <c r="C154">
        <v>35</v>
      </c>
    </row>
    <row r="155" spans="1:3" x14ac:dyDescent="0.3">
      <c r="A155" t="s">
        <v>74</v>
      </c>
      <c r="B155" s="48">
        <v>38466</v>
      </c>
      <c r="C155">
        <v>41</v>
      </c>
    </row>
    <row r="156" spans="1:3" x14ac:dyDescent="0.3">
      <c r="A156" t="s">
        <v>75</v>
      </c>
      <c r="B156" s="48">
        <v>36820</v>
      </c>
      <c r="C156">
        <v>43</v>
      </c>
    </row>
    <row r="157" spans="1:3" x14ac:dyDescent="0.3">
      <c r="A157" t="s">
        <v>60</v>
      </c>
      <c r="B157" s="48">
        <v>40856</v>
      </c>
      <c r="C157">
        <v>43</v>
      </c>
    </row>
    <row r="158" spans="1:3" x14ac:dyDescent="0.3">
      <c r="A158" t="s">
        <v>61</v>
      </c>
      <c r="B158" s="48">
        <v>42341</v>
      </c>
      <c r="C158">
        <v>38</v>
      </c>
    </row>
    <row r="159" spans="1:3" x14ac:dyDescent="0.3">
      <c r="A159" t="s">
        <v>62</v>
      </c>
      <c r="B159" s="48">
        <v>44217</v>
      </c>
      <c r="C159">
        <v>46</v>
      </c>
    </row>
    <row r="160" spans="1:3" x14ac:dyDescent="0.3">
      <c r="A160" t="s">
        <v>64</v>
      </c>
      <c r="B160" s="48">
        <v>36681</v>
      </c>
      <c r="C160">
        <v>31</v>
      </c>
    </row>
    <row r="161" spans="1:3" x14ac:dyDescent="0.3">
      <c r="A161" t="s">
        <v>65</v>
      </c>
      <c r="B161" s="48">
        <v>40461</v>
      </c>
      <c r="C161">
        <v>31</v>
      </c>
    </row>
    <row r="162" spans="1:3" x14ac:dyDescent="0.3">
      <c r="A162" t="s">
        <v>66</v>
      </c>
      <c r="B162" s="48">
        <v>40858</v>
      </c>
      <c r="C162">
        <v>30</v>
      </c>
    </row>
    <row r="163" spans="1:3" x14ac:dyDescent="0.3">
      <c r="A163" t="s">
        <v>67</v>
      </c>
      <c r="B163" s="48">
        <v>41255</v>
      </c>
      <c r="C163">
        <v>42</v>
      </c>
    </row>
    <row r="164" spans="1:3" x14ac:dyDescent="0.3">
      <c r="A164" t="s">
        <v>68</v>
      </c>
      <c r="B164" s="48">
        <v>37181</v>
      </c>
      <c r="C164">
        <v>34</v>
      </c>
    </row>
    <row r="165" spans="1:3" x14ac:dyDescent="0.3">
      <c r="A165" t="s">
        <v>69</v>
      </c>
      <c r="B165" s="48">
        <v>40065</v>
      </c>
      <c r="C165">
        <v>42</v>
      </c>
    </row>
    <row r="166" spans="1:3" x14ac:dyDescent="0.3">
      <c r="A166" t="s">
        <v>70</v>
      </c>
      <c r="B166" s="48">
        <v>35982</v>
      </c>
      <c r="C166">
        <v>50</v>
      </c>
    </row>
    <row r="167" spans="1:3" x14ac:dyDescent="0.3">
      <c r="A167" t="s">
        <v>72</v>
      </c>
      <c r="B167" s="48">
        <v>38341</v>
      </c>
      <c r="C167">
        <v>37</v>
      </c>
    </row>
    <row r="168" spans="1:3" x14ac:dyDescent="0.3">
      <c r="A168" t="s">
        <v>73</v>
      </c>
      <c r="B168" s="48">
        <v>39815</v>
      </c>
      <c r="C168">
        <v>35</v>
      </c>
    </row>
    <row r="169" spans="1:3" x14ac:dyDescent="0.3">
      <c r="A169" t="s">
        <v>74</v>
      </c>
      <c r="B169" s="48">
        <v>38466</v>
      </c>
      <c r="C169">
        <v>41</v>
      </c>
    </row>
    <row r="170" spans="1:3" x14ac:dyDescent="0.3">
      <c r="A170" t="s">
        <v>75</v>
      </c>
      <c r="B170" s="48">
        <v>36820</v>
      </c>
      <c r="C170">
        <v>43</v>
      </c>
    </row>
    <row r="171" spans="1:3" x14ac:dyDescent="0.3">
      <c r="A171" t="s">
        <v>60</v>
      </c>
      <c r="B171" s="48">
        <v>40856</v>
      </c>
      <c r="C171">
        <v>43</v>
      </c>
    </row>
    <row r="172" spans="1:3" x14ac:dyDescent="0.3">
      <c r="A172" t="s">
        <v>61</v>
      </c>
      <c r="B172" s="48">
        <v>42341</v>
      </c>
      <c r="C172">
        <v>38</v>
      </c>
    </row>
    <row r="173" spans="1:3" x14ac:dyDescent="0.3">
      <c r="A173" t="s">
        <v>62</v>
      </c>
      <c r="B173" s="48">
        <v>44217</v>
      </c>
      <c r="C173">
        <v>46</v>
      </c>
    </row>
    <row r="174" spans="1:3" x14ac:dyDescent="0.3">
      <c r="A174" t="s">
        <v>64</v>
      </c>
      <c r="B174" s="48">
        <v>36681</v>
      </c>
      <c r="C174">
        <v>31</v>
      </c>
    </row>
    <row r="175" spans="1:3" x14ac:dyDescent="0.3">
      <c r="A175" t="s">
        <v>65</v>
      </c>
      <c r="B175" s="48">
        <v>40461</v>
      </c>
      <c r="C175">
        <v>31</v>
      </c>
    </row>
    <row r="176" spans="1:3" x14ac:dyDescent="0.3">
      <c r="A176" t="s">
        <v>72</v>
      </c>
      <c r="B176" s="48">
        <v>38341</v>
      </c>
      <c r="C176">
        <v>37</v>
      </c>
    </row>
    <row r="177" spans="1:3" x14ac:dyDescent="0.3">
      <c r="A177" t="s">
        <v>73</v>
      </c>
      <c r="B177" s="48">
        <v>39815</v>
      </c>
      <c r="C177">
        <v>35</v>
      </c>
    </row>
    <row r="178" spans="1:3" x14ac:dyDescent="0.3">
      <c r="A178" t="s">
        <v>74</v>
      </c>
      <c r="B178" s="48">
        <v>38466</v>
      </c>
      <c r="C178">
        <v>41</v>
      </c>
    </row>
    <row r="179" spans="1:3" x14ac:dyDescent="0.3">
      <c r="A179" t="s">
        <v>75</v>
      </c>
      <c r="B179" s="48">
        <v>36820</v>
      </c>
      <c r="C179">
        <v>43</v>
      </c>
    </row>
    <row r="180" spans="1:3" x14ac:dyDescent="0.3">
      <c r="A180" t="s">
        <v>60</v>
      </c>
      <c r="B180" s="48">
        <v>40856</v>
      </c>
      <c r="C180">
        <v>43</v>
      </c>
    </row>
    <row r="181" spans="1:3" x14ac:dyDescent="0.3">
      <c r="A181" t="s">
        <v>61</v>
      </c>
      <c r="B181" s="48">
        <v>42341</v>
      </c>
      <c r="C181">
        <v>38</v>
      </c>
    </row>
    <row r="182" spans="1:3" x14ac:dyDescent="0.3">
      <c r="A182" t="s">
        <v>62</v>
      </c>
      <c r="B182" s="48">
        <v>44217</v>
      </c>
      <c r="C182">
        <v>46</v>
      </c>
    </row>
    <row r="183" spans="1:3" x14ac:dyDescent="0.3">
      <c r="A183" t="s">
        <v>64</v>
      </c>
      <c r="B183" s="48">
        <v>36681</v>
      </c>
      <c r="C183">
        <v>31</v>
      </c>
    </row>
    <row r="184" spans="1:3" x14ac:dyDescent="0.3">
      <c r="A184" t="s">
        <v>65</v>
      </c>
      <c r="B184" s="48">
        <v>40461</v>
      </c>
      <c r="C184">
        <v>31</v>
      </c>
    </row>
    <row r="185" spans="1:3" x14ac:dyDescent="0.3">
      <c r="A185" t="s">
        <v>66</v>
      </c>
      <c r="B185" s="48">
        <v>40858</v>
      </c>
      <c r="C185">
        <v>30</v>
      </c>
    </row>
    <row r="186" spans="1:3" x14ac:dyDescent="0.3">
      <c r="A186" t="s">
        <v>67</v>
      </c>
      <c r="B186" s="48">
        <v>41255</v>
      </c>
      <c r="C186">
        <v>42</v>
      </c>
    </row>
    <row r="187" spans="1:3" x14ac:dyDescent="0.3">
      <c r="A187" t="s">
        <v>68</v>
      </c>
      <c r="B187" s="48">
        <v>37181</v>
      </c>
      <c r="C187">
        <v>34</v>
      </c>
    </row>
    <row r="188" spans="1:3" x14ac:dyDescent="0.3">
      <c r="A188" t="s">
        <v>69</v>
      </c>
      <c r="B188" s="48">
        <v>40065</v>
      </c>
      <c r="C188">
        <v>42</v>
      </c>
    </row>
    <row r="189" spans="1:3" x14ac:dyDescent="0.3">
      <c r="A189" t="s">
        <v>70</v>
      </c>
      <c r="B189" s="48">
        <v>35982</v>
      </c>
      <c r="C189">
        <v>50</v>
      </c>
    </row>
    <row r="190" spans="1:3" x14ac:dyDescent="0.3">
      <c r="A190" t="s">
        <v>72</v>
      </c>
      <c r="B190" s="48">
        <v>38341</v>
      </c>
      <c r="C190">
        <v>37</v>
      </c>
    </row>
    <row r="191" spans="1:3" x14ac:dyDescent="0.3">
      <c r="A191" t="s">
        <v>73</v>
      </c>
      <c r="B191" s="48">
        <v>39815</v>
      </c>
      <c r="C191">
        <v>35</v>
      </c>
    </row>
    <row r="192" spans="1:3" x14ac:dyDescent="0.3">
      <c r="A192" t="s">
        <v>74</v>
      </c>
      <c r="B192" s="48">
        <v>38466</v>
      </c>
      <c r="C192">
        <v>41</v>
      </c>
    </row>
    <row r="193" spans="1:3" x14ac:dyDescent="0.3">
      <c r="A193" t="s">
        <v>75</v>
      </c>
      <c r="B193" s="48">
        <v>36820</v>
      </c>
      <c r="C193">
        <v>43</v>
      </c>
    </row>
    <row r="194" spans="1:3" x14ac:dyDescent="0.3">
      <c r="A194" t="s">
        <v>60</v>
      </c>
      <c r="B194" s="48">
        <v>40856</v>
      </c>
      <c r="C194">
        <v>43</v>
      </c>
    </row>
    <row r="195" spans="1:3" x14ac:dyDescent="0.3">
      <c r="A195" t="s">
        <v>61</v>
      </c>
      <c r="B195" s="48">
        <v>42341</v>
      </c>
      <c r="C195">
        <v>38</v>
      </c>
    </row>
    <row r="196" spans="1:3" x14ac:dyDescent="0.3">
      <c r="A196" t="s">
        <v>62</v>
      </c>
      <c r="B196" s="48">
        <v>44217</v>
      </c>
      <c r="C196">
        <v>46</v>
      </c>
    </row>
    <row r="197" spans="1:3" x14ac:dyDescent="0.3">
      <c r="A197" t="s">
        <v>64</v>
      </c>
      <c r="B197" s="48">
        <v>36681</v>
      </c>
      <c r="C197">
        <v>31</v>
      </c>
    </row>
    <row r="198" spans="1:3" x14ac:dyDescent="0.3">
      <c r="A198" t="s">
        <v>65</v>
      </c>
      <c r="B198" s="48">
        <v>40461</v>
      </c>
      <c r="C198">
        <v>31</v>
      </c>
    </row>
    <row r="199" spans="1:3" x14ac:dyDescent="0.3">
      <c r="A199" t="s">
        <v>66</v>
      </c>
      <c r="B199" s="48">
        <v>40858</v>
      </c>
      <c r="C199">
        <v>30</v>
      </c>
    </row>
    <row r="200" spans="1:3" x14ac:dyDescent="0.3">
      <c r="A200" t="s">
        <v>67</v>
      </c>
      <c r="B200" s="48">
        <v>41255</v>
      </c>
      <c r="C200">
        <v>42</v>
      </c>
    </row>
    <row r="201" spans="1:3" x14ac:dyDescent="0.3">
      <c r="A201" t="s">
        <v>68</v>
      </c>
      <c r="B201" s="48">
        <v>37181</v>
      </c>
      <c r="C201">
        <v>34</v>
      </c>
    </row>
    <row r="202" spans="1:3" x14ac:dyDescent="0.3">
      <c r="A202" t="s">
        <v>69</v>
      </c>
      <c r="B202" s="48">
        <v>40065</v>
      </c>
      <c r="C202">
        <v>42</v>
      </c>
    </row>
    <row r="203" spans="1:3" x14ac:dyDescent="0.3">
      <c r="A203" t="s">
        <v>70</v>
      </c>
      <c r="B203" s="48">
        <v>35982</v>
      </c>
      <c r="C203">
        <v>50</v>
      </c>
    </row>
    <row r="204" spans="1:3" x14ac:dyDescent="0.3">
      <c r="A204" t="s">
        <v>72</v>
      </c>
      <c r="B204" s="48">
        <v>38341</v>
      </c>
      <c r="C204">
        <v>37</v>
      </c>
    </row>
    <row r="205" spans="1:3" x14ac:dyDescent="0.3">
      <c r="A205" t="s">
        <v>73</v>
      </c>
      <c r="B205" s="48">
        <v>39815</v>
      </c>
      <c r="C205">
        <v>35</v>
      </c>
    </row>
    <row r="206" spans="1:3" x14ac:dyDescent="0.3">
      <c r="A206" t="s">
        <v>74</v>
      </c>
      <c r="B206" s="48">
        <v>38466</v>
      </c>
      <c r="C206">
        <v>41</v>
      </c>
    </row>
    <row r="207" spans="1:3" x14ac:dyDescent="0.3">
      <c r="A207" t="s">
        <v>75</v>
      </c>
      <c r="B207" s="48">
        <v>36820</v>
      </c>
      <c r="C207">
        <v>43</v>
      </c>
    </row>
    <row r="208" spans="1:3" x14ac:dyDescent="0.3">
      <c r="A208" t="s">
        <v>60</v>
      </c>
      <c r="B208" s="48">
        <v>40856</v>
      </c>
      <c r="C208">
        <v>43</v>
      </c>
    </row>
    <row r="209" spans="1:3" x14ac:dyDescent="0.3">
      <c r="A209" t="s">
        <v>61</v>
      </c>
      <c r="B209" s="48">
        <v>42341</v>
      </c>
      <c r="C209">
        <v>38</v>
      </c>
    </row>
    <row r="210" spans="1:3" x14ac:dyDescent="0.3">
      <c r="A210" t="s">
        <v>62</v>
      </c>
      <c r="B210" s="48">
        <v>44217</v>
      </c>
      <c r="C210">
        <v>46</v>
      </c>
    </row>
    <row r="211" spans="1:3" x14ac:dyDescent="0.3">
      <c r="A211" t="s">
        <v>64</v>
      </c>
      <c r="B211" s="48">
        <v>36681</v>
      </c>
      <c r="C211">
        <v>31</v>
      </c>
    </row>
    <row r="212" spans="1:3" x14ac:dyDescent="0.3">
      <c r="A212" t="s">
        <v>65</v>
      </c>
      <c r="B212" s="48">
        <v>40461</v>
      </c>
      <c r="C212">
        <v>31</v>
      </c>
    </row>
    <row r="213" spans="1:3" x14ac:dyDescent="0.3">
      <c r="A213" t="s">
        <v>72</v>
      </c>
      <c r="B213" s="48">
        <v>38341</v>
      </c>
      <c r="C213">
        <v>37</v>
      </c>
    </row>
    <row r="214" spans="1:3" x14ac:dyDescent="0.3">
      <c r="A214" t="s">
        <v>73</v>
      </c>
      <c r="B214" s="48">
        <v>39815</v>
      </c>
      <c r="C214">
        <v>35</v>
      </c>
    </row>
    <row r="215" spans="1:3" x14ac:dyDescent="0.3">
      <c r="A215" t="s">
        <v>74</v>
      </c>
      <c r="B215" s="48">
        <v>38466</v>
      </c>
      <c r="C215">
        <v>41</v>
      </c>
    </row>
    <row r="216" spans="1:3" x14ac:dyDescent="0.3">
      <c r="A216" t="s">
        <v>75</v>
      </c>
      <c r="B216" s="48">
        <v>36820</v>
      </c>
      <c r="C216">
        <v>43</v>
      </c>
    </row>
    <row r="217" spans="1:3" x14ac:dyDescent="0.3">
      <c r="A217" t="s">
        <v>60</v>
      </c>
      <c r="B217" s="48">
        <v>40856</v>
      </c>
      <c r="C217">
        <v>43</v>
      </c>
    </row>
    <row r="218" spans="1:3" x14ac:dyDescent="0.3">
      <c r="A218" t="s">
        <v>61</v>
      </c>
      <c r="B218" s="48">
        <v>42341</v>
      </c>
      <c r="C218">
        <v>38</v>
      </c>
    </row>
    <row r="219" spans="1:3" x14ac:dyDescent="0.3">
      <c r="A219" t="s">
        <v>62</v>
      </c>
      <c r="B219" s="48">
        <v>44217</v>
      </c>
      <c r="C219">
        <v>46</v>
      </c>
    </row>
    <row r="220" spans="1:3" x14ac:dyDescent="0.3">
      <c r="A220" t="s">
        <v>64</v>
      </c>
      <c r="B220" s="48">
        <v>36681</v>
      </c>
      <c r="C220">
        <v>31</v>
      </c>
    </row>
    <row r="221" spans="1:3" x14ac:dyDescent="0.3">
      <c r="A221" t="s">
        <v>65</v>
      </c>
      <c r="B221" s="48">
        <v>40461</v>
      </c>
      <c r="C221">
        <v>31</v>
      </c>
    </row>
    <row r="222" spans="1:3" x14ac:dyDescent="0.3">
      <c r="A222" t="s">
        <v>66</v>
      </c>
      <c r="B222" s="48">
        <v>40858</v>
      </c>
      <c r="C222">
        <v>30</v>
      </c>
    </row>
    <row r="223" spans="1:3" x14ac:dyDescent="0.3">
      <c r="A223" t="s">
        <v>67</v>
      </c>
      <c r="B223" s="48">
        <v>41255</v>
      </c>
      <c r="C223">
        <v>42</v>
      </c>
    </row>
    <row r="224" spans="1:3" x14ac:dyDescent="0.3">
      <c r="A224" t="s">
        <v>68</v>
      </c>
      <c r="B224" s="48">
        <v>37181</v>
      </c>
      <c r="C224">
        <v>34</v>
      </c>
    </row>
    <row r="225" spans="1:3" x14ac:dyDescent="0.3">
      <c r="A225" t="s">
        <v>69</v>
      </c>
      <c r="B225" s="48">
        <v>40065</v>
      </c>
      <c r="C225">
        <v>42</v>
      </c>
    </row>
    <row r="226" spans="1:3" x14ac:dyDescent="0.3">
      <c r="A226" t="s">
        <v>70</v>
      </c>
      <c r="B226" s="48">
        <v>35982</v>
      </c>
      <c r="C226">
        <v>50</v>
      </c>
    </row>
    <row r="227" spans="1:3" x14ac:dyDescent="0.3">
      <c r="A227" t="s">
        <v>72</v>
      </c>
      <c r="B227" s="48">
        <v>38341</v>
      </c>
      <c r="C227">
        <v>37</v>
      </c>
    </row>
    <row r="228" spans="1:3" x14ac:dyDescent="0.3">
      <c r="A228" t="s">
        <v>73</v>
      </c>
      <c r="B228" s="48">
        <v>39815</v>
      </c>
      <c r="C228">
        <v>35</v>
      </c>
    </row>
    <row r="229" spans="1:3" x14ac:dyDescent="0.3">
      <c r="A229" t="s">
        <v>74</v>
      </c>
      <c r="B229" s="48">
        <v>38466</v>
      </c>
      <c r="C229">
        <v>41</v>
      </c>
    </row>
    <row r="230" spans="1:3" x14ac:dyDescent="0.3">
      <c r="A230" t="s">
        <v>75</v>
      </c>
      <c r="B230" s="48">
        <v>36820</v>
      </c>
      <c r="C230">
        <v>43</v>
      </c>
    </row>
    <row r="231" spans="1:3" x14ac:dyDescent="0.3">
      <c r="A231" t="s">
        <v>60</v>
      </c>
      <c r="B231" s="48">
        <v>40856</v>
      </c>
      <c r="C231">
        <v>43</v>
      </c>
    </row>
    <row r="232" spans="1:3" x14ac:dyDescent="0.3">
      <c r="A232" t="s">
        <v>61</v>
      </c>
      <c r="B232" s="48">
        <v>42341</v>
      </c>
      <c r="C232">
        <v>38</v>
      </c>
    </row>
    <row r="233" spans="1:3" x14ac:dyDescent="0.3">
      <c r="A233" t="s">
        <v>62</v>
      </c>
      <c r="B233" s="48">
        <v>44217</v>
      </c>
      <c r="C233">
        <v>46</v>
      </c>
    </row>
    <row r="234" spans="1:3" x14ac:dyDescent="0.3">
      <c r="A234" t="s">
        <v>64</v>
      </c>
      <c r="B234" s="48">
        <v>36681</v>
      </c>
      <c r="C234">
        <v>31</v>
      </c>
    </row>
    <row r="235" spans="1:3" x14ac:dyDescent="0.3">
      <c r="A235" t="s">
        <v>65</v>
      </c>
      <c r="B235" s="48">
        <v>40461</v>
      </c>
      <c r="C235">
        <v>31</v>
      </c>
    </row>
    <row r="236" spans="1:3" x14ac:dyDescent="0.3">
      <c r="A236" t="s">
        <v>66</v>
      </c>
      <c r="B236" s="48">
        <v>40858</v>
      </c>
      <c r="C236">
        <v>30</v>
      </c>
    </row>
    <row r="237" spans="1:3" x14ac:dyDescent="0.3">
      <c r="A237" t="s">
        <v>67</v>
      </c>
      <c r="B237" s="48">
        <v>41255</v>
      </c>
      <c r="C237">
        <v>42</v>
      </c>
    </row>
    <row r="238" spans="1:3" x14ac:dyDescent="0.3">
      <c r="A238" t="s">
        <v>68</v>
      </c>
      <c r="B238" s="48">
        <v>37181</v>
      </c>
      <c r="C238">
        <v>34</v>
      </c>
    </row>
    <row r="239" spans="1:3" x14ac:dyDescent="0.3">
      <c r="A239" t="s">
        <v>69</v>
      </c>
      <c r="B239" s="48">
        <v>40065</v>
      </c>
      <c r="C239">
        <v>42</v>
      </c>
    </row>
    <row r="240" spans="1:3" x14ac:dyDescent="0.3">
      <c r="A240" t="s">
        <v>70</v>
      </c>
      <c r="B240" s="48">
        <v>35982</v>
      </c>
      <c r="C240">
        <v>50</v>
      </c>
    </row>
    <row r="241" spans="1:3" x14ac:dyDescent="0.3">
      <c r="A241" t="s">
        <v>72</v>
      </c>
      <c r="B241" s="48">
        <v>38341</v>
      </c>
      <c r="C241">
        <v>37</v>
      </c>
    </row>
    <row r="242" spans="1:3" x14ac:dyDescent="0.3">
      <c r="A242" t="s">
        <v>73</v>
      </c>
      <c r="B242" s="48">
        <v>39815</v>
      </c>
      <c r="C242">
        <v>35</v>
      </c>
    </row>
    <row r="243" spans="1:3" x14ac:dyDescent="0.3">
      <c r="A243" t="s">
        <v>74</v>
      </c>
      <c r="B243" s="48">
        <v>38466</v>
      </c>
      <c r="C243">
        <v>41</v>
      </c>
    </row>
    <row r="244" spans="1:3" x14ac:dyDescent="0.3">
      <c r="A244" t="s">
        <v>75</v>
      </c>
      <c r="B244" s="48">
        <v>36820</v>
      </c>
      <c r="C244">
        <v>43</v>
      </c>
    </row>
    <row r="245" spans="1:3" x14ac:dyDescent="0.3">
      <c r="A245" t="s">
        <v>60</v>
      </c>
      <c r="B245" s="48">
        <v>40856</v>
      </c>
      <c r="C245">
        <v>43</v>
      </c>
    </row>
    <row r="246" spans="1:3" x14ac:dyDescent="0.3">
      <c r="A246" t="s">
        <v>61</v>
      </c>
      <c r="B246" s="48">
        <v>42341</v>
      </c>
      <c r="C246">
        <v>38</v>
      </c>
    </row>
    <row r="247" spans="1:3" x14ac:dyDescent="0.3">
      <c r="A247" t="s">
        <v>62</v>
      </c>
      <c r="B247" s="48">
        <v>44217</v>
      </c>
      <c r="C247">
        <v>46</v>
      </c>
    </row>
    <row r="248" spans="1:3" x14ac:dyDescent="0.3">
      <c r="A248" t="s">
        <v>64</v>
      </c>
      <c r="B248" s="48">
        <v>36681</v>
      </c>
      <c r="C248">
        <v>31</v>
      </c>
    </row>
    <row r="249" spans="1:3" x14ac:dyDescent="0.3">
      <c r="A249" t="s">
        <v>65</v>
      </c>
      <c r="B249" s="48">
        <v>40461</v>
      </c>
      <c r="C249">
        <v>31</v>
      </c>
    </row>
    <row r="250" spans="1:3" x14ac:dyDescent="0.3">
      <c r="A250" t="s">
        <v>72</v>
      </c>
      <c r="B250" s="48">
        <v>38341</v>
      </c>
      <c r="C250">
        <v>37</v>
      </c>
    </row>
    <row r="251" spans="1:3" x14ac:dyDescent="0.3">
      <c r="A251" t="s">
        <v>73</v>
      </c>
      <c r="B251" s="48">
        <v>39815</v>
      </c>
      <c r="C251">
        <v>35</v>
      </c>
    </row>
    <row r="252" spans="1:3" x14ac:dyDescent="0.3">
      <c r="A252" t="s">
        <v>74</v>
      </c>
      <c r="B252" s="48">
        <v>38466</v>
      </c>
      <c r="C252">
        <v>41</v>
      </c>
    </row>
    <row r="253" spans="1:3" x14ac:dyDescent="0.3">
      <c r="A253" t="s">
        <v>75</v>
      </c>
      <c r="B253" s="48">
        <v>36820</v>
      </c>
      <c r="C253">
        <v>43</v>
      </c>
    </row>
    <row r="254" spans="1:3" x14ac:dyDescent="0.3">
      <c r="A254" t="s">
        <v>60</v>
      </c>
      <c r="B254" s="48">
        <v>40856</v>
      </c>
      <c r="C254">
        <v>43</v>
      </c>
    </row>
    <row r="255" spans="1:3" x14ac:dyDescent="0.3">
      <c r="A255" t="s">
        <v>61</v>
      </c>
      <c r="B255" s="48">
        <v>42341</v>
      </c>
      <c r="C255">
        <v>38</v>
      </c>
    </row>
    <row r="256" spans="1:3" x14ac:dyDescent="0.3">
      <c r="A256" t="s">
        <v>62</v>
      </c>
      <c r="B256" s="48">
        <v>44217</v>
      </c>
      <c r="C256">
        <v>46</v>
      </c>
    </row>
    <row r="257" spans="1:3" x14ac:dyDescent="0.3">
      <c r="A257" t="s">
        <v>72</v>
      </c>
      <c r="B257" s="48">
        <v>38341</v>
      </c>
      <c r="C257">
        <v>37</v>
      </c>
    </row>
    <row r="258" spans="1:3" x14ac:dyDescent="0.3">
      <c r="A258" t="s">
        <v>73</v>
      </c>
      <c r="B258" s="48">
        <v>39815</v>
      </c>
      <c r="C258">
        <v>35</v>
      </c>
    </row>
    <row r="259" spans="1:3" x14ac:dyDescent="0.3">
      <c r="A259" t="s">
        <v>74</v>
      </c>
      <c r="B259" s="48">
        <v>38466</v>
      </c>
      <c r="C259">
        <v>41</v>
      </c>
    </row>
    <row r="260" spans="1:3" x14ac:dyDescent="0.3">
      <c r="A260" t="s">
        <v>75</v>
      </c>
      <c r="B260" s="48">
        <v>36820</v>
      </c>
      <c r="C260">
        <v>43</v>
      </c>
    </row>
    <row r="261" spans="1:3" x14ac:dyDescent="0.3">
      <c r="A261" t="s">
        <v>60</v>
      </c>
      <c r="B261" s="48">
        <v>40856</v>
      </c>
      <c r="C261">
        <v>43</v>
      </c>
    </row>
    <row r="262" spans="1:3" x14ac:dyDescent="0.3">
      <c r="A262" t="s">
        <v>61</v>
      </c>
      <c r="B262" s="48">
        <v>42341</v>
      </c>
      <c r="C262">
        <v>38</v>
      </c>
    </row>
    <row r="263" spans="1:3" x14ac:dyDescent="0.3">
      <c r="A263" t="s">
        <v>72</v>
      </c>
      <c r="B263" s="48">
        <v>38341</v>
      </c>
      <c r="C263">
        <v>37</v>
      </c>
    </row>
    <row r="264" spans="1:3" x14ac:dyDescent="0.3">
      <c r="A264" t="s">
        <v>73</v>
      </c>
      <c r="B264" s="48">
        <v>39815</v>
      </c>
      <c r="C264">
        <v>35</v>
      </c>
    </row>
    <row r="265" spans="1:3" x14ac:dyDescent="0.3">
      <c r="A265" t="s">
        <v>74</v>
      </c>
      <c r="B265" s="48">
        <v>38466</v>
      </c>
      <c r="C265">
        <v>41</v>
      </c>
    </row>
    <row r="266" spans="1:3" x14ac:dyDescent="0.3">
      <c r="A266" t="s">
        <v>75</v>
      </c>
      <c r="B266" s="48">
        <v>36820</v>
      </c>
      <c r="C266">
        <v>43</v>
      </c>
    </row>
    <row r="267" spans="1:3" x14ac:dyDescent="0.3">
      <c r="A267" t="s">
        <v>60</v>
      </c>
      <c r="B267" s="48">
        <v>40856</v>
      </c>
      <c r="C267">
        <v>43</v>
      </c>
    </row>
    <row r="268" spans="1:3" x14ac:dyDescent="0.3">
      <c r="A268" t="s">
        <v>61</v>
      </c>
      <c r="B268" s="48">
        <v>42341</v>
      </c>
      <c r="C268">
        <v>38</v>
      </c>
    </row>
    <row r="269" spans="1:3" x14ac:dyDescent="0.3">
      <c r="A269" t="s">
        <v>62</v>
      </c>
      <c r="B269" s="48">
        <v>44217</v>
      </c>
      <c r="C269">
        <v>46</v>
      </c>
    </row>
    <row r="270" spans="1:3" x14ac:dyDescent="0.3">
      <c r="A270" t="s">
        <v>64</v>
      </c>
      <c r="B270" s="48">
        <v>36681</v>
      </c>
      <c r="C270">
        <v>31</v>
      </c>
    </row>
    <row r="271" spans="1:3" x14ac:dyDescent="0.3">
      <c r="A271" t="s">
        <v>65</v>
      </c>
      <c r="B271" s="48">
        <v>40461</v>
      </c>
      <c r="C271">
        <v>31</v>
      </c>
    </row>
    <row r="272" spans="1:3" x14ac:dyDescent="0.3">
      <c r="A272" t="s">
        <v>66</v>
      </c>
      <c r="B272" s="48">
        <v>40858</v>
      </c>
      <c r="C272">
        <v>30</v>
      </c>
    </row>
    <row r="273" spans="1:3" x14ac:dyDescent="0.3">
      <c r="A273" t="s">
        <v>67</v>
      </c>
      <c r="B273" s="48">
        <v>41255</v>
      </c>
      <c r="C273">
        <v>42</v>
      </c>
    </row>
    <row r="274" spans="1:3" x14ac:dyDescent="0.3">
      <c r="A274" t="s">
        <v>68</v>
      </c>
      <c r="B274" s="48">
        <v>37181</v>
      </c>
      <c r="C274">
        <v>34</v>
      </c>
    </row>
    <row r="275" spans="1:3" x14ac:dyDescent="0.3">
      <c r="A275" t="s">
        <v>69</v>
      </c>
      <c r="B275" s="48">
        <v>40065</v>
      </c>
      <c r="C275">
        <v>42</v>
      </c>
    </row>
    <row r="276" spans="1:3" x14ac:dyDescent="0.3">
      <c r="A276" t="s">
        <v>70</v>
      </c>
      <c r="B276" s="48">
        <v>35982</v>
      </c>
      <c r="C276">
        <v>50</v>
      </c>
    </row>
    <row r="277" spans="1:3" x14ac:dyDescent="0.3">
      <c r="A277" t="s">
        <v>72</v>
      </c>
      <c r="B277" s="48">
        <v>38341</v>
      </c>
      <c r="C277">
        <v>37</v>
      </c>
    </row>
    <row r="278" spans="1:3" x14ac:dyDescent="0.3">
      <c r="A278" t="s">
        <v>73</v>
      </c>
      <c r="B278" s="48">
        <v>39815</v>
      </c>
      <c r="C278">
        <v>35</v>
      </c>
    </row>
    <row r="279" spans="1:3" x14ac:dyDescent="0.3">
      <c r="A279" t="s">
        <v>74</v>
      </c>
      <c r="B279" s="48">
        <v>38466</v>
      </c>
      <c r="C279">
        <v>41</v>
      </c>
    </row>
    <row r="280" spans="1:3" x14ac:dyDescent="0.3">
      <c r="A280" t="s">
        <v>75</v>
      </c>
      <c r="B280" s="48">
        <v>36820</v>
      </c>
      <c r="C280">
        <v>43</v>
      </c>
    </row>
    <row r="281" spans="1:3" x14ac:dyDescent="0.3">
      <c r="A281" t="s">
        <v>60</v>
      </c>
      <c r="B281" s="48">
        <v>40856</v>
      </c>
      <c r="C281">
        <v>43</v>
      </c>
    </row>
    <row r="282" spans="1:3" x14ac:dyDescent="0.3">
      <c r="A282" t="s">
        <v>61</v>
      </c>
      <c r="B282" s="48">
        <v>42341</v>
      </c>
      <c r="C282">
        <v>38</v>
      </c>
    </row>
    <row r="283" spans="1:3" x14ac:dyDescent="0.3">
      <c r="A283" t="s">
        <v>62</v>
      </c>
      <c r="B283" s="48">
        <v>44217</v>
      </c>
      <c r="C283">
        <v>46</v>
      </c>
    </row>
    <row r="284" spans="1:3" x14ac:dyDescent="0.3">
      <c r="A284" t="s">
        <v>64</v>
      </c>
      <c r="B284" s="48">
        <v>36681</v>
      </c>
      <c r="C284">
        <v>31</v>
      </c>
    </row>
    <row r="285" spans="1:3" x14ac:dyDescent="0.3">
      <c r="A285" t="s">
        <v>65</v>
      </c>
      <c r="B285" s="48">
        <v>40461</v>
      </c>
      <c r="C285">
        <v>31</v>
      </c>
    </row>
    <row r="286" spans="1:3" x14ac:dyDescent="0.3">
      <c r="A286" t="s">
        <v>72</v>
      </c>
      <c r="B286" s="48">
        <v>38341</v>
      </c>
      <c r="C286">
        <v>37</v>
      </c>
    </row>
    <row r="287" spans="1:3" x14ac:dyDescent="0.3">
      <c r="A287" t="s">
        <v>73</v>
      </c>
      <c r="B287" s="48">
        <v>39815</v>
      </c>
      <c r="C287">
        <v>35</v>
      </c>
    </row>
    <row r="288" spans="1:3" x14ac:dyDescent="0.3">
      <c r="A288" t="s">
        <v>74</v>
      </c>
      <c r="B288" s="48">
        <v>38466</v>
      </c>
      <c r="C288">
        <v>41</v>
      </c>
    </row>
    <row r="289" spans="1:3" x14ac:dyDescent="0.3">
      <c r="A289" t="s">
        <v>75</v>
      </c>
      <c r="B289" s="48">
        <v>36820</v>
      </c>
      <c r="C289">
        <v>43</v>
      </c>
    </row>
    <row r="290" spans="1:3" x14ac:dyDescent="0.3">
      <c r="A290" t="s">
        <v>60</v>
      </c>
      <c r="B290" s="48">
        <v>40856</v>
      </c>
      <c r="C290">
        <v>43</v>
      </c>
    </row>
    <row r="291" spans="1:3" x14ac:dyDescent="0.3">
      <c r="A291" t="s">
        <v>61</v>
      </c>
      <c r="B291" s="48">
        <v>42341</v>
      </c>
      <c r="C291">
        <v>38</v>
      </c>
    </row>
    <row r="292" spans="1:3" x14ac:dyDescent="0.3">
      <c r="A292" t="s">
        <v>62</v>
      </c>
      <c r="B292" s="48">
        <v>44217</v>
      </c>
      <c r="C292">
        <v>46</v>
      </c>
    </row>
    <row r="293" spans="1:3" x14ac:dyDescent="0.3">
      <c r="A293" t="s">
        <v>64</v>
      </c>
      <c r="B293" s="48">
        <v>36681</v>
      </c>
      <c r="C293">
        <v>31</v>
      </c>
    </row>
    <row r="294" spans="1:3" x14ac:dyDescent="0.3">
      <c r="A294" t="s">
        <v>65</v>
      </c>
      <c r="B294" s="48">
        <v>40461</v>
      </c>
      <c r="C294">
        <v>31</v>
      </c>
    </row>
    <row r="295" spans="1:3" x14ac:dyDescent="0.3">
      <c r="A295" t="s">
        <v>66</v>
      </c>
      <c r="B295" s="48">
        <v>40858</v>
      </c>
      <c r="C295">
        <v>30</v>
      </c>
    </row>
    <row r="296" spans="1:3" x14ac:dyDescent="0.3">
      <c r="A296" t="s">
        <v>72</v>
      </c>
      <c r="B296" s="48">
        <v>38341</v>
      </c>
      <c r="C296">
        <v>37</v>
      </c>
    </row>
    <row r="297" spans="1:3" x14ac:dyDescent="0.3">
      <c r="A297" t="s">
        <v>73</v>
      </c>
      <c r="B297" s="48">
        <v>39815</v>
      </c>
      <c r="C297">
        <v>35</v>
      </c>
    </row>
    <row r="298" spans="1:3" x14ac:dyDescent="0.3">
      <c r="A298" t="s">
        <v>74</v>
      </c>
      <c r="B298" s="48">
        <v>38466</v>
      </c>
      <c r="C298">
        <v>41</v>
      </c>
    </row>
    <row r="299" spans="1:3" x14ac:dyDescent="0.3">
      <c r="A299" t="s">
        <v>75</v>
      </c>
      <c r="B299" s="48">
        <v>36820</v>
      </c>
      <c r="C299">
        <v>43</v>
      </c>
    </row>
    <row r="300" spans="1:3" x14ac:dyDescent="0.3">
      <c r="A300" t="s">
        <v>60</v>
      </c>
      <c r="B300" s="48">
        <v>40856</v>
      </c>
      <c r="C300">
        <v>43</v>
      </c>
    </row>
    <row r="301" spans="1:3" x14ac:dyDescent="0.3">
      <c r="A301" t="s">
        <v>61</v>
      </c>
      <c r="B301" s="48">
        <v>42341</v>
      </c>
      <c r="C301">
        <v>38</v>
      </c>
    </row>
    <row r="302" spans="1:3" x14ac:dyDescent="0.3">
      <c r="A302" t="s">
        <v>62</v>
      </c>
      <c r="B302" s="48">
        <v>44217</v>
      </c>
      <c r="C302">
        <v>46</v>
      </c>
    </row>
    <row r="303" spans="1:3" x14ac:dyDescent="0.3">
      <c r="A303" t="s">
        <v>64</v>
      </c>
      <c r="B303" s="48">
        <v>36681</v>
      </c>
      <c r="C303">
        <v>31</v>
      </c>
    </row>
    <row r="304" spans="1:3" x14ac:dyDescent="0.3">
      <c r="A304" t="s">
        <v>65</v>
      </c>
      <c r="B304" s="48">
        <v>40461</v>
      </c>
      <c r="C304">
        <v>31</v>
      </c>
    </row>
    <row r="305" spans="1:3" x14ac:dyDescent="0.3">
      <c r="A305" t="s">
        <v>66</v>
      </c>
      <c r="B305" s="48">
        <v>40858</v>
      </c>
      <c r="C305">
        <v>30</v>
      </c>
    </row>
    <row r="306" spans="1:3" x14ac:dyDescent="0.3">
      <c r="A306" t="s">
        <v>67</v>
      </c>
      <c r="B306" s="48">
        <v>41255</v>
      </c>
      <c r="C306">
        <v>42</v>
      </c>
    </row>
    <row r="307" spans="1:3" x14ac:dyDescent="0.3">
      <c r="A307" t="s">
        <v>68</v>
      </c>
      <c r="B307" s="48">
        <v>37181</v>
      </c>
      <c r="C307">
        <v>34</v>
      </c>
    </row>
    <row r="308" spans="1:3" x14ac:dyDescent="0.3">
      <c r="A308" t="s">
        <v>69</v>
      </c>
      <c r="B308" s="48">
        <v>40065</v>
      </c>
      <c r="C308">
        <v>42</v>
      </c>
    </row>
    <row r="309" spans="1:3" x14ac:dyDescent="0.3">
      <c r="A309" t="s">
        <v>70</v>
      </c>
      <c r="B309" s="48">
        <v>35982</v>
      </c>
      <c r="C309">
        <v>50</v>
      </c>
    </row>
    <row r="310" spans="1:3" x14ac:dyDescent="0.3">
      <c r="A310" t="s">
        <v>72</v>
      </c>
      <c r="B310" s="48">
        <v>38341</v>
      </c>
      <c r="C310">
        <v>37</v>
      </c>
    </row>
    <row r="311" spans="1:3" x14ac:dyDescent="0.3">
      <c r="A311" t="s">
        <v>73</v>
      </c>
      <c r="B311" s="48">
        <v>39815</v>
      </c>
      <c r="C311">
        <v>35</v>
      </c>
    </row>
    <row r="312" spans="1:3" x14ac:dyDescent="0.3">
      <c r="A312" t="s">
        <v>74</v>
      </c>
      <c r="B312" s="48">
        <v>38466</v>
      </c>
      <c r="C312">
        <v>41</v>
      </c>
    </row>
    <row r="313" spans="1:3" x14ac:dyDescent="0.3">
      <c r="A313" t="s">
        <v>75</v>
      </c>
      <c r="B313" s="48">
        <v>36820</v>
      </c>
      <c r="C313">
        <v>43</v>
      </c>
    </row>
    <row r="314" spans="1:3" x14ac:dyDescent="0.3">
      <c r="A314" t="s">
        <v>60</v>
      </c>
      <c r="B314" s="48">
        <v>40856</v>
      </c>
      <c r="C314">
        <v>43</v>
      </c>
    </row>
    <row r="315" spans="1:3" x14ac:dyDescent="0.3">
      <c r="A315" t="s">
        <v>61</v>
      </c>
      <c r="B315" s="48">
        <v>42341</v>
      </c>
      <c r="C315">
        <v>38</v>
      </c>
    </row>
    <row r="316" spans="1:3" x14ac:dyDescent="0.3">
      <c r="A316" t="s">
        <v>62</v>
      </c>
      <c r="B316" s="48">
        <v>44217</v>
      </c>
      <c r="C316">
        <v>46</v>
      </c>
    </row>
    <row r="317" spans="1:3" x14ac:dyDescent="0.3">
      <c r="A317" t="s">
        <v>64</v>
      </c>
      <c r="B317" s="48">
        <v>36681</v>
      </c>
      <c r="C317">
        <v>31</v>
      </c>
    </row>
    <row r="318" spans="1:3" x14ac:dyDescent="0.3">
      <c r="A318" t="s">
        <v>65</v>
      </c>
      <c r="B318" s="48">
        <v>40461</v>
      </c>
      <c r="C318">
        <v>31</v>
      </c>
    </row>
    <row r="319" spans="1:3" x14ac:dyDescent="0.3">
      <c r="A319" t="s">
        <v>72</v>
      </c>
      <c r="B319" s="48">
        <v>38341</v>
      </c>
      <c r="C319">
        <v>37</v>
      </c>
    </row>
    <row r="320" spans="1:3" x14ac:dyDescent="0.3">
      <c r="A320" t="s">
        <v>73</v>
      </c>
      <c r="B320" s="48">
        <v>39815</v>
      </c>
      <c r="C320">
        <v>35</v>
      </c>
    </row>
    <row r="321" spans="1:3" x14ac:dyDescent="0.3">
      <c r="A321" t="s">
        <v>74</v>
      </c>
      <c r="B321" s="48">
        <v>38466</v>
      </c>
      <c r="C321">
        <v>41</v>
      </c>
    </row>
    <row r="322" spans="1:3" x14ac:dyDescent="0.3">
      <c r="A322" t="s">
        <v>75</v>
      </c>
      <c r="B322" s="48">
        <v>36820</v>
      </c>
      <c r="C322">
        <v>43</v>
      </c>
    </row>
    <row r="323" spans="1:3" x14ac:dyDescent="0.3">
      <c r="A323" t="s">
        <v>72</v>
      </c>
      <c r="B323" s="48">
        <v>38341</v>
      </c>
      <c r="C323">
        <v>37</v>
      </c>
    </row>
    <row r="324" spans="1:3" x14ac:dyDescent="0.3">
      <c r="A324" t="s">
        <v>73</v>
      </c>
      <c r="B324" s="48">
        <v>39815</v>
      </c>
      <c r="C324">
        <v>35</v>
      </c>
    </row>
    <row r="325" spans="1:3" x14ac:dyDescent="0.3">
      <c r="A325" t="s">
        <v>74</v>
      </c>
      <c r="B325" s="48">
        <v>38466</v>
      </c>
      <c r="C325">
        <v>41</v>
      </c>
    </row>
    <row r="326" spans="1:3" x14ac:dyDescent="0.3">
      <c r="A326" t="s">
        <v>75</v>
      </c>
      <c r="B326" s="48">
        <v>36820</v>
      </c>
      <c r="C326">
        <v>43</v>
      </c>
    </row>
    <row r="327" spans="1:3" x14ac:dyDescent="0.3">
      <c r="A327" t="s">
        <v>60</v>
      </c>
      <c r="B327" s="48">
        <v>40856</v>
      </c>
      <c r="C327">
        <v>43</v>
      </c>
    </row>
    <row r="328" spans="1:3" x14ac:dyDescent="0.3">
      <c r="A328" t="s">
        <v>61</v>
      </c>
      <c r="B328" s="48">
        <v>42341</v>
      </c>
      <c r="C328">
        <v>38</v>
      </c>
    </row>
    <row r="329" spans="1:3" x14ac:dyDescent="0.3">
      <c r="A329" t="s">
        <v>62</v>
      </c>
      <c r="B329" s="48">
        <v>44217</v>
      </c>
      <c r="C329">
        <v>46</v>
      </c>
    </row>
    <row r="330" spans="1:3" x14ac:dyDescent="0.3">
      <c r="A330" t="s">
        <v>64</v>
      </c>
      <c r="B330" s="48">
        <v>36681</v>
      </c>
      <c r="C330">
        <v>31</v>
      </c>
    </row>
    <row r="331" spans="1:3" x14ac:dyDescent="0.3">
      <c r="A331" t="s">
        <v>65</v>
      </c>
      <c r="B331" s="48">
        <v>40461</v>
      </c>
      <c r="C331">
        <v>31</v>
      </c>
    </row>
    <row r="332" spans="1:3" x14ac:dyDescent="0.3">
      <c r="A332" t="s">
        <v>66</v>
      </c>
      <c r="B332" s="48">
        <v>40858</v>
      </c>
      <c r="C332">
        <v>30</v>
      </c>
    </row>
    <row r="333" spans="1:3" x14ac:dyDescent="0.3">
      <c r="A333" t="s">
        <v>67</v>
      </c>
      <c r="B333" s="48">
        <v>41255</v>
      </c>
      <c r="C333">
        <v>42</v>
      </c>
    </row>
    <row r="334" spans="1:3" x14ac:dyDescent="0.3">
      <c r="A334" t="s">
        <v>68</v>
      </c>
      <c r="B334" s="48">
        <v>37181</v>
      </c>
      <c r="C334">
        <v>34</v>
      </c>
    </row>
    <row r="335" spans="1:3" x14ac:dyDescent="0.3">
      <c r="A335" t="s">
        <v>69</v>
      </c>
      <c r="B335" s="48">
        <v>40065</v>
      </c>
      <c r="C335">
        <v>42</v>
      </c>
    </row>
    <row r="336" spans="1:3" x14ac:dyDescent="0.3">
      <c r="A336" t="s">
        <v>70</v>
      </c>
      <c r="B336" s="48">
        <v>35982</v>
      </c>
      <c r="C336">
        <v>50</v>
      </c>
    </row>
    <row r="337" spans="1:3" x14ac:dyDescent="0.3">
      <c r="A337" t="s">
        <v>72</v>
      </c>
      <c r="B337" s="48">
        <v>38341</v>
      </c>
      <c r="C337">
        <v>37</v>
      </c>
    </row>
    <row r="338" spans="1:3" x14ac:dyDescent="0.3">
      <c r="A338" t="s">
        <v>73</v>
      </c>
      <c r="B338" s="48">
        <v>39815</v>
      </c>
      <c r="C338">
        <v>35</v>
      </c>
    </row>
    <row r="339" spans="1:3" x14ac:dyDescent="0.3">
      <c r="A339" t="s">
        <v>74</v>
      </c>
      <c r="B339" s="48">
        <v>38466</v>
      </c>
      <c r="C339">
        <v>41</v>
      </c>
    </row>
    <row r="340" spans="1:3" x14ac:dyDescent="0.3">
      <c r="A340" t="s">
        <v>75</v>
      </c>
      <c r="B340" s="48">
        <v>36820</v>
      </c>
      <c r="C340">
        <v>43</v>
      </c>
    </row>
    <row r="341" spans="1:3" x14ac:dyDescent="0.3">
      <c r="A341" t="s">
        <v>60</v>
      </c>
      <c r="B341" s="48">
        <v>40856</v>
      </c>
      <c r="C341">
        <v>43</v>
      </c>
    </row>
    <row r="342" spans="1:3" x14ac:dyDescent="0.3">
      <c r="A342" t="s">
        <v>61</v>
      </c>
      <c r="B342" s="48">
        <v>42341</v>
      </c>
      <c r="C342">
        <v>38</v>
      </c>
    </row>
    <row r="343" spans="1:3" x14ac:dyDescent="0.3">
      <c r="A343" t="s">
        <v>62</v>
      </c>
      <c r="B343" s="48">
        <v>44217</v>
      </c>
      <c r="C343">
        <v>46</v>
      </c>
    </row>
    <row r="344" spans="1:3" x14ac:dyDescent="0.3">
      <c r="A344" t="s">
        <v>64</v>
      </c>
      <c r="B344" s="48">
        <v>36681</v>
      </c>
      <c r="C344">
        <v>31</v>
      </c>
    </row>
    <row r="345" spans="1:3" x14ac:dyDescent="0.3">
      <c r="A345" t="s">
        <v>65</v>
      </c>
      <c r="B345" s="48">
        <v>40461</v>
      </c>
      <c r="C345">
        <v>31</v>
      </c>
    </row>
    <row r="346" spans="1:3" x14ac:dyDescent="0.3">
      <c r="A346" t="s">
        <v>72</v>
      </c>
      <c r="B346" s="48">
        <v>38341</v>
      </c>
      <c r="C346">
        <v>37</v>
      </c>
    </row>
    <row r="347" spans="1:3" x14ac:dyDescent="0.3">
      <c r="A347" t="s">
        <v>73</v>
      </c>
      <c r="B347" s="48">
        <v>39815</v>
      </c>
      <c r="C347">
        <v>35</v>
      </c>
    </row>
    <row r="348" spans="1:3" x14ac:dyDescent="0.3">
      <c r="A348" t="s">
        <v>74</v>
      </c>
      <c r="B348" s="48">
        <v>38466</v>
      </c>
      <c r="C348">
        <v>41</v>
      </c>
    </row>
    <row r="349" spans="1:3" x14ac:dyDescent="0.3">
      <c r="A349" t="s">
        <v>75</v>
      </c>
      <c r="B349" s="48">
        <v>36820</v>
      </c>
      <c r="C349">
        <v>43</v>
      </c>
    </row>
    <row r="350" spans="1:3" x14ac:dyDescent="0.3">
      <c r="A350" t="s">
        <v>60</v>
      </c>
      <c r="B350" s="48">
        <v>40856</v>
      </c>
      <c r="C350">
        <v>43</v>
      </c>
    </row>
    <row r="351" spans="1:3" x14ac:dyDescent="0.3">
      <c r="A351" t="s">
        <v>61</v>
      </c>
      <c r="B351" s="48">
        <v>42341</v>
      </c>
      <c r="C351">
        <v>38</v>
      </c>
    </row>
    <row r="352" spans="1:3" x14ac:dyDescent="0.3">
      <c r="A352" t="s">
        <v>62</v>
      </c>
      <c r="B352" s="48">
        <v>44217</v>
      </c>
      <c r="C352">
        <v>46</v>
      </c>
    </row>
    <row r="353" spans="1:3" x14ac:dyDescent="0.3">
      <c r="A353" t="s">
        <v>64</v>
      </c>
      <c r="B353" s="48">
        <v>36681</v>
      </c>
      <c r="C353">
        <v>31</v>
      </c>
    </row>
    <row r="354" spans="1:3" x14ac:dyDescent="0.3">
      <c r="A354" t="s">
        <v>65</v>
      </c>
      <c r="B354" s="48">
        <v>40461</v>
      </c>
      <c r="C354">
        <v>31</v>
      </c>
    </row>
    <row r="355" spans="1:3" x14ac:dyDescent="0.3">
      <c r="A355" t="s">
        <v>66</v>
      </c>
      <c r="B355" s="48">
        <v>40858</v>
      </c>
      <c r="C355">
        <v>30</v>
      </c>
    </row>
    <row r="356" spans="1:3" x14ac:dyDescent="0.3">
      <c r="A356" t="s">
        <v>67</v>
      </c>
      <c r="B356" s="48">
        <v>41255</v>
      </c>
      <c r="C356">
        <v>42</v>
      </c>
    </row>
    <row r="357" spans="1:3" x14ac:dyDescent="0.3">
      <c r="A357" t="s">
        <v>68</v>
      </c>
      <c r="B357" s="48">
        <v>37181</v>
      </c>
      <c r="C357">
        <v>34</v>
      </c>
    </row>
    <row r="358" spans="1:3" x14ac:dyDescent="0.3">
      <c r="A358" t="s">
        <v>69</v>
      </c>
      <c r="B358" s="48">
        <v>40065</v>
      </c>
      <c r="C358">
        <v>42</v>
      </c>
    </row>
    <row r="359" spans="1:3" x14ac:dyDescent="0.3">
      <c r="A359" t="s">
        <v>70</v>
      </c>
      <c r="B359" s="48">
        <v>35982</v>
      </c>
      <c r="C359">
        <v>50</v>
      </c>
    </row>
    <row r="360" spans="1:3" x14ac:dyDescent="0.3">
      <c r="A360" t="s">
        <v>60</v>
      </c>
      <c r="B360" s="48">
        <v>40856</v>
      </c>
      <c r="C360">
        <v>43</v>
      </c>
    </row>
    <row r="361" spans="1:3" x14ac:dyDescent="0.3">
      <c r="A361" t="s">
        <v>61</v>
      </c>
      <c r="B361" s="48">
        <v>42341</v>
      </c>
      <c r="C361">
        <v>38</v>
      </c>
    </row>
    <row r="362" spans="1:3" x14ac:dyDescent="0.3">
      <c r="A362" t="s">
        <v>62</v>
      </c>
      <c r="B362" s="48">
        <v>44217</v>
      </c>
      <c r="C362">
        <v>46</v>
      </c>
    </row>
    <row r="363" spans="1:3" x14ac:dyDescent="0.3">
      <c r="A363" t="s">
        <v>64</v>
      </c>
      <c r="B363" s="48">
        <v>36681</v>
      </c>
      <c r="C363">
        <v>31</v>
      </c>
    </row>
    <row r="364" spans="1:3" x14ac:dyDescent="0.3">
      <c r="A364" t="s">
        <v>65</v>
      </c>
      <c r="B364" s="48">
        <v>40461</v>
      </c>
      <c r="C364">
        <v>31</v>
      </c>
    </row>
    <row r="365" spans="1:3" x14ac:dyDescent="0.3">
      <c r="A365" t="s">
        <v>66</v>
      </c>
      <c r="B365" s="48">
        <v>40858</v>
      </c>
      <c r="C365">
        <v>30</v>
      </c>
    </row>
    <row r="366" spans="1:3" x14ac:dyDescent="0.3">
      <c r="A366" t="s">
        <v>67</v>
      </c>
      <c r="B366" s="48">
        <v>41255</v>
      </c>
      <c r="C366">
        <v>42</v>
      </c>
    </row>
    <row r="367" spans="1:3" x14ac:dyDescent="0.3">
      <c r="A367" t="s">
        <v>68</v>
      </c>
      <c r="B367" s="48">
        <v>37181</v>
      </c>
      <c r="C367">
        <v>34</v>
      </c>
    </row>
    <row r="368" spans="1:3" x14ac:dyDescent="0.3">
      <c r="A368" t="s">
        <v>69</v>
      </c>
      <c r="B368" s="48">
        <v>40065</v>
      </c>
      <c r="C368">
        <v>42</v>
      </c>
    </row>
    <row r="369" spans="1:3" x14ac:dyDescent="0.3">
      <c r="A369" t="s">
        <v>70</v>
      </c>
      <c r="B369" s="48">
        <v>35982</v>
      </c>
      <c r="C369">
        <v>50</v>
      </c>
    </row>
    <row r="370" spans="1:3" x14ac:dyDescent="0.3">
      <c r="A370" t="s">
        <v>72</v>
      </c>
      <c r="B370" s="48">
        <v>38341</v>
      </c>
      <c r="C370">
        <v>37</v>
      </c>
    </row>
    <row r="371" spans="1:3" x14ac:dyDescent="0.3">
      <c r="A371" t="s">
        <v>73</v>
      </c>
      <c r="B371" s="48">
        <v>39815</v>
      </c>
      <c r="C371">
        <v>35</v>
      </c>
    </row>
    <row r="372" spans="1:3" x14ac:dyDescent="0.3">
      <c r="A372" t="s">
        <v>74</v>
      </c>
      <c r="B372" s="48">
        <v>38466</v>
      </c>
      <c r="C372">
        <v>41</v>
      </c>
    </row>
    <row r="373" spans="1:3" x14ac:dyDescent="0.3">
      <c r="A373" t="s">
        <v>75</v>
      </c>
      <c r="B373" s="48">
        <v>36820</v>
      </c>
      <c r="C373">
        <v>43</v>
      </c>
    </row>
    <row r="374" spans="1:3" x14ac:dyDescent="0.3">
      <c r="A374" t="s">
        <v>77</v>
      </c>
      <c r="B374" s="48">
        <v>39617</v>
      </c>
      <c r="C374">
        <v>40</v>
      </c>
    </row>
    <row r="375" spans="1:3" x14ac:dyDescent="0.3">
      <c r="A375" t="s">
        <v>60</v>
      </c>
      <c r="B375" s="48">
        <v>40856</v>
      </c>
      <c r="C375">
        <v>43</v>
      </c>
    </row>
    <row r="376" spans="1:3" x14ac:dyDescent="0.3">
      <c r="A376" t="s">
        <v>61</v>
      </c>
      <c r="B376" s="48">
        <v>42341</v>
      </c>
      <c r="C376">
        <v>38</v>
      </c>
    </row>
    <row r="377" spans="1:3" x14ac:dyDescent="0.3">
      <c r="A377" t="s">
        <v>62</v>
      </c>
      <c r="B377" s="48">
        <v>44217</v>
      </c>
      <c r="C377">
        <v>46</v>
      </c>
    </row>
    <row r="378" spans="1:3" x14ac:dyDescent="0.3">
      <c r="A378" t="s">
        <v>64</v>
      </c>
      <c r="B378" s="48">
        <v>36681</v>
      </c>
      <c r="C378">
        <v>31</v>
      </c>
    </row>
    <row r="379" spans="1:3" x14ac:dyDescent="0.3">
      <c r="A379" t="s">
        <v>65</v>
      </c>
      <c r="B379" s="48">
        <v>40461</v>
      </c>
      <c r="C379">
        <v>31</v>
      </c>
    </row>
    <row r="380" spans="1:3" x14ac:dyDescent="0.3">
      <c r="A380" t="s">
        <v>66</v>
      </c>
      <c r="B380" s="48">
        <v>40858</v>
      </c>
      <c r="C380">
        <v>30</v>
      </c>
    </row>
    <row r="381" spans="1:3" x14ac:dyDescent="0.3">
      <c r="A381" t="s">
        <v>67</v>
      </c>
      <c r="B381" s="48">
        <v>41255</v>
      </c>
      <c r="C381">
        <v>42</v>
      </c>
    </row>
    <row r="382" spans="1:3" x14ac:dyDescent="0.3">
      <c r="A382" t="s">
        <v>68</v>
      </c>
      <c r="B382" s="48">
        <v>37181</v>
      </c>
      <c r="C382">
        <v>34</v>
      </c>
    </row>
    <row r="383" spans="1:3" x14ac:dyDescent="0.3">
      <c r="A383" t="s">
        <v>69</v>
      </c>
      <c r="B383" s="48">
        <v>40065</v>
      </c>
      <c r="C383">
        <v>42</v>
      </c>
    </row>
    <row r="384" spans="1:3" x14ac:dyDescent="0.3">
      <c r="A384" t="s">
        <v>70</v>
      </c>
      <c r="B384" s="48">
        <v>35982</v>
      </c>
      <c r="C384">
        <v>50</v>
      </c>
    </row>
    <row r="385" spans="1:3" x14ac:dyDescent="0.3">
      <c r="A385" t="s">
        <v>72</v>
      </c>
      <c r="B385" s="48">
        <v>38341</v>
      </c>
      <c r="C385">
        <v>37</v>
      </c>
    </row>
    <row r="386" spans="1:3" x14ac:dyDescent="0.3">
      <c r="A386" t="s">
        <v>73</v>
      </c>
      <c r="B386" s="48">
        <v>39815</v>
      </c>
      <c r="C386">
        <v>35</v>
      </c>
    </row>
    <row r="387" spans="1:3" x14ac:dyDescent="0.3">
      <c r="A387" t="s">
        <v>74</v>
      </c>
      <c r="B387" s="48">
        <v>38466</v>
      </c>
      <c r="C387">
        <v>41</v>
      </c>
    </row>
    <row r="388" spans="1:3" x14ac:dyDescent="0.3">
      <c r="A388" t="s">
        <v>75</v>
      </c>
      <c r="B388" s="48">
        <v>36820</v>
      </c>
      <c r="C388">
        <v>43</v>
      </c>
    </row>
    <row r="389" spans="1:3" x14ac:dyDescent="0.3">
      <c r="A389" t="s">
        <v>60</v>
      </c>
      <c r="B389" s="48">
        <v>40856</v>
      </c>
      <c r="C389">
        <v>43</v>
      </c>
    </row>
    <row r="390" spans="1:3" x14ac:dyDescent="0.3">
      <c r="A390" t="s">
        <v>61</v>
      </c>
      <c r="B390" s="48">
        <v>42341</v>
      </c>
      <c r="C390">
        <v>38</v>
      </c>
    </row>
    <row r="391" spans="1:3" x14ac:dyDescent="0.3">
      <c r="A391" t="s">
        <v>62</v>
      </c>
      <c r="B391" s="48">
        <v>44217</v>
      </c>
      <c r="C391">
        <v>46</v>
      </c>
    </row>
    <row r="392" spans="1:3" x14ac:dyDescent="0.3">
      <c r="A392" t="s">
        <v>64</v>
      </c>
      <c r="B392" s="48">
        <v>36681</v>
      </c>
      <c r="C392">
        <v>31</v>
      </c>
    </row>
    <row r="393" spans="1:3" x14ac:dyDescent="0.3">
      <c r="A393" t="s">
        <v>65</v>
      </c>
      <c r="B393" s="48">
        <v>40461</v>
      </c>
      <c r="C393">
        <v>31</v>
      </c>
    </row>
    <row r="394" spans="1:3" x14ac:dyDescent="0.3">
      <c r="A394" t="s">
        <v>66</v>
      </c>
      <c r="B394" s="48">
        <v>40858</v>
      </c>
      <c r="C394">
        <v>30</v>
      </c>
    </row>
    <row r="395" spans="1:3" x14ac:dyDescent="0.3">
      <c r="A395" t="s">
        <v>67</v>
      </c>
      <c r="B395" s="48">
        <v>41255</v>
      </c>
      <c r="C395">
        <v>42</v>
      </c>
    </row>
    <row r="396" spans="1:3" x14ac:dyDescent="0.3">
      <c r="A396" t="s">
        <v>68</v>
      </c>
      <c r="B396" s="48">
        <v>37181</v>
      </c>
      <c r="C396">
        <v>34</v>
      </c>
    </row>
    <row r="397" spans="1:3" x14ac:dyDescent="0.3">
      <c r="A397" t="s">
        <v>69</v>
      </c>
      <c r="B397" s="48">
        <v>40065</v>
      </c>
      <c r="C397">
        <v>42</v>
      </c>
    </row>
    <row r="398" spans="1:3" x14ac:dyDescent="0.3">
      <c r="A398" t="s">
        <v>70</v>
      </c>
      <c r="B398" s="48">
        <v>35982</v>
      </c>
      <c r="C398">
        <v>50</v>
      </c>
    </row>
    <row r="399" spans="1:3" x14ac:dyDescent="0.3">
      <c r="A399" t="s">
        <v>72</v>
      </c>
      <c r="B399" s="48">
        <v>38341</v>
      </c>
      <c r="C399">
        <v>37</v>
      </c>
    </row>
    <row r="400" spans="1:3" x14ac:dyDescent="0.3">
      <c r="A400" t="s">
        <v>73</v>
      </c>
      <c r="B400" s="48">
        <v>39815</v>
      </c>
      <c r="C400">
        <v>35</v>
      </c>
    </row>
    <row r="401" spans="1:3" x14ac:dyDescent="0.3">
      <c r="A401" t="s">
        <v>74</v>
      </c>
      <c r="B401" s="48">
        <v>38466</v>
      </c>
      <c r="C401">
        <v>41</v>
      </c>
    </row>
    <row r="402" spans="1:3" x14ac:dyDescent="0.3">
      <c r="A402" t="s">
        <v>75</v>
      </c>
      <c r="B402" s="48">
        <v>36820</v>
      </c>
      <c r="C402">
        <v>43</v>
      </c>
    </row>
    <row r="403" spans="1:3" x14ac:dyDescent="0.3">
      <c r="A403" t="s">
        <v>60</v>
      </c>
      <c r="B403" s="48">
        <v>40856</v>
      </c>
      <c r="C403">
        <v>43</v>
      </c>
    </row>
    <row r="404" spans="1:3" x14ac:dyDescent="0.3">
      <c r="A404" t="s">
        <v>61</v>
      </c>
      <c r="B404" s="48">
        <v>42341</v>
      </c>
      <c r="C404">
        <v>38</v>
      </c>
    </row>
    <row r="405" spans="1:3" x14ac:dyDescent="0.3">
      <c r="A405" t="s">
        <v>62</v>
      </c>
      <c r="B405" s="48">
        <v>44217</v>
      </c>
      <c r="C405">
        <v>46</v>
      </c>
    </row>
    <row r="406" spans="1:3" x14ac:dyDescent="0.3">
      <c r="A406" t="s">
        <v>64</v>
      </c>
      <c r="B406" s="48">
        <v>36681</v>
      </c>
      <c r="C406">
        <v>31</v>
      </c>
    </row>
    <row r="407" spans="1:3" x14ac:dyDescent="0.3">
      <c r="A407" t="s">
        <v>65</v>
      </c>
      <c r="B407" s="48">
        <v>40461</v>
      </c>
      <c r="C407">
        <v>31</v>
      </c>
    </row>
    <row r="408" spans="1:3" x14ac:dyDescent="0.3">
      <c r="A408" t="s">
        <v>72</v>
      </c>
      <c r="B408" s="48">
        <v>38341</v>
      </c>
      <c r="C408">
        <v>37</v>
      </c>
    </row>
    <row r="409" spans="1:3" x14ac:dyDescent="0.3">
      <c r="A409" t="s">
        <v>73</v>
      </c>
      <c r="B409" s="48">
        <v>39815</v>
      </c>
      <c r="C409">
        <v>35</v>
      </c>
    </row>
    <row r="410" spans="1:3" x14ac:dyDescent="0.3">
      <c r="A410" t="s">
        <v>74</v>
      </c>
      <c r="B410" s="48">
        <v>38466</v>
      </c>
      <c r="C410">
        <v>41</v>
      </c>
    </row>
    <row r="411" spans="1:3" x14ac:dyDescent="0.3">
      <c r="A411" t="s">
        <v>75</v>
      </c>
      <c r="B411" s="48">
        <v>36820</v>
      </c>
      <c r="C411">
        <v>43</v>
      </c>
    </row>
    <row r="412" spans="1:3" x14ac:dyDescent="0.3">
      <c r="A412" t="s">
        <v>60</v>
      </c>
      <c r="B412" s="48">
        <v>40856</v>
      </c>
      <c r="C412">
        <v>43</v>
      </c>
    </row>
    <row r="413" spans="1:3" x14ac:dyDescent="0.3">
      <c r="A413" t="s">
        <v>61</v>
      </c>
      <c r="B413" s="48">
        <v>42341</v>
      </c>
      <c r="C413">
        <v>38</v>
      </c>
    </row>
    <row r="414" spans="1:3" x14ac:dyDescent="0.3">
      <c r="A414" t="s">
        <v>62</v>
      </c>
      <c r="B414" s="48">
        <v>44217</v>
      </c>
      <c r="C414">
        <v>46</v>
      </c>
    </row>
    <row r="415" spans="1:3" x14ac:dyDescent="0.3">
      <c r="A415" t="s">
        <v>64</v>
      </c>
      <c r="B415" s="48">
        <v>36681</v>
      </c>
      <c r="C415">
        <v>31</v>
      </c>
    </row>
    <row r="416" spans="1:3" x14ac:dyDescent="0.3">
      <c r="A416" t="s">
        <v>65</v>
      </c>
      <c r="B416" s="48">
        <v>40461</v>
      </c>
      <c r="C416">
        <v>31</v>
      </c>
    </row>
    <row r="417" spans="1:3" x14ac:dyDescent="0.3">
      <c r="A417" t="s">
        <v>66</v>
      </c>
      <c r="B417" s="48">
        <v>40858</v>
      </c>
      <c r="C417">
        <v>30</v>
      </c>
    </row>
    <row r="418" spans="1:3" x14ac:dyDescent="0.3">
      <c r="A418" t="s">
        <v>67</v>
      </c>
      <c r="B418" s="48">
        <v>41255</v>
      </c>
      <c r="C418">
        <v>42</v>
      </c>
    </row>
    <row r="419" spans="1:3" x14ac:dyDescent="0.3">
      <c r="A419" t="s">
        <v>68</v>
      </c>
      <c r="B419" s="48">
        <v>37181</v>
      </c>
      <c r="C419">
        <v>34</v>
      </c>
    </row>
    <row r="420" spans="1:3" x14ac:dyDescent="0.3">
      <c r="A420" t="s">
        <v>69</v>
      </c>
      <c r="B420" s="48">
        <v>40065</v>
      </c>
      <c r="C420">
        <v>42</v>
      </c>
    </row>
    <row r="421" spans="1:3" x14ac:dyDescent="0.3">
      <c r="A421" t="s">
        <v>70</v>
      </c>
      <c r="B421" s="48">
        <v>35982</v>
      </c>
      <c r="C421">
        <v>50</v>
      </c>
    </row>
    <row r="422" spans="1:3" x14ac:dyDescent="0.3">
      <c r="A422" t="s">
        <v>60</v>
      </c>
      <c r="B422" s="48">
        <v>40856</v>
      </c>
      <c r="C422">
        <v>43</v>
      </c>
    </row>
    <row r="423" spans="1:3" x14ac:dyDescent="0.3">
      <c r="A423" t="s">
        <v>61</v>
      </c>
      <c r="B423" s="48">
        <v>42341</v>
      </c>
      <c r="C423">
        <v>38</v>
      </c>
    </row>
    <row r="424" spans="1:3" x14ac:dyDescent="0.3">
      <c r="A424" t="s">
        <v>62</v>
      </c>
      <c r="B424" s="48">
        <v>44217</v>
      </c>
      <c r="C424">
        <v>46</v>
      </c>
    </row>
    <row r="425" spans="1:3" x14ac:dyDescent="0.3">
      <c r="A425" t="s">
        <v>64</v>
      </c>
      <c r="B425" s="48">
        <v>36681</v>
      </c>
      <c r="C425">
        <v>31</v>
      </c>
    </row>
    <row r="426" spans="1:3" x14ac:dyDescent="0.3">
      <c r="A426" t="s">
        <v>65</v>
      </c>
      <c r="B426" s="48">
        <v>40461</v>
      </c>
      <c r="C426">
        <v>31</v>
      </c>
    </row>
    <row r="427" spans="1:3" x14ac:dyDescent="0.3">
      <c r="A427" t="s">
        <v>66</v>
      </c>
      <c r="B427" s="48">
        <v>40858</v>
      </c>
      <c r="C427">
        <v>30</v>
      </c>
    </row>
    <row r="428" spans="1:3" x14ac:dyDescent="0.3">
      <c r="A428" t="s">
        <v>67</v>
      </c>
      <c r="B428" s="48">
        <v>41255</v>
      </c>
      <c r="C428">
        <v>42</v>
      </c>
    </row>
    <row r="429" spans="1:3" x14ac:dyDescent="0.3">
      <c r="A429" t="s">
        <v>68</v>
      </c>
      <c r="B429" s="48">
        <v>37181</v>
      </c>
      <c r="C429">
        <v>34</v>
      </c>
    </row>
    <row r="430" spans="1:3" x14ac:dyDescent="0.3">
      <c r="A430" t="s">
        <v>69</v>
      </c>
      <c r="B430" s="48">
        <v>40065</v>
      </c>
      <c r="C430">
        <v>42</v>
      </c>
    </row>
    <row r="431" spans="1:3" x14ac:dyDescent="0.3">
      <c r="A431" t="s">
        <v>70</v>
      </c>
      <c r="B431" s="48">
        <v>35982</v>
      </c>
      <c r="C431">
        <v>50</v>
      </c>
    </row>
    <row r="432" spans="1:3" x14ac:dyDescent="0.3">
      <c r="A432" t="s">
        <v>72</v>
      </c>
      <c r="B432" s="48">
        <v>38341</v>
      </c>
      <c r="C432">
        <v>37</v>
      </c>
    </row>
    <row r="433" spans="1:3" x14ac:dyDescent="0.3">
      <c r="A433" t="s">
        <v>73</v>
      </c>
      <c r="B433" s="48">
        <v>39815</v>
      </c>
      <c r="C433">
        <v>35</v>
      </c>
    </row>
    <row r="434" spans="1:3" x14ac:dyDescent="0.3">
      <c r="A434" t="s">
        <v>74</v>
      </c>
      <c r="B434" s="48">
        <v>38466</v>
      </c>
      <c r="C434">
        <v>41</v>
      </c>
    </row>
    <row r="435" spans="1:3" x14ac:dyDescent="0.3">
      <c r="A435" t="s">
        <v>75</v>
      </c>
      <c r="B435" s="48">
        <v>36820</v>
      </c>
      <c r="C435">
        <v>43</v>
      </c>
    </row>
    <row r="436" spans="1:3" x14ac:dyDescent="0.3">
      <c r="A436" t="s">
        <v>77</v>
      </c>
      <c r="B436" s="48">
        <v>39617</v>
      </c>
      <c r="C436">
        <v>40</v>
      </c>
    </row>
    <row r="437" spans="1:3" x14ac:dyDescent="0.3">
      <c r="A437" t="s">
        <v>60</v>
      </c>
      <c r="B437" s="48">
        <v>40856</v>
      </c>
      <c r="C437">
        <v>43</v>
      </c>
    </row>
    <row r="438" spans="1:3" x14ac:dyDescent="0.3">
      <c r="A438" t="s">
        <v>61</v>
      </c>
      <c r="B438" s="48">
        <v>42341</v>
      </c>
      <c r="C438">
        <v>38</v>
      </c>
    </row>
    <row r="439" spans="1:3" x14ac:dyDescent="0.3">
      <c r="A439" t="s">
        <v>62</v>
      </c>
      <c r="B439" s="48">
        <v>44217</v>
      </c>
      <c r="C439">
        <v>46</v>
      </c>
    </row>
    <row r="440" spans="1:3" x14ac:dyDescent="0.3">
      <c r="A440" t="s">
        <v>64</v>
      </c>
      <c r="B440" s="48">
        <v>36681</v>
      </c>
      <c r="C440">
        <v>31</v>
      </c>
    </row>
    <row r="441" spans="1:3" x14ac:dyDescent="0.3">
      <c r="A441" t="s">
        <v>65</v>
      </c>
      <c r="B441" s="48">
        <v>40461</v>
      </c>
      <c r="C441">
        <v>31</v>
      </c>
    </row>
    <row r="442" spans="1:3" x14ac:dyDescent="0.3">
      <c r="A442" t="s">
        <v>66</v>
      </c>
      <c r="B442" s="48">
        <v>40858</v>
      </c>
      <c r="C442">
        <v>30</v>
      </c>
    </row>
    <row r="443" spans="1:3" x14ac:dyDescent="0.3">
      <c r="A443" t="s">
        <v>67</v>
      </c>
      <c r="B443" s="48">
        <v>41255</v>
      </c>
      <c r="C443">
        <v>42</v>
      </c>
    </row>
    <row r="444" spans="1:3" x14ac:dyDescent="0.3">
      <c r="A444" t="s">
        <v>68</v>
      </c>
      <c r="B444" s="48">
        <v>37181</v>
      </c>
      <c r="C444">
        <v>34</v>
      </c>
    </row>
    <row r="445" spans="1:3" x14ac:dyDescent="0.3">
      <c r="A445" t="s">
        <v>69</v>
      </c>
      <c r="B445" s="48">
        <v>40065</v>
      </c>
      <c r="C445">
        <v>42</v>
      </c>
    </row>
    <row r="446" spans="1:3" x14ac:dyDescent="0.3">
      <c r="A446" t="s">
        <v>70</v>
      </c>
      <c r="B446" s="48">
        <v>35982</v>
      </c>
      <c r="C446">
        <v>50</v>
      </c>
    </row>
    <row r="447" spans="1:3" x14ac:dyDescent="0.3">
      <c r="A447" t="s">
        <v>72</v>
      </c>
      <c r="B447" s="48">
        <v>38341</v>
      </c>
      <c r="C447">
        <v>37</v>
      </c>
    </row>
    <row r="448" spans="1:3" x14ac:dyDescent="0.3">
      <c r="A448" t="s">
        <v>73</v>
      </c>
      <c r="B448" s="48">
        <v>39815</v>
      </c>
      <c r="C448">
        <v>35</v>
      </c>
    </row>
    <row r="449" spans="1:3" x14ac:dyDescent="0.3">
      <c r="A449" t="s">
        <v>74</v>
      </c>
      <c r="B449" s="48">
        <v>38466</v>
      </c>
      <c r="C449">
        <v>41</v>
      </c>
    </row>
    <row r="450" spans="1:3" x14ac:dyDescent="0.3">
      <c r="A450" t="s">
        <v>75</v>
      </c>
      <c r="B450" s="48">
        <v>36820</v>
      </c>
      <c r="C450">
        <v>43</v>
      </c>
    </row>
    <row r="451" spans="1:3" x14ac:dyDescent="0.3">
      <c r="A451" t="s">
        <v>60</v>
      </c>
      <c r="B451" s="48">
        <v>40856</v>
      </c>
      <c r="C451">
        <v>43</v>
      </c>
    </row>
    <row r="452" spans="1:3" x14ac:dyDescent="0.3">
      <c r="A452" t="s">
        <v>61</v>
      </c>
      <c r="B452" s="48">
        <v>42341</v>
      </c>
      <c r="C452">
        <v>38</v>
      </c>
    </row>
    <row r="453" spans="1:3" x14ac:dyDescent="0.3">
      <c r="A453" t="s">
        <v>62</v>
      </c>
      <c r="B453" s="48">
        <v>44217</v>
      </c>
      <c r="C453">
        <v>46</v>
      </c>
    </row>
    <row r="454" spans="1:3" x14ac:dyDescent="0.3">
      <c r="A454" t="s">
        <v>64</v>
      </c>
      <c r="B454" s="48">
        <v>36681</v>
      </c>
      <c r="C454">
        <v>31</v>
      </c>
    </row>
    <row r="455" spans="1:3" x14ac:dyDescent="0.3">
      <c r="A455" t="s">
        <v>65</v>
      </c>
      <c r="B455" s="48">
        <v>40461</v>
      </c>
      <c r="C455">
        <v>31</v>
      </c>
    </row>
    <row r="456" spans="1:3" x14ac:dyDescent="0.3">
      <c r="A456" t="s">
        <v>66</v>
      </c>
      <c r="B456" s="48">
        <v>40858</v>
      </c>
      <c r="C456">
        <v>30</v>
      </c>
    </row>
    <row r="457" spans="1:3" x14ac:dyDescent="0.3">
      <c r="A457" t="s">
        <v>67</v>
      </c>
      <c r="B457" s="48">
        <v>41255</v>
      </c>
      <c r="C457">
        <v>42</v>
      </c>
    </row>
    <row r="458" spans="1:3" x14ac:dyDescent="0.3">
      <c r="A458" t="s">
        <v>68</v>
      </c>
      <c r="B458" s="48">
        <v>37181</v>
      </c>
      <c r="C458">
        <v>34</v>
      </c>
    </row>
    <row r="459" spans="1:3" x14ac:dyDescent="0.3">
      <c r="A459" t="s">
        <v>69</v>
      </c>
      <c r="B459" s="48">
        <v>40065</v>
      </c>
      <c r="C459">
        <v>42</v>
      </c>
    </row>
    <row r="460" spans="1:3" x14ac:dyDescent="0.3">
      <c r="A460" t="s">
        <v>70</v>
      </c>
      <c r="B460" s="48">
        <v>35982</v>
      </c>
      <c r="C460">
        <v>50</v>
      </c>
    </row>
    <row r="461" spans="1:3" x14ac:dyDescent="0.3">
      <c r="A461" t="s">
        <v>72</v>
      </c>
      <c r="B461" s="48">
        <v>38341</v>
      </c>
      <c r="C461">
        <v>37</v>
      </c>
    </row>
    <row r="462" spans="1:3" x14ac:dyDescent="0.3">
      <c r="A462" t="s">
        <v>73</v>
      </c>
      <c r="B462" s="48">
        <v>39815</v>
      </c>
      <c r="C462">
        <v>35</v>
      </c>
    </row>
    <row r="463" spans="1:3" x14ac:dyDescent="0.3">
      <c r="A463" t="s">
        <v>74</v>
      </c>
      <c r="B463" s="48">
        <v>38466</v>
      </c>
      <c r="C463">
        <v>41</v>
      </c>
    </row>
    <row r="464" spans="1:3" x14ac:dyDescent="0.3">
      <c r="A464" t="s">
        <v>75</v>
      </c>
      <c r="B464" s="48">
        <v>36820</v>
      </c>
      <c r="C464">
        <v>43</v>
      </c>
    </row>
    <row r="465" spans="1:3" x14ac:dyDescent="0.3">
      <c r="A465" t="s">
        <v>60</v>
      </c>
      <c r="B465" s="48">
        <v>40856</v>
      </c>
      <c r="C465">
        <v>43</v>
      </c>
    </row>
    <row r="466" spans="1:3" x14ac:dyDescent="0.3">
      <c r="A466" t="s">
        <v>61</v>
      </c>
      <c r="B466" s="48">
        <v>42341</v>
      </c>
      <c r="C466">
        <v>38</v>
      </c>
    </row>
    <row r="467" spans="1:3" x14ac:dyDescent="0.3">
      <c r="A467" t="s">
        <v>62</v>
      </c>
      <c r="B467" s="48">
        <v>44217</v>
      </c>
      <c r="C467">
        <v>46</v>
      </c>
    </row>
    <row r="468" spans="1:3" x14ac:dyDescent="0.3">
      <c r="A468" t="s">
        <v>64</v>
      </c>
      <c r="B468" s="48">
        <v>36681</v>
      </c>
      <c r="C468">
        <v>31</v>
      </c>
    </row>
    <row r="469" spans="1:3" x14ac:dyDescent="0.3">
      <c r="A469" t="s">
        <v>65</v>
      </c>
      <c r="B469" s="48">
        <v>40461</v>
      </c>
      <c r="C469">
        <v>31</v>
      </c>
    </row>
    <row r="470" spans="1:3" x14ac:dyDescent="0.3">
      <c r="A470" t="s">
        <v>72</v>
      </c>
      <c r="B470" s="48">
        <v>38341</v>
      </c>
      <c r="C470">
        <v>37</v>
      </c>
    </row>
    <row r="471" spans="1:3" x14ac:dyDescent="0.3">
      <c r="A471" t="s">
        <v>73</v>
      </c>
      <c r="B471" s="48">
        <v>39815</v>
      </c>
      <c r="C471">
        <v>35</v>
      </c>
    </row>
    <row r="472" spans="1:3" x14ac:dyDescent="0.3">
      <c r="A472" t="s">
        <v>74</v>
      </c>
      <c r="B472" s="48">
        <v>38466</v>
      </c>
      <c r="C472">
        <v>41</v>
      </c>
    </row>
    <row r="473" spans="1:3" x14ac:dyDescent="0.3">
      <c r="A473" t="s">
        <v>75</v>
      </c>
      <c r="B473" s="48">
        <v>36820</v>
      </c>
      <c r="C473">
        <v>43</v>
      </c>
    </row>
    <row r="474" spans="1:3" x14ac:dyDescent="0.3">
      <c r="A474" t="s">
        <v>60</v>
      </c>
      <c r="B474" s="48">
        <v>40856</v>
      </c>
      <c r="C474">
        <v>43</v>
      </c>
    </row>
    <row r="475" spans="1:3" x14ac:dyDescent="0.3">
      <c r="A475" t="s">
        <v>61</v>
      </c>
      <c r="B475" s="48">
        <v>42341</v>
      </c>
      <c r="C475">
        <v>38</v>
      </c>
    </row>
    <row r="476" spans="1:3" x14ac:dyDescent="0.3">
      <c r="A476" t="s">
        <v>62</v>
      </c>
      <c r="B476" s="48">
        <v>44217</v>
      </c>
      <c r="C476">
        <v>46</v>
      </c>
    </row>
    <row r="477" spans="1:3" x14ac:dyDescent="0.3">
      <c r="A477" t="s">
        <v>64</v>
      </c>
      <c r="B477" s="48">
        <v>36681</v>
      </c>
      <c r="C477">
        <v>31</v>
      </c>
    </row>
    <row r="478" spans="1:3" x14ac:dyDescent="0.3">
      <c r="A478" t="s">
        <v>65</v>
      </c>
      <c r="B478" s="48">
        <v>40461</v>
      </c>
      <c r="C478">
        <v>31</v>
      </c>
    </row>
    <row r="479" spans="1:3" x14ac:dyDescent="0.3">
      <c r="A479" t="s">
        <v>66</v>
      </c>
      <c r="B479" s="48">
        <v>40858</v>
      </c>
      <c r="C479">
        <v>30</v>
      </c>
    </row>
    <row r="480" spans="1:3" x14ac:dyDescent="0.3">
      <c r="A480" t="s">
        <v>67</v>
      </c>
      <c r="B480" s="48">
        <v>41255</v>
      </c>
      <c r="C480">
        <v>42</v>
      </c>
    </row>
    <row r="481" spans="1:3" x14ac:dyDescent="0.3">
      <c r="A481" t="s">
        <v>68</v>
      </c>
      <c r="B481" s="48">
        <v>37181</v>
      </c>
      <c r="C481">
        <v>34</v>
      </c>
    </row>
    <row r="482" spans="1:3" x14ac:dyDescent="0.3">
      <c r="A482" t="s">
        <v>69</v>
      </c>
      <c r="B482" s="48">
        <v>40065</v>
      </c>
      <c r="C482">
        <v>42</v>
      </c>
    </row>
    <row r="483" spans="1:3" x14ac:dyDescent="0.3">
      <c r="A483" t="s">
        <v>70</v>
      </c>
      <c r="B483" s="48">
        <v>35982</v>
      </c>
      <c r="C483">
        <v>50</v>
      </c>
    </row>
    <row r="484" spans="1:3" x14ac:dyDescent="0.3">
      <c r="A484" t="s">
        <v>60</v>
      </c>
      <c r="B484" s="48">
        <v>40856</v>
      </c>
      <c r="C484">
        <v>43</v>
      </c>
    </row>
    <row r="485" spans="1:3" x14ac:dyDescent="0.3">
      <c r="A485" t="s">
        <v>61</v>
      </c>
      <c r="B485" s="48">
        <v>42341</v>
      </c>
      <c r="C485">
        <v>38</v>
      </c>
    </row>
    <row r="486" spans="1:3" x14ac:dyDescent="0.3">
      <c r="A486" t="s">
        <v>62</v>
      </c>
      <c r="B486" s="48">
        <v>44217</v>
      </c>
      <c r="C486">
        <v>46</v>
      </c>
    </row>
    <row r="487" spans="1:3" x14ac:dyDescent="0.3">
      <c r="A487" t="s">
        <v>64</v>
      </c>
      <c r="B487" s="48">
        <v>36681</v>
      </c>
      <c r="C487">
        <v>31</v>
      </c>
    </row>
    <row r="488" spans="1:3" x14ac:dyDescent="0.3">
      <c r="A488" t="s">
        <v>65</v>
      </c>
      <c r="B488" s="48">
        <v>40461</v>
      </c>
      <c r="C488">
        <v>31</v>
      </c>
    </row>
    <row r="489" spans="1:3" x14ac:dyDescent="0.3">
      <c r="A489" t="s">
        <v>66</v>
      </c>
      <c r="B489" s="48">
        <v>40858</v>
      </c>
      <c r="C489">
        <v>30</v>
      </c>
    </row>
    <row r="490" spans="1:3" x14ac:dyDescent="0.3">
      <c r="A490" t="s">
        <v>67</v>
      </c>
      <c r="B490" s="48">
        <v>41255</v>
      </c>
      <c r="C490">
        <v>42</v>
      </c>
    </row>
    <row r="491" spans="1:3" x14ac:dyDescent="0.3">
      <c r="A491" t="s">
        <v>68</v>
      </c>
      <c r="B491" s="48">
        <v>37181</v>
      </c>
      <c r="C491">
        <v>34</v>
      </c>
    </row>
    <row r="492" spans="1:3" x14ac:dyDescent="0.3">
      <c r="A492" t="s">
        <v>69</v>
      </c>
      <c r="B492" s="48">
        <v>40065</v>
      </c>
      <c r="C492">
        <v>42</v>
      </c>
    </row>
    <row r="493" spans="1:3" x14ac:dyDescent="0.3">
      <c r="A493" t="s">
        <v>70</v>
      </c>
      <c r="B493" s="48">
        <v>35982</v>
      </c>
      <c r="C493">
        <v>50</v>
      </c>
    </row>
    <row r="494" spans="1:3" x14ac:dyDescent="0.3">
      <c r="A494" t="s">
        <v>72</v>
      </c>
      <c r="B494" s="48">
        <v>38341</v>
      </c>
      <c r="C494">
        <v>37</v>
      </c>
    </row>
    <row r="495" spans="1:3" x14ac:dyDescent="0.3">
      <c r="A495" t="s">
        <v>73</v>
      </c>
      <c r="B495" s="48">
        <v>39815</v>
      </c>
      <c r="C495">
        <v>35</v>
      </c>
    </row>
    <row r="496" spans="1:3" x14ac:dyDescent="0.3">
      <c r="A496" t="s">
        <v>74</v>
      </c>
      <c r="B496" s="48">
        <v>38466</v>
      </c>
      <c r="C496">
        <v>41</v>
      </c>
    </row>
    <row r="497" spans="1:3" x14ac:dyDescent="0.3">
      <c r="A497" t="s">
        <v>75</v>
      </c>
      <c r="B497" s="48">
        <v>36820</v>
      </c>
      <c r="C497">
        <v>43</v>
      </c>
    </row>
    <row r="498" spans="1:3" x14ac:dyDescent="0.3">
      <c r="A498" t="s">
        <v>77</v>
      </c>
      <c r="B498" s="48">
        <v>39617</v>
      </c>
      <c r="C498">
        <v>40</v>
      </c>
    </row>
    <row r="499" spans="1:3" x14ac:dyDescent="0.3">
      <c r="A499" t="s">
        <v>60</v>
      </c>
      <c r="B499" s="48">
        <v>40856</v>
      </c>
      <c r="C499">
        <v>43</v>
      </c>
    </row>
    <row r="500" spans="1:3" x14ac:dyDescent="0.3">
      <c r="A500" t="s">
        <v>61</v>
      </c>
      <c r="B500" s="48">
        <v>42341</v>
      </c>
      <c r="C500">
        <v>38</v>
      </c>
    </row>
    <row r="501" spans="1:3" x14ac:dyDescent="0.3">
      <c r="A501" t="s">
        <v>62</v>
      </c>
      <c r="B501" s="48">
        <v>44217</v>
      </c>
      <c r="C501">
        <v>46</v>
      </c>
    </row>
    <row r="502" spans="1:3" x14ac:dyDescent="0.3">
      <c r="A502" t="s">
        <v>64</v>
      </c>
      <c r="B502" s="48">
        <v>36681</v>
      </c>
      <c r="C502">
        <v>31</v>
      </c>
    </row>
    <row r="503" spans="1:3" x14ac:dyDescent="0.3">
      <c r="A503" t="s">
        <v>65</v>
      </c>
      <c r="B503" s="48">
        <v>40461</v>
      </c>
      <c r="C503">
        <v>31</v>
      </c>
    </row>
    <row r="504" spans="1:3" x14ac:dyDescent="0.3">
      <c r="A504" t="s">
        <v>66</v>
      </c>
      <c r="B504" s="48">
        <v>40858</v>
      </c>
      <c r="C504">
        <v>30</v>
      </c>
    </row>
    <row r="505" spans="1:3" x14ac:dyDescent="0.3">
      <c r="A505" t="s">
        <v>67</v>
      </c>
      <c r="B505" s="48">
        <v>41255</v>
      </c>
      <c r="C505">
        <v>42</v>
      </c>
    </row>
    <row r="506" spans="1:3" x14ac:dyDescent="0.3">
      <c r="A506" t="s">
        <v>68</v>
      </c>
      <c r="B506" s="48">
        <v>37181</v>
      </c>
      <c r="C506">
        <v>34</v>
      </c>
    </row>
    <row r="507" spans="1:3" x14ac:dyDescent="0.3">
      <c r="A507" t="s">
        <v>69</v>
      </c>
      <c r="B507" s="48">
        <v>40065</v>
      </c>
      <c r="C507">
        <v>42</v>
      </c>
    </row>
    <row r="508" spans="1:3" x14ac:dyDescent="0.3">
      <c r="A508" t="s">
        <v>70</v>
      </c>
      <c r="B508" s="48">
        <v>35982</v>
      </c>
      <c r="C508">
        <v>50</v>
      </c>
    </row>
    <row r="509" spans="1:3" x14ac:dyDescent="0.3">
      <c r="A509" t="s">
        <v>72</v>
      </c>
      <c r="B509" s="48">
        <v>38341</v>
      </c>
      <c r="C509">
        <v>37</v>
      </c>
    </row>
    <row r="510" spans="1:3" x14ac:dyDescent="0.3">
      <c r="A510" t="s">
        <v>73</v>
      </c>
      <c r="B510" s="48">
        <v>39815</v>
      </c>
      <c r="C510">
        <v>35</v>
      </c>
    </row>
    <row r="511" spans="1:3" x14ac:dyDescent="0.3">
      <c r="A511" t="s">
        <v>74</v>
      </c>
      <c r="B511" s="48">
        <v>38466</v>
      </c>
      <c r="C511">
        <v>41</v>
      </c>
    </row>
    <row r="512" spans="1:3" x14ac:dyDescent="0.3">
      <c r="A512" t="s">
        <v>75</v>
      </c>
      <c r="B512" s="48">
        <v>36820</v>
      </c>
      <c r="C512">
        <v>43</v>
      </c>
    </row>
    <row r="513" spans="1:3" x14ac:dyDescent="0.3">
      <c r="A513" t="s">
        <v>60</v>
      </c>
      <c r="B513" s="48">
        <v>40856</v>
      </c>
      <c r="C513">
        <v>43</v>
      </c>
    </row>
    <row r="514" spans="1:3" x14ac:dyDescent="0.3">
      <c r="A514" t="s">
        <v>61</v>
      </c>
      <c r="B514" s="48">
        <v>42341</v>
      </c>
      <c r="C514">
        <v>38</v>
      </c>
    </row>
    <row r="515" spans="1:3" x14ac:dyDescent="0.3">
      <c r="A515" t="s">
        <v>62</v>
      </c>
      <c r="B515" s="48">
        <v>44217</v>
      </c>
      <c r="C515">
        <v>46</v>
      </c>
    </row>
    <row r="516" spans="1:3" x14ac:dyDescent="0.3">
      <c r="A516" t="s">
        <v>64</v>
      </c>
      <c r="B516" s="48">
        <v>36681</v>
      </c>
      <c r="C516">
        <v>31</v>
      </c>
    </row>
    <row r="517" spans="1:3" x14ac:dyDescent="0.3">
      <c r="A517" t="s">
        <v>65</v>
      </c>
      <c r="B517" s="48">
        <v>40461</v>
      </c>
      <c r="C517">
        <v>31</v>
      </c>
    </row>
    <row r="518" spans="1:3" x14ac:dyDescent="0.3">
      <c r="A518" t="s">
        <v>66</v>
      </c>
      <c r="B518" s="48">
        <v>40858</v>
      </c>
      <c r="C518">
        <v>30</v>
      </c>
    </row>
    <row r="519" spans="1:3" x14ac:dyDescent="0.3">
      <c r="A519" t="s">
        <v>67</v>
      </c>
      <c r="B519" s="48">
        <v>41255</v>
      </c>
      <c r="C519">
        <v>42</v>
      </c>
    </row>
    <row r="520" spans="1:3" x14ac:dyDescent="0.3">
      <c r="A520" t="s">
        <v>68</v>
      </c>
      <c r="B520" s="48">
        <v>37181</v>
      </c>
      <c r="C520">
        <v>34</v>
      </c>
    </row>
    <row r="521" spans="1:3" x14ac:dyDescent="0.3">
      <c r="A521" t="s">
        <v>69</v>
      </c>
      <c r="B521" s="48">
        <v>40065</v>
      </c>
      <c r="C521">
        <v>42</v>
      </c>
    </row>
    <row r="522" spans="1:3" x14ac:dyDescent="0.3">
      <c r="A522" t="s">
        <v>70</v>
      </c>
      <c r="B522" s="48">
        <v>35982</v>
      </c>
      <c r="C522">
        <v>50</v>
      </c>
    </row>
    <row r="523" spans="1:3" x14ac:dyDescent="0.3">
      <c r="A523" t="s">
        <v>72</v>
      </c>
      <c r="B523" s="48">
        <v>38341</v>
      </c>
      <c r="C523">
        <v>37</v>
      </c>
    </row>
    <row r="524" spans="1:3" x14ac:dyDescent="0.3">
      <c r="A524" t="s">
        <v>73</v>
      </c>
      <c r="B524" s="48">
        <v>39815</v>
      </c>
      <c r="C524">
        <v>35</v>
      </c>
    </row>
    <row r="525" spans="1:3" x14ac:dyDescent="0.3">
      <c r="A525" t="s">
        <v>74</v>
      </c>
      <c r="B525" s="48">
        <v>38466</v>
      </c>
      <c r="C525">
        <v>41</v>
      </c>
    </row>
    <row r="526" spans="1:3" x14ac:dyDescent="0.3">
      <c r="A526" t="s">
        <v>75</v>
      </c>
      <c r="B526" s="48">
        <v>36820</v>
      </c>
      <c r="C526">
        <v>43</v>
      </c>
    </row>
    <row r="527" spans="1:3" x14ac:dyDescent="0.3">
      <c r="A527" t="s">
        <v>60</v>
      </c>
      <c r="B527" s="48">
        <v>40856</v>
      </c>
      <c r="C527">
        <v>43</v>
      </c>
    </row>
    <row r="528" spans="1:3" x14ac:dyDescent="0.3">
      <c r="A528" t="s">
        <v>61</v>
      </c>
      <c r="B528" s="48">
        <v>42341</v>
      </c>
      <c r="C528">
        <v>38</v>
      </c>
    </row>
    <row r="529" spans="1:3" x14ac:dyDescent="0.3">
      <c r="A529" t="s">
        <v>62</v>
      </c>
      <c r="B529" s="48">
        <v>44217</v>
      </c>
      <c r="C529">
        <v>46</v>
      </c>
    </row>
    <row r="530" spans="1:3" x14ac:dyDescent="0.3">
      <c r="A530" t="s">
        <v>64</v>
      </c>
      <c r="B530" s="48">
        <v>36681</v>
      </c>
      <c r="C530">
        <v>31</v>
      </c>
    </row>
    <row r="531" spans="1:3" x14ac:dyDescent="0.3">
      <c r="A531" t="s">
        <v>65</v>
      </c>
      <c r="B531" s="48">
        <v>40461</v>
      </c>
      <c r="C531">
        <v>31</v>
      </c>
    </row>
    <row r="532" spans="1:3" x14ac:dyDescent="0.3">
      <c r="A532" t="s">
        <v>72</v>
      </c>
      <c r="B532" s="48">
        <v>38341</v>
      </c>
      <c r="C532">
        <v>37</v>
      </c>
    </row>
    <row r="533" spans="1:3" x14ac:dyDescent="0.3">
      <c r="A533" t="s">
        <v>73</v>
      </c>
      <c r="B533" s="48">
        <v>39815</v>
      </c>
      <c r="C533">
        <v>35</v>
      </c>
    </row>
    <row r="534" spans="1:3" x14ac:dyDescent="0.3">
      <c r="A534" t="s">
        <v>74</v>
      </c>
      <c r="B534" s="48">
        <v>38466</v>
      </c>
      <c r="C534">
        <v>41</v>
      </c>
    </row>
    <row r="535" spans="1:3" x14ac:dyDescent="0.3">
      <c r="A535" t="s">
        <v>75</v>
      </c>
      <c r="B535" s="48">
        <v>36820</v>
      </c>
      <c r="C535">
        <v>43</v>
      </c>
    </row>
    <row r="536" spans="1:3" x14ac:dyDescent="0.3">
      <c r="A536" t="s">
        <v>60</v>
      </c>
      <c r="B536" s="48">
        <v>40856</v>
      </c>
      <c r="C536">
        <v>43</v>
      </c>
    </row>
    <row r="537" spans="1:3" x14ac:dyDescent="0.3">
      <c r="A537" t="s">
        <v>61</v>
      </c>
      <c r="B537" s="48">
        <v>42341</v>
      </c>
      <c r="C537">
        <v>38</v>
      </c>
    </row>
    <row r="538" spans="1:3" x14ac:dyDescent="0.3">
      <c r="A538" t="s">
        <v>62</v>
      </c>
      <c r="B538" s="48">
        <v>44217</v>
      </c>
      <c r="C538">
        <v>46</v>
      </c>
    </row>
    <row r="539" spans="1:3" x14ac:dyDescent="0.3">
      <c r="A539" t="s">
        <v>64</v>
      </c>
      <c r="B539" s="48">
        <v>36681</v>
      </c>
      <c r="C539">
        <v>31</v>
      </c>
    </row>
    <row r="540" spans="1:3" x14ac:dyDescent="0.3">
      <c r="A540" t="s">
        <v>65</v>
      </c>
      <c r="B540" s="48">
        <v>40461</v>
      </c>
      <c r="C540">
        <v>31</v>
      </c>
    </row>
    <row r="541" spans="1:3" x14ac:dyDescent="0.3">
      <c r="A541" t="s">
        <v>66</v>
      </c>
      <c r="B541" s="48">
        <v>40858</v>
      </c>
      <c r="C541">
        <v>30</v>
      </c>
    </row>
    <row r="542" spans="1:3" x14ac:dyDescent="0.3">
      <c r="A542" t="s">
        <v>67</v>
      </c>
      <c r="B542" s="48">
        <v>41255</v>
      </c>
      <c r="C542">
        <v>42</v>
      </c>
    </row>
    <row r="543" spans="1:3" x14ac:dyDescent="0.3">
      <c r="A543" t="s">
        <v>68</v>
      </c>
      <c r="B543" s="48">
        <v>37181</v>
      </c>
      <c r="C543">
        <v>34</v>
      </c>
    </row>
    <row r="544" spans="1:3" x14ac:dyDescent="0.3">
      <c r="A544" t="s">
        <v>69</v>
      </c>
      <c r="B544" s="48">
        <v>40065</v>
      </c>
      <c r="C544">
        <v>42</v>
      </c>
    </row>
    <row r="545" spans="1:3" x14ac:dyDescent="0.3">
      <c r="A545" t="s">
        <v>70</v>
      </c>
      <c r="B545" s="48">
        <v>35982</v>
      </c>
      <c r="C545">
        <v>50</v>
      </c>
    </row>
    <row r="546" spans="1:3" x14ac:dyDescent="0.3">
      <c r="A546" t="s">
        <v>72</v>
      </c>
      <c r="B546" s="48">
        <v>38341</v>
      </c>
      <c r="C546">
        <v>37</v>
      </c>
    </row>
    <row r="547" spans="1:3" x14ac:dyDescent="0.3">
      <c r="A547" t="s">
        <v>73</v>
      </c>
      <c r="B547" s="48">
        <v>39815</v>
      </c>
      <c r="C547">
        <v>35</v>
      </c>
    </row>
    <row r="548" spans="1:3" x14ac:dyDescent="0.3">
      <c r="A548" t="s">
        <v>74</v>
      </c>
      <c r="B548" s="48">
        <v>38466</v>
      </c>
      <c r="C548">
        <v>41</v>
      </c>
    </row>
    <row r="549" spans="1:3" x14ac:dyDescent="0.3">
      <c r="A549" t="s">
        <v>75</v>
      </c>
      <c r="B549" s="48">
        <v>36820</v>
      </c>
      <c r="C549">
        <v>43</v>
      </c>
    </row>
    <row r="550" spans="1:3" x14ac:dyDescent="0.3">
      <c r="A550" t="s">
        <v>60</v>
      </c>
      <c r="B550" s="48">
        <v>40856</v>
      </c>
      <c r="C550">
        <v>43</v>
      </c>
    </row>
    <row r="551" spans="1:3" x14ac:dyDescent="0.3">
      <c r="A551" t="s">
        <v>61</v>
      </c>
      <c r="B551" s="48">
        <v>42341</v>
      </c>
      <c r="C551">
        <v>38</v>
      </c>
    </row>
    <row r="552" spans="1:3" x14ac:dyDescent="0.3">
      <c r="A552" t="s">
        <v>62</v>
      </c>
      <c r="B552" s="48">
        <v>44217</v>
      </c>
      <c r="C552">
        <v>46</v>
      </c>
    </row>
    <row r="553" spans="1:3" x14ac:dyDescent="0.3">
      <c r="A553" t="s">
        <v>64</v>
      </c>
      <c r="B553" s="48">
        <v>36681</v>
      </c>
      <c r="C553">
        <v>31</v>
      </c>
    </row>
    <row r="554" spans="1:3" x14ac:dyDescent="0.3">
      <c r="A554" t="s">
        <v>65</v>
      </c>
      <c r="B554" s="48">
        <v>40461</v>
      </c>
      <c r="C554">
        <v>31</v>
      </c>
    </row>
    <row r="555" spans="1:3" x14ac:dyDescent="0.3">
      <c r="A555" t="s">
        <v>66</v>
      </c>
      <c r="B555" s="48">
        <v>40858</v>
      </c>
      <c r="C555">
        <v>30</v>
      </c>
    </row>
    <row r="556" spans="1:3" x14ac:dyDescent="0.3">
      <c r="A556" t="s">
        <v>67</v>
      </c>
      <c r="B556" s="48">
        <v>41255</v>
      </c>
      <c r="C556">
        <v>42</v>
      </c>
    </row>
    <row r="557" spans="1:3" x14ac:dyDescent="0.3">
      <c r="A557" t="s">
        <v>68</v>
      </c>
      <c r="B557" s="48">
        <v>37181</v>
      </c>
      <c r="C557">
        <v>34</v>
      </c>
    </row>
    <row r="558" spans="1:3" x14ac:dyDescent="0.3">
      <c r="A558" t="s">
        <v>69</v>
      </c>
      <c r="B558" s="48">
        <v>40065</v>
      </c>
      <c r="C558">
        <v>42</v>
      </c>
    </row>
    <row r="559" spans="1:3" x14ac:dyDescent="0.3">
      <c r="A559" t="s">
        <v>70</v>
      </c>
      <c r="B559" s="48">
        <v>35982</v>
      </c>
      <c r="C559">
        <v>50</v>
      </c>
    </row>
    <row r="560" spans="1:3" x14ac:dyDescent="0.3">
      <c r="A560" t="s">
        <v>72</v>
      </c>
      <c r="B560" s="48">
        <v>38341</v>
      </c>
      <c r="C560">
        <v>37</v>
      </c>
    </row>
    <row r="561" spans="1:3" x14ac:dyDescent="0.3">
      <c r="A561" t="s">
        <v>73</v>
      </c>
      <c r="B561" s="48">
        <v>39815</v>
      </c>
      <c r="C561">
        <v>35</v>
      </c>
    </row>
    <row r="562" spans="1:3" x14ac:dyDescent="0.3">
      <c r="A562" t="s">
        <v>74</v>
      </c>
      <c r="B562" s="48">
        <v>38466</v>
      </c>
      <c r="C562">
        <v>41</v>
      </c>
    </row>
    <row r="563" spans="1:3" x14ac:dyDescent="0.3">
      <c r="A563" t="s">
        <v>75</v>
      </c>
      <c r="B563" s="48">
        <v>36820</v>
      </c>
      <c r="C563">
        <v>43</v>
      </c>
    </row>
    <row r="564" spans="1:3" x14ac:dyDescent="0.3">
      <c r="A564" t="s">
        <v>60</v>
      </c>
      <c r="B564" s="48">
        <v>40856</v>
      </c>
      <c r="C564">
        <v>43</v>
      </c>
    </row>
    <row r="565" spans="1:3" x14ac:dyDescent="0.3">
      <c r="A565" t="s">
        <v>61</v>
      </c>
      <c r="B565" s="48">
        <v>42341</v>
      </c>
      <c r="C565">
        <v>38</v>
      </c>
    </row>
    <row r="566" spans="1:3" x14ac:dyDescent="0.3">
      <c r="A566" t="s">
        <v>62</v>
      </c>
      <c r="B566" s="48">
        <v>44217</v>
      </c>
      <c r="C566">
        <v>46</v>
      </c>
    </row>
    <row r="567" spans="1:3" x14ac:dyDescent="0.3">
      <c r="A567" t="s">
        <v>64</v>
      </c>
      <c r="B567" s="48">
        <v>36681</v>
      </c>
      <c r="C567">
        <v>31</v>
      </c>
    </row>
    <row r="568" spans="1:3" x14ac:dyDescent="0.3">
      <c r="A568" t="s">
        <v>65</v>
      </c>
      <c r="B568" s="48">
        <v>40461</v>
      </c>
      <c r="C568">
        <v>31</v>
      </c>
    </row>
    <row r="569" spans="1:3" x14ac:dyDescent="0.3">
      <c r="A569" t="s">
        <v>72</v>
      </c>
      <c r="B569" s="48">
        <v>38341</v>
      </c>
      <c r="C569">
        <v>37</v>
      </c>
    </row>
    <row r="570" spans="1:3" x14ac:dyDescent="0.3">
      <c r="A570" t="s">
        <v>73</v>
      </c>
      <c r="B570" s="48">
        <v>39815</v>
      </c>
      <c r="C570">
        <v>35</v>
      </c>
    </row>
    <row r="571" spans="1:3" x14ac:dyDescent="0.3">
      <c r="A571" t="s">
        <v>74</v>
      </c>
      <c r="B571" s="48">
        <v>38466</v>
      </c>
      <c r="C571">
        <v>41</v>
      </c>
    </row>
    <row r="572" spans="1:3" x14ac:dyDescent="0.3">
      <c r="A572" t="s">
        <v>75</v>
      </c>
      <c r="B572" s="48">
        <v>36820</v>
      </c>
      <c r="C572">
        <v>43</v>
      </c>
    </row>
    <row r="573" spans="1:3" x14ac:dyDescent="0.3">
      <c r="A573" t="s">
        <v>60</v>
      </c>
      <c r="B573" s="48">
        <v>40856</v>
      </c>
      <c r="C573">
        <v>43</v>
      </c>
    </row>
    <row r="574" spans="1:3" x14ac:dyDescent="0.3">
      <c r="A574" t="s">
        <v>61</v>
      </c>
      <c r="B574" s="48">
        <v>42341</v>
      </c>
      <c r="C574">
        <v>38</v>
      </c>
    </row>
    <row r="575" spans="1:3" x14ac:dyDescent="0.3">
      <c r="A575" t="s">
        <v>62</v>
      </c>
      <c r="B575" s="48">
        <v>44217</v>
      </c>
      <c r="C575">
        <v>46</v>
      </c>
    </row>
    <row r="576" spans="1:3" x14ac:dyDescent="0.3">
      <c r="A576" t="s">
        <v>64</v>
      </c>
      <c r="B576" s="48">
        <v>36681</v>
      </c>
      <c r="C576">
        <v>31</v>
      </c>
    </row>
    <row r="577" spans="1:3" x14ac:dyDescent="0.3">
      <c r="A577" t="s">
        <v>65</v>
      </c>
      <c r="B577" s="48">
        <v>40461</v>
      </c>
      <c r="C577">
        <v>31</v>
      </c>
    </row>
    <row r="578" spans="1:3" x14ac:dyDescent="0.3">
      <c r="A578" t="s">
        <v>66</v>
      </c>
      <c r="B578" s="48">
        <v>40858</v>
      </c>
      <c r="C578">
        <v>30</v>
      </c>
    </row>
    <row r="579" spans="1:3" x14ac:dyDescent="0.3">
      <c r="A579" t="s">
        <v>67</v>
      </c>
      <c r="B579" s="48">
        <v>41255</v>
      </c>
      <c r="C579">
        <v>42</v>
      </c>
    </row>
    <row r="580" spans="1:3" x14ac:dyDescent="0.3">
      <c r="A580" t="s">
        <v>68</v>
      </c>
      <c r="B580" s="48">
        <v>37181</v>
      </c>
      <c r="C580">
        <v>34</v>
      </c>
    </row>
    <row r="581" spans="1:3" x14ac:dyDescent="0.3">
      <c r="A581" t="s">
        <v>69</v>
      </c>
      <c r="B581" s="48">
        <v>40065</v>
      </c>
      <c r="C581">
        <v>42</v>
      </c>
    </row>
    <row r="582" spans="1:3" x14ac:dyDescent="0.3">
      <c r="A582" t="s">
        <v>70</v>
      </c>
      <c r="B582" s="48">
        <v>35982</v>
      </c>
      <c r="C582">
        <v>50</v>
      </c>
    </row>
    <row r="583" spans="1:3" x14ac:dyDescent="0.3">
      <c r="A583" t="s">
        <v>72</v>
      </c>
      <c r="B583" s="48">
        <v>38341</v>
      </c>
      <c r="C583">
        <v>37</v>
      </c>
    </row>
    <row r="584" spans="1:3" x14ac:dyDescent="0.3">
      <c r="A584" t="s">
        <v>73</v>
      </c>
      <c r="B584" s="48">
        <v>39815</v>
      </c>
      <c r="C584">
        <v>35</v>
      </c>
    </row>
    <row r="585" spans="1:3" x14ac:dyDescent="0.3">
      <c r="A585" t="s">
        <v>74</v>
      </c>
      <c r="B585" s="48">
        <v>38466</v>
      </c>
      <c r="C585">
        <v>41</v>
      </c>
    </row>
    <row r="586" spans="1:3" x14ac:dyDescent="0.3">
      <c r="A586" t="s">
        <v>75</v>
      </c>
      <c r="B586" s="48">
        <v>36820</v>
      </c>
      <c r="C586">
        <v>43</v>
      </c>
    </row>
    <row r="587" spans="1:3" x14ac:dyDescent="0.3">
      <c r="A587" t="s">
        <v>60</v>
      </c>
      <c r="B587" s="48">
        <v>40856</v>
      </c>
      <c r="C587">
        <v>43</v>
      </c>
    </row>
    <row r="588" spans="1:3" x14ac:dyDescent="0.3">
      <c r="A588" t="s">
        <v>61</v>
      </c>
      <c r="B588" s="48">
        <v>42341</v>
      </c>
      <c r="C588">
        <v>38</v>
      </c>
    </row>
    <row r="589" spans="1:3" x14ac:dyDescent="0.3">
      <c r="A589" t="s">
        <v>62</v>
      </c>
      <c r="B589" s="48">
        <v>44217</v>
      </c>
      <c r="C589">
        <v>46</v>
      </c>
    </row>
    <row r="590" spans="1:3" x14ac:dyDescent="0.3">
      <c r="A590" t="s">
        <v>64</v>
      </c>
      <c r="B590" s="48">
        <v>36681</v>
      </c>
      <c r="C590">
        <v>31</v>
      </c>
    </row>
    <row r="591" spans="1:3" x14ac:dyDescent="0.3">
      <c r="A591" t="s">
        <v>65</v>
      </c>
      <c r="B591" s="48">
        <v>40461</v>
      </c>
      <c r="C591">
        <v>31</v>
      </c>
    </row>
    <row r="592" spans="1:3" x14ac:dyDescent="0.3">
      <c r="A592" t="s">
        <v>66</v>
      </c>
      <c r="B592" s="48">
        <v>40858</v>
      </c>
      <c r="C592">
        <v>30</v>
      </c>
    </row>
    <row r="593" spans="1:3" x14ac:dyDescent="0.3">
      <c r="A593" t="s">
        <v>67</v>
      </c>
      <c r="B593" s="48">
        <v>41255</v>
      </c>
      <c r="C593">
        <v>42</v>
      </c>
    </row>
    <row r="594" spans="1:3" x14ac:dyDescent="0.3">
      <c r="A594" t="s">
        <v>68</v>
      </c>
      <c r="B594" s="48">
        <v>37181</v>
      </c>
      <c r="C594">
        <v>34</v>
      </c>
    </row>
    <row r="595" spans="1:3" x14ac:dyDescent="0.3">
      <c r="A595" t="s">
        <v>69</v>
      </c>
      <c r="B595" s="48">
        <v>40065</v>
      </c>
      <c r="C595">
        <v>42</v>
      </c>
    </row>
    <row r="596" spans="1:3" x14ac:dyDescent="0.3">
      <c r="A596" t="s">
        <v>70</v>
      </c>
      <c r="B596" s="48">
        <v>35982</v>
      </c>
      <c r="C596">
        <v>50</v>
      </c>
    </row>
    <row r="597" spans="1:3" x14ac:dyDescent="0.3">
      <c r="A597" t="s">
        <v>72</v>
      </c>
      <c r="B597" s="48">
        <v>38341</v>
      </c>
      <c r="C597">
        <v>37</v>
      </c>
    </row>
    <row r="598" spans="1:3" x14ac:dyDescent="0.3">
      <c r="A598" t="s">
        <v>73</v>
      </c>
      <c r="B598" s="48">
        <v>39815</v>
      </c>
      <c r="C598">
        <v>35</v>
      </c>
    </row>
    <row r="599" spans="1:3" x14ac:dyDescent="0.3">
      <c r="A599" t="s">
        <v>74</v>
      </c>
      <c r="B599" s="48">
        <v>38466</v>
      </c>
      <c r="C599">
        <v>41</v>
      </c>
    </row>
    <row r="600" spans="1:3" x14ac:dyDescent="0.3">
      <c r="A600" t="s">
        <v>75</v>
      </c>
      <c r="B600" s="48">
        <v>36820</v>
      </c>
      <c r="C600">
        <v>43</v>
      </c>
    </row>
    <row r="601" spans="1:3" x14ac:dyDescent="0.3">
      <c r="A601" t="s">
        <v>60</v>
      </c>
      <c r="B601" s="48">
        <v>40856</v>
      </c>
      <c r="C601">
        <v>43</v>
      </c>
    </row>
    <row r="602" spans="1:3" x14ac:dyDescent="0.3">
      <c r="A602" t="s">
        <v>61</v>
      </c>
      <c r="B602" s="48">
        <v>42341</v>
      </c>
      <c r="C602">
        <v>38</v>
      </c>
    </row>
    <row r="603" spans="1:3" x14ac:dyDescent="0.3">
      <c r="A603" t="s">
        <v>62</v>
      </c>
      <c r="B603" s="48">
        <v>44217</v>
      </c>
      <c r="C603">
        <v>46</v>
      </c>
    </row>
    <row r="604" spans="1:3" x14ac:dyDescent="0.3">
      <c r="A604" t="s">
        <v>64</v>
      </c>
      <c r="B604" s="48">
        <v>36681</v>
      </c>
      <c r="C604">
        <v>31</v>
      </c>
    </row>
    <row r="605" spans="1:3" x14ac:dyDescent="0.3">
      <c r="A605" t="s">
        <v>65</v>
      </c>
      <c r="B605" s="48">
        <v>40461</v>
      </c>
      <c r="C605">
        <v>31</v>
      </c>
    </row>
    <row r="606" spans="1:3" x14ac:dyDescent="0.3">
      <c r="A606" t="s">
        <v>72</v>
      </c>
      <c r="B606" s="48">
        <v>38341</v>
      </c>
      <c r="C606">
        <v>37</v>
      </c>
    </row>
    <row r="607" spans="1:3" x14ac:dyDescent="0.3">
      <c r="A607" t="s">
        <v>73</v>
      </c>
      <c r="B607" s="48">
        <v>39815</v>
      </c>
      <c r="C607">
        <v>35</v>
      </c>
    </row>
    <row r="608" spans="1:3" x14ac:dyDescent="0.3">
      <c r="A608" t="s">
        <v>74</v>
      </c>
      <c r="B608" s="48">
        <v>38466</v>
      </c>
      <c r="C608">
        <v>41</v>
      </c>
    </row>
    <row r="609" spans="1:3" x14ac:dyDescent="0.3">
      <c r="A609" t="s">
        <v>75</v>
      </c>
      <c r="B609" s="48">
        <v>36820</v>
      </c>
      <c r="C609">
        <v>43</v>
      </c>
    </row>
    <row r="610" spans="1:3" x14ac:dyDescent="0.3">
      <c r="A610" t="s">
        <v>60</v>
      </c>
      <c r="B610" s="48">
        <v>40856</v>
      </c>
      <c r="C610">
        <v>43</v>
      </c>
    </row>
    <row r="611" spans="1:3" x14ac:dyDescent="0.3">
      <c r="A611" t="s">
        <v>61</v>
      </c>
      <c r="B611" s="48">
        <v>42341</v>
      </c>
      <c r="C611">
        <v>38</v>
      </c>
    </row>
    <row r="612" spans="1:3" x14ac:dyDescent="0.3">
      <c r="A612" t="s">
        <v>62</v>
      </c>
      <c r="B612" s="48">
        <v>44217</v>
      </c>
      <c r="C612">
        <v>46</v>
      </c>
    </row>
    <row r="613" spans="1:3" x14ac:dyDescent="0.3">
      <c r="A613" t="s">
        <v>72</v>
      </c>
      <c r="B613" s="48">
        <v>38341</v>
      </c>
      <c r="C613">
        <v>37</v>
      </c>
    </row>
    <row r="614" spans="1:3" x14ac:dyDescent="0.3">
      <c r="A614" t="s">
        <v>73</v>
      </c>
      <c r="B614" s="48">
        <v>39815</v>
      </c>
      <c r="C614">
        <v>35</v>
      </c>
    </row>
    <row r="615" spans="1:3" x14ac:dyDescent="0.3">
      <c r="A615" t="s">
        <v>74</v>
      </c>
      <c r="B615" s="48">
        <v>38466</v>
      </c>
      <c r="C615">
        <v>41</v>
      </c>
    </row>
    <row r="616" spans="1:3" x14ac:dyDescent="0.3">
      <c r="A616" t="s">
        <v>75</v>
      </c>
      <c r="B616" s="48">
        <v>36820</v>
      </c>
      <c r="C616">
        <v>43</v>
      </c>
    </row>
    <row r="617" spans="1:3" x14ac:dyDescent="0.3">
      <c r="A617" t="s">
        <v>60</v>
      </c>
      <c r="B617" s="48">
        <v>40856</v>
      </c>
      <c r="C617">
        <v>43</v>
      </c>
    </row>
    <row r="618" spans="1:3" x14ac:dyDescent="0.3">
      <c r="A618" t="s">
        <v>61</v>
      </c>
      <c r="B618" s="48">
        <v>42341</v>
      </c>
      <c r="C618">
        <v>38</v>
      </c>
    </row>
    <row r="619" spans="1:3" x14ac:dyDescent="0.3">
      <c r="A619" t="s">
        <v>72</v>
      </c>
      <c r="B619" s="48">
        <v>38341</v>
      </c>
      <c r="C619">
        <v>37</v>
      </c>
    </row>
    <row r="620" spans="1:3" x14ac:dyDescent="0.3">
      <c r="A620" t="s">
        <v>73</v>
      </c>
      <c r="B620" s="48">
        <v>39815</v>
      </c>
      <c r="C620">
        <v>35</v>
      </c>
    </row>
    <row r="621" spans="1:3" x14ac:dyDescent="0.3">
      <c r="A621" t="s">
        <v>74</v>
      </c>
      <c r="B621" s="48">
        <v>38466</v>
      </c>
      <c r="C621">
        <v>41</v>
      </c>
    </row>
    <row r="622" spans="1:3" x14ac:dyDescent="0.3">
      <c r="A622" t="s">
        <v>75</v>
      </c>
      <c r="B622" s="48">
        <v>36820</v>
      </c>
      <c r="C622">
        <v>43</v>
      </c>
    </row>
    <row r="623" spans="1:3" x14ac:dyDescent="0.3">
      <c r="A623" t="s">
        <v>60</v>
      </c>
      <c r="B623" s="48">
        <v>40856</v>
      </c>
      <c r="C623">
        <v>43</v>
      </c>
    </row>
    <row r="624" spans="1:3" x14ac:dyDescent="0.3">
      <c r="A624" t="s">
        <v>61</v>
      </c>
      <c r="B624" s="48">
        <v>42341</v>
      </c>
      <c r="C624">
        <v>38</v>
      </c>
    </row>
    <row r="625" spans="1:3" x14ac:dyDescent="0.3">
      <c r="A625" t="s">
        <v>62</v>
      </c>
      <c r="B625" s="48">
        <v>44217</v>
      </c>
      <c r="C625">
        <v>46</v>
      </c>
    </row>
    <row r="626" spans="1:3" x14ac:dyDescent="0.3">
      <c r="A626" t="s">
        <v>64</v>
      </c>
      <c r="B626" s="48">
        <v>36681</v>
      </c>
      <c r="C626">
        <v>31</v>
      </c>
    </row>
    <row r="627" spans="1:3" x14ac:dyDescent="0.3">
      <c r="A627" t="s">
        <v>65</v>
      </c>
      <c r="B627" s="48">
        <v>40461</v>
      </c>
      <c r="C627">
        <v>31</v>
      </c>
    </row>
    <row r="628" spans="1:3" x14ac:dyDescent="0.3">
      <c r="A628" t="s">
        <v>66</v>
      </c>
      <c r="B628" s="48">
        <v>40858</v>
      </c>
      <c r="C628">
        <v>30</v>
      </c>
    </row>
    <row r="629" spans="1:3" x14ac:dyDescent="0.3">
      <c r="A629" t="s">
        <v>67</v>
      </c>
      <c r="B629" s="48">
        <v>41255</v>
      </c>
      <c r="C629">
        <v>42</v>
      </c>
    </row>
    <row r="630" spans="1:3" x14ac:dyDescent="0.3">
      <c r="A630" t="s">
        <v>68</v>
      </c>
      <c r="B630" s="48">
        <v>37181</v>
      </c>
      <c r="C630">
        <v>34</v>
      </c>
    </row>
    <row r="631" spans="1:3" x14ac:dyDescent="0.3">
      <c r="A631" t="s">
        <v>69</v>
      </c>
      <c r="B631" s="48">
        <v>40065</v>
      </c>
      <c r="C631">
        <v>42</v>
      </c>
    </row>
    <row r="632" spans="1:3" x14ac:dyDescent="0.3">
      <c r="A632" t="s">
        <v>70</v>
      </c>
      <c r="B632" s="48">
        <v>35982</v>
      </c>
      <c r="C632">
        <v>50</v>
      </c>
    </row>
    <row r="633" spans="1:3" x14ac:dyDescent="0.3">
      <c r="A633" t="s">
        <v>72</v>
      </c>
      <c r="B633" s="48">
        <v>38341</v>
      </c>
      <c r="C633">
        <v>37</v>
      </c>
    </row>
    <row r="634" spans="1:3" x14ac:dyDescent="0.3">
      <c r="A634" t="s">
        <v>73</v>
      </c>
      <c r="B634" s="48">
        <v>39815</v>
      </c>
      <c r="C634">
        <v>35</v>
      </c>
    </row>
    <row r="635" spans="1:3" x14ac:dyDescent="0.3">
      <c r="A635" t="s">
        <v>74</v>
      </c>
      <c r="B635" s="48">
        <v>38466</v>
      </c>
      <c r="C635">
        <v>41</v>
      </c>
    </row>
    <row r="636" spans="1:3" x14ac:dyDescent="0.3">
      <c r="A636" t="s">
        <v>75</v>
      </c>
      <c r="B636" s="48">
        <v>36820</v>
      </c>
      <c r="C636">
        <v>43</v>
      </c>
    </row>
    <row r="637" spans="1:3" x14ac:dyDescent="0.3">
      <c r="A637" t="s">
        <v>60</v>
      </c>
      <c r="B637" s="48">
        <v>40856</v>
      </c>
      <c r="C637">
        <v>43</v>
      </c>
    </row>
    <row r="638" spans="1:3" x14ac:dyDescent="0.3">
      <c r="A638" t="s">
        <v>61</v>
      </c>
      <c r="B638" s="48">
        <v>42341</v>
      </c>
      <c r="C638">
        <v>38</v>
      </c>
    </row>
    <row r="639" spans="1:3" x14ac:dyDescent="0.3">
      <c r="A639" t="s">
        <v>62</v>
      </c>
      <c r="B639" s="48">
        <v>44217</v>
      </c>
      <c r="C639">
        <v>46</v>
      </c>
    </row>
    <row r="640" spans="1:3" x14ac:dyDescent="0.3">
      <c r="A640" t="s">
        <v>64</v>
      </c>
      <c r="B640" s="48">
        <v>36681</v>
      </c>
      <c r="C640">
        <v>31</v>
      </c>
    </row>
    <row r="641" spans="1:3" x14ac:dyDescent="0.3">
      <c r="A641" t="s">
        <v>65</v>
      </c>
      <c r="B641" s="48">
        <v>40461</v>
      </c>
      <c r="C641">
        <v>31</v>
      </c>
    </row>
    <row r="642" spans="1:3" x14ac:dyDescent="0.3">
      <c r="A642" t="s">
        <v>72</v>
      </c>
      <c r="B642" s="48">
        <v>38341</v>
      </c>
      <c r="C642">
        <v>37</v>
      </c>
    </row>
    <row r="643" spans="1:3" x14ac:dyDescent="0.3">
      <c r="A643" t="s">
        <v>73</v>
      </c>
      <c r="B643" s="48">
        <v>39815</v>
      </c>
      <c r="C643">
        <v>35</v>
      </c>
    </row>
    <row r="644" spans="1:3" x14ac:dyDescent="0.3">
      <c r="A644" t="s">
        <v>74</v>
      </c>
      <c r="B644" s="48">
        <v>38466</v>
      </c>
      <c r="C644">
        <v>41</v>
      </c>
    </row>
    <row r="645" spans="1:3" x14ac:dyDescent="0.3">
      <c r="A645" t="s">
        <v>75</v>
      </c>
      <c r="B645" s="48">
        <v>36820</v>
      </c>
      <c r="C645">
        <v>43</v>
      </c>
    </row>
    <row r="646" spans="1:3" x14ac:dyDescent="0.3">
      <c r="A646" t="s">
        <v>60</v>
      </c>
      <c r="B646" s="48">
        <v>40856</v>
      </c>
      <c r="C646">
        <v>43</v>
      </c>
    </row>
    <row r="647" spans="1:3" x14ac:dyDescent="0.3">
      <c r="A647" t="s">
        <v>61</v>
      </c>
      <c r="B647" s="48">
        <v>42341</v>
      </c>
      <c r="C647">
        <v>38</v>
      </c>
    </row>
    <row r="648" spans="1:3" x14ac:dyDescent="0.3">
      <c r="A648" t="s">
        <v>62</v>
      </c>
      <c r="B648" s="48">
        <v>44217</v>
      </c>
      <c r="C648">
        <v>46</v>
      </c>
    </row>
    <row r="649" spans="1:3" x14ac:dyDescent="0.3">
      <c r="A649" t="s">
        <v>64</v>
      </c>
      <c r="B649" s="48">
        <v>36681</v>
      </c>
      <c r="C649">
        <v>31</v>
      </c>
    </row>
    <row r="650" spans="1:3" x14ac:dyDescent="0.3">
      <c r="A650" t="s">
        <v>65</v>
      </c>
      <c r="B650" s="48">
        <v>40461</v>
      </c>
      <c r="C650">
        <v>31</v>
      </c>
    </row>
    <row r="651" spans="1:3" x14ac:dyDescent="0.3">
      <c r="A651" t="s">
        <v>66</v>
      </c>
      <c r="B651" s="48">
        <v>40858</v>
      </c>
      <c r="C651">
        <v>30</v>
      </c>
    </row>
    <row r="652" spans="1:3" x14ac:dyDescent="0.3">
      <c r="A652" t="s">
        <v>72</v>
      </c>
      <c r="B652" s="48">
        <v>38341</v>
      </c>
      <c r="C652">
        <v>37</v>
      </c>
    </row>
    <row r="653" spans="1:3" x14ac:dyDescent="0.3">
      <c r="A653" t="s">
        <v>73</v>
      </c>
      <c r="B653" s="48">
        <v>39815</v>
      </c>
      <c r="C653">
        <v>35</v>
      </c>
    </row>
    <row r="654" spans="1:3" x14ac:dyDescent="0.3">
      <c r="A654" t="s">
        <v>74</v>
      </c>
      <c r="B654" s="48">
        <v>38466</v>
      </c>
      <c r="C654">
        <v>41</v>
      </c>
    </row>
    <row r="655" spans="1:3" x14ac:dyDescent="0.3">
      <c r="A655" t="s">
        <v>75</v>
      </c>
      <c r="B655" s="48">
        <v>36820</v>
      </c>
      <c r="C655">
        <v>43</v>
      </c>
    </row>
    <row r="656" spans="1:3" x14ac:dyDescent="0.3">
      <c r="A656" t="s">
        <v>60</v>
      </c>
      <c r="B656" s="48">
        <v>40856</v>
      </c>
      <c r="C656">
        <v>43</v>
      </c>
    </row>
    <row r="657" spans="1:3" x14ac:dyDescent="0.3">
      <c r="A657" t="s">
        <v>61</v>
      </c>
      <c r="B657" s="48">
        <v>42341</v>
      </c>
      <c r="C657">
        <v>38</v>
      </c>
    </row>
    <row r="658" spans="1:3" x14ac:dyDescent="0.3">
      <c r="A658" t="s">
        <v>62</v>
      </c>
      <c r="B658" s="48">
        <v>44217</v>
      </c>
      <c r="C658">
        <v>46</v>
      </c>
    </row>
    <row r="659" spans="1:3" x14ac:dyDescent="0.3">
      <c r="A659" t="s">
        <v>64</v>
      </c>
      <c r="B659" s="48">
        <v>36681</v>
      </c>
      <c r="C659">
        <v>31</v>
      </c>
    </row>
    <row r="660" spans="1:3" x14ac:dyDescent="0.3">
      <c r="A660" t="s">
        <v>65</v>
      </c>
      <c r="B660" s="48">
        <v>40461</v>
      </c>
      <c r="C660">
        <v>31</v>
      </c>
    </row>
    <row r="661" spans="1:3" x14ac:dyDescent="0.3">
      <c r="A661" t="s">
        <v>66</v>
      </c>
      <c r="B661" s="48">
        <v>40858</v>
      </c>
      <c r="C661">
        <v>30</v>
      </c>
    </row>
    <row r="662" spans="1:3" x14ac:dyDescent="0.3">
      <c r="A662" t="s">
        <v>67</v>
      </c>
      <c r="B662" s="48">
        <v>41255</v>
      </c>
      <c r="C662">
        <v>42</v>
      </c>
    </row>
    <row r="663" spans="1:3" x14ac:dyDescent="0.3">
      <c r="A663" t="s">
        <v>68</v>
      </c>
      <c r="B663" s="48">
        <v>37181</v>
      </c>
      <c r="C663">
        <v>34</v>
      </c>
    </row>
    <row r="664" spans="1:3" x14ac:dyDescent="0.3">
      <c r="A664" t="s">
        <v>69</v>
      </c>
      <c r="B664" s="48">
        <v>40065</v>
      </c>
      <c r="C664">
        <v>42</v>
      </c>
    </row>
    <row r="665" spans="1:3" x14ac:dyDescent="0.3">
      <c r="A665" t="s">
        <v>70</v>
      </c>
      <c r="B665" s="48">
        <v>35982</v>
      </c>
      <c r="C665">
        <v>50</v>
      </c>
    </row>
    <row r="666" spans="1:3" x14ac:dyDescent="0.3">
      <c r="A666" t="s">
        <v>72</v>
      </c>
      <c r="B666" s="48">
        <v>38341</v>
      </c>
      <c r="C666">
        <v>37</v>
      </c>
    </row>
    <row r="667" spans="1:3" x14ac:dyDescent="0.3">
      <c r="A667" t="s">
        <v>73</v>
      </c>
      <c r="B667" s="48">
        <v>39815</v>
      </c>
      <c r="C667">
        <v>35</v>
      </c>
    </row>
    <row r="668" spans="1:3" x14ac:dyDescent="0.3">
      <c r="A668" t="s">
        <v>74</v>
      </c>
      <c r="B668" s="48">
        <v>38466</v>
      </c>
      <c r="C668">
        <v>41</v>
      </c>
    </row>
    <row r="669" spans="1:3" x14ac:dyDescent="0.3">
      <c r="A669" t="s">
        <v>75</v>
      </c>
      <c r="B669" s="48">
        <v>36820</v>
      </c>
      <c r="C669">
        <v>43</v>
      </c>
    </row>
    <row r="670" spans="1:3" x14ac:dyDescent="0.3">
      <c r="A670" t="s">
        <v>60</v>
      </c>
      <c r="B670" s="48">
        <v>40856</v>
      </c>
      <c r="C670">
        <v>43</v>
      </c>
    </row>
    <row r="671" spans="1:3" x14ac:dyDescent="0.3">
      <c r="A671" t="s">
        <v>61</v>
      </c>
      <c r="B671" s="48">
        <v>42341</v>
      </c>
      <c r="C671">
        <v>38</v>
      </c>
    </row>
    <row r="672" spans="1:3" x14ac:dyDescent="0.3">
      <c r="A672" t="s">
        <v>62</v>
      </c>
      <c r="B672" s="48">
        <v>44217</v>
      </c>
      <c r="C672">
        <v>46</v>
      </c>
    </row>
    <row r="673" spans="1:3" x14ac:dyDescent="0.3">
      <c r="A673" t="s">
        <v>64</v>
      </c>
      <c r="B673" s="48">
        <v>36681</v>
      </c>
      <c r="C673">
        <v>31</v>
      </c>
    </row>
    <row r="674" spans="1:3" x14ac:dyDescent="0.3">
      <c r="A674" t="s">
        <v>65</v>
      </c>
      <c r="B674" s="48">
        <v>40461</v>
      </c>
      <c r="C674">
        <v>31</v>
      </c>
    </row>
    <row r="675" spans="1:3" x14ac:dyDescent="0.3">
      <c r="A675" t="s">
        <v>72</v>
      </c>
      <c r="B675" s="48">
        <v>38341</v>
      </c>
      <c r="C675">
        <v>37</v>
      </c>
    </row>
    <row r="676" spans="1:3" x14ac:dyDescent="0.3">
      <c r="A676" t="s">
        <v>73</v>
      </c>
      <c r="B676" s="48">
        <v>39815</v>
      </c>
      <c r="C676">
        <v>35</v>
      </c>
    </row>
    <row r="677" spans="1:3" x14ac:dyDescent="0.3">
      <c r="A677" t="s">
        <v>74</v>
      </c>
      <c r="B677" s="48">
        <v>38466</v>
      </c>
      <c r="C677">
        <v>41</v>
      </c>
    </row>
    <row r="678" spans="1:3" x14ac:dyDescent="0.3">
      <c r="A678" t="s">
        <v>75</v>
      </c>
      <c r="B678" s="48">
        <v>36820</v>
      </c>
      <c r="C678">
        <v>43</v>
      </c>
    </row>
    <row r="679" spans="1:3" x14ac:dyDescent="0.3">
      <c r="A679" t="s">
        <v>72</v>
      </c>
      <c r="B679" s="48">
        <v>38341</v>
      </c>
      <c r="C679">
        <v>37</v>
      </c>
    </row>
    <row r="680" spans="1:3" x14ac:dyDescent="0.3">
      <c r="A680" t="s">
        <v>73</v>
      </c>
      <c r="B680" s="48">
        <v>39815</v>
      </c>
      <c r="C680">
        <v>35</v>
      </c>
    </row>
    <row r="681" spans="1:3" x14ac:dyDescent="0.3">
      <c r="A681" t="s">
        <v>74</v>
      </c>
      <c r="B681" s="48">
        <v>38466</v>
      </c>
      <c r="C681">
        <v>41</v>
      </c>
    </row>
    <row r="682" spans="1:3" x14ac:dyDescent="0.3">
      <c r="A682" t="s">
        <v>75</v>
      </c>
      <c r="B682" s="48">
        <v>36820</v>
      </c>
      <c r="C682">
        <v>43</v>
      </c>
    </row>
    <row r="683" spans="1:3" x14ac:dyDescent="0.3">
      <c r="A683" t="s">
        <v>60</v>
      </c>
      <c r="B683" s="48">
        <v>40856</v>
      </c>
      <c r="C683">
        <v>43</v>
      </c>
    </row>
    <row r="684" spans="1:3" x14ac:dyDescent="0.3">
      <c r="A684" t="s">
        <v>61</v>
      </c>
      <c r="B684" s="48">
        <v>42341</v>
      </c>
      <c r="C684">
        <v>38</v>
      </c>
    </row>
    <row r="685" spans="1:3" x14ac:dyDescent="0.3">
      <c r="A685" t="s">
        <v>62</v>
      </c>
      <c r="B685" s="48">
        <v>44217</v>
      </c>
      <c r="C685">
        <v>46</v>
      </c>
    </row>
    <row r="686" spans="1:3" x14ac:dyDescent="0.3">
      <c r="A686" t="s">
        <v>64</v>
      </c>
      <c r="B686" s="48">
        <v>36681</v>
      </c>
      <c r="C686">
        <v>31</v>
      </c>
    </row>
    <row r="687" spans="1:3" x14ac:dyDescent="0.3">
      <c r="A687" t="s">
        <v>65</v>
      </c>
      <c r="B687" s="48">
        <v>40461</v>
      </c>
      <c r="C687">
        <v>31</v>
      </c>
    </row>
    <row r="688" spans="1:3" x14ac:dyDescent="0.3">
      <c r="A688" t="s">
        <v>66</v>
      </c>
      <c r="B688" s="48">
        <v>40858</v>
      </c>
      <c r="C688">
        <v>30</v>
      </c>
    </row>
    <row r="689" spans="1:3" x14ac:dyDescent="0.3">
      <c r="A689" t="s">
        <v>67</v>
      </c>
      <c r="B689" s="48">
        <v>41255</v>
      </c>
      <c r="C689">
        <v>42</v>
      </c>
    </row>
    <row r="690" spans="1:3" x14ac:dyDescent="0.3">
      <c r="A690" t="s">
        <v>68</v>
      </c>
      <c r="B690" s="48">
        <v>37181</v>
      </c>
      <c r="C690">
        <v>34</v>
      </c>
    </row>
    <row r="691" spans="1:3" x14ac:dyDescent="0.3">
      <c r="A691" t="s">
        <v>69</v>
      </c>
      <c r="B691" s="48">
        <v>40065</v>
      </c>
      <c r="C691">
        <v>42</v>
      </c>
    </row>
    <row r="692" spans="1:3" x14ac:dyDescent="0.3">
      <c r="A692" t="s">
        <v>70</v>
      </c>
      <c r="B692" s="48">
        <v>35982</v>
      </c>
      <c r="C692">
        <v>50</v>
      </c>
    </row>
    <row r="693" spans="1:3" x14ac:dyDescent="0.3">
      <c r="A693" t="s">
        <v>72</v>
      </c>
      <c r="B693" s="48">
        <v>38341</v>
      </c>
      <c r="C693">
        <v>37</v>
      </c>
    </row>
    <row r="694" spans="1:3" x14ac:dyDescent="0.3">
      <c r="A694" t="s">
        <v>73</v>
      </c>
      <c r="B694" s="48">
        <v>39815</v>
      </c>
      <c r="C694">
        <v>35</v>
      </c>
    </row>
    <row r="695" spans="1:3" x14ac:dyDescent="0.3">
      <c r="A695" t="s">
        <v>74</v>
      </c>
      <c r="B695" s="48">
        <v>38466</v>
      </c>
      <c r="C695">
        <v>41</v>
      </c>
    </row>
    <row r="696" spans="1:3" x14ac:dyDescent="0.3">
      <c r="A696" t="s">
        <v>75</v>
      </c>
      <c r="B696" s="48">
        <v>36820</v>
      </c>
      <c r="C696">
        <v>43</v>
      </c>
    </row>
    <row r="697" spans="1:3" x14ac:dyDescent="0.3">
      <c r="A697" t="s">
        <v>60</v>
      </c>
      <c r="B697" s="48">
        <v>40856</v>
      </c>
      <c r="C697">
        <v>43</v>
      </c>
    </row>
    <row r="698" spans="1:3" x14ac:dyDescent="0.3">
      <c r="A698" t="s">
        <v>61</v>
      </c>
      <c r="B698" s="48">
        <v>42341</v>
      </c>
      <c r="C698">
        <v>38</v>
      </c>
    </row>
    <row r="699" spans="1:3" x14ac:dyDescent="0.3">
      <c r="A699" t="s">
        <v>62</v>
      </c>
      <c r="B699" s="48">
        <v>44217</v>
      </c>
      <c r="C699">
        <v>46</v>
      </c>
    </row>
    <row r="700" spans="1:3" x14ac:dyDescent="0.3">
      <c r="A700" t="s">
        <v>64</v>
      </c>
      <c r="B700" s="48">
        <v>36681</v>
      </c>
      <c r="C700">
        <v>31</v>
      </c>
    </row>
    <row r="701" spans="1:3" x14ac:dyDescent="0.3">
      <c r="A701" t="s">
        <v>65</v>
      </c>
      <c r="B701" s="48">
        <v>40461</v>
      </c>
      <c r="C701">
        <v>31</v>
      </c>
    </row>
    <row r="702" spans="1:3" x14ac:dyDescent="0.3">
      <c r="A702" t="s">
        <v>72</v>
      </c>
      <c r="B702" s="48">
        <v>38341</v>
      </c>
      <c r="C702">
        <v>37</v>
      </c>
    </row>
    <row r="703" spans="1:3" x14ac:dyDescent="0.3">
      <c r="A703" t="s">
        <v>73</v>
      </c>
      <c r="B703" s="48">
        <v>39815</v>
      </c>
      <c r="C703">
        <v>35</v>
      </c>
    </row>
    <row r="704" spans="1:3" x14ac:dyDescent="0.3">
      <c r="A704" t="s">
        <v>74</v>
      </c>
      <c r="B704" s="48">
        <v>38466</v>
      </c>
      <c r="C704">
        <v>41</v>
      </c>
    </row>
    <row r="705" spans="1:3" x14ac:dyDescent="0.3">
      <c r="A705" t="s">
        <v>75</v>
      </c>
      <c r="B705" s="48">
        <v>36820</v>
      </c>
      <c r="C705">
        <v>43</v>
      </c>
    </row>
    <row r="706" spans="1:3" x14ac:dyDescent="0.3">
      <c r="A706" t="s">
        <v>60</v>
      </c>
      <c r="B706" s="48">
        <v>40856</v>
      </c>
      <c r="C706">
        <v>43</v>
      </c>
    </row>
    <row r="707" spans="1:3" x14ac:dyDescent="0.3">
      <c r="A707" t="s">
        <v>74</v>
      </c>
      <c r="B707" s="48">
        <v>38466</v>
      </c>
      <c r="C707">
        <v>41</v>
      </c>
    </row>
    <row r="708" spans="1:3" x14ac:dyDescent="0.3">
      <c r="A708" t="s">
        <v>75</v>
      </c>
      <c r="B708" s="48">
        <v>36820</v>
      </c>
      <c r="C708">
        <v>43</v>
      </c>
    </row>
    <row r="709" spans="1:3" x14ac:dyDescent="0.3">
      <c r="A709" t="s">
        <v>60</v>
      </c>
      <c r="B709" s="48">
        <v>40856</v>
      </c>
      <c r="C709">
        <v>43</v>
      </c>
    </row>
    <row r="710" spans="1:3" x14ac:dyDescent="0.3">
      <c r="A710" t="s">
        <v>61</v>
      </c>
      <c r="B710" s="48">
        <v>42341</v>
      </c>
      <c r="C710">
        <v>38</v>
      </c>
    </row>
    <row r="711" spans="1:3" x14ac:dyDescent="0.3">
      <c r="A711" t="s">
        <v>62</v>
      </c>
      <c r="B711" s="48">
        <v>44217</v>
      </c>
      <c r="C711">
        <v>46</v>
      </c>
    </row>
    <row r="712" spans="1:3" x14ac:dyDescent="0.3">
      <c r="A712" t="s">
        <v>64</v>
      </c>
      <c r="B712" s="48">
        <v>36681</v>
      </c>
      <c r="C712">
        <v>31</v>
      </c>
    </row>
    <row r="713" spans="1:3" x14ac:dyDescent="0.3">
      <c r="A713" t="s">
        <v>65</v>
      </c>
      <c r="B713" s="48">
        <v>40461</v>
      </c>
      <c r="C713">
        <v>31</v>
      </c>
    </row>
    <row r="714" spans="1:3" x14ac:dyDescent="0.3">
      <c r="A714" t="s">
        <v>66</v>
      </c>
      <c r="B714" s="48">
        <v>40858</v>
      </c>
      <c r="C714">
        <v>30</v>
      </c>
    </row>
    <row r="715" spans="1:3" x14ac:dyDescent="0.3">
      <c r="A715" t="s">
        <v>67</v>
      </c>
      <c r="B715" s="48">
        <v>41255</v>
      </c>
      <c r="C715">
        <v>42</v>
      </c>
    </row>
    <row r="716" spans="1:3" x14ac:dyDescent="0.3">
      <c r="A716" t="s">
        <v>68</v>
      </c>
      <c r="B716" s="48">
        <v>37181</v>
      </c>
      <c r="C716">
        <v>34</v>
      </c>
    </row>
    <row r="717" spans="1:3" x14ac:dyDescent="0.3">
      <c r="A717" t="s">
        <v>69</v>
      </c>
      <c r="B717" s="48">
        <v>40065</v>
      </c>
      <c r="C717">
        <v>42</v>
      </c>
    </row>
    <row r="718" spans="1:3" x14ac:dyDescent="0.3">
      <c r="A718" t="s">
        <v>70</v>
      </c>
      <c r="B718" s="48">
        <v>35982</v>
      </c>
      <c r="C718">
        <v>50</v>
      </c>
    </row>
  </sheetData>
  <dataValidations count="1">
    <dataValidation type="whole" showInputMessage="1" showErrorMessage="1" sqref="M5:M7 C2:C718" xr:uid="{F4D90E39-213E-4FA9-9BE4-B1A0EDC1E5CB}">
      <formula1>35</formula1>
      <formula2>50</formula2>
    </dataValidation>
  </dataValidations>
  <pageMargins left="0.7" right="0.7" top="0.75" bottom="0.75" header="0.3" footer="0.3"/>
  <drawing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7C40A-2311-4CF3-961C-9FCBE1722EE8}">
  <sheetPr codeName="Arkusz12"/>
  <dimension ref="A1:R401"/>
  <sheetViews>
    <sheetView workbookViewId="0">
      <selection activeCell="I402" sqref="I402"/>
    </sheetView>
  </sheetViews>
  <sheetFormatPr defaultRowHeight="14.4" x14ac:dyDescent="0.3"/>
  <cols>
    <col min="1" max="1" width="15.88671875" customWidth="1"/>
    <col min="2" max="2" width="16.44140625" bestFit="1" customWidth="1"/>
    <col min="7" max="7" width="9.88671875" bestFit="1" customWidth="1"/>
    <col min="9" max="9" width="9.88671875" bestFit="1" customWidth="1"/>
    <col min="10" max="10" width="10.109375" style="1" bestFit="1" customWidth="1"/>
    <col min="11" max="11" width="16.109375" style="2" customWidth="1"/>
    <col min="12" max="12" width="9.33203125" style="2" customWidth="1"/>
    <col min="13" max="13" width="11.5546875" style="2" customWidth="1"/>
    <col min="14" max="15" width="9.109375" style="2"/>
    <col min="16" max="16" width="9.88671875" style="3" bestFit="1" customWidth="1"/>
    <col min="17" max="17" width="9.109375" style="2"/>
    <col min="18" max="18" width="9.88671875" style="3" bestFit="1" customWidth="1"/>
  </cols>
  <sheetData>
    <row r="1" spans="1:9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3" t="s">
        <v>8</v>
      </c>
    </row>
    <row r="2" spans="1:9" hidden="1" x14ac:dyDescent="0.3">
      <c r="A2" s="1">
        <v>44495</v>
      </c>
      <c r="B2" s="2" t="s">
        <v>18</v>
      </c>
      <c r="C2" s="2" t="s">
        <v>19</v>
      </c>
      <c r="D2" s="2" t="s">
        <v>24</v>
      </c>
      <c r="E2" s="2" t="s">
        <v>32</v>
      </c>
      <c r="F2" s="2">
        <v>5</v>
      </c>
      <c r="G2" s="3">
        <v>70</v>
      </c>
      <c r="H2" s="2" t="s">
        <v>13</v>
      </c>
      <c r="I2" s="3">
        <v>60</v>
      </c>
    </row>
    <row r="3" spans="1:9" hidden="1" x14ac:dyDescent="0.3">
      <c r="A3" s="1">
        <v>44491</v>
      </c>
      <c r="B3" s="2" t="s">
        <v>9</v>
      </c>
      <c r="C3" s="2" t="s">
        <v>14</v>
      </c>
      <c r="D3" s="2" t="s">
        <v>20</v>
      </c>
      <c r="E3" s="2" t="s">
        <v>32</v>
      </c>
      <c r="F3" s="2">
        <v>5</v>
      </c>
      <c r="G3" s="3">
        <v>570</v>
      </c>
      <c r="H3" s="2" t="s">
        <v>13</v>
      </c>
      <c r="I3" s="3">
        <v>490</v>
      </c>
    </row>
    <row r="4" spans="1:9" hidden="1" x14ac:dyDescent="0.3">
      <c r="A4" s="1">
        <v>44191</v>
      </c>
      <c r="B4" s="2" t="s">
        <v>25</v>
      </c>
      <c r="C4" s="2" t="s">
        <v>27</v>
      </c>
      <c r="D4" s="2" t="s">
        <v>24</v>
      </c>
      <c r="E4" s="2" t="s">
        <v>32</v>
      </c>
      <c r="F4" s="2">
        <v>1</v>
      </c>
      <c r="G4" s="3">
        <v>70</v>
      </c>
      <c r="H4" s="2" t="s">
        <v>13</v>
      </c>
      <c r="I4" s="3">
        <v>60</v>
      </c>
    </row>
    <row r="5" spans="1:9" hidden="1" x14ac:dyDescent="0.3">
      <c r="A5" s="1">
        <v>43954</v>
      </c>
      <c r="B5" s="2" t="s">
        <v>18</v>
      </c>
      <c r="C5" s="2" t="s">
        <v>19</v>
      </c>
      <c r="D5" s="2" t="s">
        <v>20</v>
      </c>
      <c r="E5" s="2" t="s">
        <v>32</v>
      </c>
      <c r="F5" s="2">
        <v>4</v>
      </c>
      <c r="G5" s="3">
        <v>570</v>
      </c>
      <c r="H5" s="2" t="s">
        <v>13</v>
      </c>
      <c r="I5" s="3">
        <v>490</v>
      </c>
    </row>
    <row r="6" spans="1:9" hidden="1" x14ac:dyDescent="0.3">
      <c r="A6" s="1">
        <v>44221</v>
      </c>
      <c r="B6" s="2" t="s">
        <v>25</v>
      </c>
      <c r="C6" s="2" t="s">
        <v>26</v>
      </c>
      <c r="D6" s="2" t="s">
        <v>24</v>
      </c>
      <c r="E6" s="2" t="s">
        <v>32</v>
      </c>
      <c r="F6" s="2">
        <v>4</v>
      </c>
      <c r="G6" s="3">
        <v>70</v>
      </c>
      <c r="H6" s="2" t="s">
        <v>13</v>
      </c>
      <c r="I6" s="3">
        <v>60</v>
      </c>
    </row>
    <row r="7" spans="1:9" hidden="1" x14ac:dyDescent="0.3">
      <c r="A7" s="1">
        <v>44242</v>
      </c>
      <c r="B7" s="2" t="s">
        <v>21</v>
      </c>
      <c r="C7" s="2" t="s">
        <v>28</v>
      </c>
      <c r="D7" s="2" t="s">
        <v>20</v>
      </c>
      <c r="E7" s="2" t="s">
        <v>32</v>
      </c>
      <c r="F7" s="2">
        <v>3</v>
      </c>
      <c r="G7" s="3">
        <v>570</v>
      </c>
      <c r="H7" s="2" t="s">
        <v>13</v>
      </c>
      <c r="I7" s="3">
        <v>490</v>
      </c>
    </row>
    <row r="8" spans="1:9" hidden="1" x14ac:dyDescent="0.3">
      <c r="A8" s="1">
        <v>43890</v>
      </c>
      <c r="B8" s="2" t="s">
        <v>9</v>
      </c>
      <c r="C8" s="2" t="s">
        <v>14</v>
      </c>
      <c r="D8" s="2" t="s">
        <v>20</v>
      </c>
      <c r="E8" s="2" t="s">
        <v>33</v>
      </c>
      <c r="F8" s="2">
        <v>5</v>
      </c>
      <c r="G8" s="3">
        <v>560</v>
      </c>
      <c r="H8" s="2" t="s">
        <v>16</v>
      </c>
      <c r="I8" s="3">
        <v>450</v>
      </c>
    </row>
    <row r="9" spans="1:9" hidden="1" x14ac:dyDescent="0.3">
      <c r="A9" s="1">
        <v>43939</v>
      </c>
      <c r="B9" s="2" t="s">
        <v>18</v>
      </c>
      <c r="C9" s="2" t="s">
        <v>23</v>
      </c>
      <c r="D9" s="2" t="s">
        <v>20</v>
      </c>
      <c r="E9" s="2" t="s">
        <v>33</v>
      </c>
      <c r="F9" s="2">
        <v>3</v>
      </c>
      <c r="G9" s="3">
        <v>560</v>
      </c>
      <c r="H9" s="2" t="s">
        <v>16</v>
      </c>
      <c r="I9" s="3">
        <v>450</v>
      </c>
    </row>
    <row r="10" spans="1:9" hidden="1" x14ac:dyDescent="0.3">
      <c r="A10" s="1">
        <v>44108</v>
      </c>
      <c r="B10" s="2" t="s">
        <v>9</v>
      </c>
      <c r="C10" s="2" t="s">
        <v>17</v>
      </c>
      <c r="D10" s="2" t="s">
        <v>20</v>
      </c>
      <c r="E10" s="2" t="s">
        <v>33</v>
      </c>
      <c r="F10" s="2">
        <v>5</v>
      </c>
      <c r="G10" s="3">
        <v>560</v>
      </c>
      <c r="H10" s="2" t="s">
        <v>16</v>
      </c>
      <c r="I10" s="3">
        <v>450</v>
      </c>
    </row>
    <row r="11" spans="1:9" hidden="1" x14ac:dyDescent="0.3">
      <c r="A11" s="1">
        <v>44131</v>
      </c>
      <c r="B11" s="2" t="s">
        <v>18</v>
      </c>
      <c r="C11" s="2" t="s">
        <v>19</v>
      </c>
      <c r="D11" s="2" t="s">
        <v>24</v>
      </c>
      <c r="E11" s="2" t="s">
        <v>33</v>
      </c>
      <c r="F11" s="2">
        <v>5</v>
      </c>
      <c r="G11" s="3">
        <v>75</v>
      </c>
      <c r="H11" s="2" t="s">
        <v>13</v>
      </c>
      <c r="I11" s="3">
        <v>70</v>
      </c>
    </row>
    <row r="12" spans="1:9" hidden="1" x14ac:dyDescent="0.3">
      <c r="A12" s="1">
        <v>44208</v>
      </c>
      <c r="B12" s="2" t="s">
        <v>9</v>
      </c>
      <c r="C12" s="2" t="s">
        <v>10</v>
      </c>
      <c r="D12" s="2" t="s">
        <v>11</v>
      </c>
      <c r="E12" s="2" t="s">
        <v>12</v>
      </c>
      <c r="F12" s="2">
        <v>1</v>
      </c>
      <c r="G12" s="3">
        <v>100</v>
      </c>
      <c r="H12" s="2" t="s">
        <v>13</v>
      </c>
      <c r="I12" s="3">
        <v>80</v>
      </c>
    </row>
    <row r="13" spans="1:9" hidden="1" x14ac:dyDescent="0.3">
      <c r="A13" s="1">
        <v>44435</v>
      </c>
      <c r="B13" s="2" t="s">
        <v>25</v>
      </c>
      <c r="C13" s="2" t="s">
        <v>27</v>
      </c>
      <c r="D13" s="2" t="s">
        <v>29</v>
      </c>
      <c r="E13" s="2" t="s">
        <v>33</v>
      </c>
      <c r="F13" s="2">
        <v>5</v>
      </c>
      <c r="G13" s="3">
        <v>20</v>
      </c>
      <c r="H13" s="2" t="s">
        <v>13</v>
      </c>
      <c r="I13" s="3">
        <v>5</v>
      </c>
    </row>
    <row r="14" spans="1:9" hidden="1" x14ac:dyDescent="0.3">
      <c r="A14" s="1">
        <v>44353</v>
      </c>
      <c r="B14" s="2" t="s">
        <v>9</v>
      </c>
      <c r="C14" s="2" t="s">
        <v>17</v>
      </c>
      <c r="D14" s="2" t="s">
        <v>29</v>
      </c>
      <c r="E14" s="2" t="s">
        <v>32</v>
      </c>
      <c r="F14" s="2">
        <v>4</v>
      </c>
      <c r="G14" s="3">
        <v>25</v>
      </c>
      <c r="H14" s="2" t="s">
        <v>13</v>
      </c>
      <c r="I14" s="3">
        <v>20</v>
      </c>
    </row>
    <row r="15" spans="1:9" hidden="1" x14ac:dyDescent="0.3">
      <c r="A15" s="1">
        <v>44233</v>
      </c>
      <c r="B15" s="2" t="s">
        <v>21</v>
      </c>
      <c r="C15" s="2" t="s">
        <v>28</v>
      </c>
      <c r="D15" s="2" t="s">
        <v>29</v>
      </c>
      <c r="E15" s="2" t="s">
        <v>32</v>
      </c>
      <c r="F15" s="2">
        <v>1</v>
      </c>
      <c r="G15" s="3">
        <v>25</v>
      </c>
      <c r="H15" s="2" t="s">
        <v>30</v>
      </c>
      <c r="I15" s="3">
        <v>20</v>
      </c>
    </row>
    <row r="16" spans="1:9" hidden="1" x14ac:dyDescent="0.3">
      <c r="A16" s="1">
        <v>44420</v>
      </c>
      <c r="B16" s="2" t="s">
        <v>18</v>
      </c>
      <c r="C16" s="2" t="s">
        <v>31</v>
      </c>
      <c r="D16" s="2" t="s">
        <v>15</v>
      </c>
      <c r="E16" s="2" t="s">
        <v>32</v>
      </c>
      <c r="F16" s="2">
        <v>1</v>
      </c>
      <c r="G16" s="3">
        <v>45</v>
      </c>
      <c r="H16" s="2" t="s">
        <v>16</v>
      </c>
      <c r="I16" s="3">
        <v>35</v>
      </c>
    </row>
    <row r="17" spans="1:9" hidden="1" x14ac:dyDescent="0.3">
      <c r="A17" s="1">
        <v>44108</v>
      </c>
      <c r="B17" s="2" t="s">
        <v>21</v>
      </c>
      <c r="C17" s="2" t="s">
        <v>28</v>
      </c>
      <c r="D17" s="2" t="s">
        <v>15</v>
      </c>
      <c r="E17" s="2" t="s">
        <v>33</v>
      </c>
      <c r="F17" s="2">
        <v>1</v>
      </c>
      <c r="G17" s="3">
        <v>65</v>
      </c>
      <c r="H17" s="2" t="s">
        <v>16</v>
      </c>
      <c r="I17" s="3">
        <v>50</v>
      </c>
    </row>
    <row r="18" spans="1:9" hidden="1" x14ac:dyDescent="0.3">
      <c r="A18" s="1">
        <v>43840</v>
      </c>
      <c r="B18" s="2" t="s">
        <v>9</v>
      </c>
      <c r="C18" s="2" t="s">
        <v>14</v>
      </c>
      <c r="D18" s="2" t="s">
        <v>11</v>
      </c>
      <c r="E18" s="2" t="s">
        <v>32</v>
      </c>
      <c r="F18" s="2">
        <v>1</v>
      </c>
      <c r="G18" s="3">
        <v>110</v>
      </c>
      <c r="H18" s="2" t="s">
        <v>13</v>
      </c>
      <c r="I18" s="3">
        <v>85</v>
      </c>
    </row>
    <row r="19" spans="1:9" hidden="1" x14ac:dyDescent="0.3">
      <c r="A19" s="1">
        <v>44020</v>
      </c>
      <c r="B19" s="2" t="s">
        <v>9</v>
      </c>
      <c r="C19" s="2" t="s">
        <v>14</v>
      </c>
      <c r="D19" s="2" t="s">
        <v>15</v>
      </c>
      <c r="E19" s="2" t="s">
        <v>12</v>
      </c>
      <c r="F19" s="2">
        <v>3</v>
      </c>
      <c r="G19" s="3">
        <v>50</v>
      </c>
      <c r="H19" s="2" t="s">
        <v>16</v>
      </c>
      <c r="I19" s="3">
        <v>30</v>
      </c>
    </row>
    <row r="20" spans="1:9" hidden="1" x14ac:dyDescent="0.3">
      <c r="A20" s="1">
        <v>44308</v>
      </c>
      <c r="B20" s="2" t="s">
        <v>9</v>
      </c>
      <c r="C20" s="2" t="s">
        <v>17</v>
      </c>
      <c r="D20" s="2" t="s">
        <v>15</v>
      </c>
      <c r="E20" s="2" t="s">
        <v>12</v>
      </c>
      <c r="F20" s="2">
        <v>2</v>
      </c>
      <c r="G20" s="3">
        <v>50</v>
      </c>
      <c r="H20" s="2" t="s">
        <v>13</v>
      </c>
      <c r="I20" s="3">
        <v>30</v>
      </c>
    </row>
    <row r="21" spans="1:9" hidden="1" x14ac:dyDescent="0.3">
      <c r="A21" s="1">
        <v>44425</v>
      </c>
      <c r="B21" s="2" t="s">
        <v>21</v>
      </c>
      <c r="C21" s="2" t="s">
        <v>28</v>
      </c>
      <c r="D21" s="2" t="s">
        <v>11</v>
      </c>
      <c r="E21" s="2" t="s">
        <v>33</v>
      </c>
      <c r="F21" s="2">
        <v>1</v>
      </c>
      <c r="G21" s="3">
        <v>120</v>
      </c>
      <c r="H21" s="2" t="s">
        <v>16</v>
      </c>
      <c r="I21" s="3">
        <v>110</v>
      </c>
    </row>
    <row r="22" spans="1:9" hidden="1" x14ac:dyDescent="0.3">
      <c r="A22" s="1">
        <v>44082</v>
      </c>
      <c r="B22" s="2" t="s">
        <v>18</v>
      </c>
      <c r="C22" s="2" t="s">
        <v>19</v>
      </c>
      <c r="D22" s="2" t="s">
        <v>20</v>
      </c>
      <c r="E22" s="2" t="s">
        <v>12</v>
      </c>
      <c r="F22" s="2">
        <v>3</v>
      </c>
      <c r="G22" s="3">
        <v>500</v>
      </c>
      <c r="H22" s="2" t="s">
        <v>13</v>
      </c>
      <c r="I22" s="3">
        <v>400</v>
      </c>
    </row>
    <row r="23" spans="1:9" hidden="1" x14ac:dyDescent="0.3">
      <c r="A23" s="1">
        <v>44273</v>
      </c>
      <c r="B23" s="2" t="s">
        <v>9</v>
      </c>
      <c r="C23" s="2" t="s">
        <v>10</v>
      </c>
      <c r="D23" s="2" t="s">
        <v>11</v>
      </c>
      <c r="E23" s="2" t="s">
        <v>12</v>
      </c>
      <c r="F23" s="2">
        <v>2</v>
      </c>
      <c r="G23" s="3">
        <v>100</v>
      </c>
      <c r="H23" s="2" t="s">
        <v>13</v>
      </c>
      <c r="I23" s="3">
        <v>80</v>
      </c>
    </row>
    <row r="24" spans="1:9" hidden="1" x14ac:dyDescent="0.3">
      <c r="A24" s="1">
        <v>44028</v>
      </c>
      <c r="B24" s="2" t="s">
        <v>21</v>
      </c>
      <c r="C24" s="2" t="s">
        <v>22</v>
      </c>
      <c r="D24" s="2" t="s">
        <v>15</v>
      </c>
      <c r="E24" s="2" t="s">
        <v>12</v>
      </c>
      <c r="F24" s="2">
        <v>5</v>
      </c>
      <c r="G24" s="3">
        <v>50</v>
      </c>
      <c r="H24" s="2" t="s">
        <v>13</v>
      </c>
      <c r="I24" s="3">
        <v>30</v>
      </c>
    </row>
    <row r="25" spans="1:9" hidden="1" x14ac:dyDescent="0.3">
      <c r="A25" s="1">
        <v>44105</v>
      </c>
      <c r="B25" s="2" t="s">
        <v>25</v>
      </c>
      <c r="C25" s="2" t="s">
        <v>27</v>
      </c>
      <c r="D25" s="2" t="s">
        <v>29</v>
      </c>
      <c r="E25" s="2" t="s">
        <v>32</v>
      </c>
      <c r="F25" s="2">
        <v>1</v>
      </c>
      <c r="G25" s="3">
        <v>25</v>
      </c>
      <c r="H25" s="2" t="s">
        <v>13</v>
      </c>
      <c r="I25" s="3">
        <v>20</v>
      </c>
    </row>
    <row r="26" spans="1:9" hidden="1" x14ac:dyDescent="0.3">
      <c r="A26" s="1">
        <v>44128</v>
      </c>
      <c r="B26" s="2" t="s">
        <v>9</v>
      </c>
      <c r="C26" s="2" t="s">
        <v>17</v>
      </c>
      <c r="D26" s="2" t="s">
        <v>20</v>
      </c>
      <c r="E26" s="2" t="s">
        <v>32</v>
      </c>
      <c r="F26" s="2">
        <v>3</v>
      </c>
      <c r="G26" s="3">
        <v>570</v>
      </c>
      <c r="H26" s="2" t="s">
        <v>13</v>
      </c>
      <c r="I26" s="3">
        <v>490</v>
      </c>
    </row>
    <row r="27" spans="1:9" hidden="1" x14ac:dyDescent="0.3">
      <c r="A27" s="1">
        <v>44110</v>
      </c>
      <c r="B27" s="2" t="s">
        <v>18</v>
      </c>
      <c r="C27" s="2" t="s">
        <v>19</v>
      </c>
      <c r="D27" s="2" t="s">
        <v>11</v>
      </c>
      <c r="E27" s="2" t="s">
        <v>33</v>
      </c>
      <c r="F27" s="2">
        <v>3</v>
      </c>
      <c r="G27" s="3">
        <v>120</v>
      </c>
      <c r="H27" s="2" t="s">
        <v>13</v>
      </c>
      <c r="I27" s="3">
        <v>110</v>
      </c>
    </row>
    <row r="28" spans="1:9" hidden="1" x14ac:dyDescent="0.3">
      <c r="A28" s="1">
        <v>44396</v>
      </c>
      <c r="B28" s="2" t="s">
        <v>9</v>
      </c>
      <c r="C28" s="2" t="s">
        <v>10</v>
      </c>
      <c r="D28" s="2" t="s">
        <v>29</v>
      </c>
      <c r="E28" s="2" t="s">
        <v>33</v>
      </c>
      <c r="F28" s="2">
        <v>3</v>
      </c>
      <c r="G28" s="3">
        <v>20</v>
      </c>
      <c r="H28" s="2" t="s">
        <v>13</v>
      </c>
      <c r="I28" s="3">
        <v>5</v>
      </c>
    </row>
    <row r="29" spans="1:9" hidden="1" x14ac:dyDescent="0.3">
      <c r="A29" s="1">
        <v>43918</v>
      </c>
      <c r="B29" s="2" t="s">
        <v>25</v>
      </c>
      <c r="C29" s="2" t="s">
        <v>27</v>
      </c>
      <c r="D29" s="2" t="s">
        <v>20</v>
      </c>
      <c r="E29" s="2" t="s">
        <v>32</v>
      </c>
      <c r="F29" s="2">
        <v>1</v>
      </c>
      <c r="G29" s="3">
        <v>570</v>
      </c>
      <c r="H29" s="2" t="s">
        <v>16</v>
      </c>
      <c r="I29" s="3">
        <v>490</v>
      </c>
    </row>
    <row r="30" spans="1:9" hidden="1" x14ac:dyDescent="0.3">
      <c r="A30" s="1">
        <v>43842</v>
      </c>
      <c r="B30" s="2" t="s">
        <v>25</v>
      </c>
      <c r="C30" s="2" t="s">
        <v>26</v>
      </c>
      <c r="D30" s="2" t="s">
        <v>11</v>
      </c>
      <c r="E30" s="2" t="s">
        <v>32</v>
      </c>
      <c r="F30" s="2">
        <v>5</v>
      </c>
      <c r="G30" s="3">
        <v>110</v>
      </c>
      <c r="H30" s="2" t="s">
        <v>16</v>
      </c>
      <c r="I30" s="3">
        <v>85</v>
      </c>
    </row>
    <row r="31" spans="1:9" hidden="1" x14ac:dyDescent="0.3">
      <c r="A31" s="1">
        <v>43945</v>
      </c>
      <c r="B31" s="2" t="s">
        <v>18</v>
      </c>
      <c r="C31" s="2" t="s">
        <v>19</v>
      </c>
      <c r="D31" s="2" t="s">
        <v>11</v>
      </c>
      <c r="E31" s="2" t="s">
        <v>12</v>
      </c>
      <c r="F31" s="2">
        <v>1</v>
      </c>
      <c r="G31" s="3">
        <v>100</v>
      </c>
      <c r="H31" s="2" t="s">
        <v>13</v>
      </c>
      <c r="I31" s="3">
        <v>80</v>
      </c>
    </row>
    <row r="32" spans="1:9" hidden="1" x14ac:dyDescent="0.3">
      <c r="A32" s="1">
        <v>44076</v>
      </c>
      <c r="B32" s="2" t="s">
        <v>18</v>
      </c>
      <c r="C32" s="2" t="s">
        <v>31</v>
      </c>
      <c r="D32" s="2" t="s">
        <v>24</v>
      </c>
      <c r="E32" s="2" t="s">
        <v>33</v>
      </c>
      <c r="F32" s="2">
        <v>4</v>
      </c>
      <c r="G32" s="3">
        <v>75</v>
      </c>
      <c r="H32" s="2" t="s">
        <v>13</v>
      </c>
      <c r="I32" s="3">
        <v>70</v>
      </c>
    </row>
    <row r="33" spans="1:9" hidden="1" x14ac:dyDescent="0.3">
      <c r="A33" s="1">
        <v>43884</v>
      </c>
      <c r="B33" s="2" t="s">
        <v>9</v>
      </c>
      <c r="C33" s="2" t="s">
        <v>14</v>
      </c>
      <c r="D33" s="2" t="s">
        <v>24</v>
      </c>
      <c r="E33" s="2" t="s">
        <v>33</v>
      </c>
      <c r="F33" s="2">
        <v>1</v>
      </c>
      <c r="G33" s="3">
        <v>75</v>
      </c>
      <c r="H33" s="2" t="s">
        <v>16</v>
      </c>
      <c r="I33" s="3">
        <v>70</v>
      </c>
    </row>
    <row r="34" spans="1:9" hidden="1" x14ac:dyDescent="0.3">
      <c r="A34" s="1">
        <v>44268</v>
      </c>
      <c r="B34" s="2" t="s">
        <v>9</v>
      </c>
      <c r="C34" s="2" t="s">
        <v>17</v>
      </c>
      <c r="D34" s="2" t="s">
        <v>24</v>
      </c>
      <c r="E34" s="2" t="s">
        <v>32</v>
      </c>
      <c r="F34" s="2">
        <v>2</v>
      </c>
      <c r="G34" s="3">
        <v>70</v>
      </c>
      <c r="H34" s="2" t="s">
        <v>16</v>
      </c>
      <c r="I34" s="3">
        <v>60</v>
      </c>
    </row>
    <row r="35" spans="1:9" hidden="1" x14ac:dyDescent="0.3">
      <c r="A35" s="1">
        <v>43999</v>
      </c>
      <c r="B35" s="2" t="s">
        <v>18</v>
      </c>
      <c r="C35" s="2" t="s">
        <v>19</v>
      </c>
      <c r="D35" s="2" t="s">
        <v>29</v>
      </c>
      <c r="E35" s="2" t="s">
        <v>33</v>
      </c>
      <c r="F35" s="2">
        <v>3</v>
      </c>
      <c r="G35" s="3">
        <v>20</v>
      </c>
      <c r="H35" s="2" t="s">
        <v>16</v>
      </c>
      <c r="I35" s="3">
        <v>5</v>
      </c>
    </row>
    <row r="36" spans="1:9" hidden="1" x14ac:dyDescent="0.3">
      <c r="A36" s="1">
        <v>44287</v>
      </c>
      <c r="B36" s="2" t="s">
        <v>9</v>
      </c>
      <c r="C36" s="2" t="s">
        <v>10</v>
      </c>
      <c r="D36" s="2" t="s">
        <v>24</v>
      </c>
      <c r="E36" s="2" t="s">
        <v>33</v>
      </c>
      <c r="F36" s="2">
        <v>2</v>
      </c>
      <c r="G36" s="3">
        <v>75</v>
      </c>
      <c r="H36" s="2" t="s">
        <v>13</v>
      </c>
      <c r="I36" s="3">
        <v>70</v>
      </c>
    </row>
    <row r="37" spans="1:9" hidden="1" x14ac:dyDescent="0.3">
      <c r="A37" s="1">
        <v>44397</v>
      </c>
      <c r="B37" s="2" t="s">
        <v>21</v>
      </c>
      <c r="C37" s="2" t="s">
        <v>22</v>
      </c>
      <c r="D37" s="2" t="s">
        <v>15</v>
      </c>
      <c r="E37" s="2" t="s">
        <v>32</v>
      </c>
      <c r="F37" s="2">
        <v>4</v>
      </c>
      <c r="G37" s="3">
        <v>45</v>
      </c>
      <c r="H37" s="2" t="s">
        <v>16</v>
      </c>
      <c r="I37" s="3">
        <v>35</v>
      </c>
    </row>
    <row r="38" spans="1:9" hidden="1" x14ac:dyDescent="0.3">
      <c r="A38" s="1">
        <v>44517</v>
      </c>
      <c r="B38" s="2" t="s">
        <v>21</v>
      </c>
      <c r="C38" s="2" t="s">
        <v>22</v>
      </c>
      <c r="D38" s="2" t="s">
        <v>15</v>
      </c>
      <c r="E38" s="2" t="s">
        <v>32</v>
      </c>
      <c r="F38" s="2">
        <v>5</v>
      </c>
      <c r="G38" s="3">
        <v>45</v>
      </c>
      <c r="H38" s="2" t="s">
        <v>13</v>
      </c>
      <c r="I38" s="3">
        <v>35</v>
      </c>
    </row>
    <row r="39" spans="1:9" hidden="1" x14ac:dyDescent="0.3">
      <c r="A39" s="1">
        <v>44216</v>
      </c>
      <c r="B39" s="2" t="s">
        <v>18</v>
      </c>
      <c r="C39" s="2" t="s">
        <v>23</v>
      </c>
      <c r="D39" s="2" t="s">
        <v>20</v>
      </c>
      <c r="E39" s="2" t="s">
        <v>12</v>
      </c>
      <c r="F39" s="2">
        <v>3</v>
      </c>
      <c r="G39" s="3">
        <v>500</v>
      </c>
      <c r="H39" s="2" t="s">
        <v>16</v>
      </c>
      <c r="I39" s="3">
        <v>400</v>
      </c>
    </row>
    <row r="40" spans="1:9" hidden="1" x14ac:dyDescent="0.3">
      <c r="A40" s="1">
        <v>44357</v>
      </c>
      <c r="B40" s="2" t="s">
        <v>25</v>
      </c>
      <c r="C40" s="2" t="s">
        <v>26</v>
      </c>
      <c r="D40" s="2" t="s">
        <v>29</v>
      </c>
      <c r="E40" s="2" t="s">
        <v>33</v>
      </c>
      <c r="F40" s="2">
        <v>4</v>
      </c>
      <c r="G40" s="3">
        <v>20</v>
      </c>
      <c r="H40" s="2" t="s">
        <v>30</v>
      </c>
      <c r="I40" s="3">
        <v>5</v>
      </c>
    </row>
    <row r="41" spans="1:9" hidden="1" x14ac:dyDescent="0.3">
      <c r="A41" s="1">
        <v>44084</v>
      </c>
      <c r="B41" s="2" t="s">
        <v>9</v>
      </c>
      <c r="C41" s="2" t="s">
        <v>10</v>
      </c>
      <c r="D41" s="2" t="s">
        <v>24</v>
      </c>
      <c r="E41" s="2" t="s">
        <v>32</v>
      </c>
      <c r="F41" s="2">
        <v>3</v>
      </c>
      <c r="G41" s="3">
        <v>70</v>
      </c>
      <c r="H41" s="2" t="s">
        <v>16</v>
      </c>
      <c r="I41" s="3">
        <v>60</v>
      </c>
    </row>
    <row r="42" spans="1:9" hidden="1" x14ac:dyDescent="0.3">
      <c r="A42" s="1">
        <v>44306</v>
      </c>
      <c r="B42" s="2" t="s">
        <v>18</v>
      </c>
      <c r="C42" s="2" t="s">
        <v>23</v>
      </c>
      <c r="D42" s="2" t="s">
        <v>20</v>
      </c>
      <c r="E42" s="2" t="s">
        <v>33</v>
      </c>
      <c r="F42" s="2">
        <v>4</v>
      </c>
      <c r="G42" s="3">
        <v>560</v>
      </c>
      <c r="H42" s="2" t="s">
        <v>16</v>
      </c>
      <c r="I42" s="3">
        <v>450</v>
      </c>
    </row>
    <row r="43" spans="1:9" x14ac:dyDescent="0.3">
      <c r="A43" s="1">
        <v>44531</v>
      </c>
      <c r="B43" s="2" t="s">
        <v>25</v>
      </c>
      <c r="C43" s="2" t="s">
        <v>27</v>
      </c>
      <c r="D43" s="2" t="s">
        <v>11</v>
      </c>
      <c r="E43" s="2" t="s">
        <v>32</v>
      </c>
      <c r="F43" s="2">
        <v>3</v>
      </c>
      <c r="G43" s="3">
        <v>110</v>
      </c>
      <c r="H43" s="2" t="s">
        <v>16</v>
      </c>
      <c r="I43" s="3">
        <v>85</v>
      </c>
    </row>
    <row r="44" spans="1:9" hidden="1" x14ac:dyDescent="0.3">
      <c r="A44" s="1">
        <v>43936</v>
      </c>
      <c r="B44" s="2" t="s">
        <v>21</v>
      </c>
      <c r="C44" s="2" t="s">
        <v>22</v>
      </c>
      <c r="D44" s="2" t="s">
        <v>20</v>
      </c>
      <c r="E44" s="2" t="s">
        <v>12</v>
      </c>
      <c r="F44" s="2">
        <v>4</v>
      </c>
      <c r="G44" s="3">
        <v>500</v>
      </c>
      <c r="H44" s="2" t="s">
        <v>13</v>
      </c>
      <c r="I44" s="3">
        <v>400</v>
      </c>
    </row>
    <row r="45" spans="1:9" hidden="1" x14ac:dyDescent="0.3">
      <c r="A45" s="1">
        <v>43855</v>
      </c>
      <c r="B45" s="2" t="s">
        <v>21</v>
      </c>
      <c r="C45" s="2" t="s">
        <v>22</v>
      </c>
      <c r="D45" s="2" t="s">
        <v>20</v>
      </c>
      <c r="E45" s="2" t="s">
        <v>12</v>
      </c>
      <c r="F45" s="2">
        <v>2</v>
      </c>
      <c r="G45" s="3">
        <v>500</v>
      </c>
      <c r="H45" s="2" t="s">
        <v>13</v>
      </c>
      <c r="I45" s="3">
        <v>400</v>
      </c>
    </row>
    <row r="46" spans="1:9" hidden="1" x14ac:dyDescent="0.3">
      <c r="A46" s="1">
        <v>44095</v>
      </c>
      <c r="B46" s="2" t="s">
        <v>9</v>
      </c>
      <c r="C46" s="2" t="s">
        <v>14</v>
      </c>
      <c r="D46" s="2" t="s">
        <v>24</v>
      </c>
      <c r="E46" s="2" t="s">
        <v>12</v>
      </c>
      <c r="F46" s="2">
        <v>3</v>
      </c>
      <c r="G46" s="3">
        <v>80</v>
      </c>
      <c r="H46" s="2" t="s">
        <v>13</v>
      </c>
      <c r="I46" s="3">
        <v>75</v>
      </c>
    </row>
    <row r="47" spans="1:9" hidden="1" x14ac:dyDescent="0.3">
      <c r="A47" s="1">
        <v>44325</v>
      </c>
      <c r="B47" s="2" t="s">
        <v>25</v>
      </c>
      <c r="C47" s="2" t="s">
        <v>26</v>
      </c>
      <c r="D47" s="2" t="s">
        <v>15</v>
      </c>
      <c r="E47" s="2" t="s">
        <v>12</v>
      </c>
      <c r="F47" s="2">
        <v>4</v>
      </c>
      <c r="G47" s="3">
        <v>50</v>
      </c>
      <c r="H47" s="2" t="s">
        <v>13</v>
      </c>
      <c r="I47" s="3">
        <v>30</v>
      </c>
    </row>
    <row r="48" spans="1:9" hidden="1" x14ac:dyDescent="0.3">
      <c r="A48" s="1">
        <v>44375</v>
      </c>
      <c r="B48" s="2" t="s">
        <v>9</v>
      </c>
      <c r="C48" s="2" t="s">
        <v>17</v>
      </c>
      <c r="D48" s="2" t="s">
        <v>29</v>
      </c>
      <c r="E48" s="2" t="s">
        <v>33</v>
      </c>
      <c r="F48" s="2">
        <v>4</v>
      </c>
      <c r="G48" s="3">
        <v>20</v>
      </c>
      <c r="H48" s="2" t="s">
        <v>13</v>
      </c>
      <c r="I48" s="3">
        <v>5</v>
      </c>
    </row>
    <row r="49" spans="1:9" hidden="1" x14ac:dyDescent="0.3">
      <c r="A49" s="1">
        <v>44140</v>
      </c>
      <c r="B49" s="2" t="s">
        <v>18</v>
      </c>
      <c r="C49" s="2" t="s">
        <v>19</v>
      </c>
      <c r="D49" s="2" t="s">
        <v>11</v>
      </c>
      <c r="E49" s="2" t="s">
        <v>12</v>
      </c>
      <c r="F49" s="2">
        <v>1</v>
      </c>
      <c r="G49" s="3">
        <v>100</v>
      </c>
      <c r="H49" s="2" t="s">
        <v>16</v>
      </c>
      <c r="I49" s="3">
        <v>80</v>
      </c>
    </row>
    <row r="50" spans="1:9" hidden="1" x14ac:dyDescent="0.3">
      <c r="A50" s="1">
        <v>44499</v>
      </c>
      <c r="B50" s="2" t="s">
        <v>9</v>
      </c>
      <c r="C50" s="2" t="s">
        <v>10</v>
      </c>
      <c r="D50" s="2" t="s">
        <v>24</v>
      </c>
      <c r="E50" s="2" t="s">
        <v>12</v>
      </c>
      <c r="F50" s="2">
        <v>4</v>
      </c>
      <c r="G50" s="3">
        <v>80</v>
      </c>
      <c r="H50" s="2" t="s">
        <v>16</v>
      </c>
      <c r="I50" s="3">
        <v>75</v>
      </c>
    </row>
    <row r="51" spans="1:9" hidden="1" x14ac:dyDescent="0.3">
      <c r="A51" s="1">
        <v>44399</v>
      </c>
      <c r="B51" s="2" t="s">
        <v>21</v>
      </c>
      <c r="C51" s="2" t="s">
        <v>22</v>
      </c>
      <c r="D51" s="2" t="s">
        <v>15</v>
      </c>
      <c r="E51" s="2" t="s">
        <v>12</v>
      </c>
      <c r="F51" s="2">
        <v>3</v>
      </c>
      <c r="G51" s="3">
        <v>50</v>
      </c>
      <c r="H51" s="2" t="s">
        <v>13</v>
      </c>
      <c r="I51" s="3">
        <v>30</v>
      </c>
    </row>
    <row r="52" spans="1:9" hidden="1" x14ac:dyDescent="0.3">
      <c r="A52" s="1">
        <v>43857</v>
      </c>
      <c r="B52" s="2" t="s">
        <v>21</v>
      </c>
      <c r="C52" s="2" t="s">
        <v>22</v>
      </c>
      <c r="D52" s="2" t="s">
        <v>15</v>
      </c>
      <c r="E52" s="2" t="s">
        <v>32</v>
      </c>
      <c r="F52" s="2">
        <v>2</v>
      </c>
      <c r="G52" s="3">
        <v>45</v>
      </c>
      <c r="H52" s="2" t="s">
        <v>13</v>
      </c>
      <c r="I52" s="3">
        <v>35</v>
      </c>
    </row>
    <row r="53" spans="1:9" hidden="1" x14ac:dyDescent="0.3">
      <c r="A53" s="1">
        <v>44036</v>
      </c>
      <c r="B53" s="2" t="s">
        <v>18</v>
      </c>
      <c r="C53" s="2" t="s">
        <v>23</v>
      </c>
      <c r="D53" s="2" t="s">
        <v>24</v>
      </c>
      <c r="E53" s="2" t="s">
        <v>12</v>
      </c>
      <c r="F53" s="2">
        <v>2</v>
      </c>
      <c r="G53" s="3">
        <v>80</v>
      </c>
      <c r="H53" s="2" t="s">
        <v>16</v>
      </c>
      <c r="I53" s="3">
        <v>75</v>
      </c>
    </row>
    <row r="54" spans="1:9" hidden="1" x14ac:dyDescent="0.3">
      <c r="A54" s="1">
        <v>44473</v>
      </c>
      <c r="B54" s="2" t="s">
        <v>18</v>
      </c>
      <c r="C54" s="2" t="s">
        <v>31</v>
      </c>
      <c r="D54" s="2" t="s">
        <v>20</v>
      </c>
      <c r="E54" s="2" t="s">
        <v>33</v>
      </c>
      <c r="F54" s="2">
        <v>3</v>
      </c>
      <c r="G54" s="3">
        <v>560</v>
      </c>
      <c r="H54" s="2" t="s">
        <v>13</v>
      </c>
      <c r="I54" s="3">
        <v>450</v>
      </c>
    </row>
    <row r="55" spans="1:9" hidden="1" x14ac:dyDescent="0.3">
      <c r="A55" s="1">
        <v>44036</v>
      </c>
      <c r="B55" s="2" t="s">
        <v>9</v>
      </c>
      <c r="C55" s="2" t="s">
        <v>10</v>
      </c>
      <c r="D55" s="2" t="s">
        <v>29</v>
      </c>
      <c r="E55" s="2" t="s">
        <v>33</v>
      </c>
      <c r="F55" s="2">
        <v>2</v>
      </c>
      <c r="G55" s="3">
        <v>20</v>
      </c>
      <c r="H55" s="2" t="s">
        <v>13</v>
      </c>
      <c r="I55" s="3">
        <v>5</v>
      </c>
    </row>
    <row r="56" spans="1:9" hidden="1" x14ac:dyDescent="0.3">
      <c r="A56" s="1">
        <v>44535</v>
      </c>
      <c r="B56" s="2" t="s">
        <v>21</v>
      </c>
      <c r="C56" s="2" t="s">
        <v>22</v>
      </c>
      <c r="D56" s="2" t="s">
        <v>20</v>
      </c>
      <c r="E56" s="2" t="s">
        <v>12</v>
      </c>
      <c r="F56" s="2">
        <v>2</v>
      </c>
      <c r="G56" s="3">
        <v>500</v>
      </c>
      <c r="H56" s="2" t="s">
        <v>13</v>
      </c>
      <c r="I56" s="3">
        <v>400</v>
      </c>
    </row>
    <row r="57" spans="1:9" hidden="1" x14ac:dyDescent="0.3">
      <c r="A57" s="1">
        <v>44446</v>
      </c>
      <c r="B57" s="2" t="s">
        <v>25</v>
      </c>
      <c r="C57" s="2" t="s">
        <v>26</v>
      </c>
      <c r="D57" s="2" t="s">
        <v>20</v>
      </c>
      <c r="E57" s="2" t="s">
        <v>32</v>
      </c>
      <c r="F57" s="2">
        <v>5</v>
      </c>
      <c r="G57" s="3">
        <v>570</v>
      </c>
      <c r="H57" s="2" t="s">
        <v>13</v>
      </c>
      <c r="I57" s="3">
        <v>490</v>
      </c>
    </row>
    <row r="58" spans="1:9" hidden="1" x14ac:dyDescent="0.3">
      <c r="A58" s="1">
        <v>44458</v>
      </c>
      <c r="B58" s="2" t="s">
        <v>25</v>
      </c>
      <c r="C58" s="2" t="s">
        <v>27</v>
      </c>
      <c r="D58" s="2" t="s">
        <v>24</v>
      </c>
      <c r="E58" s="2" t="s">
        <v>32</v>
      </c>
      <c r="F58" s="2">
        <v>2</v>
      </c>
      <c r="G58" s="3">
        <v>70</v>
      </c>
      <c r="H58" s="2" t="s">
        <v>13</v>
      </c>
      <c r="I58" s="3">
        <v>60</v>
      </c>
    </row>
    <row r="59" spans="1:9" hidden="1" x14ac:dyDescent="0.3">
      <c r="A59" s="1">
        <v>44081</v>
      </c>
      <c r="B59" s="2" t="s">
        <v>18</v>
      </c>
      <c r="C59" s="2" t="s">
        <v>23</v>
      </c>
      <c r="D59" s="2" t="s">
        <v>29</v>
      </c>
      <c r="E59" s="2" t="s">
        <v>32</v>
      </c>
      <c r="F59" s="2">
        <v>3</v>
      </c>
      <c r="G59" s="3">
        <v>25</v>
      </c>
      <c r="H59" s="2" t="s">
        <v>13</v>
      </c>
      <c r="I59" s="3">
        <v>20</v>
      </c>
    </row>
    <row r="60" spans="1:9" hidden="1" x14ac:dyDescent="0.3">
      <c r="A60" s="1">
        <v>44360</v>
      </c>
      <c r="B60" s="2" t="s">
        <v>21</v>
      </c>
      <c r="C60" s="2" t="s">
        <v>28</v>
      </c>
      <c r="D60" s="2" t="s">
        <v>29</v>
      </c>
      <c r="E60" s="2" t="s">
        <v>32</v>
      </c>
      <c r="F60" s="2">
        <v>5</v>
      </c>
      <c r="G60" s="3">
        <v>25</v>
      </c>
      <c r="H60" s="2" t="s">
        <v>13</v>
      </c>
      <c r="I60" s="3">
        <v>20</v>
      </c>
    </row>
    <row r="61" spans="1:9" hidden="1" x14ac:dyDescent="0.3">
      <c r="A61" s="1">
        <v>44512</v>
      </c>
      <c r="B61" s="2" t="s">
        <v>21</v>
      </c>
      <c r="C61" s="2" t="s">
        <v>22</v>
      </c>
      <c r="D61" s="2" t="s">
        <v>15</v>
      </c>
      <c r="E61" s="2" t="s">
        <v>33</v>
      </c>
      <c r="F61" s="2">
        <v>4</v>
      </c>
      <c r="G61" s="3">
        <v>65</v>
      </c>
      <c r="H61" s="2" t="s">
        <v>13</v>
      </c>
      <c r="I61" s="3">
        <v>50</v>
      </c>
    </row>
    <row r="62" spans="1:9" hidden="1" x14ac:dyDescent="0.3">
      <c r="A62" s="1">
        <v>44410</v>
      </c>
      <c r="B62" s="2" t="s">
        <v>18</v>
      </c>
      <c r="C62" s="2" t="s">
        <v>23</v>
      </c>
      <c r="D62" s="2" t="s">
        <v>11</v>
      </c>
      <c r="E62" s="2" t="s">
        <v>12</v>
      </c>
      <c r="F62" s="2">
        <v>2</v>
      </c>
      <c r="G62" s="3">
        <v>100</v>
      </c>
      <c r="H62" s="2" t="s">
        <v>13</v>
      </c>
      <c r="I62" s="3">
        <v>80</v>
      </c>
    </row>
    <row r="63" spans="1:9" hidden="1" x14ac:dyDescent="0.3">
      <c r="A63" s="1">
        <v>44540</v>
      </c>
      <c r="B63" s="2" t="s">
        <v>9</v>
      </c>
      <c r="C63" s="2" t="s">
        <v>17</v>
      </c>
      <c r="D63" s="2" t="s">
        <v>24</v>
      </c>
      <c r="E63" s="2" t="s">
        <v>33</v>
      </c>
      <c r="F63" s="2">
        <v>4</v>
      </c>
      <c r="G63" s="3">
        <v>75</v>
      </c>
      <c r="H63" s="2" t="s">
        <v>13</v>
      </c>
      <c r="I63" s="3">
        <v>70</v>
      </c>
    </row>
    <row r="64" spans="1:9" hidden="1" x14ac:dyDescent="0.3">
      <c r="A64" s="1">
        <v>44056</v>
      </c>
      <c r="B64" s="2" t="s">
        <v>9</v>
      </c>
      <c r="C64" s="2" t="s">
        <v>14</v>
      </c>
      <c r="D64" s="2" t="s">
        <v>20</v>
      </c>
      <c r="E64" s="2" t="s">
        <v>32</v>
      </c>
      <c r="F64" s="2">
        <v>1</v>
      </c>
      <c r="G64" s="3">
        <v>570</v>
      </c>
      <c r="H64" s="2" t="s">
        <v>13</v>
      </c>
      <c r="I64" s="3">
        <v>490</v>
      </c>
    </row>
    <row r="65" spans="1:9" hidden="1" x14ac:dyDescent="0.3">
      <c r="A65" s="1">
        <v>44079</v>
      </c>
      <c r="B65" s="2" t="s">
        <v>9</v>
      </c>
      <c r="C65" s="2" t="s">
        <v>10</v>
      </c>
      <c r="D65" s="2" t="s">
        <v>29</v>
      </c>
      <c r="E65" s="2" t="s">
        <v>32</v>
      </c>
      <c r="F65" s="2">
        <v>4</v>
      </c>
      <c r="G65" s="3">
        <v>25</v>
      </c>
      <c r="H65" s="2" t="s">
        <v>13</v>
      </c>
      <c r="I65" s="3">
        <v>20</v>
      </c>
    </row>
    <row r="66" spans="1:9" hidden="1" x14ac:dyDescent="0.3">
      <c r="A66" s="1">
        <v>44240</v>
      </c>
      <c r="B66" s="2" t="s">
        <v>25</v>
      </c>
      <c r="C66" s="2" t="s">
        <v>27</v>
      </c>
      <c r="D66" s="2" t="s">
        <v>15</v>
      </c>
      <c r="E66" s="2" t="s">
        <v>12</v>
      </c>
      <c r="F66" s="2">
        <v>3</v>
      </c>
      <c r="G66" s="3">
        <v>50</v>
      </c>
      <c r="H66" s="2" t="s">
        <v>13</v>
      </c>
      <c r="I66" s="3">
        <v>30</v>
      </c>
    </row>
    <row r="67" spans="1:9" hidden="1" x14ac:dyDescent="0.3">
      <c r="A67" s="1">
        <v>44312</v>
      </c>
      <c r="B67" s="2" t="s">
        <v>25</v>
      </c>
      <c r="C67" s="2" t="s">
        <v>27</v>
      </c>
      <c r="D67" s="2" t="s">
        <v>15</v>
      </c>
      <c r="E67" s="2" t="s">
        <v>32</v>
      </c>
      <c r="F67" s="2">
        <v>1</v>
      </c>
      <c r="G67" s="3">
        <v>45</v>
      </c>
      <c r="H67" s="2" t="s">
        <v>13</v>
      </c>
      <c r="I67" s="3">
        <v>35</v>
      </c>
    </row>
    <row r="68" spans="1:9" hidden="1" x14ac:dyDescent="0.3">
      <c r="A68" s="1">
        <v>44122</v>
      </c>
      <c r="B68" s="2" t="s">
        <v>25</v>
      </c>
      <c r="C68" s="2" t="s">
        <v>26</v>
      </c>
      <c r="D68" s="2" t="s">
        <v>24</v>
      </c>
      <c r="E68" s="2" t="s">
        <v>12</v>
      </c>
      <c r="F68" s="2">
        <v>3</v>
      </c>
      <c r="G68" s="3">
        <v>80</v>
      </c>
      <c r="H68" s="2" t="s">
        <v>13</v>
      </c>
      <c r="I68" s="3">
        <v>75</v>
      </c>
    </row>
    <row r="69" spans="1:9" hidden="1" x14ac:dyDescent="0.3">
      <c r="A69" s="1">
        <v>43883</v>
      </c>
      <c r="B69" s="2" t="s">
        <v>9</v>
      </c>
      <c r="C69" s="2" t="s">
        <v>17</v>
      </c>
      <c r="D69" s="2" t="s">
        <v>29</v>
      </c>
      <c r="E69" s="2" t="s">
        <v>32</v>
      </c>
      <c r="F69" s="2">
        <v>5</v>
      </c>
      <c r="G69" s="3">
        <v>25</v>
      </c>
      <c r="H69" s="2" t="s">
        <v>16</v>
      </c>
      <c r="I69" s="3">
        <v>20</v>
      </c>
    </row>
    <row r="70" spans="1:9" hidden="1" x14ac:dyDescent="0.3">
      <c r="A70" s="1">
        <v>43924</v>
      </c>
      <c r="B70" s="2" t="s">
        <v>21</v>
      </c>
      <c r="C70" s="2" t="s">
        <v>22</v>
      </c>
      <c r="D70" s="2" t="s">
        <v>20</v>
      </c>
      <c r="E70" s="2" t="s">
        <v>33</v>
      </c>
      <c r="F70" s="2">
        <v>3</v>
      </c>
      <c r="G70" s="3">
        <v>560</v>
      </c>
      <c r="H70" s="2" t="s">
        <v>13</v>
      </c>
      <c r="I70" s="3">
        <v>450</v>
      </c>
    </row>
    <row r="71" spans="1:9" hidden="1" x14ac:dyDescent="0.3">
      <c r="A71" s="1">
        <v>44303</v>
      </c>
      <c r="B71" s="2" t="s">
        <v>9</v>
      </c>
      <c r="C71" s="2" t="s">
        <v>10</v>
      </c>
      <c r="D71" s="2" t="s">
        <v>11</v>
      </c>
      <c r="E71" s="2" t="s">
        <v>12</v>
      </c>
      <c r="F71" s="2">
        <v>1</v>
      </c>
      <c r="G71" s="3">
        <v>100</v>
      </c>
      <c r="H71" s="2" t="s">
        <v>13</v>
      </c>
      <c r="I71" s="3">
        <v>80</v>
      </c>
    </row>
    <row r="72" spans="1:9" x14ac:dyDescent="0.3">
      <c r="A72" s="1">
        <v>44497</v>
      </c>
      <c r="B72" s="2" t="s">
        <v>25</v>
      </c>
      <c r="C72" s="2" t="s">
        <v>26</v>
      </c>
      <c r="D72" s="2" t="s">
        <v>24</v>
      </c>
      <c r="E72" s="2" t="s">
        <v>12</v>
      </c>
      <c r="F72" s="2">
        <v>1</v>
      </c>
      <c r="G72" s="3">
        <v>80</v>
      </c>
      <c r="H72" s="2" t="s">
        <v>13</v>
      </c>
      <c r="I72" s="3">
        <v>75</v>
      </c>
    </row>
    <row r="73" spans="1:9" hidden="1" x14ac:dyDescent="0.3">
      <c r="A73" s="1">
        <v>44058</v>
      </c>
      <c r="B73" s="2" t="s">
        <v>21</v>
      </c>
      <c r="C73" s="2" t="s">
        <v>28</v>
      </c>
      <c r="D73" s="2" t="s">
        <v>15</v>
      </c>
      <c r="E73" s="2" t="s">
        <v>33</v>
      </c>
      <c r="F73" s="2">
        <v>2</v>
      </c>
      <c r="G73" s="3">
        <v>65</v>
      </c>
      <c r="H73" s="2" t="s">
        <v>13</v>
      </c>
      <c r="I73" s="3">
        <v>50</v>
      </c>
    </row>
    <row r="74" spans="1:9" hidden="1" x14ac:dyDescent="0.3">
      <c r="A74" s="1">
        <v>44310</v>
      </c>
      <c r="B74" s="2" t="s">
        <v>21</v>
      </c>
      <c r="C74" s="2" t="s">
        <v>28</v>
      </c>
      <c r="D74" s="2" t="s">
        <v>29</v>
      </c>
      <c r="E74" s="2" t="s">
        <v>12</v>
      </c>
      <c r="F74" s="2">
        <v>3</v>
      </c>
      <c r="G74" s="3">
        <v>25</v>
      </c>
      <c r="H74" s="2" t="s">
        <v>16</v>
      </c>
      <c r="I74" s="3">
        <v>5</v>
      </c>
    </row>
    <row r="75" spans="1:9" hidden="1" x14ac:dyDescent="0.3">
      <c r="A75" s="1">
        <v>44469</v>
      </c>
      <c r="B75" s="2" t="s">
        <v>18</v>
      </c>
      <c r="C75" s="2" t="s">
        <v>23</v>
      </c>
      <c r="D75" s="2" t="s">
        <v>29</v>
      </c>
      <c r="E75" s="2" t="s">
        <v>12</v>
      </c>
      <c r="F75" s="2">
        <v>2</v>
      </c>
      <c r="G75" s="3">
        <v>25</v>
      </c>
      <c r="H75" s="2" t="s">
        <v>13</v>
      </c>
      <c r="I75" s="3">
        <v>5</v>
      </c>
    </row>
    <row r="76" spans="1:9" hidden="1" x14ac:dyDescent="0.3">
      <c r="A76" s="1">
        <v>43930</v>
      </c>
      <c r="B76" s="2" t="s">
        <v>21</v>
      </c>
      <c r="C76" s="2" t="s">
        <v>28</v>
      </c>
      <c r="D76" s="2" t="s">
        <v>29</v>
      </c>
      <c r="E76" s="2" t="s">
        <v>32</v>
      </c>
      <c r="F76" s="2">
        <v>2</v>
      </c>
      <c r="G76" s="3">
        <v>25</v>
      </c>
      <c r="H76" s="2" t="s">
        <v>13</v>
      </c>
      <c r="I76" s="3">
        <v>20</v>
      </c>
    </row>
    <row r="77" spans="1:9" hidden="1" x14ac:dyDescent="0.3">
      <c r="A77" s="1">
        <v>43988</v>
      </c>
      <c r="B77" s="2" t="s">
        <v>9</v>
      </c>
      <c r="C77" s="2" t="s">
        <v>14</v>
      </c>
      <c r="D77" s="2" t="s">
        <v>29</v>
      </c>
      <c r="E77" s="2" t="s">
        <v>32</v>
      </c>
      <c r="F77" s="2">
        <v>2</v>
      </c>
      <c r="G77" s="3">
        <v>25</v>
      </c>
      <c r="H77" s="2" t="s">
        <v>13</v>
      </c>
      <c r="I77" s="3">
        <v>20</v>
      </c>
    </row>
    <row r="78" spans="1:9" hidden="1" x14ac:dyDescent="0.3">
      <c r="A78" s="1">
        <v>43866</v>
      </c>
      <c r="B78" s="2" t="s">
        <v>25</v>
      </c>
      <c r="C78" s="2" t="s">
        <v>27</v>
      </c>
      <c r="D78" s="2" t="s">
        <v>11</v>
      </c>
      <c r="E78" s="2" t="s">
        <v>33</v>
      </c>
      <c r="F78" s="2">
        <v>5</v>
      </c>
      <c r="G78" s="3">
        <v>120</v>
      </c>
      <c r="H78" s="2" t="s">
        <v>13</v>
      </c>
      <c r="I78" s="3">
        <v>110</v>
      </c>
    </row>
    <row r="79" spans="1:9" hidden="1" x14ac:dyDescent="0.3">
      <c r="A79" s="1">
        <v>44442</v>
      </c>
      <c r="B79" s="2" t="s">
        <v>21</v>
      </c>
      <c r="C79" s="2" t="s">
        <v>22</v>
      </c>
      <c r="D79" s="2" t="s">
        <v>11</v>
      </c>
      <c r="E79" s="2" t="s">
        <v>32</v>
      </c>
      <c r="F79" s="2">
        <v>5</v>
      </c>
      <c r="G79" s="3">
        <v>110</v>
      </c>
      <c r="H79" s="2" t="s">
        <v>13</v>
      </c>
      <c r="I79" s="3">
        <v>85</v>
      </c>
    </row>
    <row r="80" spans="1:9" hidden="1" x14ac:dyDescent="0.3">
      <c r="A80" s="1">
        <v>43867</v>
      </c>
      <c r="B80" s="2" t="s">
        <v>18</v>
      </c>
      <c r="C80" s="2" t="s">
        <v>31</v>
      </c>
      <c r="D80" s="2" t="s">
        <v>20</v>
      </c>
      <c r="E80" s="2" t="s">
        <v>33</v>
      </c>
      <c r="F80" s="2">
        <v>5</v>
      </c>
      <c r="G80" s="3">
        <v>560</v>
      </c>
      <c r="H80" s="2" t="s">
        <v>16</v>
      </c>
      <c r="I80" s="3">
        <v>450</v>
      </c>
    </row>
    <row r="81" spans="1:9" hidden="1" x14ac:dyDescent="0.3">
      <c r="A81" s="1">
        <v>44301</v>
      </c>
      <c r="B81" s="2" t="s">
        <v>18</v>
      </c>
      <c r="C81" s="2" t="s">
        <v>19</v>
      </c>
      <c r="D81" s="2" t="s">
        <v>24</v>
      </c>
      <c r="E81" s="2" t="s">
        <v>32</v>
      </c>
      <c r="F81" s="2">
        <v>2</v>
      </c>
      <c r="G81" s="3">
        <v>70</v>
      </c>
      <c r="H81" s="2" t="s">
        <v>30</v>
      </c>
      <c r="I81" s="3">
        <v>60</v>
      </c>
    </row>
    <row r="82" spans="1:9" hidden="1" x14ac:dyDescent="0.3">
      <c r="A82" s="1">
        <v>44154</v>
      </c>
      <c r="B82" s="2" t="s">
        <v>9</v>
      </c>
      <c r="C82" s="2" t="s">
        <v>17</v>
      </c>
      <c r="D82" s="2" t="s">
        <v>29</v>
      </c>
      <c r="E82" s="2" t="s">
        <v>12</v>
      </c>
      <c r="F82" s="2">
        <v>5</v>
      </c>
      <c r="G82" s="3">
        <v>25</v>
      </c>
      <c r="H82" s="2" t="s">
        <v>16</v>
      </c>
      <c r="I82" s="3">
        <v>5</v>
      </c>
    </row>
    <row r="83" spans="1:9" hidden="1" x14ac:dyDescent="0.3">
      <c r="A83" s="1">
        <v>44121</v>
      </c>
      <c r="B83" s="2" t="s">
        <v>18</v>
      </c>
      <c r="C83" s="2" t="s">
        <v>31</v>
      </c>
      <c r="D83" s="2" t="s">
        <v>24</v>
      </c>
      <c r="E83" s="2" t="s">
        <v>33</v>
      </c>
      <c r="F83" s="2">
        <v>4</v>
      </c>
      <c r="G83" s="3">
        <v>75</v>
      </c>
      <c r="H83" s="2" t="s">
        <v>13</v>
      </c>
      <c r="I83" s="3">
        <v>70</v>
      </c>
    </row>
    <row r="84" spans="1:9" hidden="1" x14ac:dyDescent="0.3">
      <c r="A84" s="1">
        <v>43919</v>
      </c>
      <c r="B84" s="2" t="s">
        <v>21</v>
      </c>
      <c r="C84" s="2" t="s">
        <v>28</v>
      </c>
      <c r="D84" s="2" t="s">
        <v>15</v>
      </c>
      <c r="E84" s="2" t="s">
        <v>32</v>
      </c>
      <c r="F84" s="2">
        <v>4</v>
      </c>
      <c r="G84" s="3">
        <v>45</v>
      </c>
      <c r="H84" s="2" t="s">
        <v>16</v>
      </c>
      <c r="I84" s="3">
        <v>35</v>
      </c>
    </row>
    <row r="85" spans="1:9" hidden="1" x14ac:dyDescent="0.3">
      <c r="A85" s="1">
        <v>43996</v>
      </c>
      <c r="B85" s="2" t="s">
        <v>9</v>
      </c>
      <c r="C85" s="2" t="s">
        <v>14</v>
      </c>
      <c r="D85" s="2" t="s">
        <v>29</v>
      </c>
      <c r="E85" s="2" t="s">
        <v>33</v>
      </c>
      <c r="F85" s="2">
        <v>5</v>
      </c>
      <c r="G85" s="3">
        <v>20</v>
      </c>
      <c r="H85" s="2" t="s">
        <v>30</v>
      </c>
      <c r="I85" s="3">
        <v>5</v>
      </c>
    </row>
    <row r="86" spans="1:9" hidden="1" x14ac:dyDescent="0.3">
      <c r="A86" s="1">
        <v>44335</v>
      </c>
      <c r="B86" s="2" t="s">
        <v>18</v>
      </c>
      <c r="C86" s="2" t="s">
        <v>23</v>
      </c>
      <c r="D86" s="2" t="s">
        <v>24</v>
      </c>
      <c r="E86" s="2" t="s">
        <v>32</v>
      </c>
      <c r="F86" s="2">
        <v>4</v>
      </c>
      <c r="G86" s="3">
        <v>70</v>
      </c>
      <c r="H86" s="2" t="s">
        <v>16</v>
      </c>
      <c r="I86" s="3">
        <v>60</v>
      </c>
    </row>
    <row r="87" spans="1:9" hidden="1" x14ac:dyDescent="0.3">
      <c r="A87" s="1">
        <v>44401</v>
      </c>
      <c r="B87" s="2" t="s">
        <v>21</v>
      </c>
      <c r="C87" s="2" t="s">
        <v>28</v>
      </c>
      <c r="D87" s="2" t="s">
        <v>24</v>
      </c>
      <c r="E87" s="2" t="s">
        <v>12</v>
      </c>
      <c r="F87" s="2">
        <v>3</v>
      </c>
      <c r="G87" s="3">
        <v>80</v>
      </c>
      <c r="H87" s="2" t="s">
        <v>13</v>
      </c>
      <c r="I87" s="3">
        <v>75</v>
      </c>
    </row>
    <row r="88" spans="1:9" hidden="1" x14ac:dyDescent="0.3">
      <c r="A88" s="1">
        <v>43867</v>
      </c>
      <c r="B88" s="2" t="s">
        <v>9</v>
      </c>
      <c r="C88" s="2" t="s">
        <v>10</v>
      </c>
      <c r="D88" s="2" t="s">
        <v>29</v>
      </c>
      <c r="E88" s="2" t="s">
        <v>33</v>
      </c>
      <c r="F88" s="2">
        <v>2</v>
      </c>
      <c r="G88" s="3">
        <v>20</v>
      </c>
      <c r="H88" s="2" t="s">
        <v>13</v>
      </c>
      <c r="I88" s="3">
        <v>5</v>
      </c>
    </row>
    <row r="89" spans="1:9" hidden="1" x14ac:dyDescent="0.3">
      <c r="A89" s="1">
        <v>43837</v>
      </c>
      <c r="B89" s="2" t="s">
        <v>21</v>
      </c>
      <c r="C89" s="2" t="s">
        <v>22</v>
      </c>
      <c r="D89" s="2" t="s">
        <v>15</v>
      </c>
      <c r="E89" s="2" t="s">
        <v>12</v>
      </c>
      <c r="F89" s="2">
        <v>3</v>
      </c>
      <c r="G89" s="3">
        <v>50</v>
      </c>
      <c r="H89" s="2" t="s">
        <v>30</v>
      </c>
      <c r="I89" s="3">
        <v>30</v>
      </c>
    </row>
    <row r="90" spans="1:9" hidden="1" x14ac:dyDescent="0.3">
      <c r="A90" s="1">
        <v>44123</v>
      </c>
      <c r="B90" s="2" t="s">
        <v>25</v>
      </c>
      <c r="C90" s="2" t="s">
        <v>26</v>
      </c>
      <c r="D90" s="2" t="s">
        <v>20</v>
      </c>
      <c r="E90" s="2" t="s">
        <v>33</v>
      </c>
      <c r="F90" s="2">
        <v>2</v>
      </c>
      <c r="G90" s="3">
        <v>560</v>
      </c>
      <c r="H90" s="2" t="s">
        <v>30</v>
      </c>
      <c r="I90" s="3">
        <v>450</v>
      </c>
    </row>
    <row r="91" spans="1:9" hidden="1" x14ac:dyDescent="0.3">
      <c r="A91" s="1">
        <v>44014</v>
      </c>
      <c r="B91" s="2" t="s">
        <v>18</v>
      </c>
      <c r="C91" s="2" t="s">
        <v>23</v>
      </c>
      <c r="D91" s="2" t="s">
        <v>11</v>
      </c>
      <c r="E91" s="2" t="s">
        <v>33</v>
      </c>
      <c r="F91" s="2">
        <v>1</v>
      </c>
      <c r="G91" s="3">
        <v>120</v>
      </c>
      <c r="H91" s="2" t="s">
        <v>30</v>
      </c>
      <c r="I91" s="3">
        <v>110</v>
      </c>
    </row>
    <row r="92" spans="1:9" hidden="1" x14ac:dyDescent="0.3">
      <c r="A92" s="1">
        <v>44066</v>
      </c>
      <c r="B92" s="2" t="s">
        <v>9</v>
      </c>
      <c r="C92" s="2" t="s">
        <v>14</v>
      </c>
      <c r="D92" s="2" t="s">
        <v>20</v>
      </c>
      <c r="E92" s="2" t="s">
        <v>12</v>
      </c>
      <c r="F92" s="2">
        <v>2</v>
      </c>
      <c r="G92" s="3">
        <v>500</v>
      </c>
      <c r="H92" s="2" t="s">
        <v>16</v>
      </c>
      <c r="I92" s="3">
        <v>400</v>
      </c>
    </row>
    <row r="93" spans="1:9" hidden="1" x14ac:dyDescent="0.3">
      <c r="A93" s="1">
        <v>43862</v>
      </c>
      <c r="B93" s="2" t="s">
        <v>9</v>
      </c>
      <c r="C93" s="2" t="s">
        <v>10</v>
      </c>
      <c r="D93" s="2" t="s">
        <v>24</v>
      </c>
      <c r="E93" s="2" t="s">
        <v>32</v>
      </c>
      <c r="F93" s="2">
        <v>4</v>
      </c>
      <c r="G93" s="3">
        <v>70</v>
      </c>
      <c r="H93" s="2" t="s">
        <v>16</v>
      </c>
      <c r="I93" s="3">
        <v>60</v>
      </c>
    </row>
    <row r="94" spans="1:9" hidden="1" x14ac:dyDescent="0.3">
      <c r="A94" s="1">
        <v>44069</v>
      </c>
      <c r="B94" s="2" t="s">
        <v>25</v>
      </c>
      <c r="C94" s="2" t="s">
        <v>27</v>
      </c>
      <c r="D94" s="2" t="s">
        <v>11</v>
      </c>
      <c r="E94" s="2" t="s">
        <v>12</v>
      </c>
      <c r="F94" s="2">
        <v>4</v>
      </c>
      <c r="G94" s="3">
        <v>100</v>
      </c>
      <c r="H94" s="2" t="s">
        <v>13</v>
      </c>
      <c r="I94" s="3">
        <v>80</v>
      </c>
    </row>
    <row r="95" spans="1:9" hidden="1" x14ac:dyDescent="0.3">
      <c r="A95" s="1">
        <v>44559</v>
      </c>
      <c r="B95" s="2" t="s">
        <v>18</v>
      </c>
      <c r="C95" s="2" t="s">
        <v>31</v>
      </c>
      <c r="D95" s="2" t="s">
        <v>20</v>
      </c>
      <c r="E95" s="2" t="s">
        <v>32</v>
      </c>
      <c r="F95" s="2">
        <v>1</v>
      </c>
      <c r="G95" s="3">
        <v>570</v>
      </c>
      <c r="H95" s="2" t="s">
        <v>13</v>
      </c>
      <c r="I95" s="3">
        <v>490</v>
      </c>
    </row>
    <row r="96" spans="1:9" hidden="1" x14ac:dyDescent="0.3">
      <c r="A96" s="1">
        <v>44357</v>
      </c>
      <c r="B96" s="2" t="s">
        <v>18</v>
      </c>
      <c r="C96" s="2" t="s">
        <v>31</v>
      </c>
      <c r="D96" s="2" t="s">
        <v>29</v>
      </c>
      <c r="E96" s="2" t="s">
        <v>33</v>
      </c>
      <c r="F96" s="2">
        <v>2</v>
      </c>
      <c r="G96" s="3">
        <v>20</v>
      </c>
      <c r="H96" s="2" t="s">
        <v>13</v>
      </c>
      <c r="I96" s="3">
        <v>5</v>
      </c>
    </row>
    <row r="97" spans="1:9" hidden="1" x14ac:dyDescent="0.3">
      <c r="A97" s="1">
        <v>44255</v>
      </c>
      <c r="B97" s="2" t="s">
        <v>25</v>
      </c>
      <c r="C97" s="2" t="s">
        <v>26</v>
      </c>
      <c r="D97" s="2" t="s">
        <v>15</v>
      </c>
      <c r="E97" s="2" t="s">
        <v>12</v>
      </c>
      <c r="F97" s="2">
        <v>3</v>
      </c>
      <c r="G97" s="3">
        <v>50</v>
      </c>
      <c r="H97" s="2" t="s">
        <v>13</v>
      </c>
      <c r="I97" s="3">
        <v>30</v>
      </c>
    </row>
    <row r="98" spans="1:9" hidden="1" x14ac:dyDescent="0.3">
      <c r="A98" s="1">
        <v>43893</v>
      </c>
      <c r="B98" s="2" t="s">
        <v>21</v>
      </c>
      <c r="C98" s="2" t="s">
        <v>22</v>
      </c>
      <c r="D98" s="2" t="s">
        <v>29</v>
      </c>
      <c r="E98" s="2" t="s">
        <v>32</v>
      </c>
      <c r="F98" s="2">
        <v>2</v>
      </c>
      <c r="G98" s="3">
        <v>25</v>
      </c>
      <c r="H98" s="2" t="s">
        <v>16</v>
      </c>
      <c r="I98" s="3">
        <v>20</v>
      </c>
    </row>
    <row r="99" spans="1:9" hidden="1" x14ac:dyDescent="0.3">
      <c r="A99" s="1">
        <v>43905</v>
      </c>
      <c r="B99" s="2" t="s">
        <v>25</v>
      </c>
      <c r="C99" s="2" t="s">
        <v>27</v>
      </c>
      <c r="D99" s="2" t="s">
        <v>20</v>
      </c>
      <c r="E99" s="2" t="s">
        <v>33</v>
      </c>
      <c r="F99" s="2">
        <v>2</v>
      </c>
      <c r="G99" s="3">
        <v>560</v>
      </c>
      <c r="H99" s="2" t="s">
        <v>30</v>
      </c>
      <c r="I99" s="3">
        <v>450</v>
      </c>
    </row>
    <row r="100" spans="1:9" hidden="1" x14ac:dyDescent="0.3">
      <c r="A100" s="1">
        <v>44255</v>
      </c>
      <c r="B100" s="2" t="s">
        <v>25</v>
      </c>
      <c r="C100" s="2" t="s">
        <v>26</v>
      </c>
      <c r="D100" s="2" t="s">
        <v>29</v>
      </c>
      <c r="E100" s="2" t="s">
        <v>33</v>
      </c>
      <c r="F100" s="2">
        <v>2</v>
      </c>
      <c r="G100" s="3">
        <v>20</v>
      </c>
      <c r="H100" s="2" t="s">
        <v>13</v>
      </c>
      <c r="I100" s="3">
        <v>5</v>
      </c>
    </row>
    <row r="101" spans="1:9" hidden="1" x14ac:dyDescent="0.3">
      <c r="A101" s="1">
        <v>44006</v>
      </c>
      <c r="B101" s="2" t="s">
        <v>9</v>
      </c>
      <c r="C101" s="2" t="s">
        <v>14</v>
      </c>
      <c r="D101" s="2" t="s">
        <v>20</v>
      </c>
      <c r="E101" s="2" t="s">
        <v>32</v>
      </c>
      <c r="F101" s="2">
        <v>5</v>
      </c>
      <c r="G101" s="3">
        <v>570</v>
      </c>
      <c r="H101" s="2" t="s">
        <v>30</v>
      </c>
      <c r="I101" s="3">
        <v>490</v>
      </c>
    </row>
    <row r="102" spans="1:9" hidden="1" x14ac:dyDescent="0.3">
      <c r="A102" s="1">
        <v>44348</v>
      </c>
      <c r="B102" s="2" t="s">
        <v>9</v>
      </c>
      <c r="C102" s="2" t="s">
        <v>14</v>
      </c>
      <c r="D102" s="2" t="s">
        <v>24</v>
      </c>
      <c r="E102" s="2" t="s">
        <v>12</v>
      </c>
      <c r="F102" s="2">
        <v>3</v>
      </c>
      <c r="G102" s="3">
        <v>80</v>
      </c>
      <c r="H102" s="2" t="s">
        <v>13</v>
      </c>
      <c r="I102" s="3">
        <v>75</v>
      </c>
    </row>
    <row r="103" spans="1:9" hidden="1" x14ac:dyDescent="0.3">
      <c r="A103" s="1">
        <v>44205</v>
      </c>
      <c r="B103" s="2" t="s">
        <v>21</v>
      </c>
      <c r="C103" s="2" t="s">
        <v>28</v>
      </c>
      <c r="D103" s="2" t="s">
        <v>29</v>
      </c>
      <c r="E103" s="2" t="s">
        <v>32</v>
      </c>
      <c r="F103" s="2">
        <v>4</v>
      </c>
      <c r="G103" s="3">
        <v>25</v>
      </c>
      <c r="H103" s="2" t="s">
        <v>13</v>
      </c>
      <c r="I103" s="3">
        <v>20</v>
      </c>
    </row>
    <row r="104" spans="1:9" hidden="1" x14ac:dyDescent="0.3">
      <c r="A104" s="1">
        <v>43969</v>
      </c>
      <c r="B104" s="2" t="s">
        <v>21</v>
      </c>
      <c r="C104" s="2" t="s">
        <v>28</v>
      </c>
      <c r="D104" s="2" t="s">
        <v>29</v>
      </c>
      <c r="E104" s="2" t="s">
        <v>32</v>
      </c>
      <c r="F104" s="2">
        <v>5</v>
      </c>
      <c r="G104" s="3">
        <v>25</v>
      </c>
      <c r="H104" s="2" t="s">
        <v>13</v>
      </c>
      <c r="I104" s="3">
        <v>20</v>
      </c>
    </row>
    <row r="105" spans="1:9" hidden="1" x14ac:dyDescent="0.3">
      <c r="A105" s="1">
        <v>44007</v>
      </c>
      <c r="B105" s="2" t="s">
        <v>9</v>
      </c>
      <c r="C105" s="2" t="s">
        <v>17</v>
      </c>
      <c r="D105" s="2" t="s">
        <v>11</v>
      </c>
      <c r="E105" s="2" t="s">
        <v>32</v>
      </c>
      <c r="F105" s="2">
        <v>2</v>
      </c>
      <c r="G105" s="3">
        <v>110</v>
      </c>
      <c r="H105" s="2" t="s">
        <v>13</v>
      </c>
      <c r="I105" s="3">
        <v>85</v>
      </c>
    </row>
    <row r="106" spans="1:9" hidden="1" x14ac:dyDescent="0.3">
      <c r="A106" s="1">
        <v>44155</v>
      </c>
      <c r="B106" s="2" t="s">
        <v>9</v>
      </c>
      <c r="C106" s="2" t="s">
        <v>10</v>
      </c>
      <c r="D106" s="2" t="s">
        <v>24</v>
      </c>
      <c r="E106" s="2" t="s">
        <v>33</v>
      </c>
      <c r="F106" s="2">
        <v>3</v>
      </c>
      <c r="G106" s="3">
        <v>75</v>
      </c>
      <c r="H106" s="2" t="s">
        <v>13</v>
      </c>
      <c r="I106" s="3">
        <v>70</v>
      </c>
    </row>
    <row r="107" spans="1:9" x14ac:dyDescent="0.3">
      <c r="A107" s="1">
        <v>44548</v>
      </c>
      <c r="B107" s="2" t="s">
        <v>25</v>
      </c>
      <c r="C107" s="2" t="s">
        <v>27</v>
      </c>
      <c r="D107" s="2" t="s">
        <v>15</v>
      </c>
      <c r="E107" s="2" t="s">
        <v>12</v>
      </c>
      <c r="F107" s="2">
        <v>5</v>
      </c>
      <c r="G107" s="3">
        <v>50</v>
      </c>
      <c r="H107" s="2" t="s">
        <v>13</v>
      </c>
      <c r="I107" s="3">
        <v>30</v>
      </c>
    </row>
    <row r="108" spans="1:9" hidden="1" x14ac:dyDescent="0.3">
      <c r="A108" s="1">
        <v>43943</v>
      </c>
      <c r="B108" s="2" t="s">
        <v>9</v>
      </c>
      <c r="C108" s="2" t="s">
        <v>17</v>
      </c>
      <c r="D108" s="2" t="s">
        <v>29</v>
      </c>
      <c r="E108" s="2" t="s">
        <v>12</v>
      </c>
      <c r="F108" s="2">
        <v>4</v>
      </c>
      <c r="G108" s="3">
        <v>25</v>
      </c>
      <c r="H108" s="2" t="s">
        <v>13</v>
      </c>
      <c r="I108" s="3">
        <v>5</v>
      </c>
    </row>
    <row r="109" spans="1:9" hidden="1" x14ac:dyDescent="0.3">
      <c r="A109" s="1">
        <v>43876</v>
      </c>
      <c r="B109" s="2" t="s">
        <v>9</v>
      </c>
      <c r="C109" s="2" t="s">
        <v>14</v>
      </c>
      <c r="D109" s="2" t="s">
        <v>11</v>
      </c>
      <c r="E109" s="2" t="s">
        <v>12</v>
      </c>
      <c r="F109" s="2">
        <v>3</v>
      </c>
      <c r="G109" s="3">
        <v>100</v>
      </c>
      <c r="H109" s="2" t="s">
        <v>16</v>
      </c>
      <c r="I109" s="3">
        <v>80</v>
      </c>
    </row>
    <row r="110" spans="1:9" hidden="1" x14ac:dyDescent="0.3">
      <c r="A110" s="1">
        <v>44300</v>
      </c>
      <c r="B110" s="2" t="s">
        <v>9</v>
      </c>
      <c r="C110" s="2" t="s">
        <v>10</v>
      </c>
      <c r="D110" s="2" t="s">
        <v>24</v>
      </c>
      <c r="E110" s="2" t="s">
        <v>33</v>
      </c>
      <c r="F110" s="2">
        <v>4</v>
      </c>
      <c r="G110" s="3">
        <v>75</v>
      </c>
      <c r="H110" s="2" t="s">
        <v>13</v>
      </c>
      <c r="I110" s="3">
        <v>70</v>
      </c>
    </row>
    <row r="111" spans="1:9" hidden="1" x14ac:dyDescent="0.3">
      <c r="A111" s="1">
        <v>44081</v>
      </c>
      <c r="B111" s="2" t="s">
        <v>18</v>
      </c>
      <c r="C111" s="2" t="s">
        <v>19</v>
      </c>
      <c r="D111" s="2" t="s">
        <v>11</v>
      </c>
      <c r="E111" s="2" t="s">
        <v>12</v>
      </c>
      <c r="F111" s="2">
        <v>3</v>
      </c>
      <c r="G111" s="3">
        <v>100</v>
      </c>
      <c r="H111" s="2" t="s">
        <v>16</v>
      </c>
      <c r="I111" s="3">
        <v>80</v>
      </c>
    </row>
    <row r="112" spans="1:9" hidden="1" x14ac:dyDescent="0.3">
      <c r="A112" s="1">
        <v>43975</v>
      </c>
      <c r="B112" s="2" t="s">
        <v>25</v>
      </c>
      <c r="C112" s="2" t="s">
        <v>27</v>
      </c>
      <c r="D112" s="2" t="s">
        <v>15</v>
      </c>
      <c r="E112" s="2" t="s">
        <v>12</v>
      </c>
      <c r="F112" s="2">
        <v>4</v>
      </c>
      <c r="G112" s="3">
        <v>50</v>
      </c>
      <c r="H112" s="2" t="s">
        <v>13</v>
      </c>
      <c r="I112" s="3">
        <v>30</v>
      </c>
    </row>
    <row r="113" spans="1:9" hidden="1" x14ac:dyDescent="0.3">
      <c r="A113" s="1">
        <v>43899</v>
      </c>
      <c r="B113" s="2" t="s">
        <v>21</v>
      </c>
      <c r="C113" s="2" t="s">
        <v>28</v>
      </c>
      <c r="D113" s="2" t="s">
        <v>24</v>
      </c>
      <c r="E113" s="2" t="s">
        <v>32</v>
      </c>
      <c r="F113" s="2">
        <v>4</v>
      </c>
      <c r="G113" s="3">
        <v>70</v>
      </c>
      <c r="H113" s="2" t="s">
        <v>13</v>
      </c>
      <c r="I113" s="3">
        <v>60</v>
      </c>
    </row>
    <row r="114" spans="1:9" hidden="1" x14ac:dyDescent="0.3">
      <c r="A114" s="1">
        <v>44112</v>
      </c>
      <c r="B114" s="2" t="s">
        <v>18</v>
      </c>
      <c r="C114" s="2" t="s">
        <v>23</v>
      </c>
      <c r="D114" s="2" t="s">
        <v>29</v>
      </c>
      <c r="E114" s="2" t="s">
        <v>32</v>
      </c>
      <c r="F114" s="2">
        <v>4</v>
      </c>
      <c r="G114" s="3">
        <v>25</v>
      </c>
      <c r="H114" s="2" t="s">
        <v>13</v>
      </c>
      <c r="I114" s="3">
        <v>20</v>
      </c>
    </row>
    <row r="115" spans="1:9" hidden="1" x14ac:dyDescent="0.3">
      <c r="A115" s="1">
        <v>44396</v>
      </c>
      <c r="B115" s="2" t="s">
        <v>18</v>
      </c>
      <c r="C115" s="2" t="s">
        <v>31</v>
      </c>
      <c r="D115" s="2" t="s">
        <v>20</v>
      </c>
      <c r="E115" s="2" t="s">
        <v>32</v>
      </c>
      <c r="F115" s="2">
        <v>1</v>
      </c>
      <c r="G115" s="3">
        <v>570</v>
      </c>
      <c r="H115" s="2" t="s">
        <v>13</v>
      </c>
      <c r="I115" s="3">
        <v>490</v>
      </c>
    </row>
    <row r="116" spans="1:9" hidden="1" x14ac:dyDescent="0.3">
      <c r="A116" s="1">
        <v>44455</v>
      </c>
      <c r="B116" s="2" t="s">
        <v>18</v>
      </c>
      <c r="C116" s="2" t="s">
        <v>19</v>
      </c>
      <c r="D116" s="2" t="s">
        <v>15</v>
      </c>
      <c r="E116" s="2" t="s">
        <v>12</v>
      </c>
      <c r="F116" s="2">
        <v>3</v>
      </c>
      <c r="G116" s="3">
        <v>50</v>
      </c>
      <c r="H116" s="2" t="s">
        <v>13</v>
      </c>
      <c r="I116" s="3">
        <v>30</v>
      </c>
    </row>
    <row r="117" spans="1:9" hidden="1" x14ac:dyDescent="0.3">
      <c r="A117" s="1">
        <v>44323</v>
      </c>
      <c r="B117" s="2" t="s">
        <v>18</v>
      </c>
      <c r="C117" s="2" t="s">
        <v>31</v>
      </c>
      <c r="D117" s="2" t="s">
        <v>24</v>
      </c>
      <c r="E117" s="2" t="s">
        <v>32</v>
      </c>
      <c r="F117" s="2">
        <v>2</v>
      </c>
      <c r="G117" s="3">
        <v>70</v>
      </c>
      <c r="H117" s="2" t="s">
        <v>13</v>
      </c>
      <c r="I117" s="3">
        <v>60</v>
      </c>
    </row>
    <row r="118" spans="1:9" hidden="1" x14ac:dyDescent="0.3">
      <c r="A118" s="1">
        <v>44324</v>
      </c>
      <c r="B118" s="2" t="s">
        <v>18</v>
      </c>
      <c r="C118" s="2" t="s">
        <v>31</v>
      </c>
      <c r="D118" s="2" t="s">
        <v>29</v>
      </c>
      <c r="E118" s="2" t="s">
        <v>32</v>
      </c>
      <c r="F118" s="2">
        <v>3</v>
      </c>
      <c r="G118" s="3">
        <v>25</v>
      </c>
      <c r="H118" s="2" t="s">
        <v>16</v>
      </c>
      <c r="I118" s="3">
        <v>20</v>
      </c>
    </row>
    <row r="119" spans="1:9" hidden="1" x14ac:dyDescent="0.3">
      <c r="A119" s="1">
        <v>43923</v>
      </c>
      <c r="B119" s="2" t="s">
        <v>9</v>
      </c>
      <c r="C119" s="2" t="s">
        <v>17</v>
      </c>
      <c r="D119" s="2" t="s">
        <v>20</v>
      </c>
      <c r="E119" s="2" t="s">
        <v>12</v>
      </c>
      <c r="F119" s="2">
        <v>4</v>
      </c>
      <c r="G119" s="3">
        <v>500</v>
      </c>
      <c r="H119" s="2" t="s">
        <v>13</v>
      </c>
      <c r="I119" s="3">
        <v>400</v>
      </c>
    </row>
    <row r="120" spans="1:9" hidden="1" x14ac:dyDescent="0.3">
      <c r="A120" s="1">
        <v>44249</v>
      </c>
      <c r="B120" s="2" t="s">
        <v>25</v>
      </c>
      <c r="C120" s="2" t="s">
        <v>27</v>
      </c>
      <c r="D120" s="2" t="s">
        <v>24</v>
      </c>
      <c r="E120" s="2" t="s">
        <v>32</v>
      </c>
      <c r="F120" s="2">
        <v>1</v>
      </c>
      <c r="G120" s="3">
        <v>70</v>
      </c>
      <c r="H120" s="2" t="s">
        <v>16</v>
      </c>
      <c r="I120" s="3">
        <v>60</v>
      </c>
    </row>
    <row r="121" spans="1:9" hidden="1" x14ac:dyDescent="0.3">
      <c r="A121" s="1">
        <v>43926</v>
      </c>
      <c r="B121" s="2" t="s">
        <v>9</v>
      </c>
      <c r="C121" s="2" t="s">
        <v>14</v>
      </c>
      <c r="D121" s="2" t="s">
        <v>24</v>
      </c>
      <c r="E121" s="2" t="s">
        <v>32</v>
      </c>
      <c r="F121" s="2">
        <v>1</v>
      </c>
      <c r="G121" s="3">
        <v>70</v>
      </c>
      <c r="H121" s="2" t="s">
        <v>16</v>
      </c>
      <c r="I121" s="3">
        <v>60</v>
      </c>
    </row>
    <row r="122" spans="1:9" hidden="1" x14ac:dyDescent="0.3">
      <c r="A122" s="1">
        <v>44303</v>
      </c>
      <c r="B122" s="2" t="s">
        <v>25</v>
      </c>
      <c r="C122" s="2" t="s">
        <v>26</v>
      </c>
      <c r="D122" s="2" t="s">
        <v>20</v>
      </c>
      <c r="E122" s="2" t="s">
        <v>33</v>
      </c>
      <c r="F122" s="2">
        <v>2</v>
      </c>
      <c r="G122" s="3">
        <v>560</v>
      </c>
      <c r="H122" s="2" t="s">
        <v>16</v>
      </c>
      <c r="I122" s="3">
        <v>450</v>
      </c>
    </row>
    <row r="123" spans="1:9" hidden="1" x14ac:dyDescent="0.3">
      <c r="A123" s="1">
        <v>44427</v>
      </c>
      <c r="B123" s="2" t="s">
        <v>25</v>
      </c>
      <c r="C123" s="2" t="s">
        <v>26</v>
      </c>
      <c r="D123" s="2" t="s">
        <v>11</v>
      </c>
      <c r="E123" s="2" t="s">
        <v>12</v>
      </c>
      <c r="F123" s="2">
        <v>5</v>
      </c>
      <c r="G123" s="3">
        <v>100</v>
      </c>
      <c r="H123" s="2" t="s">
        <v>13</v>
      </c>
      <c r="I123" s="3">
        <v>80</v>
      </c>
    </row>
    <row r="124" spans="1:9" hidden="1" x14ac:dyDescent="0.3">
      <c r="A124" s="1">
        <v>44397</v>
      </c>
      <c r="B124" s="2" t="s">
        <v>18</v>
      </c>
      <c r="C124" s="2" t="s">
        <v>31</v>
      </c>
      <c r="D124" s="2" t="s">
        <v>24</v>
      </c>
      <c r="E124" s="2" t="s">
        <v>33</v>
      </c>
      <c r="F124" s="2">
        <v>5</v>
      </c>
      <c r="G124" s="3">
        <v>75</v>
      </c>
      <c r="H124" s="2" t="s">
        <v>13</v>
      </c>
      <c r="I124" s="3">
        <v>70</v>
      </c>
    </row>
    <row r="125" spans="1:9" hidden="1" x14ac:dyDescent="0.3">
      <c r="A125" s="1">
        <v>44365</v>
      </c>
      <c r="B125" s="2" t="s">
        <v>25</v>
      </c>
      <c r="C125" s="2" t="s">
        <v>26</v>
      </c>
      <c r="D125" s="2" t="s">
        <v>24</v>
      </c>
      <c r="E125" s="2" t="s">
        <v>33</v>
      </c>
      <c r="F125" s="2">
        <v>5</v>
      </c>
      <c r="G125" s="3">
        <v>75</v>
      </c>
      <c r="H125" s="2" t="s">
        <v>13</v>
      </c>
      <c r="I125" s="3">
        <v>70</v>
      </c>
    </row>
    <row r="126" spans="1:9" hidden="1" x14ac:dyDescent="0.3">
      <c r="A126" s="1">
        <v>43978</v>
      </c>
      <c r="B126" s="2" t="s">
        <v>9</v>
      </c>
      <c r="C126" s="2" t="s">
        <v>17</v>
      </c>
      <c r="D126" s="2" t="s">
        <v>11</v>
      </c>
      <c r="E126" s="2" t="s">
        <v>33</v>
      </c>
      <c r="F126" s="2">
        <v>3</v>
      </c>
      <c r="G126" s="3">
        <v>120</v>
      </c>
      <c r="H126" s="2" t="s">
        <v>13</v>
      </c>
      <c r="I126" s="3">
        <v>110</v>
      </c>
    </row>
    <row r="127" spans="1:9" hidden="1" x14ac:dyDescent="0.3">
      <c r="A127" s="1">
        <v>44322</v>
      </c>
      <c r="B127" s="2" t="s">
        <v>21</v>
      </c>
      <c r="C127" s="2" t="s">
        <v>28</v>
      </c>
      <c r="D127" s="2" t="s">
        <v>15</v>
      </c>
      <c r="E127" s="2" t="s">
        <v>33</v>
      </c>
      <c r="F127" s="2">
        <v>1</v>
      </c>
      <c r="G127" s="3">
        <v>65</v>
      </c>
      <c r="H127" s="2" t="s">
        <v>13</v>
      </c>
      <c r="I127" s="3">
        <v>50</v>
      </c>
    </row>
    <row r="128" spans="1:9" hidden="1" x14ac:dyDescent="0.3">
      <c r="A128" s="1">
        <v>43836</v>
      </c>
      <c r="B128" s="2" t="s">
        <v>9</v>
      </c>
      <c r="C128" s="2" t="s">
        <v>10</v>
      </c>
      <c r="D128" s="2" t="s">
        <v>11</v>
      </c>
      <c r="E128" s="2" t="s">
        <v>33</v>
      </c>
      <c r="F128" s="2">
        <v>3</v>
      </c>
      <c r="G128" s="3">
        <v>120</v>
      </c>
      <c r="H128" s="2" t="s">
        <v>16</v>
      </c>
      <c r="I128" s="3">
        <v>110</v>
      </c>
    </row>
    <row r="129" spans="1:9" hidden="1" x14ac:dyDescent="0.3">
      <c r="A129" s="1">
        <v>44322</v>
      </c>
      <c r="B129" s="2" t="s">
        <v>25</v>
      </c>
      <c r="C129" s="2" t="s">
        <v>27</v>
      </c>
      <c r="D129" s="2" t="s">
        <v>29</v>
      </c>
      <c r="E129" s="2" t="s">
        <v>33</v>
      </c>
      <c r="F129" s="2">
        <v>1</v>
      </c>
      <c r="G129" s="3">
        <v>20</v>
      </c>
      <c r="H129" s="2" t="s">
        <v>13</v>
      </c>
      <c r="I129" s="3">
        <v>5</v>
      </c>
    </row>
    <row r="130" spans="1:9" hidden="1" x14ac:dyDescent="0.3">
      <c r="A130" s="1">
        <v>43922</v>
      </c>
      <c r="B130" s="2" t="s">
        <v>9</v>
      </c>
      <c r="C130" s="2" t="s">
        <v>17</v>
      </c>
      <c r="D130" s="2" t="s">
        <v>20</v>
      </c>
      <c r="E130" s="2" t="s">
        <v>32</v>
      </c>
      <c r="F130" s="2">
        <v>5</v>
      </c>
      <c r="G130" s="3">
        <v>570</v>
      </c>
      <c r="H130" s="2" t="s">
        <v>13</v>
      </c>
      <c r="I130" s="3">
        <v>490</v>
      </c>
    </row>
    <row r="131" spans="1:9" hidden="1" x14ac:dyDescent="0.3">
      <c r="A131" s="1">
        <v>44138</v>
      </c>
      <c r="B131" s="2" t="s">
        <v>9</v>
      </c>
      <c r="C131" s="2" t="s">
        <v>17</v>
      </c>
      <c r="D131" s="2" t="s">
        <v>24</v>
      </c>
      <c r="E131" s="2" t="s">
        <v>33</v>
      </c>
      <c r="F131" s="2">
        <v>5</v>
      </c>
      <c r="G131" s="3">
        <v>75</v>
      </c>
      <c r="H131" s="2" t="s">
        <v>16</v>
      </c>
      <c r="I131" s="3">
        <v>70</v>
      </c>
    </row>
    <row r="132" spans="1:9" hidden="1" x14ac:dyDescent="0.3">
      <c r="A132" s="1">
        <v>44136</v>
      </c>
      <c r="B132" s="2" t="s">
        <v>18</v>
      </c>
      <c r="C132" s="2" t="s">
        <v>19</v>
      </c>
      <c r="D132" s="2" t="s">
        <v>24</v>
      </c>
      <c r="E132" s="2" t="s">
        <v>33</v>
      </c>
      <c r="F132" s="2">
        <v>5</v>
      </c>
      <c r="G132" s="3">
        <v>75</v>
      </c>
      <c r="H132" s="2" t="s">
        <v>13</v>
      </c>
      <c r="I132" s="3">
        <v>70</v>
      </c>
    </row>
    <row r="133" spans="1:9" hidden="1" x14ac:dyDescent="0.3">
      <c r="A133" s="1">
        <v>44375</v>
      </c>
      <c r="B133" s="2" t="s">
        <v>18</v>
      </c>
      <c r="C133" s="2" t="s">
        <v>19</v>
      </c>
      <c r="D133" s="2" t="s">
        <v>15</v>
      </c>
      <c r="E133" s="2" t="s">
        <v>32</v>
      </c>
      <c r="F133" s="2">
        <v>3</v>
      </c>
      <c r="G133" s="3">
        <v>45</v>
      </c>
      <c r="H133" s="2" t="s">
        <v>13</v>
      </c>
      <c r="I133" s="3">
        <v>35</v>
      </c>
    </row>
    <row r="134" spans="1:9" hidden="1" x14ac:dyDescent="0.3">
      <c r="A134" s="1">
        <v>44520</v>
      </c>
      <c r="B134" s="2" t="s">
        <v>18</v>
      </c>
      <c r="C134" s="2" t="s">
        <v>31</v>
      </c>
      <c r="D134" s="2" t="s">
        <v>29</v>
      </c>
      <c r="E134" s="2" t="s">
        <v>12</v>
      </c>
      <c r="F134" s="2">
        <v>5</v>
      </c>
      <c r="G134" s="3">
        <v>25</v>
      </c>
      <c r="H134" s="2" t="s">
        <v>13</v>
      </c>
      <c r="I134" s="3">
        <v>5</v>
      </c>
    </row>
    <row r="135" spans="1:9" hidden="1" x14ac:dyDescent="0.3">
      <c r="A135" s="1">
        <v>44091</v>
      </c>
      <c r="B135" s="2" t="s">
        <v>25</v>
      </c>
      <c r="C135" s="2" t="s">
        <v>26</v>
      </c>
      <c r="D135" s="2" t="s">
        <v>29</v>
      </c>
      <c r="E135" s="2" t="s">
        <v>32</v>
      </c>
      <c r="F135" s="2">
        <v>3</v>
      </c>
      <c r="G135" s="3">
        <v>25</v>
      </c>
      <c r="H135" s="2" t="s">
        <v>16</v>
      </c>
      <c r="I135" s="3">
        <v>20</v>
      </c>
    </row>
    <row r="136" spans="1:9" hidden="1" x14ac:dyDescent="0.3">
      <c r="A136" s="1">
        <v>44222</v>
      </c>
      <c r="B136" s="2" t="s">
        <v>18</v>
      </c>
      <c r="C136" s="2" t="s">
        <v>31</v>
      </c>
      <c r="D136" s="2" t="s">
        <v>29</v>
      </c>
      <c r="E136" s="2" t="s">
        <v>33</v>
      </c>
      <c r="F136" s="2">
        <v>4</v>
      </c>
      <c r="G136" s="3">
        <v>20</v>
      </c>
      <c r="H136" s="2" t="s">
        <v>13</v>
      </c>
      <c r="I136" s="3">
        <v>5</v>
      </c>
    </row>
    <row r="137" spans="1:9" hidden="1" x14ac:dyDescent="0.3">
      <c r="A137" s="1">
        <v>43954</v>
      </c>
      <c r="B137" s="2" t="s">
        <v>18</v>
      </c>
      <c r="C137" s="2" t="s">
        <v>23</v>
      </c>
      <c r="D137" s="2" t="s">
        <v>20</v>
      </c>
      <c r="E137" s="2" t="s">
        <v>12</v>
      </c>
      <c r="F137" s="2">
        <v>5</v>
      </c>
      <c r="G137" s="3">
        <v>500</v>
      </c>
      <c r="H137" s="2" t="s">
        <v>13</v>
      </c>
      <c r="I137" s="3">
        <v>400</v>
      </c>
    </row>
    <row r="138" spans="1:9" hidden="1" x14ac:dyDescent="0.3">
      <c r="A138" s="1">
        <v>44463</v>
      </c>
      <c r="B138" s="2" t="s">
        <v>21</v>
      </c>
      <c r="C138" s="2" t="s">
        <v>22</v>
      </c>
      <c r="D138" s="2" t="s">
        <v>11</v>
      </c>
      <c r="E138" s="2" t="s">
        <v>33</v>
      </c>
      <c r="F138" s="2">
        <v>4</v>
      </c>
      <c r="G138" s="3">
        <v>120</v>
      </c>
      <c r="H138" s="2" t="s">
        <v>13</v>
      </c>
      <c r="I138" s="3">
        <v>110</v>
      </c>
    </row>
    <row r="139" spans="1:9" hidden="1" x14ac:dyDescent="0.3">
      <c r="A139" s="1">
        <v>44344</v>
      </c>
      <c r="B139" s="2" t="s">
        <v>25</v>
      </c>
      <c r="C139" s="2" t="s">
        <v>26</v>
      </c>
      <c r="D139" s="2" t="s">
        <v>29</v>
      </c>
      <c r="E139" s="2" t="s">
        <v>33</v>
      </c>
      <c r="F139" s="2">
        <v>5</v>
      </c>
      <c r="G139" s="3">
        <v>20</v>
      </c>
      <c r="H139" s="2" t="s">
        <v>13</v>
      </c>
      <c r="I139" s="3">
        <v>5</v>
      </c>
    </row>
    <row r="140" spans="1:9" hidden="1" x14ac:dyDescent="0.3">
      <c r="A140" s="1">
        <v>44458</v>
      </c>
      <c r="B140" s="2" t="s">
        <v>9</v>
      </c>
      <c r="C140" s="2" t="s">
        <v>14</v>
      </c>
      <c r="D140" s="2" t="s">
        <v>20</v>
      </c>
      <c r="E140" s="2" t="s">
        <v>32</v>
      </c>
      <c r="F140" s="2">
        <v>2</v>
      </c>
      <c r="G140" s="3">
        <v>570</v>
      </c>
      <c r="H140" s="2" t="s">
        <v>13</v>
      </c>
      <c r="I140" s="3">
        <v>490</v>
      </c>
    </row>
    <row r="141" spans="1:9" hidden="1" x14ac:dyDescent="0.3">
      <c r="A141" s="1">
        <v>44215</v>
      </c>
      <c r="B141" s="2" t="s">
        <v>9</v>
      </c>
      <c r="C141" s="2" t="s">
        <v>14</v>
      </c>
      <c r="D141" s="2" t="s">
        <v>24</v>
      </c>
      <c r="E141" s="2" t="s">
        <v>33</v>
      </c>
      <c r="F141" s="2">
        <v>5</v>
      </c>
      <c r="G141" s="3">
        <v>75</v>
      </c>
      <c r="H141" s="2" t="s">
        <v>16</v>
      </c>
      <c r="I141" s="3">
        <v>70</v>
      </c>
    </row>
    <row r="142" spans="1:9" hidden="1" x14ac:dyDescent="0.3">
      <c r="A142" s="1">
        <v>43938</v>
      </c>
      <c r="B142" s="2" t="s">
        <v>18</v>
      </c>
      <c r="C142" s="2" t="s">
        <v>23</v>
      </c>
      <c r="D142" s="2" t="s">
        <v>29</v>
      </c>
      <c r="E142" s="2" t="s">
        <v>33</v>
      </c>
      <c r="F142" s="2">
        <v>2</v>
      </c>
      <c r="G142" s="3">
        <v>20</v>
      </c>
      <c r="H142" s="2" t="s">
        <v>30</v>
      </c>
      <c r="I142" s="3">
        <v>5</v>
      </c>
    </row>
    <row r="143" spans="1:9" hidden="1" x14ac:dyDescent="0.3">
      <c r="A143" s="1">
        <v>44393</v>
      </c>
      <c r="B143" s="2" t="s">
        <v>25</v>
      </c>
      <c r="C143" s="2" t="s">
        <v>27</v>
      </c>
      <c r="D143" s="2" t="s">
        <v>15</v>
      </c>
      <c r="E143" s="2" t="s">
        <v>33</v>
      </c>
      <c r="F143" s="2">
        <v>1</v>
      </c>
      <c r="G143" s="3">
        <v>65</v>
      </c>
      <c r="H143" s="2" t="s">
        <v>16</v>
      </c>
      <c r="I143" s="3">
        <v>50</v>
      </c>
    </row>
    <row r="144" spans="1:9" hidden="1" x14ac:dyDescent="0.3">
      <c r="A144" s="1">
        <v>44276</v>
      </c>
      <c r="B144" s="2" t="s">
        <v>18</v>
      </c>
      <c r="C144" s="2" t="s">
        <v>23</v>
      </c>
      <c r="D144" s="2" t="s">
        <v>29</v>
      </c>
      <c r="E144" s="2" t="s">
        <v>12</v>
      </c>
      <c r="F144" s="2">
        <v>2</v>
      </c>
      <c r="G144" s="3">
        <v>25</v>
      </c>
      <c r="H144" s="2" t="s">
        <v>13</v>
      </c>
      <c r="I144" s="3">
        <v>5</v>
      </c>
    </row>
    <row r="145" spans="1:9" hidden="1" x14ac:dyDescent="0.3">
      <c r="A145" s="1">
        <v>44408</v>
      </c>
      <c r="B145" s="2" t="s">
        <v>18</v>
      </c>
      <c r="C145" s="2" t="s">
        <v>19</v>
      </c>
      <c r="D145" s="2" t="s">
        <v>15</v>
      </c>
      <c r="E145" s="2" t="s">
        <v>12</v>
      </c>
      <c r="F145" s="2">
        <v>4</v>
      </c>
      <c r="G145" s="3">
        <v>50</v>
      </c>
      <c r="H145" s="2" t="s">
        <v>13</v>
      </c>
      <c r="I145" s="3">
        <v>30</v>
      </c>
    </row>
    <row r="146" spans="1:9" hidden="1" x14ac:dyDescent="0.3">
      <c r="A146" s="1">
        <v>44199</v>
      </c>
      <c r="B146" s="2" t="s">
        <v>25</v>
      </c>
      <c r="C146" s="2" t="s">
        <v>26</v>
      </c>
      <c r="D146" s="2" t="s">
        <v>20</v>
      </c>
      <c r="E146" s="2" t="s">
        <v>33</v>
      </c>
      <c r="F146" s="2">
        <v>5</v>
      </c>
      <c r="G146" s="3">
        <v>560</v>
      </c>
      <c r="H146" s="2" t="s">
        <v>16</v>
      </c>
      <c r="I146" s="3">
        <v>450</v>
      </c>
    </row>
    <row r="147" spans="1:9" hidden="1" x14ac:dyDescent="0.3">
      <c r="A147" s="1">
        <v>44500</v>
      </c>
      <c r="B147" s="2" t="s">
        <v>18</v>
      </c>
      <c r="C147" s="2" t="s">
        <v>31</v>
      </c>
      <c r="D147" s="2" t="s">
        <v>24</v>
      </c>
      <c r="E147" s="2" t="s">
        <v>32</v>
      </c>
      <c r="F147" s="2">
        <v>4</v>
      </c>
      <c r="G147" s="3">
        <v>70</v>
      </c>
      <c r="H147" s="2" t="s">
        <v>16</v>
      </c>
      <c r="I147" s="3">
        <v>60</v>
      </c>
    </row>
    <row r="148" spans="1:9" hidden="1" x14ac:dyDescent="0.3">
      <c r="A148" s="1">
        <v>43831</v>
      </c>
      <c r="B148" s="2" t="s">
        <v>18</v>
      </c>
      <c r="C148" s="2" t="s">
        <v>31</v>
      </c>
      <c r="D148" s="2" t="s">
        <v>24</v>
      </c>
      <c r="E148" s="2" t="s">
        <v>33</v>
      </c>
      <c r="F148" s="2">
        <v>5</v>
      </c>
      <c r="G148" s="3">
        <v>75</v>
      </c>
      <c r="H148" s="2" t="s">
        <v>13</v>
      </c>
      <c r="I148" s="3">
        <v>70</v>
      </c>
    </row>
    <row r="149" spans="1:9" hidden="1" x14ac:dyDescent="0.3">
      <c r="A149" s="1">
        <v>44108</v>
      </c>
      <c r="B149" s="2" t="s">
        <v>25</v>
      </c>
      <c r="C149" s="2" t="s">
        <v>26</v>
      </c>
      <c r="D149" s="2" t="s">
        <v>15</v>
      </c>
      <c r="E149" s="2" t="s">
        <v>32</v>
      </c>
      <c r="F149" s="2">
        <v>5</v>
      </c>
      <c r="G149" s="3">
        <v>45</v>
      </c>
      <c r="H149" s="2" t="s">
        <v>13</v>
      </c>
      <c r="I149" s="3">
        <v>35</v>
      </c>
    </row>
    <row r="150" spans="1:9" hidden="1" x14ac:dyDescent="0.3">
      <c r="A150" s="1">
        <v>43904</v>
      </c>
      <c r="B150" s="2" t="s">
        <v>9</v>
      </c>
      <c r="C150" s="2" t="s">
        <v>10</v>
      </c>
      <c r="D150" s="2" t="s">
        <v>11</v>
      </c>
      <c r="E150" s="2" t="s">
        <v>33</v>
      </c>
      <c r="F150" s="2">
        <v>3</v>
      </c>
      <c r="G150" s="3">
        <v>120</v>
      </c>
      <c r="H150" s="2" t="s">
        <v>13</v>
      </c>
      <c r="I150" s="3">
        <v>110</v>
      </c>
    </row>
    <row r="151" spans="1:9" hidden="1" x14ac:dyDescent="0.3">
      <c r="A151" s="1">
        <v>43879</v>
      </c>
      <c r="B151" s="2" t="s">
        <v>21</v>
      </c>
      <c r="C151" s="2" t="s">
        <v>22</v>
      </c>
      <c r="D151" s="2" t="s">
        <v>11</v>
      </c>
      <c r="E151" s="2" t="s">
        <v>33</v>
      </c>
      <c r="F151" s="2">
        <v>3</v>
      </c>
      <c r="G151" s="3">
        <v>120</v>
      </c>
      <c r="H151" s="2" t="s">
        <v>30</v>
      </c>
      <c r="I151" s="3">
        <v>110</v>
      </c>
    </row>
    <row r="152" spans="1:9" hidden="1" x14ac:dyDescent="0.3">
      <c r="A152" s="1">
        <v>44395</v>
      </c>
      <c r="B152" s="2" t="s">
        <v>18</v>
      </c>
      <c r="C152" s="2" t="s">
        <v>19</v>
      </c>
      <c r="D152" s="2" t="s">
        <v>29</v>
      </c>
      <c r="E152" s="2" t="s">
        <v>32</v>
      </c>
      <c r="F152" s="2">
        <v>5</v>
      </c>
      <c r="G152" s="3">
        <v>25</v>
      </c>
      <c r="H152" s="2" t="s">
        <v>13</v>
      </c>
      <c r="I152" s="3">
        <v>20</v>
      </c>
    </row>
    <row r="153" spans="1:9" hidden="1" x14ac:dyDescent="0.3">
      <c r="A153" s="1">
        <v>43941</v>
      </c>
      <c r="B153" s="2" t="s">
        <v>25</v>
      </c>
      <c r="C153" s="2" t="s">
        <v>27</v>
      </c>
      <c r="D153" s="2" t="s">
        <v>15</v>
      </c>
      <c r="E153" s="2" t="s">
        <v>12</v>
      </c>
      <c r="F153" s="2">
        <v>1</v>
      </c>
      <c r="G153" s="3">
        <v>50</v>
      </c>
      <c r="H153" s="2" t="s">
        <v>13</v>
      </c>
      <c r="I153" s="3">
        <v>30</v>
      </c>
    </row>
    <row r="154" spans="1:9" hidden="1" x14ac:dyDescent="0.3">
      <c r="A154" s="1">
        <v>44203</v>
      </c>
      <c r="B154" s="2" t="s">
        <v>21</v>
      </c>
      <c r="C154" s="2" t="s">
        <v>22</v>
      </c>
      <c r="D154" s="2" t="s">
        <v>20</v>
      </c>
      <c r="E154" s="2" t="s">
        <v>33</v>
      </c>
      <c r="F154" s="2">
        <v>2</v>
      </c>
      <c r="G154" s="3">
        <v>560</v>
      </c>
      <c r="H154" s="2" t="s">
        <v>13</v>
      </c>
      <c r="I154" s="3">
        <v>450</v>
      </c>
    </row>
    <row r="155" spans="1:9" hidden="1" x14ac:dyDescent="0.3">
      <c r="A155" s="1">
        <v>44413</v>
      </c>
      <c r="B155" s="2" t="s">
        <v>25</v>
      </c>
      <c r="C155" s="2" t="s">
        <v>27</v>
      </c>
      <c r="D155" s="2" t="s">
        <v>15</v>
      </c>
      <c r="E155" s="2" t="s">
        <v>32</v>
      </c>
      <c r="F155" s="2">
        <v>1</v>
      </c>
      <c r="G155" s="3">
        <v>45</v>
      </c>
      <c r="H155" s="2" t="s">
        <v>13</v>
      </c>
      <c r="I155" s="3">
        <v>35</v>
      </c>
    </row>
    <row r="156" spans="1:9" hidden="1" x14ac:dyDescent="0.3">
      <c r="A156" s="1">
        <v>43934</v>
      </c>
      <c r="B156" s="2" t="s">
        <v>18</v>
      </c>
      <c r="C156" s="2" t="s">
        <v>19</v>
      </c>
      <c r="D156" s="2" t="s">
        <v>11</v>
      </c>
      <c r="E156" s="2" t="s">
        <v>12</v>
      </c>
      <c r="F156" s="2">
        <v>5</v>
      </c>
      <c r="G156" s="3">
        <v>100</v>
      </c>
      <c r="H156" s="2" t="s">
        <v>13</v>
      </c>
      <c r="I156" s="3">
        <v>80</v>
      </c>
    </row>
    <row r="157" spans="1:9" hidden="1" x14ac:dyDescent="0.3">
      <c r="A157" s="1">
        <v>44205</v>
      </c>
      <c r="B157" s="2" t="s">
        <v>18</v>
      </c>
      <c r="C157" s="2" t="s">
        <v>23</v>
      </c>
      <c r="D157" s="2" t="s">
        <v>11</v>
      </c>
      <c r="E157" s="2" t="s">
        <v>33</v>
      </c>
      <c r="F157" s="2">
        <v>2</v>
      </c>
      <c r="G157" s="3">
        <v>120</v>
      </c>
      <c r="H157" s="2" t="s">
        <v>13</v>
      </c>
      <c r="I157" s="3">
        <v>110</v>
      </c>
    </row>
    <row r="158" spans="1:9" hidden="1" x14ac:dyDescent="0.3">
      <c r="A158" s="1">
        <v>43892</v>
      </c>
      <c r="B158" s="2" t="s">
        <v>18</v>
      </c>
      <c r="C158" s="2" t="s">
        <v>23</v>
      </c>
      <c r="D158" s="2" t="s">
        <v>29</v>
      </c>
      <c r="E158" s="2" t="s">
        <v>33</v>
      </c>
      <c r="F158" s="2">
        <v>1</v>
      </c>
      <c r="G158" s="3">
        <v>20</v>
      </c>
      <c r="H158" s="2" t="s">
        <v>16</v>
      </c>
      <c r="I158" s="3">
        <v>5</v>
      </c>
    </row>
    <row r="159" spans="1:9" hidden="1" x14ac:dyDescent="0.3">
      <c r="A159" s="1">
        <v>43936</v>
      </c>
      <c r="B159" s="2" t="s">
        <v>21</v>
      </c>
      <c r="C159" s="2" t="s">
        <v>22</v>
      </c>
      <c r="D159" s="2" t="s">
        <v>24</v>
      </c>
      <c r="E159" s="2" t="s">
        <v>12</v>
      </c>
      <c r="F159" s="2">
        <v>5</v>
      </c>
      <c r="G159" s="3">
        <v>80</v>
      </c>
      <c r="H159" s="2" t="s">
        <v>13</v>
      </c>
      <c r="I159" s="3">
        <v>75</v>
      </c>
    </row>
    <row r="160" spans="1:9" hidden="1" x14ac:dyDescent="0.3">
      <c r="A160" s="1">
        <v>43966</v>
      </c>
      <c r="B160" s="2" t="s">
        <v>18</v>
      </c>
      <c r="C160" s="2" t="s">
        <v>19</v>
      </c>
      <c r="D160" s="2" t="s">
        <v>24</v>
      </c>
      <c r="E160" s="2" t="s">
        <v>12</v>
      </c>
      <c r="F160" s="2">
        <v>2</v>
      </c>
      <c r="G160" s="3">
        <v>80</v>
      </c>
      <c r="H160" s="2" t="s">
        <v>13</v>
      </c>
      <c r="I160" s="3">
        <v>75</v>
      </c>
    </row>
    <row r="161" spans="1:9" hidden="1" x14ac:dyDescent="0.3">
      <c r="A161" s="1">
        <v>43872</v>
      </c>
      <c r="B161" s="2" t="s">
        <v>21</v>
      </c>
      <c r="C161" s="2" t="s">
        <v>28</v>
      </c>
      <c r="D161" s="2" t="s">
        <v>29</v>
      </c>
      <c r="E161" s="2" t="s">
        <v>12</v>
      </c>
      <c r="F161" s="2">
        <v>5</v>
      </c>
      <c r="G161" s="3">
        <v>25</v>
      </c>
      <c r="H161" s="2" t="s">
        <v>30</v>
      </c>
      <c r="I161" s="3">
        <v>5</v>
      </c>
    </row>
    <row r="162" spans="1:9" hidden="1" x14ac:dyDescent="0.3">
      <c r="A162" s="1">
        <v>44481</v>
      </c>
      <c r="B162" s="2" t="s">
        <v>18</v>
      </c>
      <c r="C162" s="2" t="s">
        <v>19</v>
      </c>
      <c r="D162" s="2" t="s">
        <v>11</v>
      </c>
      <c r="E162" s="2" t="s">
        <v>12</v>
      </c>
      <c r="F162" s="2">
        <v>4</v>
      </c>
      <c r="G162" s="3">
        <v>100</v>
      </c>
      <c r="H162" s="2" t="s">
        <v>13</v>
      </c>
      <c r="I162" s="3">
        <v>80</v>
      </c>
    </row>
    <row r="163" spans="1:9" hidden="1" x14ac:dyDescent="0.3">
      <c r="A163" s="1">
        <v>43890</v>
      </c>
      <c r="B163" s="2" t="s">
        <v>9</v>
      </c>
      <c r="C163" s="2" t="s">
        <v>17</v>
      </c>
      <c r="D163" s="2" t="s">
        <v>15</v>
      </c>
      <c r="E163" s="2" t="s">
        <v>32</v>
      </c>
      <c r="F163" s="2">
        <v>1</v>
      </c>
      <c r="G163" s="3">
        <v>45</v>
      </c>
      <c r="H163" s="2" t="s">
        <v>13</v>
      </c>
      <c r="I163" s="3">
        <v>35</v>
      </c>
    </row>
    <row r="164" spans="1:9" hidden="1" x14ac:dyDescent="0.3">
      <c r="A164" s="1">
        <v>44358</v>
      </c>
      <c r="B164" s="2" t="s">
        <v>9</v>
      </c>
      <c r="C164" s="2" t="s">
        <v>17</v>
      </c>
      <c r="D164" s="2" t="s">
        <v>11</v>
      </c>
      <c r="E164" s="2" t="s">
        <v>33</v>
      </c>
      <c r="F164" s="2">
        <v>1</v>
      </c>
      <c r="G164" s="3">
        <v>120</v>
      </c>
      <c r="H164" s="2" t="s">
        <v>16</v>
      </c>
      <c r="I164" s="3">
        <v>110</v>
      </c>
    </row>
    <row r="165" spans="1:9" hidden="1" x14ac:dyDescent="0.3">
      <c r="A165" s="1">
        <v>44189</v>
      </c>
      <c r="B165" s="2" t="s">
        <v>9</v>
      </c>
      <c r="C165" s="2" t="s">
        <v>10</v>
      </c>
      <c r="D165" s="2" t="s">
        <v>24</v>
      </c>
      <c r="E165" s="2" t="s">
        <v>33</v>
      </c>
      <c r="F165" s="2">
        <v>3</v>
      </c>
      <c r="G165" s="3">
        <v>75</v>
      </c>
      <c r="H165" s="2" t="s">
        <v>16</v>
      </c>
      <c r="I165" s="3">
        <v>70</v>
      </c>
    </row>
    <row r="166" spans="1:9" hidden="1" x14ac:dyDescent="0.3">
      <c r="A166" s="1">
        <v>44272</v>
      </c>
      <c r="B166" s="2" t="s">
        <v>18</v>
      </c>
      <c r="C166" s="2" t="s">
        <v>31</v>
      </c>
      <c r="D166" s="2" t="s">
        <v>20</v>
      </c>
      <c r="E166" s="2" t="s">
        <v>12</v>
      </c>
      <c r="F166" s="2">
        <v>2</v>
      </c>
      <c r="G166" s="3">
        <v>500</v>
      </c>
      <c r="H166" s="2" t="s">
        <v>13</v>
      </c>
      <c r="I166" s="3">
        <v>400</v>
      </c>
    </row>
    <row r="167" spans="1:9" hidden="1" x14ac:dyDescent="0.3">
      <c r="A167" s="1">
        <v>44546</v>
      </c>
      <c r="B167" s="2" t="s">
        <v>18</v>
      </c>
      <c r="C167" s="2" t="s">
        <v>23</v>
      </c>
      <c r="D167" s="2" t="s">
        <v>20</v>
      </c>
      <c r="E167" s="2" t="s">
        <v>12</v>
      </c>
      <c r="F167" s="2">
        <v>1</v>
      </c>
      <c r="G167" s="3">
        <v>500</v>
      </c>
      <c r="H167" s="2" t="s">
        <v>13</v>
      </c>
      <c r="I167" s="3">
        <v>400</v>
      </c>
    </row>
    <row r="168" spans="1:9" hidden="1" x14ac:dyDescent="0.3">
      <c r="A168" s="1">
        <v>43936</v>
      </c>
      <c r="B168" s="2" t="s">
        <v>9</v>
      </c>
      <c r="C168" s="2" t="s">
        <v>14</v>
      </c>
      <c r="D168" s="2" t="s">
        <v>20</v>
      </c>
      <c r="E168" s="2" t="s">
        <v>12</v>
      </c>
      <c r="F168" s="2">
        <v>5</v>
      </c>
      <c r="G168" s="3">
        <v>500</v>
      </c>
      <c r="H168" s="2" t="s">
        <v>16</v>
      </c>
      <c r="I168" s="3">
        <v>400</v>
      </c>
    </row>
    <row r="169" spans="1:9" hidden="1" x14ac:dyDescent="0.3">
      <c r="A169" s="1">
        <v>43975</v>
      </c>
      <c r="B169" s="2" t="s">
        <v>9</v>
      </c>
      <c r="C169" s="2" t="s">
        <v>17</v>
      </c>
      <c r="D169" s="2" t="s">
        <v>15</v>
      </c>
      <c r="E169" s="2" t="s">
        <v>33</v>
      </c>
      <c r="F169" s="2">
        <v>1</v>
      </c>
      <c r="G169" s="3">
        <v>65</v>
      </c>
      <c r="H169" s="2" t="s">
        <v>30</v>
      </c>
      <c r="I169" s="3">
        <v>50</v>
      </c>
    </row>
    <row r="170" spans="1:9" hidden="1" x14ac:dyDescent="0.3">
      <c r="A170" s="1">
        <v>44558</v>
      </c>
      <c r="B170" s="2" t="s">
        <v>18</v>
      </c>
      <c r="C170" s="2" t="s">
        <v>31</v>
      </c>
      <c r="D170" s="2" t="s">
        <v>11</v>
      </c>
      <c r="E170" s="2" t="s">
        <v>12</v>
      </c>
      <c r="F170" s="2">
        <v>1</v>
      </c>
      <c r="G170" s="3">
        <v>100</v>
      </c>
      <c r="H170" s="2" t="s">
        <v>13</v>
      </c>
      <c r="I170" s="3">
        <v>80</v>
      </c>
    </row>
    <row r="171" spans="1:9" hidden="1" x14ac:dyDescent="0.3">
      <c r="A171" s="1">
        <v>44207</v>
      </c>
      <c r="B171" s="2" t="s">
        <v>9</v>
      </c>
      <c r="C171" s="2" t="s">
        <v>14</v>
      </c>
      <c r="D171" s="2" t="s">
        <v>15</v>
      </c>
      <c r="E171" s="2" t="s">
        <v>32</v>
      </c>
      <c r="F171" s="2">
        <v>1</v>
      </c>
      <c r="G171" s="3">
        <v>45</v>
      </c>
      <c r="H171" s="2" t="s">
        <v>13</v>
      </c>
      <c r="I171" s="3">
        <v>35</v>
      </c>
    </row>
    <row r="172" spans="1:9" hidden="1" x14ac:dyDescent="0.3">
      <c r="A172" s="1">
        <v>44360</v>
      </c>
      <c r="B172" s="2" t="s">
        <v>25</v>
      </c>
      <c r="C172" s="2" t="s">
        <v>26</v>
      </c>
      <c r="D172" s="2" t="s">
        <v>15</v>
      </c>
      <c r="E172" s="2" t="s">
        <v>33</v>
      </c>
      <c r="F172" s="2">
        <v>4</v>
      </c>
      <c r="G172" s="3">
        <v>65</v>
      </c>
      <c r="H172" s="2" t="s">
        <v>13</v>
      </c>
      <c r="I172" s="3">
        <v>50</v>
      </c>
    </row>
    <row r="173" spans="1:9" hidden="1" x14ac:dyDescent="0.3">
      <c r="A173" s="1">
        <v>44191</v>
      </c>
      <c r="B173" s="2" t="s">
        <v>9</v>
      </c>
      <c r="C173" s="2" t="s">
        <v>10</v>
      </c>
      <c r="D173" s="2" t="s">
        <v>20</v>
      </c>
      <c r="E173" s="2" t="s">
        <v>32</v>
      </c>
      <c r="F173" s="2">
        <v>3</v>
      </c>
      <c r="G173" s="3">
        <v>570</v>
      </c>
      <c r="H173" s="2" t="s">
        <v>13</v>
      </c>
      <c r="I173" s="3">
        <v>490</v>
      </c>
    </row>
    <row r="174" spans="1:9" hidden="1" x14ac:dyDescent="0.3">
      <c r="A174" s="1">
        <v>44219</v>
      </c>
      <c r="B174" s="2" t="s">
        <v>18</v>
      </c>
      <c r="C174" s="2" t="s">
        <v>19</v>
      </c>
      <c r="D174" s="2" t="s">
        <v>15</v>
      </c>
      <c r="E174" s="2" t="s">
        <v>12</v>
      </c>
      <c r="F174" s="2">
        <v>3</v>
      </c>
      <c r="G174" s="3">
        <v>50</v>
      </c>
      <c r="H174" s="2" t="s">
        <v>16</v>
      </c>
      <c r="I174" s="3">
        <v>30</v>
      </c>
    </row>
    <row r="175" spans="1:9" hidden="1" x14ac:dyDescent="0.3">
      <c r="A175" s="1">
        <v>44236</v>
      </c>
      <c r="B175" s="2" t="s">
        <v>18</v>
      </c>
      <c r="C175" s="2" t="s">
        <v>19</v>
      </c>
      <c r="D175" s="2" t="s">
        <v>29</v>
      </c>
      <c r="E175" s="2" t="s">
        <v>33</v>
      </c>
      <c r="F175" s="2">
        <v>1</v>
      </c>
      <c r="G175" s="3">
        <v>20</v>
      </c>
      <c r="H175" s="2" t="s">
        <v>13</v>
      </c>
      <c r="I175" s="3">
        <v>5</v>
      </c>
    </row>
    <row r="176" spans="1:9" hidden="1" x14ac:dyDescent="0.3">
      <c r="A176" s="1">
        <v>44284</v>
      </c>
      <c r="B176" s="2" t="s">
        <v>9</v>
      </c>
      <c r="C176" s="2" t="s">
        <v>14</v>
      </c>
      <c r="D176" s="2" t="s">
        <v>24</v>
      </c>
      <c r="E176" s="2" t="s">
        <v>12</v>
      </c>
      <c r="F176" s="2">
        <v>3</v>
      </c>
      <c r="G176" s="3">
        <v>80</v>
      </c>
      <c r="H176" s="2" t="s">
        <v>13</v>
      </c>
      <c r="I176" s="3">
        <v>75</v>
      </c>
    </row>
    <row r="177" spans="1:9" hidden="1" x14ac:dyDescent="0.3">
      <c r="A177" s="1">
        <v>44296</v>
      </c>
      <c r="B177" s="2" t="s">
        <v>9</v>
      </c>
      <c r="C177" s="2" t="s">
        <v>17</v>
      </c>
      <c r="D177" s="2" t="s">
        <v>20</v>
      </c>
      <c r="E177" s="2" t="s">
        <v>33</v>
      </c>
      <c r="F177" s="2">
        <v>1</v>
      </c>
      <c r="G177" s="3">
        <v>560</v>
      </c>
      <c r="H177" s="2" t="s">
        <v>30</v>
      </c>
      <c r="I177" s="3">
        <v>450</v>
      </c>
    </row>
    <row r="178" spans="1:9" hidden="1" x14ac:dyDescent="0.3">
      <c r="A178" s="1">
        <v>43885</v>
      </c>
      <c r="B178" s="2" t="s">
        <v>18</v>
      </c>
      <c r="C178" s="2" t="s">
        <v>19</v>
      </c>
      <c r="D178" s="2" t="s">
        <v>15</v>
      </c>
      <c r="E178" s="2" t="s">
        <v>33</v>
      </c>
      <c r="F178" s="2">
        <v>4</v>
      </c>
      <c r="G178" s="3">
        <v>65</v>
      </c>
      <c r="H178" s="2" t="s">
        <v>16</v>
      </c>
      <c r="I178" s="3">
        <v>50</v>
      </c>
    </row>
    <row r="179" spans="1:9" hidden="1" x14ac:dyDescent="0.3">
      <c r="A179" s="1">
        <v>44257</v>
      </c>
      <c r="B179" s="2" t="s">
        <v>21</v>
      </c>
      <c r="C179" s="2" t="s">
        <v>28</v>
      </c>
      <c r="D179" s="2" t="s">
        <v>20</v>
      </c>
      <c r="E179" s="2" t="s">
        <v>33</v>
      </c>
      <c r="F179" s="2">
        <v>5</v>
      </c>
      <c r="G179" s="3">
        <v>560</v>
      </c>
      <c r="H179" s="2" t="s">
        <v>16</v>
      </c>
      <c r="I179" s="3">
        <v>450</v>
      </c>
    </row>
    <row r="180" spans="1:9" hidden="1" x14ac:dyDescent="0.3">
      <c r="A180" s="1">
        <v>44049</v>
      </c>
      <c r="B180" s="2" t="s">
        <v>18</v>
      </c>
      <c r="C180" s="2" t="s">
        <v>31</v>
      </c>
      <c r="D180" s="2" t="s">
        <v>24</v>
      </c>
      <c r="E180" s="2" t="s">
        <v>32</v>
      </c>
      <c r="F180" s="2">
        <v>2</v>
      </c>
      <c r="G180" s="3">
        <v>70</v>
      </c>
      <c r="H180" s="2" t="s">
        <v>13</v>
      </c>
      <c r="I180" s="3">
        <v>60</v>
      </c>
    </row>
    <row r="181" spans="1:9" hidden="1" x14ac:dyDescent="0.3">
      <c r="A181" s="1">
        <v>44251</v>
      </c>
      <c r="B181" s="2" t="s">
        <v>21</v>
      </c>
      <c r="C181" s="2" t="s">
        <v>28</v>
      </c>
      <c r="D181" s="2" t="s">
        <v>24</v>
      </c>
      <c r="E181" s="2" t="s">
        <v>32</v>
      </c>
      <c r="F181" s="2">
        <v>5</v>
      </c>
      <c r="G181" s="3">
        <v>70</v>
      </c>
      <c r="H181" s="2" t="s">
        <v>16</v>
      </c>
      <c r="I181" s="3">
        <v>60</v>
      </c>
    </row>
    <row r="182" spans="1:9" hidden="1" x14ac:dyDescent="0.3">
      <c r="A182" s="1">
        <v>44021</v>
      </c>
      <c r="B182" s="2" t="s">
        <v>21</v>
      </c>
      <c r="C182" s="2" t="s">
        <v>22</v>
      </c>
      <c r="D182" s="2" t="s">
        <v>15</v>
      </c>
      <c r="E182" s="2" t="s">
        <v>33</v>
      </c>
      <c r="F182" s="2">
        <v>5</v>
      </c>
      <c r="G182" s="3">
        <v>65</v>
      </c>
      <c r="H182" s="2" t="s">
        <v>13</v>
      </c>
      <c r="I182" s="3">
        <v>50</v>
      </c>
    </row>
    <row r="183" spans="1:9" hidden="1" x14ac:dyDescent="0.3">
      <c r="A183" s="1">
        <v>44252</v>
      </c>
      <c r="B183" s="2" t="s">
        <v>9</v>
      </c>
      <c r="C183" s="2" t="s">
        <v>10</v>
      </c>
      <c r="D183" s="2" t="s">
        <v>29</v>
      </c>
      <c r="E183" s="2" t="s">
        <v>33</v>
      </c>
      <c r="F183" s="2">
        <v>1</v>
      </c>
      <c r="G183" s="3">
        <v>20</v>
      </c>
      <c r="H183" s="2" t="s">
        <v>13</v>
      </c>
      <c r="I183" s="3">
        <v>5</v>
      </c>
    </row>
    <row r="184" spans="1:9" hidden="1" x14ac:dyDescent="0.3">
      <c r="A184" s="1">
        <v>43854</v>
      </c>
      <c r="B184" s="2" t="s">
        <v>25</v>
      </c>
      <c r="C184" s="2" t="s">
        <v>27</v>
      </c>
      <c r="D184" s="2" t="s">
        <v>15</v>
      </c>
      <c r="E184" s="2" t="s">
        <v>32</v>
      </c>
      <c r="F184" s="2">
        <v>2</v>
      </c>
      <c r="G184" s="3">
        <v>45</v>
      </c>
      <c r="H184" s="2" t="s">
        <v>13</v>
      </c>
      <c r="I184" s="3">
        <v>35</v>
      </c>
    </row>
    <row r="185" spans="1:9" hidden="1" x14ac:dyDescent="0.3">
      <c r="A185" s="1">
        <v>44244</v>
      </c>
      <c r="B185" s="2" t="s">
        <v>9</v>
      </c>
      <c r="C185" s="2" t="s">
        <v>14</v>
      </c>
      <c r="D185" s="2" t="s">
        <v>24</v>
      </c>
      <c r="E185" s="2" t="s">
        <v>12</v>
      </c>
      <c r="F185" s="2">
        <v>2</v>
      </c>
      <c r="G185" s="3">
        <v>80</v>
      </c>
      <c r="H185" s="2" t="s">
        <v>13</v>
      </c>
      <c r="I185" s="3">
        <v>75</v>
      </c>
    </row>
    <row r="186" spans="1:9" hidden="1" x14ac:dyDescent="0.3">
      <c r="A186" s="1">
        <v>43923</v>
      </c>
      <c r="B186" s="2" t="s">
        <v>9</v>
      </c>
      <c r="C186" s="2" t="s">
        <v>14</v>
      </c>
      <c r="D186" s="2" t="s">
        <v>20</v>
      </c>
      <c r="E186" s="2" t="s">
        <v>33</v>
      </c>
      <c r="F186" s="2">
        <v>5</v>
      </c>
      <c r="G186" s="3">
        <v>560</v>
      </c>
      <c r="H186" s="2" t="s">
        <v>13</v>
      </c>
      <c r="I186" s="3">
        <v>450</v>
      </c>
    </row>
    <row r="187" spans="1:9" hidden="1" x14ac:dyDescent="0.3">
      <c r="A187" s="1">
        <v>44301</v>
      </c>
      <c r="B187" s="2" t="s">
        <v>21</v>
      </c>
      <c r="C187" s="2" t="s">
        <v>28</v>
      </c>
      <c r="D187" s="2" t="s">
        <v>20</v>
      </c>
      <c r="E187" s="2" t="s">
        <v>12</v>
      </c>
      <c r="F187" s="2">
        <v>1</v>
      </c>
      <c r="G187" s="3">
        <v>500</v>
      </c>
      <c r="H187" s="2" t="s">
        <v>13</v>
      </c>
      <c r="I187" s="3">
        <v>400</v>
      </c>
    </row>
    <row r="188" spans="1:9" hidden="1" x14ac:dyDescent="0.3">
      <c r="A188" s="1">
        <v>44492</v>
      </c>
      <c r="B188" s="2" t="s">
        <v>18</v>
      </c>
      <c r="C188" s="2" t="s">
        <v>23</v>
      </c>
      <c r="D188" s="2" t="s">
        <v>20</v>
      </c>
      <c r="E188" s="2" t="s">
        <v>32</v>
      </c>
      <c r="F188" s="2">
        <v>4</v>
      </c>
      <c r="G188" s="3">
        <v>570</v>
      </c>
      <c r="H188" s="2" t="s">
        <v>16</v>
      </c>
      <c r="I188" s="3">
        <v>490</v>
      </c>
    </row>
    <row r="189" spans="1:9" hidden="1" x14ac:dyDescent="0.3">
      <c r="A189" s="1">
        <v>44049</v>
      </c>
      <c r="B189" s="2" t="s">
        <v>25</v>
      </c>
      <c r="C189" s="2" t="s">
        <v>26</v>
      </c>
      <c r="D189" s="2" t="s">
        <v>15</v>
      </c>
      <c r="E189" s="2" t="s">
        <v>33</v>
      </c>
      <c r="F189" s="2">
        <v>1</v>
      </c>
      <c r="G189" s="3">
        <v>65</v>
      </c>
      <c r="H189" s="2" t="s">
        <v>30</v>
      </c>
      <c r="I189" s="3">
        <v>50</v>
      </c>
    </row>
    <row r="190" spans="1:9" hidden="1" x14ac:dyDescent="0.3">
      <c r="A190" s="1">
        <v>44514</v>
      </c>
      <c r="B190" s="2" t="s">
        <v>25</v>
      </c>
      <c r="C190" s="2" t="s">
        <v>26</v>
      </c>
      <c r="D190" s="2" t="s">
        <v>24</v>
      </c>
      <c r="E190" s="2" t="s">
        <v>33</v>
      </c>
      <c r="F190" s="2">
        <v>4</v>
      </c>
      <c r="G190" s="3">
        <v>75</v>
      </c>
      <c r="H190" s="2" t="s">
        <v>13</v>
      </c>
      <c r="I190" s="3">
        <v>70</v>
      </c>
    </row>
    <row r="191" spans="1:9" hidden="1" x14ac:dyDescent="0.3">
      <c r="A191" s="1">
        <v>44408</v>
      </c>
      <c r="B191" s="2" t="s">
        <v>21</v>
      </c>
      <c r="C191" s="2" t="s">
        <v>28</v>
      </c>
      <c r="D191" s="2" t="s">
        <v>15</v>
      </c>
      <c r="E191" s="2" t="s">
        <v>33</v>
      </c>
      <c r="F191" s="2">
        <v>3</v>
      </c>
      <c r="G191" s="3">
        <v>65</v>
      </c>
      <c r="H191" s="2" t="s">
        <v>13</v>
      </c>
      <c r="I191" s="3">
        <v>50</v>
      </c>
    </row>
    <row r="192" spans="1:9" hidden="1" x14ac:dyDescent="0.3">
      <c r="A192" s="1">
        <v>44001</v>
      </c>
      <c r="B192" s="2" t="s">
        <v>18</v>
      </c>
      <c r="C192" s="2" t="s">
        <v>31</v>
      </c>
      <c r="D192" s="2" t="s">
        <v>24</v>
      </c>
      <c r="E192" s="2" t="s">
        <v>32</v>
      </c>
      <c r="F192" s="2">
        <v>4</v>
      </c>
      <c r="G192" s="3">
        <v>70</v>
      </c>
      <c r="H192" s="2" t="s">
        <v>13</v>
      </c>
      <c r="I192" s="3">
        <v>60</v>
      </c>
    </row>
    <row r="193" spans="1:9" hidden="1" x14ac:dyDescent="0.3">
      <c r="A193" s="1">
        <v>44120</v>
      </c>
      <c r="B193" s="2" t="s">
        <v>21</v>
      </c>
      <c r="C193" s="2" t="s">
        <v>22</v>
      </c>
      <c r="D193" s="2" t="s">
        <v>29</v>
      </c>
      <c r="E193" s="2" t="s">
        <v>12</v>
      </c>
      <c r="F193" s="2">
        <v>3</v>
      </c>
      <c r="G193" s="3">
        <v>25</v>
      </c>
      <c r="H193" s="2" t="s">
        <v>13</v>
      </c>
      <c r="I193" s="3">
        <v>5</v>
      </c>
    </row>
    <row r="194" spans="1:9" hidden="1" x14ac:dyDescent="0.3">
      <c r="A194" s="1">
        <v>43917</v>
      </c>
      <c r="B194" s="2" t="s">
        <v>25</v>
      </c>
      <c r="C194" s="2" t="s">
        <v>26</v>
      </c>
      <c r="D194" s="2" t="s">
        <v>11</v>
      </c>
      <c r="E194" s="2" t="s">
        <v>33</v>
      </c>
      <c r="F194" s="2">
        <v>2</v>
      </c>
      <c r="G194" s="3">
        <v>120</v>
      </c>
      <c r="H194" s="2" t="s">
        <v>13</v>
      </c>
      <c r="I194" s="3">
        <v>110</v>
      </c>
    </row>
    <row r="195" spans="1:9" hidden="1" x14ac:dyDescent="0.3">
      <c r="A195" s="1">
        <v>43912</v>
      </c>
      <c r="B195" s="2" t="s">
        <v>9</v>
      </c>
      <c r="C195" s="2" t="s">
        <v>10</v>
      </c>
      <c r="D195" s="2" t="s">
        <v>11</v>
      </c>
      <c r="E195" s="2" t="s">
        <v>32</v>
      </c>
      <c r="F195" s="2">
        <v>1</v>
      </c>
      <c r="G195" s="3">
        <v>110</v>
      </c>
      <c r="H195" s="2" t="s">
        <v>13</v>
      </c>
      <c r="I195" s="3">
        <v>85</v>
      </c>
    </row>
    <row r="196" spans="1:9" hidden="1" x14ac:dyDescent="0.3">
      <c r="A196" s="1">
        <v>44008</v>
      </c>
      <c r="B196" s="2" t="s">
        <v>9</v>
      </c>
      <c r="C196" s="2" t="s">
        <v>17</v>
      </c>
      <c r="D196" s="2" t="s">
        <v>20</v>
      </c>
      <c r="E196" s="2" t="s">
        <v>32</v>
      </c>
      <c r="F196" s="2">
        <v>1</v>
      </c>
      <c r="G196" s="3">
        <v>570</v>
      </c>
      <c r="H196" s="2" t="s">
        <v>16</v>
      </c>
      <c r="I196" s="3">
        <v>490</v>
      </c>
    </row>
    <row r="197" spans="1:9" hidden="1" x14ac:dyDescent="0.3">
      <c r="A197" s="1">
        <v>44086</v>
      </c>
      <c r="B197" s="2" t="s">
        <v>9</v>
      </c>
      <c r="C197" s="2" t="s">
        <v>10</v>
      </c>
      <c r="D197" s="2" t="s">
        <v>11</v>
      </c>
      <c r="E197" s="2" t="s">
        <v>12</v>
      </c>
      <c r="F197" s="2">
        <v>5</v>
      </c>
      <c r="G197" s="3">
        <v>100</v>
      </c>
      <c r="H197" s="2" t="s">
        <v>13</v>
      </c>
      <c r="I197" s="3">
        <v>80</v>
      </c>
    </row>
    <row r="198" spans="1:9" hidden="1" x14ac:dyDescent="0.3">
      <c r="A198" s="1">
        <v>44165</v>
      </c>
      <c r="B198" s="2" t="s">
        <v>9</v>
      </c>
      <c r="C198" s="2" t="s">
        <v>10</v>
      </c>
      <c r="D198" s="2" t="s">
        <v>20</v>
      </c>
      <c r="E198" s="2" t="s">
        <v>33</v>
      </c>
      <c r="F198" s="2">
        <v>1</v>
      </c>
      <c r="G198" s="3">
        <v>560</v>
      </c>
      <c r="H198" s="2" t="s">
        <v>13</v>
      </c>
      <c r="I198" s="3">
        <v>450</v>
      </c>
    </row>
    <row r="199" spans="1:9" hidden="1" x14ac:dyDescent="0.3">
      <c r="A199" s="1">
        <v>44258</v>
      </c>
      <c r="B199" s="2" t="s">
        <v>21</v>
      </c>
      <c r="C199" s="2" t="s">
        <v>28</v>
      </c>
      <c r="D199" s="2" t="s">
        <v>29</v>
      </c>
      <c r="E199" s="2" t="s">
        <v>33</v>
      </c>
      <c r="F199" s="2">
        <v>2</v>
      </c>
      <c r="G199" s="3">
        <v>20</v>
      </c>
      <c r="H199" s="2" t="s">
        <v>13</v>
      </c>
      <c r="I199" s="3">
        <v>5</v>
      </c>
    </row>
    <row r="200" spans="1:9" hidden="1" x14ac:dyDescent="0.3">
      <c r="A200" s="1">
        <v>44257</v>
      </c>
      <c r="B200" s="2" t="s">
        <v>21</v>
      </c>
      <c r="C200" s="2" t="s">
        <v>22</v>
      </c>
      <c r="D200" s="2" t="s">
        <v>24</v>
      </c>
      <c r="E200" s="2" t="s">
        <v>32</v>
      </c>
      <c r="F200" s="2">
        <v>1</v>
      </c>
      <c r="G200" s="3">
        <v>70</v>
      </c>
      <c r="H200" s="2" t="s">
        <v>13</v>
      </c>
      <c r="I200" s="3">
        <v>60</v>
      </c>
    </row>
    <row r="201" spans="1:9" hidden="1" x14ac:dyDescent="0.3">
      <c r="A201" s="1">
        <v>43971</v>
      </c>
      <c r="B201" s="2" t="s">
        <v>18</v>
      </c>
      <c r="C201" s="2" t="s">
        <v>19</v>
      </c>
      <c r="D201" s="2" t="s">
        <v>15</v>
      </c>
      <c r="E201" s="2" t="s">
        <v>33</v>
      </c>
      <c r="F201" s="2">
        <v>1</v>
      </c>
      <c r="G201" s="3">
        <v>65</v>
      </c>
      <c r="H201" s="2" t="s">
        <v>13</v>
      </c>
      <c r="I201" s="3">
        <v>50</v>
      </c>
    </row>
    <row r="202" spans="1:9" hidden="1" x14ac:dyDescent="0.3">
      <c r="A202" s="1">
        <v>44508</v>
      </c>
      <c r="B202" s="2" t="s">
        <v>21</v>
      </c>
      <c r="C202" s="2" t="s">
        <v>28</v>
      </c>
      <c r="D202" s="2" t="s">
        <v>15</v>
      </c>
      <c r="E202" s="2" t="s">
        <v>32</v>
      </c>
      <c r="F202" s="2">
        <v>3</v>
      </c>
      <c r="G202" s="3">
        <v>45</v>
      </c>
      <c r="H202" s="2" t="s">
        <v>13</v>
      </c>
      <c r="I202" s="3">
        <v>35</v>
      </c>
    </row>
    <row r="203" spans="1:9" hidden="1" x14ac:dyDescent="0.3">
      <c r="A203" s="1">
        <v>44028</v>
      </c>
      <c r="B203" s="2" t="s">
        <v>18</v>
      </c>
      <c r="C203" s="2" t="s">
        <v>19</v>
      </c>
      <c r="D203" s="2" t="s">
        <v>15</v>
      </c>
      <c r="E203" s="2" t="s">
        <v>33</v>
      </c>
      <c r="F203" s="2">
        <v>5</v>
      </c>
      <c r="G203" s="3">
        <v>65</v>
      </c>
      <c r="H203" s="2" t="s">
        <v>30</v>
      </c>
      <c r="I203" s="3">
        <v>50</v>
      </c>
    </row>
    <row r="204" spans="1:9" hidden="1" x14ac:dyDescent="0.3">
      <c r="A204" s="1">
        <v>44378</v>
      </c>
      <c r="B204" s="2" t="s">
        <v>18</v>
      </c>
      <c r="C204" s="2" t="s">
        <v>23</v>
      </c>
      <c r="D204" s="2" t="s">
        <v>24</v>
      </c>
      <c r="E204" s="2" t="s">
        <v>32</v>
      </c>
      <c r="F204" s="2">
        <v>2</v>
      </c>
      <c r="G204" s="3">
        <v>70</v>
      </c>
      <c r="H204" s="2" t="s">
        <v>16</v>
      </c>
      <c r="I204" s="3">
        <v>60</v>
      </c>
    </row>
    <row r="205" spans="1:9" hidden="1" x14ac:dyDescent="0.3">
      <c r="A205" s="1">
        <v>44274</v>
      </c>
      <c r="B205" s="2" t="s">
        <v>9</v>
      </c>
      <c r="C205" s="2" t="s">
        <v>14</v>
      </c>
      <c r="D205" s="2" t="s">
        <v>15</v>
      </c>
      <c r="E205" s="2" t="s">
        <v>33</v>
      </c>
      <c r="F205" s="2">
        <v>1</v>
      </c>
      <c r="G205" s="3">
        <v>65</v>
      </c>
      <c r="H205" s="2" t="s">
        <v>30</v>
      </c>
      <c r="I205" s="3">
        <v>50</v>
      </c>
    </row>
    <row r="206" spans="1:9" hidden="1" x14ac:dyDescent="0.3">
      <c r="A206" s="1">
        <v>44473</v>
      </c>
      <c r="B206" s="2" t="s">
        <v>18</v>
      </c>
      <c r="C206" s="2" t="s">
        <v>23</v>
      </c>
      <c r="D206" s="2" t="s">
        <v>20</v>
      </c>
      <c r="E206" s="2" t="s">
        <v>33</v>
      </c>
      <c r="F206" s="2">
        <v>1</v>
      </c>
      <c r="G206" s="3">
        <v>560</v>
      </c>
      <c r="H206" s="2" t="s">
        <v>13</v>
      </c>
      <c r="I206" s="3">
        <v>450</v>
      </c>
    </row>
    <row r="207" spans="1:9" hidden="1" x14ac:dyDescent="0.3">
      <c r="A207" s="1">
        <v>43968</v>
      </c>
      <c r="B207" s="2" t="s">
        <v>18</v>
      </c>
      <c r="C207" s="2" t="s">
        <v>19</v>
      </c>
      <c r="D207" s="2" t="s">
        <v>29</v>
      </c>
      <c r="E207" s="2" t="s">
        <v>33</v>
      </c>
      <c r="F207" s="2">
        <v>1</v>
      </c>
      <c r="G207" s="3">
        <v>20</v>
      </c>
      <c r="H207" s="2" t="s">
        <v>16</v>
      </c>
      <c r="I207" s="3">
        <v>5</v>
      </c>
    </row>
    <row r="208" spans="1:9" hidden="1" x14ac:dyDescent="0.3">
      <c r="A208" s="1">
        <v>43996</v>
      </c>
      <c r="B208" s="2" t="s">
        <v>21</v>
      </c>
      <c r="C208" s="2" t="s">
        <v>28</v>
      </c>
      <c r="D208" s="2" t="s">
        <v>20</v>
      </c>
      <c r="E208" s="2" t="s">
        <v>33</v>
      </c>
      <c r="F208" s="2">
        <v>3</v>
      </c>
      <c r="G208" s="3">
        <v>560</v>
      </c>
      <c r="H208" s="2" t="s">
        <v>13</v>
      </c>
      <c r="I208" s="3">
        <v>450</v>
      </c>
    </row>
    <row r="209" spans="1:9" hidden="1" x14ac:dyDescent="0.3">
      <c r="A209" s="1">
        <v>44182</v>
      </c>
      <c r="B209" s="2" t="s">
        <v>21</v>
      </c>
      <c r="C209" s="2" t="s">
        <v>28</v>
      </c>
      <c r="D209" s="2" t="s">
        <v>11</v>
      </c>
      <c r="E209" s="2" t="s">
        <v>12</v>
      </c>
      <c r="F209" s="2">
        <v>2</v>
      </c>
      <c r="G209" s="3">
        <v>100</v>
      </c>
      <c r="H209" s="2" t="s">
        <v>13</v>
      </c>
      <c r="I209" s="3">
        <v>80</v>
      </c>
    </row>
    <row r="210" spans="1:9" hidden="1" x14ac:dyDescent="0.3">
      <c r="A210" s="1">
        <v>43996</v>
      </c>
      <c r="B210" s="2" t="s">
        <v>9</v>
      </c>
      <c r="C210" s="2" t="s">
        <v>14</v>
      </c>
      <c r="D210" s="2" t="s">
        <v>29</v>
      </c>
      <c r="E210" s="2" t="s">
        <v>12</v>
      </c>
      <c r="F210" s="2">
        <v>5</v>
      </c>
      <c r="G210" s="3">
        <v>25</v>
      </c>
      <c r="H210" s="2" t="s">
        <v>13</v>
      </c>
      <c r="I210" s="3">
        <v>5</v>
      </c>
    </row>
    <row r="211" spans="1:9" hidden="1" x14ac:dyDescent="0.3">
      <c r="A211" s="1">
        <v>44539</v>
      </c>
      <c r="B211" s="2" t="s">
        <v>18</v>
      </c>
      <c r="C211" s="2" t="s">
        <v>23</v>
      </c>
      <c r="D211" s="2" t="s">
        <v>29</v>
      </c>
      <c r="E211" s="2" t="s">
        <v>12</v>
      </c>
      <c r="F211" s="2">
        <v>2</v>
      </c>
      <c r="G211" s="3">
        <v>25</v>
      </c>
      <c r="H211" s="2" t="s">
        <v>30</v>
      </c>
      <c r="I211" s="3">
        <v>5</v>
      </c>
    </row>
    <row r="212" spans="1:9" hidden="1" x14ac:dyDescent="0.3">
      <c r="A212" s="1">
        <v>44262</v>
      </c>
      <c r="B212" s="2" t="s">
        <v>18</v>
      </c>
      <c r="C212" s="2" t="s">
        <v>23</v>
      </c>
      <c r="D212" s="2" t="s">
        <v>15</v>
      </c>
      <c r="E212" s="2" t="s">
        <v>32</v>
      </c>
      <c r="F212" s="2">
        <v>5</v>
      </c>
      <c r="G212" s="3">
        <v>45</v>
      </c>
      <c r="H212" s="2" t="s">
        <v>30</v>
      </c>
      <c r="I212" s="3">
        <v>35</v>
      </c>
    </row>
    <row r="213" spans="1:9" hidden="1" x14ac:dyDescent="0.3">
      <c r="A213" s="1">
        <v>44501</v>
      </c>
      <c r="B213" s="2" t="s">
        <v>21</v>
      </c>
      <c r="C213" s="2" t="s">
        <v>22</v>
      </c>
      <c r="D213" s="2" t="s">
        <v>20</v>
      </c>
      <c r="E213" s="2" t="s">
        <v>12</v>
      </c>
      <c r="F213" s="2">
        <v>2</v>
      </c>
      <c r="G213" s="3">
        <v>500</v>
      </c>
      <c r="H213" s="2" t="s">
        <v>16</v>
      </c>
      <c r="I213" s="3">
        <v>400</v>
      </c>
    </row>
    <row r="214" spans="1:9" hidden="1" x14ac:dyDescent="0.3">
      <c r="A214" s="1">
        <v>44339</v>
      </c>
      <c r="B214" s="2" t="s">
        <v>18</v>
      </c>
      <c r="C214" s="2" t="s">
        <v>23</v>
      </c>
      <c r="D214" s="2" t="s">
        <v>20</v>
      </c>
      <c r="E214" s="2" t="s">
        <v>32</v>
      </c>
      <c r="F214" s="2">
        <v>1</v>
      </c>
      <c r="G214" s="3">
        <v>570</v>
      </c>
      <c r="H214" s="2" t="s">
        <v>13</v>
      </c>
      <c r="I214" s="3">
        <v>490</v>
      </c>
    </row>
    <row r="215" spans="1:9" hidden="1" x14ac:dyDescent="0.3">
      <c r="A215" s="1">
        <v>44407</v>
      </c>
      <c r="B215" s="2" t="s">
        <v>25</v>
      </c>
      <c r="C215" s="2" t="s">
        <v>26</v>
      </c>
      <c r="D215" s="2" t="s">
        <v>11</v>
      </c>
      <c r="E215" s="2" t="s">
        <v>32</v>
      </c>
      <c r="F215" s="2">
        <v>3</v>
      </c>
      <c r="G215" s="3">
        <v>110</v>
      </c>
      <c r="H215" s="2" t="s">
        <v>13</v>
      </c>
      <c r="I215" s="3">
        <v>85</v>
      </c>
    </row>
    <row r="216" spans="1:9" hidden="1" x14ac:dyDescent="0.3">
      <c r="A216" s="1">
        <v>44095</v>
      </c>
      <c r="B216" s="2" t="s">
        <v>25</v>
      </c>
      <c r="C216" s="2" t="s">
        <v>26</v>
      </c>
      <c r="D216" s="2" t="s">
        <v>11</v>
      </c>
      <c r="E216" s="2" t="s">
        <v>33</v>
      </c>
      <c r="F216" s="2">
        <v>2</v>
      </c>
      <c r="G216" s="3">
        <v>120</v>
      </c>
      <c r="H216" s="2" t="s">
        <v>13</v>
      </c>
      <c r="I216" s="3">
        <v>110</v>
      </c>
    </row>
    <row r="217" spans="1:9" hidden="1" x14ac:dyDescent="0.3">
      <c r="A217" s="1">
        <v>44142</v>
      </c>
      <c r="B217" s="2" t="s">
        <v>9</v>
      </c>
      <c r="C217" s="2" t="s">
        <v>14</v>
      </c>
      <c r="D217" s="2" t="s">
        <v>15</v>
      </c>
      <c r="E217" s="2" t="s">
        <v>12</v>
      </c>
      <c r="F217" s="2">
        <v>3</v>
      </c>
      <c r="G217" s="3">
        <v>50</v>
      </c>
      <c r="H217" s="2" t="s">
        <v>13</v>
      </c>
      <c r="I217" s="3">
        <v>30</v>
      </c>
    </row>
    <row r="218" spans="1:9" hidden="1" x14ac:dyDescent="0.3">
      <c r="A218" s="1">
        <v>44351</v>
      </c>
      <c r="B218" s="2" t="s">
        <v>21</v>
      </c>
      <c r="C218" s="2" t="s">
        <v>28</v>
      </c>
      <c r="D218" s="2" t="s">
        <v>20</v>
      </c>
      <c r="E218" s="2" t="s">
        <v>32</v>
      </c>
      <c r="F218" s="2">
        <v>3</v>
      </c>
      <c r="G218" s="3">
        <v>570</v>
      </c>
      <c r="H218" s="2" t="s">
        <v>13</v>
      </c>
      <c r="I218" s="3">
        <v>490</v>
      </c>
    </row>
    <row r="219" spans="1:9" hidden="1" x14ac:dyDescent="0.3">
      <c r="A219" s="1">
        <v>43944</v>
      </c>
      <c r="B219" s="2" t="s">
        <v>9</v>
      </c>
      <c r="C219" s="2" t="s">
        <v>14</v>
      </c>
      <c r="D219" s="2" t="s">
        <v>15</v>
      </c>
      <c r="E219" s="2" t="s">
        <v>32</v>
      </c>
      <c r="F219" s="2">
        <v>5</v>
      </c>
      <c r="G219" s="3">
        <v>45</v>
      </c>
      <c r="H219" s="2" t="s">
        <v>13</v>
      </c>
      <c r="I219" s="3">
        <v>35</v>
      </c>
    </row>
    <row r="220" spans="1:9" hidden="1" x14ac:dyDescent="0.3">
      <c r="A220" s="1">
        <v>44292</v>
      </c>
      <c r="B220" s="2" t="s">
        <v>18</v>
      </c>
      <c r="C220" s="2" t="s">
        <v>23</v>
      </c>
      <c r="D220" s="2" t="s">
        <v>29</v>
      </c>
      <c r="E220" s="2" t="s">
        <v>33</v>
      </c>
      <c r="F220" s="2">
        <v>5</v>
      </c>
      <c r="G220" s="3">
        <v>20</v>
      </c>
      <c r="H220" s="2" t="s">
        <v>16</v>
      </c>
      <c r="I220" s="3">
        <v>5</v>
      </c>
    </row>
    <row r="221" spans="1:9" hidden="1" x14ac:dyDescent="0.3">
      <c r="A221" s="1">
        <v>44223</v>
      </c>
      <c r="B221" s="2" t="s">
        <v>21</v>
      </c>
      <c r="C221" s="2" t="s">
        <v>22</v>
      </c>
      <c r="D221" s="2" t="s">
        <v>15</v>
      </c>
      <c r="E221" s="2" t="s">
        <v>32</v>
      </c>
      <c r="F221" s="2">
        <v>3</v>
      </c>
      <c r="G221" s="3">
        <v>45</v>
      </c>
      <c r="H221" s="2" t="s">
        <v>13</v>
      </c>
      <c r="I221" s="3">
        <v>35</v>
      </c>
    </row>
    <row r="222" spans="1:9" hidden="1" x14ac:dyDescent="0.3">
      <c r="A222" s="1">
        <v>43840</v>
      </c>
      <c r="B222" s="2" t="s">
        <v>18</v>
      </c>
      <c r="C222" s="2" t="s">
        <v>31</v>
      </c>
      <c r="D222" s="2" t="s">
        <v>29</v>
      </c>
      <c r="E222" s="2" t="s">
        <v>33</v>
      </c>
      <c r="F222" s="2">
        <v>4</v>
      </c>
      <c r="G222" s="3">
        <v>20</v>
      </c>
      <c r="H222" s="2" t="s">
        <v>13</v>
      </c>
      <c r="I222" s="3">
        <v>5</v>
      </c>
    </row>
    <row r="223" spans="1:9" hidden="1" x14ac:dyDescent="0.3">
      <c r="A223" s="1">
        <v>44274</v>
      </c>
      <c r="B223" s="2" t="s">
        <v>18</v>
      </c>
      <c r="C223" s="2" t="s">
        <v>23</v>
      </c>
      <c r="D223" s="2" t="s">
        <v>24</v>
      </c>
      <c r="E223" s="2" t="s">
        <v>12</v>
      </c>
      <c r="F223" s="2">
        <v>2</v>
      </c>
      <c r="G223" s="3">
        <v>80</v>
      </c>
      <c r="H223" s="2" t="s">
        <v>13</v>
      </c>
      <c r="I223" s="3">
        <v>75</v>
      </c>
    </row>
    <row r="224" spans="1:9" hidden="1" x14ac:dyDescent="0.3">
      <c r="A224" s="1">
        <v>44192</v>
      </c>
      <c r="B224" s="2" t="s">
        <v>9</v>
      </c>
      <c r="C224" s="2" t="s">
        <v>10</v>
      </c>
      <c r="D224" s="2" t="s">
        <v>24</v>
      </c>
      <c r="E224" s="2" t="s">
        <v>33</v>
      </c>
      <c r="F224" s="2">
        <v>2</v>
      </c>
      <c r="G224" s="3">
        <v>75</v>
      </c>
      <c r="H224" s="2" t="s">
        <v>16</v>
      </c>
      <c r="I224" s="3">
        <v>70</v>
      </c>
    </row>
    <row r="225" spans="1:9" hidden="1" x14ac:dyDescent="0.3">
      <c r="A225" s="1">
        <v>44271</v>
      </c>
      <c r="B225" s="2" t="s">
        <v>9</v>
      </c>
      <c r="C225" s="2" t="s">
        <v>14</v>
      </c>
      <c r="D225" s="2" t="s">
        <v>11</v>
      </c>
      <c r="E225" s="2" t="s">
        <v>12</v>
      </c>
      <c r="F225" s="2">
        <v>4</v>
      </c>
      <c r="G225" s="3">
        <v>100</v>
      </c>
      <c r="H225" s="2" t="s">
        <v>13</v>
      </c>
      <c r="I225" s="3">
        <v>80</v>
      </c>
    </row>
    <row r="226" spans="1:9" hidden="1" x14ac:dyDescent="0.3">
      <c r="A226" s="1">
        <v>44126</v>
      </c>
      <c r="B226" s="2" t="s">
        <v>25</v>
      </c>
      <c r="C226" s="2" t="s">
        <v>26</v>
      </c>
      <c r="D226" s="2" t="s">
        <v>24</v>
      </c>
      <c r="E226" s="2" t="s">
        <v>33</v>
      </c>
      <c r="F226" s="2">
        <v>3</v>
      </c>
      <c r="G226" s="3">
        <v>75</v>
      </c>
      <c r="H226" s="2" t="s">
        <v>13</v>
      </c>
      <c r="I226" s="3">
        <v>70</v>
      </c>
    </row>
    <row r="227" spans="1:9" hidden="1" x14ac:dyDescent="0.3">
      <c r="A227" s="1">
        <v>44051</v>
      </c>
      <c r="B227" s="2" t="s">
        <v>25</v>
      </c>
      <c r="C227" s="2" t="s">
        <v>27</v>
      </c>
      <c r="D227" s="2" t="s">
        <v>20</v>
      </c>
      <c r="E227" s="2" t="s">
        <v>32</v>
      </c>
      <c r="F227" s="2">
        <v>2</v>
      </c>
      <c r="G227" s="3">
        <v>570</v>
      </c>
      <c r="H227" s="2" t="s">
        <v>16</v>
      </c>
      <c r="I227" s="3">
        <v>490</v>
      </c>
    </row>
    <row r="228" spans="1:9" hidden="1" x14ac:dyDescent="0.3">
      <c r="A228" s="1">
        <v>44481</v>
      </c>
      <c r="B228" s="2" t="s">
        <v>21</v>
      </c>
      <c r="C228" s="2" t="s">
        <v>22</v>
      </c>
      <c r="D228" s="2" t="s">
        <v>29</v>
      </c>
      <c r="E228" s="2" t="s">
        <v>33</v>
      </c>
      <c r="F228" s="2">
        <v>1</v>
      </c>
      <c r="G228" s="3">
        <v>20</v>
      </c>
      <c r="H228" s="2" t="s">
        <v>13</v>
      </c>
      <c r="I228" s="3">
        <v>5</v>
      </c>
    </row>
    <row r="229" spans="1:9" hidden="1" x14ac:dyDescent="0.3">
      <c r="A229" s="1">
        <v>43947</v>
      </c>
      <c r="B229" s="2" t="s">
        <v>18</v>
      </c>
      <c r="C229" s="2" t="s">
        <v>19</v>
      </c>
      <c r="D229" s="2" t="s">
        <v>20</v>
      </c>
      <c r="E229" s="2" t="s">
        <v>12</v>
      </c>
      <c r="F229" s="2">
        <v>5</v>
      </c>
      <c r="G229" s="3">
        <v>500</v>
      </c>
      <c r="H229" s="2" t="s">
        <v>30</v>
      </c>
      <c r="I229" s="3">
        <v>400</v>
      </c>
    </row>
    <row r="230" spans="1:9" hidden="1" x14ac:dyDescent="0.3">
      <c r="A230" s="1">
        <v>43921</v>
      </c>
      <c r="B230" s="2" t="s">
        <v>9</v>
      </c>
      <c r="C230" s="2" t="s">
        <v>14</v>
      </c>
      <c r="D230" s="2" t="s">
        <v>11</v>
      </c>
      <c r="E230" s="2" t="s">
        <v>33</v>
      </c>
      <c r="F230" s="2">
        <v>5</v>
      </c>
      <c r="G230" s="3">
        <v>120</v>
      </c>
      <c r="H230" s="2" t="s">
        <v>13</v>
      </c>
      <c r="I230" s="3">
        <v>110</v>
      </c>
    </row>
    <row r="231" spans="1:9" hidden="1" x14ac:dyDescent="0.3">
      <c r="A231" s="1">
        <v>44522</v>
      </c>
      <c r="B231" s="2" t="s">
        <v>18</v>
      </c>
      <c r="C231" s="2" t="s">
        <v>23</v>
      </c>
      <c r="D231" s="2" t="s">
        <v>11</v>
      </c>
      <c r="E231" s="2" t="s">
        <v>33</v>
      </c>
      <c r="F231" s="2">
        <v>5</v>
      </c>
      <c r="G231" s="3">
        <v>120</v>
      </c>
      <c r="H231" s="2" t="s">
        <v>16</v>
      </c>
      <c r="I231" s="3">
        <v>110</v>
      </c>
    </row>
    <row r="232" spans="1:9" hidden="1" x14ac:dyDescent="0.3">
      <c r="A232" s="1">
        <v>44015</v>
      </c>
      <c r="B232" s="2" t="s">
        <v>9</v>
      </c>
      <c r="C232" s="2" t="s">
        <v>10</v>
      </c>
      <c r="D232" s="2" t="s">
        <v>11</v>
      </c>
      <c r="E232" s="2" t="s">
        <v>12</v>
      </c>
      <c r="F232" s="2">
        <v>4</v>
      </c>
      <c r="G232" s="3">
        <v>100</v>
      </c>
      <c r="H232" s="2" t="s">
        <v>13</v>
      </c>
      <c r="I232" s="3">
        <v>80</v>
      </c>
    </row>
    <row r="233" spans="1:9" hidden="1" x14ac:dyDescent="0.3">
      <c r="A233" s="1">
        <v>43967</v>
      </c>
      <c r="B233" s="2" t="s">
        <v>25</v>
      </c>
      <c r="C233" s="2" t="s">
        <v>27</v>
      </c>
      <c r="D233" s="2" t="s">
        <v>24</v>
      </c>
      <c r="E233" s="2" t="s">
        <v>33</v>
      </c>
      <c r="F233" s="2">
        <v>4</v>
      </c>
      <c r="G233" s="3">
        <v>75</v>
      </c>
      <c r="H233" s="2" t="s">
        <v>13</v>
      </c>
      <c r="I233" s="3">
        <v>70</v>
      </c>
    </row>
    <row r="234" spans="1:9" hidden="1" x14ac:dyDescent="0.3">
      <c r="A234" s="1">
        <v>44543</v>
      </c>
      <c r="B234" s="2" t="s">
        <v>9</v>
      </c>
      <c r="C234" s="2" t="s">
        <v>14</v>
      </c>
      <c r="D234" s="2" t="s">
        <v>20</v>
      </c>
      <c r="E234" s="2" t="s">
        <v>12</v>
      </c>
      <c r="F234" s="2">
        <v>1</v>
      </c>
      <c r="G234" s="3">
        <v>500</v>
      </c>
      <c r="H234" s="2" t="s">
        <v>30</v>
      </c>
      <c r="I234" s="3">
        <v>400</v>
      </c>
    </row>
    <row r="235" spans="1:9" hidden="1" x14ac:dyDescent="0.3">
      <c r="A235" s="1">
        <v>44408</v>
      </c>
      <c r="B235" s="2" t="s">
        <v>25</v>
      </c>
      <c r="C235" s="2" t="s">
        <v>26</v>
      </c>
      <c r="D235" s="2" t="s">
        <v>29</v>
      </c>
      <c r="E235" s="2" t="s">
        <v>32</v>
      </c>
      <c r="F235" s="2">
        <v>3</v>
      </c>
      <c r="G235" s="3">
        <v>25</v>
      </c>
      <c r="H235" s="2" t="s">
        <v>13</v>
      </c>
      <c r="I235" s="3">
        <v>20</v>
      </c>
    </row>
    <row r="236" spans="1:9" hidden="1" x14ac:dyDescent="0.3">
      <c r="A236" s="1">
        <v>44400</v>
      </c>
      <c r="B236" s="2" t="s">
        <v>18</v>
      </c>
      <c r="C236" s="2" t="s">
        <v>23</v>
      </c>
      <c r="D236" s="2" t="s">
        <v>15</v>
      </c>
      <c r="E236" s="2" t="s">
        <v>33</v>
      </c>
      <c r="F236" s="2">
        <v>3</v>
      </c>
      <c r="G236" s="3">
        <v>65</v>
      </c>
      <c r="H236" s="2" t="s">
        <v>16</v>
      </c>
      <c r="I236" s="3">
        <v>50</v>
      </c>
    </row>
    <row r="237" spans="1:9" hidden="1" x14ac:dyDescent="0.3">
      <c r="A237" s="1">
        <v>43896</v>
      </c>
      <c r="B237" s="2" t="s">
        <v>9</v>
      </c>
      <c r="C237" s="2" t="s">
        <v>14</v>
      </c>
      <c r="D237" s="2" t="s">
        <v>15</v>
      </c>
      <c r="E237" s="2" t="s">
        <v>33</v>
      </c>
      <c r="F237" s="2">
        <v>2</v>
      </c>
      <c r="G237" s="3">
        <v>65</v>
      </c>
      <c r="H237" s="2" t="s">
        <v>16</v>
      </c>
      <c r="I237" s="3">
        <v>50</v>
      </c>
    </row>
    <row r="238" spans="1:9" hidden="1" x14ac:dyDescent="0.3">
      <c r="A238" s="1">
        <v>44351</v>
      </c>
      <c r="B238" s="2" t="s">
        <v>9</v>
      </c>
      <c r="C238" s="2" t="s">
        <v>17</v>
      </c>
      <c r="D238" s="2" t="s">
        <v>20</v>
      </c>
      <c r="E238" s="2" t="s">
        <v>32</v>
      </c>
      <c r="F238" s="2">
        <v>5</v>
      </c>
      <c r="G238" s="3">
        <v>570</v>
      </c>
      <c r="H238" s="2" t="s">
        <v>13</v>
      </c>
      <c r="I238" s="3">
        <v>490</v>
      </c>
    </row>
    <row r="239" spans="1:9" hidden="1" x14ac:dyDescent="0.3">
      <c r="A239" s="1">
        <v>44267</v>
      </c>
      <c r="B239" s="2" t="s">
        <v>18</v>
      </c>
      <c r="C239" s="2" t="s">
        <v>31</v>
      </c>
      <c r="D239" s="2" t="s">
        <v>15</v>
      </c>
      <c r="E239" s="2" t="s">
        <v>12</v>
      </c>
      <c r="F239" s="2">
        <v>3</v>
      </c>
      <c r="G239" s="3">
        <v>50</v>
      </c>
      <c r="H239" s="2" t="s">
        <v>13</v>
      </c>
      <c r="I239" s="3">
        <v>30</v>
      </c>
    </row>
    <row r="240" spans="1:9" hidden="1" x14ac:dyDescent="0.3">
      <c r="A240" s="1">
        <v>43960</v>
      </c>
      <c r="B240" s="2" t="s">
        <v>9</v>
      </c>
      <c r="C240" s="2" t="s">
        <v>14</v>
      </c>
      <c r="D240" s="2" t="s">
        <v>20</v>
      </c>
      <c r="E240" s="2" t="s">
        <v>33</v>
      </c>
      <c r="F240" s="2">
        <v>5</v>
      </c>
      <c r="G240" s="3">
        <v>560</v>
      </c>
      <c r="H240" s="2" t="s">
        <v>13</v>
      </c>
      <c r="I240" s="3">
        <v>450</v>
      </c>
    </row>
    <row r="241" spans="1:9" hidden="1" x14ac:dyDescent="0.3">
      <c r="A241" s="1">
        <v>44029</v>
      </c>
      <c r="B241" s="2" t="s">
        <v>9</v>
      </c>
      <c r="C241" s="2" t="s">
        <v>17</v>
      </c>
      <c r="D241" s="2" t="s">
        <v>24</v>
      </c>
      <c r="E241" s="2" t="s">
        <v>32</v>
      </c>
      <c r="F241" s="2">
        <v>4</v>
      </c>
      <c r="G241" s="3">
        <v>70</v>
      </c>
      <c r="H241" s="2" t="s">
        <v>13</v>
      </c>
      <c r="I241" s="3">
        <v>60</v>
      </c>
    </row>
    <row r="242" spans="1:9" hidden="1" x14ac:dyDescent="0.3">
      <c r="A242" s="1">
        <v>44520</v>
      </c>
      <c r="B242" s="2" t="s">
        <v>9</v>
      </c>
      <c r="C242" s="2" t="s">
        <v>14</v>
      </c>
      <c r="D242" s="2" t="s">
        <v>20</v>
      </c>
      <c r="E242" s="2" t="s">
        <v>32</v>
      </c>
      <c r="F242" s="2">
        <v>4</v>
      </c>
      <c r="G242" s="3">
        <v>570</v>
      </c>
      <c r="H242" s="2" t="s">
        <v>13</v>
      </c>
      <c r="I242" s="3">
        <v>490</v>
      </c>
    </row>
    <row r="243" spans="1:9" hidden="1" x14ac:dyDescent="0.3">
      <c r="A243" s="1">
        <v>43965</v>
      </c>
      <c r="B243" s="2" t="s">
        <v>18</v>
      </c>
      <c r="C243" s="2" t="s">
        <v>19</v>
      </c>
      <c r="D243" s="2" t="s">
        <v>20</v>
      </c>
      <c r="E243" s="2" t="s">
        <v>32</v>
      </c>
      <c r="F243" s="2">
        <v>2</v>
      </c>
      <c r="G243" s="3">
        <v>570</v>
      </c>
      <c r="H243" s="2" t="s">
        <v>13</v>
      </c>
      <c r="I243" s="3">
        <v>490</v>
      </c>
    </row>
    <row r="244" spans="1:9" hidden="1" x14ac:dyDescent="0.3">
      <c r="A244" s="1">
        <v>44256</v>
      </c>
      <c r="B244" s="2" t="s">
        <v>9</v>
      </c>
      <c r="C244" s="2" t="s">
        <v>17</v>
      </c>
      <c r="D244" s="2" t="s">
        <v>24</v>
      </c>
      <c r="E244" s="2" t="s">
        <v>12</v>
      </c>
      <c r="F244" s="2">
        <v>3</v>
      </c>
      <c r="G244" s="3">
        <v>80</v>
      </c>
      <c r="H244" s="2" t="s">
        <v>13</v>
      </c>
      <c r="I244" s="3">
        <v>75</v>
      </c>
    </row>
    <row r="245" spans="1:9" hidden="1" x14ac:dyDescent="0.3">
      <c r="A245" s="1">
        <v>44535</v>
      </c>
      <c r="B245" s="2" t="s">
        <v>18</v>
      </c>
      <c r="C245" s="2" t="s">
        <v>19</v>
      </c>
      <c r="D245" s="2" t="s">
        <v>20</v>
      </c>
      <c r="E245" s="2" t="s">
        <v>32</v>
      </c>
      <c r="F245" s="2">
        <v>1</v>
      </c>
      <c r="G245" s="3">
        <v>570</v>
      </c>
      <c r="H245" s="2" t="s">
        <v>16</v>
      </c>
      <c r="I245" s="3">
        <v>490</v>
      </c>
    </row>
    <row r="246" spans="1:9" hidden="1" x14ac:dyDescent="0.3">
      <c r="A246" s="1">
        <v>43927</v>
      </c>
      <c r="B246" s="2" t="s">
        <v>9</v>
      </c>
      <c r="C246" s="2" t="s">
        <v>14</v>
      </c>
      <c r="D246" s="2" t="s">
        <v>29</v>
      </c>
      <c r="E246" s="2" t="s">
        <v>32</v>
      </c>
      <c r="F246" s="2">
        <v>4</v>
      </c>
      <c r="G246" s="3">
        <v>25</v>
      </c>
      <c r="H246" s="2" t="s">
        <v>13</v>
      </c>
      <c r="I246" s="3">
        <v>20</v>
      </c>
    </row>
    <row r="247" spans="1:9" hidden="1" x14ac:dyDescent="0.3">
      <c r="A247" s="1">
        <v>43868</v>
      </c>
      <c r="B247" s="2" t="s">
        <v>18</v>
      </c>
      <c r="C247" s="2" t="s">
        <v>23</v>
      </c>
      <c r="D247" s="2" t="s">
        <v>11</v>
      </c>
      <c r="E247" s="2" t="s">
        <v>33</v>
      </c>
      <c r="F247" s="2">
        <v>2</v>
      </c>
      <c r="G247" s="3">
        <v>120</v>
      </c>
      <c r="H247" s="2" t="s">
        <v>13</v>
      </c>
      <c r="I247" s="3">
        <v>110</v>
      </c>
    </row>
    <row r="248" spans="1:9" hidden="1" x14ac:dyDescent="0.3">
      <c r="A248" s="1">
        <v>44524</v>
      </c>
      <c r="B248" s="2" t="s">
        <v>9</v>
      </c>
      <c r="C248" s="2" t="s">
        <v>10</v>
      </c>
      <c r="D248" s="2" t="s">
        <v>15</v>
      </c>
      <c r="E248" s="2" t="s">
        <v>12</v>
      </c>
      <c r="F248" s="2">
        <v>4</v>
      </c>
      <c r="G248" s="3">
        <v>50</v>
      </c>
      <c r="H248" s="2" t="s">
        <v>13</v>
      </c>
      <c r="I248" s="3">
        <v>30</v>
      </c>
    </row>
    <row r="249" spans="1:9" hidden="1" x14ac:dyDescent="0.3">
      <c r="A249" s="1">
        <v>44448</v>
      </c>
      <c r="B249" s="2" t="s">
        <v>9</v>
      </c>
      <c r="C249" s="2" t="s">
        <v>14</v>
      </c>
      <c r="D249" s="2" t="s">
        <v>15</v>
      </c>
      <c r="E249" s="2" t="s">
        <v>12</v>
      </c>
      <c r="F249" s="2">
        <v>5</v>
      </c>
      <c r="G249" s="3">
        <v>50</v>
      </c>
      <c r="H249" s="2" t="s">
        <v>16</v>
      </c>
      <c r="I249" s="3">
        <v>30</v>
      </c>
    </row>
    <row r="250" spans="1:9" hidden="1" x14ac:dyDescent="0.3">
      <c r="A250" s="1">
        <v>44407</v>
      </c>
      <c r="B250" s="2" t="s">
        <v>21</v>
      </c>
      <c r="C250" s="2" t="s">
        <v>28</v>
      </c>
      <c r="D250" s="2" t="s">
        <v>11</v>
      </c>
      <c r="E250" s="2" t="s">
        <v>32</v>
      </c>
      <c r="F250" s="2">
        <v>5</v>
      </c>
      <c r="G250" s="3">
        <v>110</v>
      </c>
      <c r="H250" s="2" t="s">
        <v>16</v>
      </c>
      <c r="I250" s="3">
        <v>85</v>
      </c>
    </row>
    <row r="251" spans="1:9" hidden="1" x14ac:dyDescent="0.3">
      <c r="A251" s="1">
        <v>43940</v>
      </c>
      <c r="B251" s="2" t="s">
        <v>9</v>
      </c>
      <c r="C251" s="2" t="s">
        <v>17</v>
      </c>
      <c r="D251" s="2" t="s">
        <v>20</v>
      </c>
      <c r="E251" s="2" t="s">
        <v>33</v>
      </c>
      <c r="F251" s="2">
        <v>1</v>
      </c>
      <c r="G251" s="3">
        <v>560</v>
      </c>
      <c r="H251" s="2" t="s">
        <v>30</v>
      </c>
      <c r="I251" s="3">
        <v>450</v>
      </c>
    </row>
    <row r="252" spans="1:9" hidden="1" x14ac:dyDescent="0.3">
      <c r="A252" s="1">
        <v>44235</v>
      </c>
      <c r="B252" s="2" t="s">
        <v>9</v>
      </c>
      <c r="C252" s="2" t="s">
        <v>17</v>
      </c>
      <c r="D252" s="2" t="s">
        <v>11</v>
      </c>
      <c r="E252" s="2" t="s">
        <v>12</v>
      </c>
      <c r="F252" s="2">
        <v>5</v>
      </c>
      <c r="G252" s="3">
        <v>100</v>
      </c>
      <c r="H252" s="2" t="s">
        <v>13</v>
      </c>
      <c r="I252" s="3">
        <v>80</v>
      </c>
    </row>
    <row r="253" spans="1:9" hidden="1" x14ac:dyDescent="0.3">
      <c r="A253" s="1">
        <v>43992</v>
      </c>
      <c r="B253" s="2" t="s">
        <v>18</v>
      </c>
      <c r="C253" s="2" t="s">
        <v>19</v>
      </c>
      <c r="D253" s="2" t="s">
        <v>29</v>
      </c>
      <c r="E253" s="2" t="s">
        <v>12</v>
      </c>
      <c r="F253" s="2">
        <v>2</v>
      </c>
      <c r="G253" s="3">
        <v>25</v>
      </c>
      <c r="H253" s="2" t="s">
        <v>13</v>
      </c>
      <c r="I253" s="3">
        <v>5</v>
      </c>
    </row>
    <row r="254" spans="1:9" hidden="1" x14ac:dyDescent="0.3">
      <c r="A254" s="1">
        <v>44389</v>
      </c>
      <c r="B254" s="2" t="s">
        <v>18</v>
      </c>
      <c r="C254" s="2" t="s">
        <v>23</v>
      </c>
      <c r="D254" s="2" t="s">
        <v>29</v>
      </c>
      <c r="E254" s="2" t="s">
        <v>33</v>
      </c>
      <c r="F254" s="2">
        <v>2</v>
      </c>
      <c r="G254" s="3">
        <v>20</v>
      </c>
      <c r="H254" s="2" t="s">
        <v>13</v>
      </c>
      <c r="I254" s="3">
        <v>5</v>
      </c>
    </row>
    <row r="255" spans="1:9" hidden="1" x14ac:dyDescent="0.3">
      <c r="A255" s="1">
        <v>44231</v>
      </c>
      <c r="B255" s="2" t="s">
        <v>21</v>
      </c>
      <c r="C255" s="2" t="s">
        <v>28</v>
      </c>
      <c r="D255" s="2" t="s">
        <v>15</v>
      </c>
      <c r="E255" s="2" t="s">
        <v>12</v>
      </c>
      <c r="F255" s="2">
        <v>5</v>
      </c>
      <c r="G255" s="3">
        <v>50</v>
      </c>
      <c r="H255" s="2" t="s">
        <v>13</v>
      </c>
      <c r="I255" s="3">
        <v>30</v>
      </c>
    </row>
    <row r="256" spans="1:9" hidden="1" x14ac:dyDescent="0.3">
      <c r="A256" s="1">
        <v>44550</v>
      </c>
      <c r="B256" s="2" t="s">
        <v>18</v>
      </c>
      <c r="C256" s="2" t="s">
        <v>31</v>
      </c>
      <c r="D256" s="2" t="s">
        <v>11</v>
      </c>
      <c r="E256" s="2" t="s">
        <v>32</v>
      </c>
      <c r="F256" s="2">
        <v>4</v>
      </c>
      <c r="G256" s="3">
        <v>110</v>
      </c>
      <c r="H256" s="2" t="s">
        <v>16</v>
      </c>
      <c r="I256" s="3">
        <v>85</v>
      </c>
    </row>
    <row r="257" spans="1:9" hidden="1" x14ac:dyDescent="0.3">
      <c r="A257" s="1">
        <v>44350</v>
      </c>
      <c r="B257" s="2" t="s">
        <v>18</v>
      </c>
      <c r="C257" s="2" t="s">
        <v>19</v>
      </c>
      <c r="D257" s="2" t="s">
        <v>20</v>
      </c>
      <c r="E257" s="2" t="s">
        <v>33</v>
      </c>
      <c r="F257" s="2">
        <v>3</v>
      </c>
      <c r="G257" s="3">
        <v>560</v>
      </c>
      <c r="H257" s="2" t="s">
        <v>16</v>
      </c>
      <c r="I257" s="3">
        <v>450</v>
      </c>
    </row>
    <row r="258" spans="1:9" hidden="1" x14ac:dyDescent="0.3">
      <c r="A258" s="1">
        <v>43918</v>
      </c>
      <c r="B258" s="2" t="s">
        <v>21</v>
      </c>
      <c r="C258" s="2" t="s">
        <v>22</v>
      </c>
      <c r="D258" s="2" t="s">
        <v>29</v>
      </c>
      <c r="E258" s="2" t="s">
        <v>12</v>
      </c>
      <c r="F258" s="2">
        <v>5</v>
      </c>
      <c r="G258" s="3">
        <v>25</v>
      </c>
      <c r="H258" s="2" t="s">
        <v>13</v>
      </c>
      <c r="I258" s="3">
        <v>5</v>
      </c>
    </row>
    <row r="259" spans="1:9" hidden="1" x14ac:dyDescent="0.3">
      <c r="A259" s="1">
        <v>43930</v>
      </c>
      <c r="B259" s="2" t="s">
        <v>18</v>
      </c>
      <c r="C259" s="2" t="s">
        <v>23</v>
      </c>
      <c r="D259" s="2" t="s">
        <v>15</v>
      </c>
      <c r="E259" s="2" t="s">
        <v>32</v>
      </c>
      <c r="F259" s="2">
        <v>4</v>
      </c>
      <c r="G259" s="3">
        <v>45</v>
      </c>
      <c r="H259" s="2" t="s">
        <v>16</v>
      </c>
      <c r="I259" s="3">
        <v>35</v>
      </c>
    </row>
    <row r="260" spans="1:9" hidden="1" x14ac:dyDescent="0.3">
      <c r="A260" s="1">
        <v>44134</v>
      </c>
      <c r="B260" s="2" t="s">
        <v>21</v>
      </c>
      <c r="C260" s="2" t="s">
        <v>22</v>
      </c>
      <c r="D260" s="2" t="s">
        <v>29</v>
      </c>
      <c r="E260" s="2" t="s">
        <v>33</v>
      </c>
      <c r="F260" s="2">
        <v>2</v>
      </c>
      <c r="G260" s="3">
        <v>20</v>
      </c>
      <c r="H260" s="2" t="s">
        <v>16</v>
      </c>
      <c r="I260" s="3">
        <v>5</v>
      </c>
    </row>
    <row r="261" spans="1:9" hidden="1" x14ac:dyDescent="0.3">
      <c r="A261" s="1">
        <v>43904</v>
      </c>
      <c r="B261" s="2" t="s">
        <v>21</v>
      </c>
      <c r="C261" s="2" t="s">
        <v>22</v>
      </c>
      <c r="D261" s="2" t="s">
        <v>11</v>
      </c>
      <c r="E261" s="2" t="s">
        <v>12</v>
      </c>
      <c r="F261" s="2">
        <v>1</v>
      </c>
      <c r="G261" s="3">
        <v>100</v>
      </c>
      <c r="H261" s="2" t="s">
        <v>30</v>
      </c>
      <c r="I261" s="3">
        <v>80</v>
      </c>
    </row>
    <row r="262" spans="1:9" hidden="1" x14ac:dyDescent="0.3">
      <c r="A262" s="1">
        <v>44423</v>
      </c>
      <c r="B262" s="2" t="s">
        <v>25</v>
      </c>
      <c r="C262" s="2" t="s">
        <v>27</v>
      </c>
      <c r="D262" s="2" t="s">
        <v>29</v>
      </c>
      <c r="E262" s="2" t="s">
        <v>32</v>
      </c>
      <c r="F262" s="2">
        <v>5</v>
      </c>
      <c r="G262" s="3">
        <v>25</v>
      </c>
      <c r="H262" s="2" t="s">
        <v>30</v>
      </c>
      <c r="I262" s="3">
        <v>20</v>
      </c>
    </row>
    <row r="263" spans="1:9" hidden="1" x14ac:dyDescent="0.3">
      <c r="A263" s="1">
        <v>43901</v>
      </c>
      <c r="B263" s="2" t="s">
        <v>25</v>
      </c>
      <c r="C263" s="2" t="s">
        <v>27</v>
      </c>
      <c r="D263" s="2" t="s">
        <v>15</v>
      </c>
      <c r="E263" s="2" t="s">
        <v>33</v>
      </c>
      <c r="F263" s="2">
        <v>4</v>
      </c>
      <c r="G263" s="3">
        <v>65</v>
      </c>
      <c r="H263" s="2" t="s">
        <v>13</v>
      </c>
      <c r="I263" s="3">
        <v>50</v>
      </c>
    </row>
    <row r="264" spans="1:9" hidden="1" x14ac:dyDescent="0.3">
      <c r="A264" s="1">
        <v>44191</v>
      </c>
      <c r="B264" s="2" t="s">
        <v>21</v>
      </c>
      <c r="C264" s="2" t="s">
        <v>22</v>
      </c>
      <c r="D264" s="2" t="s">
        <v>15</v>
      </c>
      <c r="E264" s="2" t="s">
        <v>12</v>
      </c>
      <c r="F264" s="2">
        <v>1</v>
      </c>
      <c r="G264" s="3">
        <v>50</v>
      </c>
      <c r="H264" s="2" t="s">
        <v>13</v>
      </c>
      <c r="I264" s="3">
        <v>30</v>
      </c>
    </row>
    <row r="265" spans="1:9" hidden="1" x14ac:dyDescent="0.3">
      <c r="A265" s="1">
        <v>44381</v>
      </c>
      <c r="B265" s="2" t="s">
        <v>9</v>
      </c>
      <c r="C265" s="2" t="s">
        <v>14</v>
      </c>
      <c r="D265" s="2" t="s">
        <v>29</v>
      </c>
      <c r="E265" s="2" t="s">
        <v>33</v>
      </c>
      <c r="F265" s="2">
        <v>5</v>
      </c>
      <c r="G265" s="3">
        <v>20</v>
      </c>
      <c r="H265" s="2" t="s">
        <v>13</v>
      </c>
      <c r="I265" s="3">
        <v>5</v>
      </c>
    </row>
    <row r="266" spans="1:9" hidden="1" x14ac:dyDescent="0.3">
      <c r="A266" s="1">
        <v>44132</v>
      </c>
      <c r="B266" s="2" t="s">
        <v>21</v>
      </c>
      <c r="C266" s="2" t="s">
        <v>22</v>
      </c>
      <c r="D266" s="2" t="s">
        <v>20</v>
      </c>
      <c r="E266" s="2" t="s">
        <v>33</v>
      </c>
      <c r="F266" s="2">
        <v>3</v>
      </c>
      <c r="G266" s="3">
        <v>560</v>
      </c>
      <c r="H266" s="2" t="s">
        <v>16</v>
      </c>
      <c r="I266" s="3">
        <v>450</v>
      </c>
    </row>
    <row r="267" spans="1:9" hidden="1" x14ac:dyDescent="0.3">
      <c r="A267" s="1">
        <v>44263</v>
      </c>
      <c r="B267" s="2" t="s">
        <v>9</v>
      </c>
      <c r="C267" s="2" t="s">
        <v>17</v>
      </c>
      <c r="D267" s="2" t="s">
        <v>24</v>
      </c>
      <c r="E267" s="2" t="s">
        <v>32</v>
      </c>
      <c r="F267" s="2">
        <v>4</v>
      </c>
      <c r="G267" s="3">
        <v>70</v>
      </c>
      <c r="H267" s="2" t="s">
        <v>16</v>
      </c>
      <c r="I267" s="3">
        <v>60</v>
      </c>
    </row>
    <row r="268" spans="1:9" hidden="1" x14ac:dyDescent="0.3">
      <c r="A268" s="1">
        <v>44236</v>
      </c>
      <c r="B268" s="2" t="s">
        <v>18</v>
      </c>
      <c r="C268" s="2" t="s">
        <v>19</v>
      </c>
      <c r="D268" s="2" t="s">
        <v>15</v>
      </c>
      <c r="E268" s="2" t="s">
        <v>33</v>
      </c>
      <c r="F268" s="2">
        <v>1</v>
      </c>
      <c r="G268" s="3">
        <v>65</v>
      </c>
      <c r="H268" s="2" t="s">
        <v>16</v>
      </c>
      <c r="I268" s="3">
        <v>50</v>
      </c>
    </row>
    <row r="269" spans="1:9" hidden="1" x14ac:dyDescent="0.3">
      <c r="A269" s="1">
        <v>44426</v>
      </c>
      <c r="B269" s="2" t="s">
        <v>9</v>
      </c>
      <c r="C269" s="2" t="s">
        <v>14</v>
      </c>
      <c r="D269" s="2" t="s">
        <v>11</v>
      </c>
      <c r="E269" s="2" t="s">
        <v>32</v>
      </c>
      <c r="F269" s="2">
        <v>3</v>
      </c>
      <c r="G269" s="3">
        <v>110</v>
      </c>
      <c r="H269" s="2" t="s">
        <v>13</v>
      </c>
      <c r="I269" s="3">
        <v>85</v>
      </c>
    </row>
    <row r="270" spans="1:9" hidden="1" x14ac:dyDescent="0.3">
      <c r="A270" s="1">
        <v>44498</v>
      </c>
      <c r="B270" s="2" t="s">
        <v>21</v>
      </c>
      <c r="C270" s="2" t="s">
        <v>22</v>
      </c>
      <c r="D270" s="2" t="s">
        <v>15</v>
      </c>
      <c r="E270" s="2" t="s">
        <v>33</v>
      </c>
      <c r="F270" s="2">
        <v>1</v>
      </c>
      <c r="G270" s="3">
        <v>65</v>
      </c>
      <c r="H270" s="2" t="s">
        <v>13</v>
      </c>
      <c r="I270" s="3">
        <v>50</v>
      </c>
    </row>
    <row r="271" spans="1:9" hidden="1" x14ac:dyDescent="0.3">
      <c r="A271" s="1">
        <v>43988</v>
      </c>
      <c r="B271" s="2" t="s">
        <v>18</v>
      </c>
      <c r="C271" s="2" t="s">
        <v>31</v>
      </c>
      <c r="D271" s="2" t="s">
        <v>29</v>
      </c>
      <c r="E271" s="2" t="s">
        <v>33</v>
      </c>
      <c r="F271" s="2">
        <v>1</v>
      </c>
      <c r="G271" s="3">
        <v>20</v>
      </c>
      <c r="H271" s="2" t="s">
        <v>13</v>
      </c>
      <c r="I271" s="3">
        <v>5</v>
      </c>
    </row>
    <row r="272" spans="1:9" hidden="1" x14ac:dyDescent="0.3">
      <c r="A272" s="1">
        <v>44268</v>
      </c>
      <c r="B272" s="2" t="s">
        <v>21</v>
      </c>
      <c r="C272" s="2" t="s">
        <v>22</v>
      </c>
      <c r="D272" s="2" t="s">
        <v>20</v>
      </c>
      <c r="E272" s="2" t="s">
        <v>32</v>
      </c>
      <c r="F272" s="2">
        <v>4</v>
      </c>
      <c r="G272" s="3">
        <v>570</v>
      </c>
      <c r="H272" s="2" t="s">
        <v>13</v>
      </c>
      <c r="I272" s="3">
        <v>490</v>
      </c>
    </row>
    <row r="273" spans="1:9" hidden="1" x14ac:dyDescent="0.3">
      <c r="A273" s="1">
        <v>43903</v>
      </c>
      <c r="B273" s="2" t="s">
        <v>18</v>
      </c>
      <c r="C273" s="2" t="s">
        <v>31</v>
      </c>
      <c r="D273" s="2" t="s">
        <v>20</v>
      </c>
      <c r="E273" s="2" t="s">
        <v>12</v>
      </c>
      <c r="F273" s="2">
        <v>5</v>
      </c>
      <c r="G273" s="3">
        <v>500</v>
      </c>
      <c r="H273" s="2" t="s">
        <v>13</v>
      </c>
      <c r="I273" s="3">
        <v>400</v>
      </c>
    </row>
    <row r="274" spans="1:9" hidden="1" x14ac:dyDescent="0.3">
      <c r="A274" s="1">
        <v>43890</v>
      </c>
      <c r="B274" s="2" t="s">
        <v>9</v>
      </c>
      <c r="C274" s="2" t="s">
        <v>10</v>
      </c>
      <c r="D274" s="2" t="s">
        <v>15</v>
      </c>
      <c r="E274" s="2" t="s">
        <v>12</v>
      </c>
      <c r="F274" s="2">
        <v>3</v>
      </c>
      <c r="G274" s="3">
        <v>50</v>
      </c>
      <c r="H274" s="2" t="s">
        <v>13</v>
      </c>
      <c r="I274" s="3">
        <v>30</v>
      </c>
    </row>
    <row r="275" spans="1:9" hidden="1" x14ac:dyDescent="0.3">
      <c r="A275" s="1">
        <v>43961</v>
      </c>
      <c r="B275" s="2" t="s">
        <v>21</v>
      </c>
      <c r="C275" s="2" t="s">
        <v>22</v>
      </c>
      <c r="D275" s="2" t="s">
        <v>29</v>
      </c>
      <c r="E275" s="2" t="s">
        <v>33</v>
      </c>
      <c r="F275" s="2">
        <v>4</v>
      </c>
      <c r="G275" s="3">
        <v>20</v>
      </c>
      <c r="H275" s="2" t="s">
        <v>13</v>
      </c>
      <c r="I275" s="3">
        <v>5</v>
      </c>
    </row>
    <row r="276" spans="1:9" hidden="1" x14ac:dyDescent="0.3">
      <c r="A276" s="1">
        <v>44197</v>
      </c>
      <c r="B276" s="2" t="s">
        <v>18</v>
      </c>
      <c r="C276" s="2" t="s">
        <v>23</v>
      </c>
      <c r="D276" s="2" t="s">
        <v>20</v>
      </c>
      <c r="E276" s="2" t="s">
        <v>33</v>
      </c>
      <c r="F276" s="2">
        <v>4</v>
      </c>
      <c r="G276" s="3">
        <v>560</v>
      </c>
      <c r="H276" s="2" t="s">
        <v>13</v>
      </c>
      <c r="I276" s="3">
        <v>450</v>
      </c>
    </row>
    <row r="277" spans="1:9" hidden="1" x14ac:dyDescent="0.3">
      <c r="A277" s="1">
        <v>44470</v>
      </c>
      <c r="B277" s="2" t="s">
        <v>9</v>
      </c>
      <c r="C277" s="2" t="s">
        <v>17</v>
      </c>
      <c r="D277" s="2" t="s">
        <v>29</v>
      </c>
      <c r="E277" s="2" t="s">
        <v>32</v>
      </c>
      <c r="F277" s="2">
        <v>4</v>
      </c>
      <c r="G277" s="3">
        <v>25</v>
      </c>
      <c r="H277" s="2" t="s">
        <v>13</v>
      </c>
      <c r="I277" s="3">
        <v>20</v>
      </c>
    </row>
    <row r="278" spans="1:9" hidden="1" x14ac:dyDescent="0.3">
      <c r="A278" s="1">
        <v>44187</v>
      </c>
      <c r="B278" s="2" t="s">
        <v>18</v>
      </c>
      <c r="C278" s="2" t="s">
        <v>23</v>
      </c>
      <c r="D278" s="2" t="s">
        <v>11</v>
      </c>
      <c r="E278" s="2" t="s">
        <v>12</v>
      </c>
      <c r="F278" s="2">
        <v>5</v>
      </c>
      <c r="G278" s="3">
        <v>100</v>
      </c>
      <c r="H278" s="2" t="s">
        <v>16</v>
      </c>
      <c r="I278" s="3">
        <v>80</v>
      </c>
    </row>
    <row r="279" spans="1:9" hidden="1" x14ac:dyDescent="0.3">
      <c r="A279" s="1">
        <v>44093</v>
      </c>
      <c r="B279" s="2" t="s">
        <v>18</v>
      </c>
      <c r="C279" s="2" t="s">
        <v>23</v>
      </c>
      <c r="D279" s="2" t="s">
        <v>15</v>
      </c>
      <c r="E279" s="2" t="s">
        <v>12</v>
      </c>
      <c r="F279" s="2">
        <v>5</v>
      </c>
      <c r="G279" s="3">
        <v>50</v>
      </c>
      <c r="H279" s="2" t="s">
        <v>13</v>
      </c>
      <c r="I279" s="3">
        <v>30</v>
      </c>
    </row>
    <row r="280" spans="1:9" hidden="1" x14ac:dyDescent="0.3">
      <c r="A280" s="1">
        <v>44164</v>
      </c>
      <c r="B280" s="2" t="s">
        <v>25</v>
      </c>
      <c r="C280" s="2" t="s">
        <v>27</v>
      </c>
      <c r="D280" s="2" t="s">
        <v>24</v>
      </c>
      <c r="E280" s="2" t="s">
        <v>33</v>
      </c>
      <c r="F280" s="2">
        <v>3</v>
      </c>
      <c r="G280" s="3">
        <v>75</v>
      </c>
      <c r="H280" s="2" t="s">
        <v>16</v>
      </c>
      <c r="I280" s="3">
        <v>70</v>
      </c>
    </row>
    <row r="281" spans="1:9" hidden="1" x14ac:dyDescent="0.3">
      <c r="A281" s="1">
        <v>44221</v>
      </c>
      <c r="B281" s="2" t="s">
        <v>21</v>
      </c>
      <c r="C281" s="2" t="s">
        <v>28</v>
      </c>
      <c r="D281" s="2" t="s">
        <v>20</v>
      </c>
      <c r="E281" s="2" t="s">
        <v>33</v>
      </c>
      <c r="F281" s="2">
        <v>1</v>
      </c>
      <c r="G281" s="3">
        <v>560</v>
      </c>
      <c r="H281" s="2" t="s">
        <v>16</v>
      </c>
      <c r="I281" s="3">
        <v>450</v>
      </c>
    </row>
    <row r="282" spans="1:9" hidden="1" x14ac:dyDescent="0.3">
      <c r="A282" s="1">
        <v>44025</v>
      </c>
      <c r="B282" s="2" t="s">
        <v>18</v>
      </c>
      <c r="C282" s="2" t="s">
        <v>31</v>
      </c>
      <c r="D282" s="2" t="s">
        <v>24</v>
      </c>
      <c r="E282" s="2" t="s">
        <v>33</v>
      </c>
      <c r="F282" s="2">
        <v>1</v>
      </c>
      <c r="G282" s="3">
        <v>75</v>
      </c>
      <c r="H282" s="2" t="s">
        <v>30</v>
      </c>
      <c r="I282" s="3">
        <v>70</v>
      </c>
    </row>
    <row r="283" spans="1:9" hidden="1" x14ac:dyDescent="0.3">
      <c r="A283" s="1">
        <v>44026</v>
      </c>
      <c r="B283" s="2" t="s">
        <v>9</v>
      </c>
      <c r="C283" s="2" t="s">
        <v>17</v>
      </c>
      <c r="D283" s="2" t="s">
        <v>11</v>
      </c>
      <c r="E283" s="2" t="s">
        <v>33</v>
      </c>
      <c r="F283" s="2">
        <v>4</v>
      </c>
      <c r="G283" s="3">
        <v>120</v>
      </c>
      <c r="H283" s="2" t="s">
        <v>13</v>
      </c>
      <c r="I283" s="3">
        <v>110</v>
      </c>
    </row>
    <row r="284" spans="1:9" hidden="1" x14ac:dyDescent="0.3">
      <c r="A284" s="1">
        <v>44417</v>
      </c>
      <c r="B284" s="2" t="s">
        <v>21</v>
      </c>
      <c r="C284" s="2" t="s">
        <v>22</v>
      </c>
      <c r="D284" s="2" t="s">
        <v>29</v>
      </c>
      <c r="E284" s="2" t="s">
        <v>32</v>
      </c>
      <c r="F284" s="2">
        <v>1</v>
      </c>
      <c r="G284" s="3">
        <v>25</v>
      </c>
      <c r="H284" s="2" t="s">
        <v>13</v>
      </c>
      <c r="I284" s="3">
        <v>20</v>
      </c>
    </row>
    <row r="285" spans="1:9" hidden="1" x14ac:dyDescent="0.3">
      <c r="A285" s="1">
        <v>44144</v>
      </c>
      <c r="B285" s="2" t="s">
        <v>18</v>
      </c>
      <c r="C285" s="2" t="s">
        <v>23</v>
      </c>
      <c r="D285" s="2" t="s">
        <v>15</v>
      </c>
      <c r="E285" s="2" t="s">
        <v>32</v>
      </c>
      <c r="F285" s="2">
        <v>5</v>
      </c>
      <c r="G285" s="3">
        <v>45</v>
      </c>
      <c r="H285" s="2" t="s">
        <v>13</v>
      </c>
      <c r="I285" s="3">
        <v>35</v>
      </c>
    </row>
    <row r="286" spans="1:9" hidden="1" x14ac:dyDescent="0.3">
      <c r="A286" s="1">
        <v>44245</v>
      </c>
      <c r="B286" s="2" t="s">
        <v>9</v>
      </c>
      <c r="C286" s="2" t="s">
        <v>17</v>
      </c>
      <c r="D286" s="2" t="s">
        <v>11</v>
      </c>
      <c r="E286" s="2" t="s">
        <v>12</v>
      </c>
      <c r="F286" s="2">
        <v>5</v>
      </c>
      <c r="G286" s="3">
        <v>100</v>
      </c>
      <c r="H286" s="2" t="s">
        <v>13</v>
      </c>
      <c r="I286" s="3">
        <v>80</v>
      </c>
    </row>
    <row r="287" spans="1:9" hidden="1" x14ac:dyDescent="0.3">
      <c r="A287" s="1">
        <v>44456</v>
      </c>
      <c r="B287" s="2" t="s">
        <v>18</v>
      </c>
      <c r="C287" s="2" t="s">
        <v>31</v>
      </c>
      <c r="D287" s="2" t="s">
        <v>15</v>
      </c>
      <c r="E287" s="2" t="s">
        <v>32</v>
      </c>
      <c r="F287" s="2">
        <v>1</v>
      </c>
      <c r="G287" s="3">
        <v>45</v>
      </c>
      <c r="H287" s="2" t="s">
        <v>16</v>
      </c>
      <c r="I287" s="3">
        <v>35</v>
      </c>
    </row>
    <row r="288" spans="1:9" hidden="1" x14ac:dyDescent="0.3">
      <c r="A288" s="1">
        <v>43896</v>
      </c>
      <c r="B288" s="2" t="s">
        <v>18</v>
      </c>
      <c r="C288" s="2" t="s">
        <v>19</v>
      </c>
      <c r="D288" s="2" t="s">
        <v>20</v>
      </c>
      <c r="E288" s="2" t="s">
        <v>33</v>
      </c>
      <c r="F288" s="2">
        <v>2</v>
      </c>
      <c r="G288" s="3">
        <v>560</v>
      </c>
      <c r="H288" s="2" t="s">
        <v>13</v>
      </c>
      <c r="I288" s="3">
        <v>450</v>
      </c>
    </row>
    <row r="289" spans="1:9" hidden="1" x14ac:dyDescent="0.3">
      <c r="A289" s="1">
        <v>44126</v>
      </c>
      <c r="B289" s="2" t="s">
        <v>18</v>
      </c>
      <c r="C289" s="2" t="s">
        <v>19</v>
      </c>
      <c r="D289" s="2" t="s">
        <v>15</v>
      </c>
      <c r="E289" s="2" t="s">
        <v>12</v>
      </c>
      <c r="F289" s="2">
        <v>1</v>
      </c>
      <c r="G289" s="3">
        <v>50</v>
      </c>
      <c r="H289" s="2" t="s">
        <v>16</v>
      </c>
      <c r="I289" s="3">
        <v>30</v>
      </c>
    </row>
    <row r="290" spans="1:9" hidden="1" x14ac:dyDescent="0.3">
      <c r="A290" s="1">
        <v>44186</v>
      </c>
      <c r="B290" s="2" t="s">
        <v>18</v>
      </c>
      <c r="C290" s="2" t="s">
        <v>31</v>
      </c>
      <c r="D290" s="2" t="s">
        <v>24</v>
      </c>
      <c r="E290" s="2" t="s">
        <v>12</v>
      </c>
      <c r="F290" s="2">
        <v>5</v>
      </c>
      <c r="G290" s="3">
        <v>80</v>
      </c>
      <c r="H290" s="2" t="s">
        <v>13</v>
      </c>
      <c r="I290" s="3">
        <v>75</v>
      </c>
    </row>
    <row r="291" spans="1:9" hidden="1" x14ac:dyDescent="0.3">
      <c r="A291" s="1">
        <v>44299</v>
      </c>
      <c r="B291" s="2" t="s">
        <v>25</v>
      </c>
      <c r="C291" s="2" t="s">
        <v>27</v>
      </c>
      <c r="D291" s="2" t="s">
        <v>24</v>
      </c>
      <c r="E291" s="2" t="s">
        <v>33</v>
      </c>
      <c r="F291" s="2">
        <v>5</v>
      </c>
      <c r="G291" s="3">
        <v>75</v>
      </c>
      <c r="H291" s="2" t="s">
        <v>16</v>
      </c>
      <c r="I291" s="3">
        <v>70</v>
      </c>
    </row>
    <row r="292" spans="1:9" hidden="1" x14ac:dyDescent="0.3">
      <c r="A292" s="1">
        <v>44212</v>
      </c>
      <c r="B292" s="2" t="s">
        <v>9</v>
      </c>
      <c r="C292" s="2" t="s">
        <v>17</v>
      </c>
      <c r="D292" s="2" t="s">
        <v>11</v>
      </c>
      <c r="E292" s="2" t="s">
        <v>33</v>
      </c>
      <c r="F292" s="2">
        <v>2</v>
      </c>
      <c r="G292" s="3">
        <v>120</v>
      </c>
      <c r="H292" s="2" t="s">
        <v>13</v>
      </c>
      <c r="I292" s="3">
        <v>110</v>
      </c>
    </row>
    <row r="293" spans="1:9" hidden="1" x14ac:dyDescent="0.3">
      <c r="A293" s="1">
        <v>44223</v>
      </c>
      <c r="B293" s="2" t="s">
        <v>18</v>
      </c>
      <c r="C293" s="2" t="s">
        <v>19</v>
      </c>
      <c r="D293" s="2" t="s">
        <v>15</v>
      </c>
      <c r="E293" s="2" t="s">
        <v>33</v>
      </c>
      <c r="F293" s="2">
        <v>1</v>
      </c>
      <c r="G293" s="3">
        <v>65</v>
      </c>
      <c r="H293" s="2" t="s">
        <v>13</v>
      </c>
      <c r="I293" s="3">
        <v>50</v>
      </c>
    </row>
    <row r="294" spans="1:9" hidden="1" x14ac:dyDescent="0.3">
      <c r="A294" s="1">
        <v>43948</v>
      </c>
      <c r="B294" s="2" t="s">
        <v>25</v>
      </c>
      <c r="C294" s="2" t="s">
        <v>27</v>
      </c>
      <c r="D294" s="2" t="s">
        <v>20</v>
      </c>
      <c r="E294" s="2" t="s">
        <v>33</v>
      </c>
      <c r="F294" s="2">
        <v>2</v>
      </c>
      <c r="G294" s="3">
        <v>560</v>
      </c>
      <c r="H294" s="2" t="s">
        <v>13</v>
      </c>
      <c r="I294" s="3">
        <v>450</v>
      </c>
    </row>
    <row r="295" spans="1:9" hidden="1" x14ac:dyDescent="0.3">
      <c r="A295" s="1">
        <v>44188</v>
      </c>
      <c r="B295" s="2" t="s">
        <v>21</v>
      </c>
      <c r="C295" s="2" t="s">
        <v>28</v>
      </c>
      <c r="D295" s="2" t="s">
        <v>11</v>
      </c>
      <c r="E295" s="2" t="s">
        <v>32</v>
      </c>
      <c r="F295" s="2">
        <v>5</v>
      </c>
      <c r="G295" s="3">
        <v>110</v>
      </c>
      <c r="H295" s="2" t="s">
        <v>13</v>
      </c>
      <c r="I295" s="3">
        <v>85</v>
      </c>
    </row>
    <row r="296" spans="1:9" hidden="1" x14ac:dyDescent="0.3">
      <c r="A296" s="1">
        <v>44110</v>
      </c>
      <c r="B296" s="2" t="s">
        <v>9</v>
      </c>
      <c r="C296" s="2" t="s">
        <v>10</v>
      </c>
      <c r="D296" s="2" t="s">
        <v>15</v>
      </c>
      <c r="E296" s="2" t="s">
        <v>32</v>
      </c>
      <c r="F296" s="2">
        <v>2</v>
      </c>
      <c r="G296" s="3">
        <v>45</v>
      </c>
      <c r="H296" s="2" t="s">
        <v>30</v>
      </c>
      <c r="I296" s="3">
        <v>35</v>
      </c>
    </row>
    <row r="297" spans="1:9" hidden="1" x14ac:dyDescent="0.3">
      <c r="A297" s="1">
        <v>43961</v>
      </c>
      <c r="B297" s="2" t="s">
        <v>9</v>
      </c>
      <c r="C297" s="2" t="s">
        <v>17</v>
      </c>
      <c r="D297" s="2" t="s">
        <v>20</v>
      </c>
      <c r="E297" s="2" t="s">
        <v>33</v>
      </c>
      <c r="F297" s="2">
        <v>3</v>
      </c>
      <c r="G297" s="3">
        <v>560</v>
      </c>
      <c r="H297" s="2" t="s">
        <v>13</v>
      </c>
      <c r="I297" s="3">
        <v>450</v>
      </c>
    </row>
    <row r="298" spans="1:9" hidden="1" x14ac:dyDescent="0.3">
      <c r="A298" s="1">
        <v>43948</v>
      </c>
      <c r="B298" s="2" t="s">
        <v>9</v>
      </c>
      <c r="C298" s="2" t="s">
        <v>17</v>
      </c>
      <c r="D298" s="2" t="s">
        <v>11</v>
      </c>
      <c r="E298" s="2" t="s">
        <v>33</v>
      </c>
      <c r="F298" s="2">
        <v>4</v>
      </c>
      <c r="G298" s="3">
        <v>120</v>
      </c>
      <c r="H298" s="2" t="s">
        <v>16</v>
      </c>
      <c r="I298" s="3">
        <v>110</v>
      </c>
    </row>
    <row r="299" spans="1:9" hidden="1" x14ac:dyDescent="0.3">
      <c r="A299" s="1">
        <v>44200</v>
      </c>
      <c r="B299" s="2" t="s">
        <v>25</v>
      </c>
      <c r="C299" s="2" t="s">
        <v>26</v>
      </c>
      <c r="D299" s="2" t="s">
        <v>20</v>
      </c>
      <c r="E299" s="2" t="s">
        <v>32</v>
      </c>
      <c r="F299" s="2">
        <v>2</v>
      </c>
      <c r="G299" s="3">
        <v>570</v>
      </c>
      <c r="H299" s="2" t="s">
        <v>13</v>
      </c>
      <c r="I299" s="3">
        <v>490</v>
      </c>
    </row>
    <row r="300" spans="1:9" hidden="1" x14ac:dyDescent="0.3">
      <c r="A300" s="1">
        <v>43965</v>
      </c>
      <c r="B300" s="2" t="s">
        <v>18</v>
      </c>
      <c r="C300" s="2" t="s">
        <v>31</v>
      </c>
      <c r="D300" s="2" t="s">
        <v>11</v>
      </c>
      <c r="E300" s="2" t="s">
        <v>33</v>
      </c>
      <c r="F300" s="2">
        <v>3</v>
      </c>
      <c r="G300" s="3">
        <v>120</v>
      </c>
      <c r="H300" s="2" t="s">
        <v>16</v>
      </c>
      <c r="I300" s="3">
        <v>110</v>
      </c>
    </row>
    <row r="301" spans="1:9" hidden="1" x14ac:dyDescent="0.3">
      <c r="A301" s="1">
        <v>44409</v>
      </c>
      <c r="B301" s="2" t="s">
        <v>25</v>
      </c>
      <c r="C301" s="2" t="s">
        <v>26</v>
      </c>
      <c r="D301" s="2" t="s">
        <v>15</v>
      </c>
      <c r="E301" s="2" t="s">
        <v>33</v>
      </c>
      <c r="F301" s="2">
        <v>4</v>
      </c>
      <c r="G301" s="3">
        <v>65</v>
      </c>
      <c r="H301" s="2" t="s">
        <v>16</v>
      </c>
      <c r="I301" s="3">
        <v>50</v>
      </c>
    </row>
    <row r="302" spans="1:9" hidden="1" x14ac:dyDescent="0.3">
      <c r="A302" s="1">
        <v>44331</v>
      </c>
      <c r="B302" s="2" t="s">
        <v>18</v>
      </c>
      <c r="C302" s="2" t="s">
        <v>19</v>
      </c>
      <c r="D302" s="2" t="s">
        <v>20</v>
      </c>
      <c r="E302" s="2" t="s">
        <v>12</v>
      </c>
      <c r="F302" s="2">
        <v>4</v>
      </c>
      <c r="G302" s="3">
        <v>500</v>
      </c>
      <c r="H302" s="2" t="s">
        <v>13</v>
      </c>
      <c r="I302" s="3">
        <v>400</v>
      </c>
    </row>
    <row r="303" spans="1:9" hidden="1" x14ac:dyDescent="0.3">
      <c r="A303" s="1">
        <v>44210</v>
      </c>
      <c r="B303" s="2" t="s">
        <v>21</v>
      </c>
      <c r="C303" s="2" t="s">
        <v>28</v>
      </c>
      <c r="D303" s="2" t="s">
        <v>20</v>
      </c>
      <c r="E303" s="2" t="s">
        <v>32</v>
      </c>
      <c r="F303" s="2">
        <v>5</v>
      </c>
      <c r="G303" s="3">
        <v>570</v>
      </c>
      <c r="H303" s="2" t="s">
        <v>16</v>
      </c>
      <c r="I303" s="3">
        <v>490</v>
      </c>
    </row>
    <row r="304" spans="1:9" hidden="1" x14ac:dyDescent="0.3">
      <c r="A304" s="1">
        <v>44032</v>
      </c>
      <c r="B304" s="2" t="s">
        <v>9</v>
      </c>
      <c r="C304" s="2" t="s">
        <v>17</v>
      </c>
      <c r="D304" s="2" t="s">
        <v>20</v>
      </c>
      <c r="E304" s="2" t="s">
        <v>33</v>
      </c>
      <c r="F304" s="2">
        <v>1</v>
      </c>
      <c r="G304" s="3">
        <v>560</v>
      </c>
      <c r="H304" s="2" t="s">
        <v>13</v>
      </c>
      <c r="I304" s="3">
        <v>450</v>
      </c>
    </row>
    <row r="305" spans="1:9" hidden="1" x14ac:dyDescent="0.3">
      <c r="A305" s="1">
        <v>44416</v>
      </c>
      <c r="B305" s="2" t="s">
        <v>25</v>
      </c>
      <c r="C305" s="2" t="s">
        <v>27</v>
      </c>
      <c r="D305" s="2" t="s">
        <v>24</v>
      </c>
      <c r="E305" s="2" t="s">
        <v>32</v>
      </c>
      <c r="F305" s="2">
        <v>5</v>
      </c>
      <c r="G305" s="3">
        <v>70</v>
      </c>
      <c r="H305" s="2" t="s">
        <v>13</v>
      </c>
      <c r="I305" s="3">
        <v>60</v>
      </c>
    </row>
    <row r="306" spans="1:9" hidden="1" x14ac:dyDescent="0.3">
      <c r="A306" s="1">
        <v>44217</v>
      </c>
      <c r="B306" s="2" t="s">
        <v>25</v>
      </c>
      <c r="C306" s="2" t="s">
        <v>27</v>
      </c>
      <c r="D306" s="2" t="s">
        <v>15</v>
      </c>
      <c r="E306" s="2" t="s">
        <v>33</v>
      </c>
      <c r="F306" s="2">
        <v>4</v>
      </c>
      <c r="G306" s="3">
        <v>65</v>
      </c>
      <c r="H306" s="2" t="s">
        <v>13</v>
      </c>
      <c r="I306" s="3">
        <v>50</v>
      </c>
    </row>
    <row r="307" spans="1:9" hidden="1" x14ac:dyDescent="0.3">
      <c r="A307" s="1">
        <v>44086</v>
      </c>
      <c r="B307" s="2" t="s">
        <v>25</v>
      </c>
      <c r="C307" s="2" t="s">
        <v>27</v>
      </c>
      <c r="D307" s="2" t="s">
        <v>15</v>
      </c>
      <c r="E307" s="2" t="s">
        <v>33</v>
      </c>
      <c r="F307" s="2">
        <v>1</v>
      </c>
      <c r="G307" s="3">
        <v>65</v>
      </c>
      <c r="H307" s="2" t="s">
        <v>13</v>
      </c>
      <c r="I307" s="3">
        <v>50</v>
      </c>
    </row>
    <row r="308" spans="1:9" hidden="1" x14ac:dyDescent="0.3">
      <c r="A308" s="1">
        <v>44152</v>
      </c>
      <c r="B308" s="2" t="s">
        <v>18</v>
      </c>
      <c r="C308" s="2" t="s">
        <v>23</v>
      </c>
      <c r="D308" s="2" t="s">
        <v>11</v>
      </c>
      <c r="E308" s="2" t="s">
        <v>33</v>
      </c>
      <c r="F308" s="2">
        <v>5</v>
      </c>
      <c r="G308" s="3">
        <v>120</v>
      </c>
      <c r="H308" s="2" t="s">
        <v>13</v>
      </c>
      <c r="I308" s="3">
        <v>110</v>
      </c>
    </row>
    <row r="309" spans="1:9" hidden="1" x14ac:dyDescent="0.3">
      <c r="A309" s="1">
        <v>43849</v>
      </c>
      <c r="B309" s="2" t="s">
        <v>9</v>
      </c>
      <c r="C309" s="2" t="s">
        <v>17</v>
      </c>
      <c r="D309" s="2" t="s">
        <v>15</v>
      </c>
      <c r="E309" s="2" t="s">
        <v>32</v>
      </c>
      <c r="F309" s="2">
        <v>4</v>
      </c>
      <c r="G309" s="3">
        <v>45</v>
      </c>
      <c r="H309" s="2" t="s">
        <v>30</v>
      </c>
      <c r="I309" s="3">
        <v>35</v>
      </c>
    </row>
    <row r="310" spans="1:9" hidden="1" x14ac:dyDescent="0.3">
      <c r="A310" s="1">
        <v>44005</v>
      </c>
      <c r="B310" s="2" t="s">
        <v>18</v>
      </c>
      <c r="C310" s="2" t="s">
        <v>23</v>
      </c>
      <c r="D310" s="2" t="s">
        <v>29</v>
      </c>
      <c r="E310" s="2" t="s">
        <v>12</v>
      </c>
      <c r="F310" s="2">
        <v>2</v>
      </c>
      <c r="G310" s="3">
        <v>25</v>
      </c>
      <c r="H310" s="2" t="s">
        <v>13</v>
      </c>
      <c r="I310" s="3">
        <v>5</v>
      </c>
    </row>
    <row r="311" spans="1:9" hidden="1" x14ac:dyDescent="0.3">
      <c r="A311" s="1">
        <v>44077</v>
      </c>
      <c r="B311" s="2" t="s">
        <v>21</v>
      </c>
      <c r="C311" s="2" t="s">
        <v>22</v>
      </c>
      <c r="D311" s="2" t="s">
        <v>29</v>
      </c>
      <c r="E311" s="2" t="s">
        <v>32</v>
      </c>
      <c r="F311" s="2">
        <v>4</v>
      </c>
      <c r="G311" s="3">
        <v>25</v>
      </c>
      <c r="H311" s="2" t="s">
        <v>13</v>
      </c>
      <c r="I311" s="3">
        <v>20</v>
      </c>
    </row>
    <row r="312" spans="1:9" x14ac:dyDescent="0.3">
      <c r="A312" s="1">
        <v>44554</v>
      </c>
      <c r="B312" s="2" t="s">
        <v>25</v>
      </c>
      <c r="C312" s="2" t="s">
        <v>27</v>
      </c>
      <c r="D312" s="2" t="s">
        <v>15</v>
      </c>
      <c r="E312" s="2" t="s">
        <v>32</v>
      </c>
      <c r="F312" s="2">
        <v>5</v>
      </c>
      <c r="G312" s="3">
        <v>45</v>
      </c>
      <c r="H312" s="2" t="s">
        <v>16</v>
      </c>
      <c r="I312" s="3">
        <v>35</v>
      </c>
    </row>
    <row r="313" spans="1:9" hidden="1" x14ac:dyDescent="0.3">
      <c r="A313" s="1">
        <v>44266</v>
      </c>
      <c r="B313" s="2" t="s">
        <v>25</v>
      </c>
      <c r="C313" s="2" t="s">
        <v>27</v>
      </c>
      <c r="D313" s="2" t="s">
        <v>29</v>
      </c>
      <c r="E313" s="2" t="s">
        <v>33</v>
      </c>
      <c r="F313" s="2">
        <v>3</v>
      </c>
      <c r="G313" s="3">
        <v>20</v>
      </c>
      <c r="H313" s="2" t="s">
        <v>13</v>
      </c>
      <c r="I313" s="3">
        <v>5</v>
      </c>
    </row>
    <row r="314" spans="1:9" hidden="1" x14ac:dyDescent="0.3">
      <c r="A314" s="1">
        <v>44250</v>
      </c>
      <c r="B314" s="2" t="s">
        <v>18</v>
      </c>
      <c r="C314" s="2" t="s">
        <v>19</v>
      </c>
      <c r="D314" s="2" t="s">
        <v>29</v>
      </c>
      <c r="E314" s="2" t="s">
        <v>32</v>
      </c>
      <c r="F314" s="2">
        <v>2</v>
      </c>
      <c r="G314" s="3">
        <v>25</v>
      </c>
      <c r="H314" s="2" t="s">
        <v>13</v>
      </c>
      <c r="I314" s="3">
        <v>20</v>
      </c>
    </row>
    <row r="315" spans="1:9" hidden="1" x14ac:dyDescent="0.3">
      <c r="A315" s="1">
        <v>43986</v>
      </c>
      <c r="B315" s="2" t="s">
        <v>21</v>
      </c>
      <c r="C315" s="2" t="s">
        <v>28</v>
      </c>
      <c r="D315" s="2" t="s">
        <v>24</v>
      </c>
      <c r="E315" s="2" t="s">
        <v>12</v>
      </c>
      <c r="F315" s="2">
        <v>4</v>
      </c>
      <c r="G315" s="3">
        <v>80</v>
      </c>
      <c r="H315" s="2" t="s">
        <v>16</v>
      </c>
      <c r="I315" s="3">
        <v>75</v>
      </c>
    </row>
    <row r="316" spans="1:9" hidden="1" x14ac:dyDescent="0.3">
      <c r="A316" s="1">
        <v>44393</v>
      </c>
      <c r="B316" s="2" t="s">
        <v>21</v>
      </c>
      <c r="C316" s="2" t="s">
        <v>22</v>
      </c>
      <c r="D316" s="2" t="s">
        <v>29</v>
      </c>
      <c r="E316" s="2" t="s">
        <v>12</v>
      </c>
      <c r="F316" s="2">
        <v>4</v>
      </c>
      <c r="G316" s="3">
        <v>25</v>
      </c>
      <c r="H316" s="2" t="s">
        <v>13</v>
      </c>
      <c r="I316" s="3">
        <v>5</v>
      </c>
    </row>
    <row r="317" spans="1:9" hidden="1" x14ac:dyDescent="0.3">
      <c r="A317" s="1">
        <v>44238</v>
      </c>
      <c r="B317" s="2" t="s">
        <v>25</v>
      </c>
      <c r="C317" s="2" t="s">
        <v>27</v>
      </c>
      <c r="D317" s="2" t="s">
        <v>24</v>
      </c>
      <c r="E317" s="2" t="s">
        <v>12</v>
      </c>
      <c r="F317" s="2">
        <v>3</v>
      </c>
      <c r="G317" s="3">
        <v>80</v>
      </c>
      <c r="H317" s="2" t="s">
        <v>16</v>
      </c>
      <c r="I317" s="3">
        <v>75</v>
      </c>
    </row>
    <row r="318" spans="1:9" hidden="1" x14ac:dyDescent="0.3">
      <c r="A318" s="1">
        <v>44291</v>
      </c>
      <c r="B318" s="2" t="s">
        <v>25</v>
      </c>
      <c r="C318" s="2" t="s">
        <v>26</v>
      </c>
      <c r="D318" s="2" t="s">
        <v>24</v>
      </c>
      <c r="E318" s="2" t="s">
        <v>12</v>
      </c>
      <c r="F318" s="2">
        <v>4</v>
      </c>
      <c r="G318" s="3">
        <v>80</v>
      </c>
      <c r="H318" s="2" t="s">
        <v>13</v>
      </c>
      <c r="I318" s="3">
        <v>75</v>
      </c>
    </row>
    <row r="319" spans="1:9" hidden="1" x14ac:dyDescent="0.3">
      <c r="A319" s="1">
        <v>44281</v>
      </c>
      <c r="B319" s="2" t="s">
        <v>18</v>
      </c>
      <c r="C319" s="2" t="s">
        <v>31</v>
      </c>
      <c r="D319" s="2" t="s">
        <v>29</v>
      </c>
      <c r="E319" s="2" t="s">
        <v>12</v>
      </c>
      <c r="F319" s="2">
        <v>5</v>
      </c>
      <c r="G319" s="3">
        <v>25</v>
      </c>
      <c r="H319" s="2" t="s">
        <v>13</v>
      </c>
      <c r="I319" s="3">
        <v>5</v>
      </c>
    </row>
    <row r="320" spans="1:9" hidden="1" x14ac:dyDescent="0.3">
      <c r="A320" s="1">
        <v>44223</v>
      </c>
      <c r="B320" s="2" t="s">
        <v>18</v>
      </c>
      <c r="C320" s="2" t="s">
        <v>31</v>
      </c>
      <c r="D320" s="2" t="s">
        <v>24</v>
      </c>
      <c r="E320" s="2" t="s">
        <v>33</v>
      </c>
      <c r="F320" s="2">
        <v>4</v>
      </c>
      <c r="G320" s="3">
        <v>75</v>
      </c>
      <c r="H320" s="2" t="s">
        <v>13</v>
      </c>
      <c r="I320" s="3">
        <v>70</v>
      </c>
    </row>
    <row r="321" spans="1:9" hidden="1" x14ac:dyDescent="0.3">
      <c r="A321" s="1">
        <v>44494</v>
      </c>
      <c r="B321" s="2" t="s">
        <v>18</v>
      </c>
      <c r="C321" s="2" t="s">
        <v>23</v>
      </c>
      <c r="D321" s="2" t="s">
        <v>24</v>
      </c>
      <c r="E321" s="2" t="s">
        <v>12</v>
      </c>
      <c r="F321" s="2">
        <v>2</v>
      </c>
      <c r="G321" s="3">
        <v>80</v>
      </c>
      <c r="H321" s="2" t="s">
        <v>13</v>
      </c>
      <c r="I321" s="3">
        <v>75</v>
      </c>
    </row>
    <row r="322" spans="1:9" hidden="1" x14ac:dyDescent="0.3">
      <c r="A322" s="1">
        <v>44227</v>
      </c>
      <c r="B322" s="2" t="s">
        <v>21</v>
      </c>
      <c r="C322" s="2" t="s">
        <v>28</v>
      </c>
      <c r="D322" s="2" t="s">
        <v>11</v>
      </c>
      <c r="E322" s="2" t="s">
        <v>33</v>
      </c>
      <c r="F322" s="2">
        <v>1</v>
      </c>
      <c r="G322" s="3">
        <v>120</v>
      </c>
      <c r="H322" s="2" t="s">
        <v>13</v>
      </c>
      <c r="I322" s="3">
        <v>110</v>
      </c>
    </row>
    <row r="323" spans="1:9" hidden="1" x14ac:dyDescent="0.3">
      <c r="A323" s="1">
        <v>43880</v>
      </c>
      <c r="B323" s="2" t="s">
        <v>9</v>
      </c>
      <c r="C323" s="2" t="s">
        <v>17</v>
      </c>
      <c r="D323" s="2" t="s">
        <v>15</v>
      </c>
      <c r="E323" s="2" t="s">
        <v>32</v>
      </c>
      <c r="F323" s="2">
        <v>4</v>
      </c>
      <c r="G323" s="3">
        <v>45</v>
      </c>
      <c r="H323" s="2" t="s">
        <v>13</v>
      </c>
      <c r="I323" s="3">
        <v>35</v>
      </c>
    </row>
    <row r="324" spans="1:9" hidden="1" x14ac:dyDescent="0.3">
      <c r="A324" s="1">
        <v>44362</v>
      </c>
      <c r="B324" s="2" t="s">
        <v>25</v>
      </c>
      <c r="C324" s="2" t="s">
        <v>26</v>
      </c>
      <c r="D324" s="2" t="s">
        <v>11</v>
      </c>
      <c r="E324" s="2" t="s">
        <v>33</v>
      </c>
      <c r="F324" s="2">
        <v>1</v>
      </c>
      <c r="G324" s="3">
        <v>120</v>
      </c>
      <c r="H324" s="2" t="s">
        <v>16</v>
      </c>
      <c r="I324" s="3">
        <v>110</v>
      </c>
    </row>
    <row r="325" spans="1:9" hidden="1" x14ac:dyDescent="0.3">
      <c r="A325" s="1">
        <v>44485</v>
      </c>
      <c r="B325" s="2" t="s">
        <v>21</v>
      </c>
      <c r="C325" s="2" t="s">
        <v>22</v>
      </c>
      <c r="D325" s="2" t="s">
        <v>29</v>
      </c>
      <c r="E325" s="2" t="s">
        <v>33</v>
      </c>
      <c r="F325" s="2">
        <v>1</v>
      </c>
      <c r="G325" s="3">
        <v>20</v>
      </c>
      <c r="H325" s="2" t="s">
        <v>13</v>
      </c>
      <c r="I325" s="3">
        <v>5</v>
      </c>
    </row>
    <row r="326" spans="1:9" hidden="1" x14ac:dyDescent="0.3">
      <c r="A326" s="1">
        <v>44556</v>
      </c>
      <c r="B326" s="2" t="s">
        <v>18</v>
      </c>
      <c r="C326" s="2" t="s">
        <v>23</v>
      </c>
      <c r="D326" s="2" t="s">
        <v>24</v>
      </c>
      <c r="E326" s="2" t="s">
        <v>32</v>
      </c>
      <c r="F326" s="2">
        <v>4</v>
      </c>
      <c r="G326" s="3">
        <v>70</v>
      </c>
      <c r="H326" s="2" t="s">
        <v>13</v>
      </c>
      <c r="I326" s="3">
        <v>60</v>
      </c>
    </row>
    <row r="327" spans="1:9" hidden="1" x14ac:dyDescent="0.3">
      <c r="A327" s="1">
        <v>44545</v>
      </c>
      <c r="B327" s="2" t="s">
        <v>9</v>
      </c>
      <c r="C327" s="2" t="s">
        <v>17</v>
      </c>
      <c r="D327" s="2" t="s">
        <v>11</v>
      </c>
      <c r="E327" s="2" t="s">
        <v>12</v>
      </c>
      <c r="F327" s="2">
        <v>3</v>
      </c>
      <c r="G327" s="3">
        <v>100</v>
      </c>
      <c r="H327" s="2" t="s">
        <v>16</v>
      </c>
      <c r="I327" s="3">
        <v>80</v>
      </c>
    </row>
    <row r="328" spans="1:9" hidden="1" x14ac:dyDescent="0.3">
      <c r="A328" s="1">
        <v>44195</v>
      </c>
      <c r="B328" s="2" t="s">
        <v>9</v>
      </c>
      <c r="C328" s="2" t="s">
        <v>10</v>
      </c>
      <c r="D328" s="2" t="s">
        <v>11</v>
      </c>
      <c r="E328" s="2" t="s">
        <v>32</v>
      </c>
      <c r="F328" s="2">
        <v>5</v>
      </c>
      <c r="G328" s="3">
        <v>110</v>
      </c>
      <c r="H328" s="2" t="s">
        <v>30</v>
      </c>
      <c r="I328" s="3">
        <v>85</v>
      </c>
    </row>
    <row r="329" spans="1:9" hidden="1" x14ac:dyDescent="0.3">
      <c r="A329" s="1">
        <v>44001</v>
      </c>
      <c r="B329" s="2" t="s">
        <v>25</v>
      </c>
      <c r="C329" s="2" t="s">
        <v>27</v>
      </c>
      <c r="D329" s="2" t="s">
        <v>15</v>
      </c>
      <c r="E329" s="2" t="s">
        <v>33</v>
      </c>
      <c r="F329" s="2">
        <v>3</v>
      </c>
      <c r="G329" s="3">
        <v>65</v>
      </c>
      <c r="H329" s="2" t="s">
        <v>16</v>
      </c>
      <c r="I329" s="3">
        <v>50</v>
      </c>
    </row>
    <row r="330" spans="1:9" hidden="1" x14ac:dyDescent="0.3">
      <c r="A330" s="1">
        <v>44426</v>
      </c>
      <c r="B330" s="2" t="s">
        <v>25</v>
      </c>
      <c r="C330" s="2" t="s">
        <v>27</v>
      </c>
      <c r="D330" s="2" t="s">
        <v>15</v>
      </c>
      <c r="E330" s="2" t="s">
        <v>12</v>
      </c>
      <c r="F330" s="2">
        <v>5</v>
      </c>
      <c r="G330" s="3">
        <v>50</v>
      </c>
      <c r="H330" s="2" t="s">
        <v>13</v>
      </c>
      <c r="I330" s="3">
        <v>30</v>
      </c>
    </row>
    <row r="331" spans="1:9" hidden="1" x14ac:dyDescent="0.3">
      <c r="A331" s="1">
        <v>44536</v>
      </c>
      <c r="B331" s="2" t="s">
        <v>25</v>
      </c>
      <c r="C331" s="2" t="s">
        <v>27</v>
      </c>
      <c r="D331" s="2" t="s">
        <v>29</v>
      </c>
      <c r="E331" s="2" t="s">
        <v>33</v>
      </c>
      <c r="F331" s="2">
        <v>4</v>
      </c>
      <c r="G331" s="3">
        <v>20</v>
      </c>
      <c r="H331" s="2" t="s">
        <v>13</v>
      </c>
      <c r="I331" s="3">
        <v>5</v>
      </c>
    </row>
    <row r="332" spans="1:9" hidden="1" x14ac:dyDescent="0.3">
      <c r="A332" s="1">
        <v>44445</v>
      </c>
      <c r="B332" s="2" t="s">
        <v>18</v>
      </c>
      <c r="C332" s="2" t="s">
        <v>31</v>
      </c>
      <c r="D332" s="2" t="s">
        <v>11</v>
      </c>
      <c r="E332" s="2" t="s">
        <v>33</v>
      </c>
      <c r="F332" s="2">
        <v>3</v>
      </c>
      <c r="G332" s="3">
        <v>120</v>
      </c>
      <c r="H332" s="2" t="s">
        <v>16</v>
      </c>
      <c r="I332" s="3">
        <v>110</v>
      </c>
    </row>
    <row r="333" spans="1:9" hidden="1" x14ac:dyDescent="0.3">
      <c r="A333" s="1">
        <v>44157</v>
      </c>
      <c r="B333" s="2" t="s">
        <v>9</v>
      </c>
      <c r="C333" s="2" t="s">
        <v>14</v>
      </c>
      <c r="D333" s="2" t="s">
        <v>11</v>
      </c>
      <c r="E333" s="2" t="s">
        <v>32</v>
      </c>
      <c r="F333" s="2">
        <v>5</v>
      </c>
      <c r="G333" s="3">
        <v>110</v>
      </c>
      <c r="H333" s="2" t="s">
        <v>16</v>
      </c>
      <c r="I333" s="3">
        <v>85</v>
      </c>
    </row>
    <row r="334" spans="1:9" hidden="1" x14ac:dyDescent="0.3">
      <c r="A334" s="1">
        <v>44210</v>
      </c>
      <c r="B334" s="2" t="s">
        <v>21</v>
      </c>
      <c r="C334" s="2" t="s">
        <v>22</v>
      </c>
      <c r="D334" s="2" t="s">
        <v>15</v>
      </c>
      <c r="E334" s="2" t="s">
        <v>32</v>
      </c>
      <c r="F334" s="2">
        <v>3</v>
      </c>
      <c r="G334" s="3">
        <v>45</v>
      </c>
      <c r="H334" s="2" t="s">
        <v>13</v>
      </c>
      <c r="I334" s="3">
        <v>35</v>
      </c>
    </row>
    <row r="335" spans="1:9" ht="15" thickBot="1" x14ac:dyDescent="0.35">
      <c r="A335" s="1">
        <v>44515</v>
      </c>
      <c r="B335" s="2" t="s">
        <v>25</v>
      </c>
      <c r="C335" s="2" t="s">
        <v>26</v>
      </c>
      <c r="D335" s="2" t="s">
        <v>11</v>
      </c>
      <c r="E335" s="2" t="s">
        <v>12</v>
      </c>
      <c r="F335" s="2">
        <v>3</v>
      </c>
      <c r="G335" s="3">
        <v>100</v>
      </c>
      <c r="H335" s="2" t="s">
        <v>13</v>
      </c>
      <c r="I335" s="80">
        <v>80</v>
      </c>
    </row>
    <row r="336" spans="1:9" hidden="1" x14ac:dyDescent="0.3">
      <c r="A336" s="1">
        <v>44544</v>
      </c>
      <c r="B336" s="2" t="s">
        <v>25</v>
      </c>
      <c r="C336" s="2" t="s">
        <v>26</v>
      </c>
      <c r="D336" s="2" t="s">
        <v>29</v>
      </c>
      <c r="E336" s="2" t="s">
        <v>33</v>
      </c>
      <c r="F336" s="2">
        <v>2</v>
      </c>
      <c r="G336" s="3">
        <v>20</v>
      </c>
      <c r="H336" s="2" t="s">
        <v>13</v>
      </c>
      <c r="I336" s="3">
        <v>5</v>
      </c>
    </row>
    <row r="337" spans="1:9" hidden="1" x14ac:dyDescent="0.3">
      <c r="A337" s="1">
        <v>44016</v>
      </c>
      <c r="B337" s="2" t="s">
        <v>9</v>
      </c>
      <c r="C337" s="2" t="s">
        <v>14</v>
      </c>
      <c r="D337" s="2" t="s">
        <v>29</v>
      </c>
      <c r="E337" s="2" t="s">
        <v>12</v>
      </c>
      <c r="F337" s="2">
        <v>1</v>
      </c>
      <c r="G337" s="3">
        <v>25</v>
      </c>
      <c r="H337" s="2" t="s">
        <v>13</v>
      </c>
      <c r="I337" s="3">
        <v>5</v>
      </c>
    </row>
    <row r="338" spans="1:9" hidden="1" x14ac:dyDescent="0.3">
      <c r="A338" s="1">
        <v>44137</v>
      </c>
      <c r="B338" s="2" t="s">
        <v>9</v>
      </c>
      <c r="C338" s="2" t="s">
        <v>14</v>
      </c>
      <c r="D338" s="2" t="s">
        <v>20</v>
      </c>
      <c r="E338" s="2" t="s">
        <v>32</v>
      </c>
      <c r="F338" s="2">
        <v>4</v>
      </c>
      <c r="G338" s="3">
        <v>570</v>
      </c>
      <c r="H338" s="2" t="s">
        <v>13</v>
      </c>
      <c r="I338" s="3">
        <v>490</v>
      </c>
    </row>
    <row r="339" spans="1:9" hidden="1" x14ac:dyDescent="0.3">
      <c r="A339" s="1">
        <v>44464</v>
      </c>
      <c r="B339" s="2" t="s">
        <v>25</v>
      </c>
      <c r="C339" s="2" t="s">
        <v>26</v>
      </c>
      <c r="D339" s="2" t="s">
        <v>11</v>
      </c>
      <c r="E339" s="2" t="s">
        <v>33</v>
      </c>
      <c r="F339" s="2">
        <v>4</v>
      </c>
      <c r="G339" s="3">
        <v>120</v>
      </c>
      <c r="H339" s="2" t="s">
        <v>16</v>
      </c>
      <c r="I339" s="3">
        <v>110</v>
      </c>
    </row>
    <row r="340" spans="1:9" hidden="1" x14ac:dyDescent="0.3">
      <c r="A340" s="1">
        <v>44524</v>
      </c>
      <c r="B340" s="2" t="s">
        <v>9</v>
      </c>
      <c r="C340" s="2" t="s">
        <v>10</v>
      </c>
      <c r="D340" s="2" t="s">
        <v>29</v>
      </c>
      <c r="E340" s="2" t="s">
        <v>33</v>
      </c>
      <c r="F340" s="2">
        <v>3</v>
      </c>
      <c r="G340" s="3">
        <v>20</v>
      </c>
      <c r="H340" s="2" t="s">
        <v>30</v>
      </c>
      <c r="I340" s="3">
        <v>5</v>
      </c>
    </row>
    <row r="341" spans="1:9" hidden="1" x14ac:dyDescent="0.3">
      <c r="A341" s="1">
        <v>44502</v>
      </c>
      <c r="B341" s="2" t="s">
        <v>18</v>
      </c>
      <c r="C341" s="2" t="s">
        <v>31</v>
      </c>
      <c r="D341" s="2" t="s">
        <v>29</v>
      </c>
      <c r="E341" s="2" t="s">
        <v>12</v>
      </c>
      <c r="F341" s="2">
        <v>2</v>
      </c>
      <c r="G341" s="3">
        <v>25</v>
      </c>
      <c r="H341" s="2" t="s">
        <v>13</v>
      </c>
      <c r="I341" s="3">
        <v>5</v>
      </c>
    </row>
    <row r="342" spans="1:9" hidden="1" x14ac:dyDescent="0.3">
      <c r="A342" s="1">
        <v>44194</v>
      </c>
      <c r="B342" s="2" t="s">
        <v>18</v>
      </c>
      <c r="C342" s="2" t="s">
        <v>23</v>
      </c>
      <c r="D342" s="2" t="s">
        <v>20</v>
      </c>
      <c r="E342" s="2" t="s">
        <v>33</v>
      </c>
      <c r="F342" s="2">
        <v>2</v>
      </c>
      <c r="G342" s="3">
        <v>560</v>
      </c>
      <c r="H342" s="2" t="s">
        <v>16</v>
      </c>
      <c r="I342" s="3">
        <v>450</v>
      </c>
    </row>
    <row r="343" spans="1:9" hidden="1" x14ac:dyDescent="0.3">
      <c r="A343" s="1">
        <v>44023</v>
      </c>
      <c r="B343" s="2" t="s">
        <v>18</v>
      </c>
      <c r="C343" s="2" t="s">
        <v>23</v>
      </c>
      <c r="D343" s="2" t="s">
        <v>11</v>
      </c>
      <c r="E343" s="2" t="s">
        <v>32</v>
      </c>
      <c r="F343" s="2">
        <v>5</v>
      </c>
      <c r="G343" s="3">
        <v>110</v>
      </c>
      <c r="H343" s="2" t="s">
        <v>30</v>
      </c>
      <c r="I343" s="3">
        <v>85</v>
      </c>
    </row>
    <row r="344" spans="1:9" hidden="1" x14ac:dyDescent="0.3">
      <c r="A344" s="1">
        <v>44069</v>
      </c>
      <c r="B344" s="2" t="s">
        <v>18</v>
      </c>
      <c r="C344" s="2" t="s">
        <v>31</v>
      </c>
      <c r="D344" s="2" t="s">
        <v>11</v>
      </c>
      <c r="E344" s="2" t="s">
        <v>32</v>
      </c>
      <c r="F344" s="2">
        <v>5</v>
      </c>
      <c r="G344" s="3">
        <v>110</v>
      </c>
      <c r="H344" s="2" t="s">
        <v>16</v>
      </c>
      <c r="I344" s="3">
        <v>85</v>
      </c>
    </row>
    <row r="345" spans="1:9" hidden="1" x14ac:dyDescent="0.3">
      <c r="A345" s="1">
        <v>44483</v>
      </c>
      <c r="B345" s="2" t="s">
        <v>9</v>
      </c>
      <c r="C345" s="2" t="s">
        <v>17</v>
      </c>
      <c r="D345" s="2" t="s">
        <v>15</v>
      </c>
      <c r="E345" s="2" t="s">
        <v>12</v>
      </c>
      <c r="F345" s="2">
        <v>1</v>
      </c>
      <c r="G345" s="3">
        <v>50</v>
      </c>
      <c r="H345" s="2" t="s">
        <v>16</v>
      </c>
      <c r="I345" s="3">
        <v>30</v>
      </c>
    </row>
    <row r="346" spans="1:9" hidden="1" x14ac:dyDescent="0.3">
      <c r="A346" s="1">
        <v>44197</v>
      </c>
      <c r="B346" s="2" t="s">
        <v>9</v>
      </c>
      <c r="C346" s="2" t="s">
        <v>10</v>
      </c>
      <c r="D346" s="2" t="s">
        <v>24</v>
      </c>
      <c r="E346" s="2" t="s">
        <v>12</v>
      </c>
      <c r="F346" s="2">
        <v>3</v>
      </c>
      <c r="G346" s="3">
        <v>80</v>
      </c>
      <c r="H346" s="2" t="s">
        <v>13</v>
      </c>
      <c r="I346" s="3">
        <v>75</v>
      </c>
    </row>
    <row r="347" spans="1:9" hidden="1" x14ac:dyDescent="0.3">
      <c r="A347" s="1">
        <v>44057</v>
      </c>
      <c r="B347" s="2" t="s">
        <v>9</v>
      </c>
      <c r="C347" s="2" t="s">
        <v>10</v>
      </c>
      <c r="D347" s="2" t="s">
        <v>24</v>
      </c>
      <c r="E347" s="2" t="s">
        <v>12</v>
      </c>
      <c r="F347" s="2">
        <v>3</v>
      </c>
      <c r="G347" s="3">
        <v>80</v>
      </c>
      <c r="H347" s="2" t="s">
        <v>13</v>
      </c>
      <c r="I347" s="3">
        <v>75</v>
      </c>
    </row>
    <row r="348" spans="1:9" hidden="1" x14ac:dyDescent="0.3">
      <c r="A348" s="1">
        <v>44470</v>
      </c>
      <c r="B348" s="2" t="s">
        <v>18</v>
      </c>
      <c r="C348" s="2" t="s">
        <v>23</v>
      </c>
      <c r="D348" s="2" t="s">
        <v>24</v>
      </c>
      <c r="E348" s="2" t="s">
        <v>32</v>
      </c>
      <c r="F348" s="2">
        <v>5</v>
      </c>
      <c r="G348" s="3">
        <v>70</v>
      </c>
      <c r="H348" s="2" t="s">
        <v>13</v>
      </c>
      <c r="I348" s="3">
        <v>60</v>
      </c>
    </row>
    <row r="349" spans="1:9" hidden="1" x14ac:dyDescent="0.3">
      <c r="A349" s="1">
        <v>44498</v>
      </c>
      <c r="B349" s="2" t="s">
        <v>9</v>
      </c>
      <c r="C349" s="2" t="s">
        <v>10</v>
      </c>
      <c r="D349" s="2" t="s">
        <v>24</v>
      </c>
      <c r="E349" s="2" t="s">
        <v>32</v>
      </c>
      <c r="F349" s="2">
        <v>4</v>
      </c>
      <c r="G349" s="3">
        <v>70</v>
      </c>
      <c r="H349" s="2" t="s">
        <v>30</v>
      </c>
      <c r="I349" s="3">
        <v>60</v>
      </c>
    </row>
    <row r="350" spans="1:9" hidden="1" x14ac:dyDescent="0.3">
      <c r="A350" s="1">
        <v>44528</v>
      </c>
      <c r="B350" s="2" t="s">
        <v>25</v>
      </c>
      <c r="C350" s="2" t="s">
        <v>26</v>
      </c>
      <c r="D350" s="2" t="s">
        <v>11</v>
      </c>
      <c r="E350" s="2" t="s">
        <v>33</v>
      </c>
      <c r="F350" s="2">
        <v>1</v>
      </c>
      <c r="G350" s="3">
        <v>120</v>
      </c>
      <c r="H350" s="2" t="s">
        <v>16</v>
      </c>
      <c r="I350" s="3">
        <v>110</v>
      </c>
    </row>
    <row r="351" spans="1:9" hidden="1" x14ac:dyDescent="0.3">
      <c r="A351" s="1">
        <v>43861</v>
      </c>
      <c r="B351" s="2" t="s">
        <v>9</v>
      </c>
      <c r="C351" s="2" t="s">
        <v>14</v>
      </c>
      <c r="D351" s="2" t="s">
        <v>29</v>
      </c>
      <c r="E351" s="2" t="s">
        <v>32</v>
      </c>
      <c r="F351" s="2">
        <v>4</v>
      </c>
      <c r="G351" s="3">
        <v>25</v>
      </c>
      <c r="H351" s="2" t="s">
        <v>13</v>
      </c>
      <c r="I351" s="3">
        <v>20</v>
      </c>
    </row>
    <row r="352" spans="1:9" hidden="1" x14ac:dyDescent="0.3">
      <c r="A352" s="1">
        <v>44377</v>
      </c>
      <c r="B352" s="2" t="s">
        <v>18</v>
      </c>
      <c r="C352" s="2" t="s">
        <v>31</v>
      </c>
      <c r="D352" s="2" t="s">
        <v>29</v>
      </c>
      <c r="E352" s="2" t="s">
        <v>33</v>
      </c>
      <c r="F352" s="2">
        <v>3</v>
      </c>
      <c r="G352" s="3">
        <v>20</v>
      </c>
      <c r="H352" s="2" t="s">
        <v>13</v>
      </c>
      <c r="I352" s="3">
        <v>5</v>
      </c>
    </row>
    <row r="353" spans="1:9" hidden="1" x14ac:dyDescent="0.3">
      <c r="A353" s="1">
        <v>43878</v>
      </c>
      <c r="B353" s="2" t="s">
        <v>18</v>
      </c>
      <c r="C353" s="2" t="s">
        <v>31</v>
      </c>
      <c r="D353" s="2" t="s">
        <v>29</v>
      </c>
      <c r="E353" s="2" t="s">
        <v>12</v>
      </c>
      <c r="F353" s="2">
        <v>4</v>
      </c>
      <c r="G353" s="3">
        <v>25</v>
      </c>
      <c r="H353" s="2" t="s">
        <v>13</v>
      </c>
      <c r="I353" s="3">
        <v>5</v>
      </c>
    </row>
    <row r="354" spans="1:9" hidden="1" x14ac:dyDescent="0.3">
      <c r="A354" s="1">
        <v>44519</v>
      </c>
      <c r="B354" s="2" t="s">
        <v>18</v>
      </c>
      <c r="C354" s="2" t="s">
        <v>31</v>
      </c>
      <c r="D354" s="2" t="s">
        <v>20</v>
      </c>
      <c r="E354" s="2" t="s">
        <v>32</v>
      </c>
      <c r="F354" s="2">
        <v>2</v>
      </c>
      <c r="G354" s="3">
        <v>570</v>
      </c>
      <c r="H354" s="2" t="s">
        <v>13</v>
      </c>
      <c r="I354" s="3">
        <v>490</v>
      </c>
    </row>
    <row r="355" spans="1:9" hidden="1" x14ac:dyDescent="0.3">
      <c r="A355" s="1">
        <v>43868</v>
      </c>
      <c r="B355" s="2" t="s">
        <v>25</v>
      </c>
      <c r="C355" s="2" t="s">
        <v>27</v>
      </c>
      <c r="D355" s="2" t="s">
        <v>20</v>
      </c>
      <c r="E355" s="2" t="s">
        <v>33</v>
      </c>
      <c r="F355" s="2">
        <v>5</v>
      </c>
      <c r="G355" s="3">
        <v>560</v>
      </c>
      <c r="H355" s="2" t="s">
        <v>30</v>
      </c>
      <c r="I355" s="3">
        <v>450</v>
      </c>
    </row>
    <row r="356" spans="1:9" hidden="1" x14ac:dyDescent="0.3">
      <c r="A356" s="1">
        <v>44015</v>
      </c>
      <c r="B356" s="2" t="s">
        <v>18</v>
      </c>
      <c r="C356" s="2" t="s">
        <v>19</v>
      </c>
      <c r="D356" s="2" t="s">
        <v>11</v>
      </c>
      <c r="E356" s="2" t="s">
        <v>32</v>
      </c>
      <c r="F356" s="2">
        <v>2</v>
      </c>
      <c r="G356" s="3">
        <v>110</v>
      </c>
      <c r="H356" s="2" t="s">
        <v>16</v>
      </c>
      <c r="I356" s="3">
        <v>85</v>
      </c>
    </row>
    <row r="357" spans="1:9" hidden="1" x14ac:dyDescent="0.3">
      <c r="A357" s="1">
        <v>44472</v>
      </c>
      <c r="B357" s="2" t="s">
        <v>9</v>
      </c>
      <c r="C357" s="2" t="s">
        <v>10</v>
      </c>
      <c r="D357" s="2" t="s">
        <v>20</v>
      </c>
      <c r="E357" s="2" t="s">
        <v>32</v>
      </c>
      <c r="F357" s="2">
        <v>2</v>
      </c>
      <c r="G357" s="3">
        <v>570</v>
      </c>
      <c r="H357" s="2" t="s">
        <v>13</v>
      </c>
      <c r="I357" s="3">
        <v>490</v>
      </c>
    </row>
    <row r="358" spans="1:9" hidden="1" x14ac:dyDescent="0.3">
      <c r="A358" s="1">
        <v>43853</v>
      </c>
      <c r="B358" s="2" t="s">
        <v>25</v>
      </c>
      <c r="C358" s="2" t="s">
        <v>27</v>
      </c>
      <c r="D358" s="2" t="s">
        <v>24</v>
      </c>
      <c r="E358" s="2" t="s">
        <v>32</v>
      </c>
      <c r="F358" s="2">
        <v>1</v>
      </c>
      <c r="G358" s="3">
        <v>70</v>
      </c>
      <c r="H358" s="2" t="s">
        <v>13</v>
      </c>
      <c r="I358" s="3">
        <v>60</v>
      </c>
    </row>
    <row r="359" spans="1:9" hidden="1" x14ac:dyDescent="0.3">
      <c r="A359" s="1">
        <v>43925</v>
      </c>
      <c r="B359" s="2" t="s">
        <v>18</v>
      </c>
      <c r="C359" s="2" t="s">
        <v>23</v>
      </c>
      <c r="D359" s="2" t="s">
        <v>24</v>
      </c>
      <c r="E359" s="2" t="s">
        <v>33</v>
      </c>
      <c r="F359" s="2">
        <v>1</v>
      </c>
      <c r="G359" s="3">
        <v>75</v>
      </c>
      <c r="H359" s="2" t="s">
        <v>13</v>
      </c>
      <c r="I359" s="3">
        <v>70</v>
      </c>
    </row>
    <row r="360" spans="1:9" hidden="1" x14ac:dyDescent="0.3">
      <c r="A360" s="1">
        <v>43852</v>
      </c>
      <c r="B360" s="2" t="s">
        <v>21</v>
      </c>
      <c r="C360" s="2" t="s">
        <v>22</v>
      </c>
      <c r="D360" s="2" t="s">
        <v>11</v>
      </c>
      <c r="E360" s="2" t="s">
        <v>12</v>
      </c>
      <c r="F360" s="2">
        <v>5</v>
      </c>
      <c r="G360" s="3">
        <v>100</v>
      </c>
      <c r="H360" s="2" t="s">
        <v>13</v>
      </c>
      <c r="I360" s="3">
        <v>80</v>
      </c>
    </row>
    <row r="361" spans="1:9" hidden="1" x14ac:dyDescent="0.3">
      <c r="A361" s="1">
        <v>44347</v>
      </c>
      <c r="B361" s="2" t="s">
        <v>9</v>
      </c>
      <c r="C361" s="2" t="s">
        <v>17</v>
      </c>
      <c r="D361" s="2" t="s">
        <v>15</v>
      </c>
      <c r="E361" s="2" t="s">
        <v>12</v>
      </c>
      <c r="F361" s="2">
        <v>2</v>
      </c>
      <c r="G361" s="3">
        <v>50</v>
      </c>
      <c r="H361" s="2" t="s">
        <v>13</v>
      </c>
      <c r="I361" s="3">
        <v>30</v>
      </c>
    </row>
    <row r="362" spans="1:9" hidden="1" x14ac:dyDescent="0.3">
      <c r="A362" s="1">
        <v>44055</v>
      </c>
      <c r="B362" s="2" t="s">
        <v>25</v>
      </c>
      <c r="C362" s="2" t="s">
        <v>26</v>
      </c>
      <c r="D362" s="2" t="s">
        <v>20</v>
      </c>
      <c r="E362" s="2" t="s">
        <v>12</v>
      </c>
      <c r="F362" s="2">
        <v>5</v>
      </c>
      <c r="G362" s="3">
        <v>500</v>
      </c>
      <c r="H362" s="2" t="s">
        <v>16</v>
      </c>
      <c r="I362" s="3">
        <v>400</v>
      </c>
    </row>
    <row r="363" spans="1:9" hidden="1" x14ac:dyDescent="0.3">
      <c r="A363" s="1">
        <v>44492</v>
      </c>
      <c r="B363" s="2" t="s">
        <v>9</v>
      </c>
      <c r="C363" s="2" t="s">
        <v>14</v>
      </c>
      <c r="D363" s="2" t="s">
        <v>20</v>
      </c>
      <c r="E363" s="2" t="s">
        <v>12</v>
      </c>
      <c r="F363" s="2">
        <v>5</v>
      </c>
      <c r="G363" s="3">
        <v>500</v>
      </c>
      <c r="H363" s="2" t="s">
        <v>16</v>
      </c>
      <c r="I363" s="3">
        <v>400</v>
      </c>
    </row>
    <row r="364" spans="1:9" hidden="1" x14ac:dyDescent="0.3">
      <c r="A364" s="1">
        <v>44506</v>
      </c>
      <c r="B364" s="2" t="s">
        <v>21</v>
      </c>
      <c r="C364" s="2" t="s">
        <v>28</v>
      </c>
      <c r="D364" s="2" t="s">
        <v>29</v>
      </c>
      <c r="E364" s="2" t="s">
        <v>33</v>
      </c>
      <c r="F364" s="2">
        <v>1</v>
      </c>
      <c r="G364" s="3">
        <v>20</v>
      </c>
      <c r="H364" s="2" t="s">
        <v>16</v>
      </c>
      <c r="I364" s="3">
        <v>5</v>
      </c>
    </row>
    <row r="365" spans="1:9" hidden="1" x14ac:dyDescent="0.3">
      <c r="A365" s="1">
        <v>44206</v>
      </c>
      <c r="B365" s="2" t="s">
        <v>25</v>
      </c>
      <c r="C365" s="2" t="s">
        <v>27</v>
      </c>
      <c r="D365" s="2" t="s">
        <v>20</v>
      </c>
      <c r="E365" s="2" t="s">
        <v>33</v>
      </c>
      <c r="F365" s="2">
        <v>5</v>
      </c>
      <c r="G365" s="3">
        <v>560</v>
      </c>
      <c r="H365" s="2" t="s">
        <v>16</v>
      </c>
      <c r="I365" s="3">
        <v>450</v>
      </c>
    </row>
    <row r="366" spans="1:9" hidden="1" x14ac:dyDescent="0.3">
      <c r="A366" s="1">
        <v>43835</v>
      </c>
      <c r="B366" s="2" t="s">
        <v>25</v>
      </c>
      <c r="C366" s="2" t="s">
        <v>27</v>
      </c>
      <c r="D366" s="2" t="s">
        <v>24</v>
      </c>
      <c r="E366" s="2" t="s">
        <v>12</v>
      </c>
      <c r="F366" s="2">
        <v>1</v>
      </c>
      <c r="G366" s="3">
        <v>80</v>
      </c>
      <c r="H366" s="2" t="s">
        <v>13</v>
      </c>
      <c r="I366" s="3">
        <v>75</v>
      </c>
    </row>
    <row r="367" spans="1:9" hidden="1" x14ac:dyDescent="0.3">
      <c r="A367" s="1">
        <v>43907</v>
      </c>
      <c r="B367" s="2" t="s">
        <v>9</v>
      </c>
      <c r="C367" s="2" t="s">
        <v>14</v>
      </c>
      <c r="D367" s="2" t="s">
        <v>15</v>
      </c>
      <c r="E367" s="2" t="s">
        <v>32</v>
      </c>
      <c r="F367" s="2">
        <v>1</v>
      </c>
      <c r="G367" s="3">
        <v>45</v>
      </c>
      <c r="H367" s="2" t="s">
        <v>13</v>
      </c>
      <c r="I367" s="3">
        <v>35</v>
      </c>
    </row>
    <row r="368" spans="1:9" hidden="1" x14ac:dyDescent="0.3">
      <c r="A368" s="1">
        <v>44062</v>
      </c>
      <c r="B368" s="2" t="s">
        <v>25</v>
      </c>
      <c r="C368" s="2" t="s">
        <v>26</v>
      </c>
      <c r="D368" s="2" t="s">
        <v>20</v>
      </c>
      <c r="E368" s="2" t="s">
        <v>12</v>
      </c>
      <c r="F368" s="2">
        <v>2</v>
      </c>
      <c r="G368" s="3">
        <v>500</v>
      </c>
      <c r="H368" s="2" t="s">
        <v>13</v>
      </c>
      <c r="I368" s="3">
        <v>400</v>
      </c>
    </row>
    <row r="369" spans="1:9" hidden="1" x14ac:dyDescent="0.3">
      <c r="A369" s="1">
        <v>43875</v>
      </c>
      <c r="B369" s="2" t="s">
        <v>18</v>
      </c>
      <c r="C369" s="2" t="s">
        <v>31</v>
      </c>
      <c r="D369" s="2" t="s">
        <v>29</v>
      </c>
      <c r="E369" s="2" t="s">
        <v>32</v>
      </c>
      <c r="F369" s="2">
        <v>4</v>
      </c>
      <c r="G369" s="3">
        <v>25</v>
      </c>
      <c r="H369" s="2" t="s">
        <v>30</v>
      </c>
      <c r="I369" s="3">
        <v>20</v>
      </c>
    </row>
    <row r="370" spans="1:9" hidden="1" x14ac:dyDescent="0.3">
      <c r="A370" s="1">
        <v>44382</v>
      </c>
      <c r="B370" s="2" t="s">
        <v>21</v>
      </c>
      <c r="C370" s="2" t="s">
        <v>22</v>
      </c>
      <c r="D370" s="2" t="s">
        <v>29</v>
      </c>
      <c r="E370" s="2" t="s">
        <v>32</v>
      </c>
      <c r="F370" s="2">
        <v>3</v>
      </c>
      <c r="G370" s="3">
        <v>25</v>
      </c>
      <c r="H370" s="2" t="s">
        <v>13</v>
      </c>
      <c r="I370" s="3">
        <v>20</v>
      </c>
    </row>
    <row r="371" spans="1:9" hidden="1" x14ac:dyDescent="0.3">
      <c r="A371" s="1">
        <v>43860</v>
      </c>
      <c r="B371" s="2" t="s">
        <v>21</v>
      </c>
      <c r="C371" s="2" t="s">
        <v>28</v>
      </c>
      <c r="D371" s="2" t="s">
        <v>24</v>
      </c>
      <c r="E371" s="2" t="s">
        <v>12</v>
      </c>
      <c r="F371" s="2">
        <v>3</v>
      </c>
      <c r="G371" s="3">
        <v>80</v>
      </c>
      <c r="H371" s="2" t="s">
        <v>13</v>
      </c>
      <c r="I371" s="3">
        <v>75</v>
      </c>
    </row>
    <row r="372" spans="1:9" hidden="1" x14ac:dyDescent="0.3">
      <c r="A372" s="1">
        <v>44279</v>
      </c>
      <c r="B372" s="2" t="s">
        <v>25</v>
      </c>
      <c r="C372" s="2" t="s">
        <v>27</v>
      </c>
      <c r="D372" s="2" t="s">
        <v>29</v>
      </c>
      <c r="E372" s="2" t="s">
        <v>33</v>
      </c>
      <c r="F372" s="2">
        <v>2</v>
      </c>
      <c r="G372" s="3">
        <v>20</v>
      </c>
      <c r="H372" s="2" t="s">
        <v>13</v>
      </c>
      <c r="I372" s="3">
        <v>5</v>
      </c>
    </row>
    <row r="373" spans="1:9" hidden="1" x14ac:dyDescent="0.3">
      <c r="A373" s="1">
        <v>44255</v>
      </c>
      <c r="B373" s="2" t="s">
        <v>18</v>
      </c>
      <c r="C373" s="2" t="s">
        <v>19</v>
      </c>
      <c r="D373" s="2" t="s">
        <v>24</v>
      </c>
      <c r="E373" s="2" t="s">
        <v>32</v>
      </c>
      <c r="F373" s="2">
        <v>4</v>
      </c>
      <c r="G373" s="3">
        <v>70</v>
      </c>
      <c r="H373" s="2" t="s">
        <v>13</v>
      </c>
      <c r="I373" s="3">
        <v>60</v>
      </c>
    </row>
    <row r="374" spans="1:9" hidden="1" x14ac:dyDescent="0.3">
      <c r="A374" s="1">
        <v>44219</v>
      </c>
      <c r="B374" s="2" t="s">
        <v>9</v>
      </c>
      <c r="C374" s="2" t="s">
        <v>17</v>
      </c>
      <c r="D374" s="2" t="s">
        <v>24</v>
      </c>
      <c r="E374" s="2" t="s">
        <v>12</v>
      </c>
      <c r="F374" s="2">
        <v>2</v>
      </c>
      <c r="G374" s="3">
        <v>80</v>
      </c>
      <c r="H374" s="2" t="s">
        <v>13</v>
      </c>
      <c r="I374" s="3">
        <v>75</v>
      </c>
    </row>
    <row r="375" spans="1:9" hidden="1" x14ac:dyDescent="0.3">
      <c r="A375" s="1">
        <v>43854</v>
      </c>
      <c r="B375" s="2" t="s">
        <v>9</v>
      </c>
      <c r="C375" s="2" t="s">
        <v>10</v>
      </c>
      <c r="D375" s="2" t="s">
        <v>11</v>
      </c>
      <c r="E375" s="2" t="s">
        <v>32</v>
      </c>
      <c r="F375" s="2">
        <v>3</v>
      </c>
      <c r="G375" s="3">
        <v>110</v>
      </c>
      <c r="H375" s="2" t="s">
        <v>13</v>
      </c>
      <c r="I375" s="3">
        <v>85</v>
      </c>
    </row>
    <row r="376" spans="1:9" hidden="1" x14ac:dyDescent="0.3">
      <c r="A376" s="1">
        <v>44276</v>
      </c>
      <c r="B376" s="2" t="s">
        <v>9</v>
      </c>
      <c r="C376" s="2" t="s">
        <v>14</v>
      </c>
      <c r="D376" s="2" t="s">
        <v>24</v>
      </c>
      <c r="E376" s="2" t="s">
        <v>32</v>
      </c>
      <c r="F376" s="2">
        <v>1</v>
      </c>
      <c r="G376" s="3">
        <v>70</v>
      </c>
      <c r="H376" s="2" t="s">
        <v>13</v>
      </c>
      <c r="I376" s="3">
        <v>60</v>
      </c>
    </row>
    <row r="377" spans="1:9" hidden="1" x14ac:dyDescent="0.3">
      <c r="A377" s="1">
        <v>43850</v>
      </c>
      <c r="B377" s="2" t="s">
        <v>25</v>
      </c>
      <c r="C377" s="2" t="s">
        <v>27</v>
      </c>
      <c r="D377" s="2" t="s">
        <v>20</v>
      </c>
      <c r="E377" s="2" t="s">
        <v>33</v>
      </c>
      <c r="F377" s="2">
        <v>4</v>
      </c>
      <c r="G377" s="3">
        <v>560</v>
      </c>
      <c r="H377" s="2" t="s">
        <v>16</v>
      </c>
      <c r="I377" s="3">
        <v>450</v>
      </c>
    </row>
    <row r="378" spans="1:9" hidden="1" x14ac:dyDescent="0.3">
      <c r="A378" s="1">
        <v>44014</v>
      </c>
      <c r="B378" s="2" t="s">
        <v>18</v>
      </c>
      <c r="C378" s="2" t="s">
        <v>31</v>
      </c>
      <c r="D378" s="2" t="s">
        <v>24</v>
      </c>
      <c r="E378" s="2" t="s">
        <v>12</v>
      </c>
      <c r="F378" s="2">
        <v>5</v>
      </c>
      <c r="G378" s="3">
        <v>80</v>
      </c>
      <c r="H378" s="2" t="s">
        <v>13</v>
      </c>
      <c r="I378" s="3">
        <v>75</v>
      </c>
    </row>
    <row r="379" spans="1:9" hidden="1" x14ac:dyDescent="0.3">
      <c r="A379" s="1">
        <v>44474</v>
      </c>
      <c r="B379" s="2" t="s">
        <v>18</v>
      </c>
      <c r="C379" s="2" t="s">
        <v>31</v>
      </c>
      <c r="D379" s="2" t="s">
        <v>29</v>
      </c>
      <c r="E379" s="2" t="s">
        <v>32</v>
      </c>
      <c r="F379" s="2">
        <v>3</v>
      </c>
      <c r="G379" s="3">
        <v>25</v>
      </c>
      <c r="H379" s="2" t="s">
        <v>16</v>
      </c>
      <c r="I379" s="3">
        <v>20</v>
      </c>
    </row>
    <row r="380" spans="1:9" hidden="1" x14ac:dyDescent="0.3">
      <c r="A380" s="1">
        <v>44341</v>
      </c>
      <c r="B380" s="2" t="s">
        <v>21</v>
      </c>
      <c r="C380" s="2" t="s">
        <v>28</v>
      </c>
      <c r="D380" s="2" t="s">
        <v>20</v>
      </c>
      <c r="E380" s="2" t="s">
        <v>33</v>
      </c>
      <c r="F380" s="2">
        <v>2</v>
      </c>
      <c r="G380" s="3">
        <v>560</v>
      </c>
      <c r="H380" s="2" t="s">
        <v>13</v>
      </c>
      <c r="I380" s="3">
        <v>450</v>
      </c>
    </row>
    <row r="381" spans="1:9" hidden="1" x14ac:dyDescent="0.3">
      <c r="A381" s="1">
        <v>44019</v>
      </c>
      <c r="B381" s="2" t="s">
        <v>25</v>
      </c>
      <c r="C381" s="2" t="s">
        <v>27</v>
      </c>
      <c r="D381" s="2" t="s">
        <v>15</v>
      </c>
      <c r="E381" s="2" t="s">
        <v>32</v>
      </c>
      <c r="F381" s="2">
        <v>4</v>
      </c>
      <c r="G381" s="3">
        <v>45</v>
      </c>
      <c r="H381" s="2" t="s">
        <v>13</v>
      </c>
      <c r="I381" s="3">
        <v>35</v>
      </c>
    </row>
    <row r="382" spans="1:9" hidden="1" x14ac:dyDescent="0.3">
      <c r="A382" s="1">
        <v>44211</v>
      </c>
      <c r="B382" s="2" t="s">
        <v>18</v>
      </c>
      <c r="C382" s="2" t="s">
        <v>23</v>
      </c>
      <c r="D382" s="2" t="s">
        <v>24</v>
      </c>
      <c r="E382" s="2" t="s">
        <v>32</v>
      </c>
      <c r="F382" s="2">
        <v>5</v>
      </c>
      <c r="G382" s="3">
        <v>70</v>
      </c>
      <c r="H382" s="2" t="s">
        <v>30</v>
      </c>
      <c r="I382" s="3">
        <v>60</v>
      </c>
    </row>
    <row r="383" spans="1:9" hidden="1" x14ac:dyDescent="0.3">
      <c r="A383" s="1">
        <v>44264</v>
      </c>
      <c r="B383" s="2" t="s">
        <v>18</v>
      </c>
      <c r="C383" s="2" t="s">
        <v>19</v>
      </c>
      <c r="D383" s="2" t="s">
        <v>15</v>
      </c>
      <c r="E383" s="2" t="s">
        <v>33</v>
      </c>
      <c r="F383" s="2">
        <v>3</v>
      </c>
      <c r="G383" s="3">
        <v>65</v>
      </c>
      <c r="H383" s="2" t="s">
        <v>13</v>
      </c>
      <c r="I383" s="3">
        <v>50</v>
      </c>
    </row>
    <row r="384" spans="1:9" hidden="1" x14ac:dyDescent="0.3">
      <c r="A384" s="1">
        <v>44210</v>
      </c>
      <c r="B384" s="2" t="s">
        <v>18</v>
      </c>
      <c r="C384" s="2" t="s">
        <v>19</v>
      </c>
      <c r="D384" s="2" t="s">
        <v>24</v>
      </c>
      <c r="E384" s="2" t="s">
        <v>33</v>
      </c>
      <c r="F384" s="2">
        <v>3</v>
      </c>
      <c r="G384" s="3">
        <v>75</v>
      </c>
      <c r="H384" s="2" t="s">
        <v>30</v>
      </c>
      <c r="I384" s="3">
        <v>70</v>
      </c>
    </row>
    <row r="385" spans="1:9" hidden="1" x14ac:dyDescent="0.3">
      <c r="A385" s="1">
        <v>44016</v>
      </c>
      <c r="B385" s="2" t="s">
        <v>21</v>
      </c>
      <c r="C385" s="2" t="s">
        <v>22</v>
      </c>
      <c r="D385" s="2" t="s">
        <v>29</v>
      </c>
      <c r="E385" s="2" t="s">
        <v>33</v>
      </c>
      <c r="F385" s="2">
        <v>3</v>
      </c>
      <c r="G385" s="3">
        <v>20</v>
      </c>
      <c r="H385" s="2" t="s">
        <v>13</v>
      </c>
      <c r="I385" s="3">
        <v>5</v>
      </c>
    </row>
    <row r="386" spans="1:9" hidden="1" x14ac:dyDescent="0.3">
      <c r="A386" s="1">
        <v>44273</v>
      </c>
      <c r="B386" s="2" t="s">
        <v>21</v>
      </c>
      <c r="C386" s="2" t="s">
        <v>22</v>
      </c>
      <c r="D386" s="2" t="s">
        <v>24</v>
      </c>
      <c r="E386" s="2" t="s">
        <v>33</v>
      </c>
      <c r="F386" s="2">
        <v>4</v>
      </c>
      <c r="G386" s="3">
        <v>75</v>
      </c>
      <c r="H386" s="2" t="s">
        <v>30</v>
      </c>
      <c r="I386" s="3">
        <v>70</v>
      </c>
    </row>
    <row r="387" spans="1:9" hidden="1" x14ac:dyDescent="0.3">
      <c r="A387" s="1">
        <v>44295</v>
      </c>
      <c r="B387" s="2" t="s">
        <v>18</v>
      </c>
      <c r="C387" s="2" t="s">
        <v>31</v>
      </c>
      <c r="D387" s="2" t="s">
        <v>20</v>
      </c>
      <c r="E387" s="2" t="s">
        <v>12</v>
      </c>
      <c r="F387" s="2">
        <v>4</v>
      </c>
      <c r="G387" s="3">
        <v>500</v>
      </c>
      <c r="H387" s="2" t="s">
        <v>16</v>
      </c>
      <c r="I387" s="3">
        <v>400</v>
      </c>
    </row>
    <row r="388" spans="1:9" hidden="1" x14ac:dyDescent="0.3">
      <c r="A388" s="1">
        <v>44451</v>
      </c>
      <c r="B388" s="2" t="s">
        <v>18</v>
      </c>
      <c r="C388" s="2" t="s">
        <v>23</v>
      </c>
      <c r="D388" s="2" t="s">
        <v>20</v>
      </c>
      <c r="E388" s="2" t="s">
        <v>33</v>
      </c>
      <c r="F388" s="2">
        <v>5</v>
      </c>
      <c r="G388" s="3">
        <v>560</v>
      </c>
      <c r="H388" s="2" t="s">
        <v>13</v>
      </c>
      <c r="I388" s="3">
        <v>450</v>
      </c>
    </row>
    <row r="389" spans="1:9" hidden="1" x14ac:dyDescent="0.3">
      <c r="A389" s="1">
        <v>44304</v>
      </c>
      <c r="B389" s="2" t="s">
        <v>9</v>
      </c>
      <c r="C389" s="2" t="s">
        <v>10</v>
      </c>
      <c r="D389" s="2" t="s">
        <v>24</v>
      </c>
      <c r="E389" s="2" t="s">
        <v>33</v>
      </c>
      <c r="F389" s="2">
        <v>5</v>
      </c>
      <c r="G389" s="3">
        <v>75</v>
      </c>
      <c r="H389" s="2" t="s">
        <v>13</v>
      </c>
      <c r="I389" s="3">
        <v>70</v>
      </c>
    </row>
    <row r="390" spans="1:9" hidden="1" x14ac:dyDescent="0.3">
      <c r="A390" s="1">
        <v>44089</v>
      </c>
      <c r="B390" s="2" t="s">
        <v>9</v>
      </c>
      <c r="C390" s="2" t="s">
        <v>14</v>
      </c>
      <c r="D390" s="2" t="s">
        <v>15</v>
      </c>
      <c r="E390" s="2" t="s">
        <v>32</v>
      </c>
      <c r="F390" s="2">
        <v>2</v>
      </c>
      <c r="G390" s="3">
        <v>45</v>
      </c>
      <c r="H390" s="2" t="s">
        <v>13</v>
      </c>
      <c r="I390" s="3">
        <v>35</v>
      </c>
    </row>
    <row r="391" spans="1:9" hidden="1" x14ac:dyDescent="0.3">
      <c r="A391" s="1">
        <v>44172</v>
      </c>
      <c r="B391" s="2" t="s">
        <v>21</v>
      </c>
      <c r="C391" s="2" t="s">
        <v>28</v>
      </c>
      <c r="D391" s="2" t="s">
        <v>20</v>
      </c>
      <c r="E391" s="2" t="s">
        <v>12</v>
      </c>
      <c r="F391" s="2">
        <v>4</v>
      </c>
      <c r="G391" s="3">
        <v>500</v>
      </c>
      <c r="H391" s="2" t="s">
        <v>16</v>
      </c>
      <c r="I391" s="3">
        <v>400</v>
      </c>
    </row>
    <row r="392" spans="1:9" hidden="1" x14ac:dyDescent="0.3">
      <c r="A392" s="1">
        <v>43962</v>
      </c>
      <c r="B392" s="2" t="s">
        <v>9</v>
      </c>
      <c r="C392" s="2" t="s">
        <v>14</v>
      </c>
      <c r="D392" s="2" t="s">
        <v>15</v>
      </c>
      <c r="E392" s="2" t="s">
        <v>33</v>
      </c>
      <c r="F392" s="2">
        <v>3</v>
      </c>
      <c r="G392" s="3">
        <v>65</v>
      </c>
      <c r="H392" s="2" t="s">
        <v>13</v>
      </c>
      <c r="I392" s="3">
        <v>50</v>
      </c>
    </row>
    <row r="393" spans="1:9" hidden="1" x14ac:dyDescent="0.3">
      <c r="A393" s="1">
        <v>43926</v>
      </c>
      <c r="B393" s="2" t="s">
        <v>9</v>
      </c>
      <c r="C393" s="2" t="s">
        <v>14</v>
      </c>
      <c r="D393" s="2" t="s">
        <v>20</v>
      </c>
      <c r="E393" s="2" t="s">
        <v>12</v>
      </c>
      <c r="F393" s="2">
        <v>1</v>
      </c>
      <c r="G393" s="3">
        <v>500</v>
      </c>
      <c r="H393" s="2" t="s">
        <v>13</v>
      </c>
      <c r="I393" s="3">
        <v>400</v>
      </c>
    </row>
    <row r="394" spans="1:9" hidden="1" x14ac:dyDescent="0.3">
      <c r="A394" s="1">
        <v>44163</v>
      </c>
      <c r="B394" s="2" t="s">
        <v>18</v>
      </c>
      <c r="C394" s="2" t="s">
        <v>31</v>
      </c>
      <c r="D394" s="2" t="s">
        <v>11</v>
      </c>
      <c r="E394" s="2" t="s">
        <v>12</v>
      </c>
      <c r="F394" s="2">
        <v>1</v>
      </c>
      <c r="G394" s="3">
        <v>100</v>
      </c>
      <c r="H394" s="2" t="s">
        <v>13</v>
      </c>
      <c r="I394" s="3">
        <v>80</v>
      </c>
    </row>
    <row r="395" spans="1:9" hidden="1" x14ac:dyDescent="0.3">
      <c r="A395" s="1">
        <v>43853</v>
      </c>
      <c r="B395" s="2" t="s">
        <v>18</v>
      </c>
      <c r="C395" s="2" t="s">
        <v>31</v>
      </c>
      <c r="D395" s="2" t="s">
        <v>29</v>
      </c>
      <c r="E395" s="2" t="s">
        <v>32</v>
      </c>
      <c r="F395" s="2">
        <v>3</v>
      </c>
      <c r="G395" s="3">
        <v>25</v>
      </c>
      <c r="H395" s="2" t="s">
        <v>16</v>
      </c>
      <c r="I395" s="3">
        <v>20</v>
      </c>
    </row>
    <row r="396" spans="1:9" hidden="1" x14ac:dyDescent="0.3">
      <c r="A396" s="1">
        <v>44015</v>
      </c>
      <c r="B396" s="2" t="s">
        <v>18</v>
      </c>
      <c r="C396" s="2" t="s">
        <v>19</v>
      </c>
      <c r="D396" s="2" t="s">
        <v>24</v>
      </c>
      <c r="E396" s="2" t="s">
        <v>32</v>
      </c>
      <c r="F396" s="2">
        <v>3</v>
      </c>
      <c r="G396" s="3">
        <v>70</v>
      </c>
      <c r="H396" s="2" t="s">
        <v>16</v>
      </c>
      <c r="I396" s="3">
        <v>60</v>
      </c>
    </row>
    <row r="397" spans="1:9" hidden="1" x14ac:dyDescent="0.3">
      <c r="A397" s="1">
        <v>43993</v>
      </c>
      <c r="B397" s="2" t="s">
        <v>18</v>
      </c>
      <c r="C397" s="2" t="s">
        <v>31</v>
      </c>
      <c r="D397" s="2" t="s">
        <v>29</v>
      </c>
      <c r="E397" s="2" t="s">
        <v>32</v>
      </c>
      <c r="F397" s="2">
        <v>1</v>
      </c>
      <c r="G397" s="3">
        <v>25</v>
      </c>
      <c r="H397" s="2" t="s">
        <v>13</v>
      </c>
      <c r="I397" s="3">
        <v>20</v>
      </c>
    </row>
    <row r="398" spans="1:9" ht="15" hidden="1" thickBot="1" x14ac:dyDescent="0.35">
      <c r="A398" s="1">
        <v>43854</v>
      </c>
      <c r="B398" s="2" t="s">
        <v>25</v>
      </c>
      <c r="C398" s="2" t="s">
        <v>26</v>
      </c>
      <c r="D398" s="2" t="s">
        <v>15</v>
      </c>
      <c r="E398" s="2" t="s">
        <v>32</v>
      </c>
      <c r="F398" s="2">
        <v>3</v>
      </c>
      <c r="G398" s="3">
        <v>45</v>
      </c>
      <c r="H398" s="2" t="s">
        <v>16</v>
      </c>
      <c r="I398" s="3">
        <v>35</v>
      </c>
    </row>
    <row r="399" spans="1:9" ht="15" hidden="1" thickBot="1" x14ac:dyDescent="0.35">
      <c r="A399" s="1">
        <v>44483</v>
      </c>
      <c r="B399" s="2" t="s">
        <v>21</v>
      </c>
      <c r="C399" s="2" t="s">
        <v>28</v>
      </c>
      <c r="D399" s="2" t="s">
        <v>11</v>
      </c>
      <c r="E399" s="2" t="s">
        <v>12</v>
      </c>
      <c r="F399" s="2">
        <v>1</v>
      </c>
      <c r="G399" s="3">
        <v>100</v>
      </c>
      <c r="H399" s="2" t="s">
        <v>13</v>
      </c>
      <c r="I399" s="3">
        <v>80</v>
      </c>
    </row>
    <row r="400" spans="1:9" ht="15" hidden="1" thickBot="1" x14ac:dyDescent="0.35">
      <c r="A400" s="1">
        <v>43870</v>
      </c>
      <c r="B400" s="2" t="s">
        <v>21</v>
      </c>
      <c r="C400" s="2" t="s">
        <v>22</v>
      </c>
      <c r="D400" s="2" t="s">
        <v>20</v>
      </c>
      <c r="E400" s="2" t="s">
        <v>12</v>
      </c>
      <c r="F400" s="2">
        <v>4</v>
      </c>
      <c r="G400" s="3">
        <v>500</v>
      </c>
      <c r="H400" s="2" t="s">
        <v>16</v>
      </c>
      <c r="I400" s="3">
        <v>400</v>
      </c>
    </row>
    <row r="401" spans="1:9" x14ac:dyDescent="0.3">
      <c r="A401" s="119"/>
      <c r="B401" s="105"/>
      <c r="C401" s="105"/>
      <c r="D401" s="105"/>
      <c r="E401" s="105"/>
      <c r="F401" s="120">
        <f>SUBTOTAL(9,F43:F335)</f>
        <v>17</v>
      </c>
      <c r="G401" s="121">
        <f>SUBTOTAL(4,G43:G335)</f>
        <v>110</v>
      </c>
      <c r="H401" s="105"/>
      <c r="I401" s="121">
        <f>SUBTOTAL(1,I43:I335)</f>
        <v>61</v>
      </c>
    </row>
  </sheetData>
  <pageMargins left="0.7" right="0.7" top="0.75" bottom="0.75" header="0.3" footer="0.3"/>
  <drawing r:id="rId1"/>
  <legacyDrawing r:id="rId2"/>
  <tableParts count="1"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9D14A-3646-4481-8B41-6EFD11662CE5}">
  <sheetPr codeName="Arkusz13"/>
  <dimension ref="A1:C21"/>
  <sheetViews>
    <sheetView workbookViewId="0">
      <selection activeCell="B2" sqref="B2"/>
    </sheetView>
  </sheetViews>
  <sheetFormatPr defaultRowHeight="14.4" x14ac:dyDescent="0.3"/>
  <cols>
    <col min="1" max="1" width="20.6640625" bestFit="1" customWidth="1"/>
    <col min="2" max="2" width="10.5546875" bestFit="1" customWidth="1"/>
    <col min="10" max="10" width="12.109375" customWidth="1"/>
  </cols>
  <sheetData>
    <row r="1" spans="1:3" ht="15" thickBot="1" x14ac:dyDescent="0.35">
      <c r="A1" s="41" t="s">
        <v>54</v>
      </c>
      <c r="B1" s="42" t="s">
        <v>0</v>
      </c>
      <c r="C1" s="43" t="s">
        <v>87</v>
      </c>
    </row>
    <row r="2" spans="1:3" x14ac:dyDescent="0.3">
      <c r="A2" s="49" t="s">
        <v>60</v>
      </c>
      <c r="B2" s="50">
        <v>40856</v>
      </c>
      <c r="C2" s="51">
        <v>43</v>
      </c>
    </row>
    <row r="3" spans="1:3" x14ac:dyDescent="0.3">
      <c r="A3" s="49" t="s">
        <v>61</v>
      </c>
      <c r="B3" s="50">
        <v>42341</v>
      </c>
      <c r="C3" s="51">
        <v>38</v>
      </c>
    </row>
    <row r="4" spans="1:3" x14ac:dyDescent="0.3">
      <c r="A4" s="49" t="s">
        <v>62</v>
      </c>
      <c r="B4" s="50">
        <v>44217</v>
      </c>
      <c r="C4" s="51">
        <v>46</v>
      </c>
    </row>
    <row r="5" spans="1:3" x14ac:dyDescent="0.3">
      <c r="A5" s="49" t="s">
        <v>63</v>
      </c>
      <c r="B5" s="50">
        <v>44320</v>
      </c>
      <c r="C5" s="51">
        <v>49</v>
      </c>
    </row>
    <row r="6" spans="1:3" x14ac:dyDescent="0.3">
      <c r="A6" s="49" t="s">
        <v>64</v>
      </c>
      <c r="B6" s="50">
        <v>36681</v>
      </c>
      <c r="C6" s="51">
        <v>31</v>
      </c>
    </row>
    <row r="7" spans="1:3" x14ac:dyDescent="0.3">
      <c r="A7" s="49" t="s">
        <v>65</v>
      </c>
      <c r="B7" s="50">
        <v>40461</v>
      </c>
      <c r="C7" s="51">
        <v>31</v>
      </c>
    </row>
    <row r="8" spans="1:3" x14ac:dyDescent="0.3">
      <c r="A8" s="49" t="s">
        <v>66</v>
      </c>
      <c r="B8" s="50">
        <v>40858</v>
      </c>
      <c r="C8" s="51">
        <v>30</v>
      </c>
    </row>
    <row r="9" spans="1:3" x14ac:dyDescent="0.3">
      <c r="A9" s="49" t="s">
        <v>67</v>
      </c>
      <c r="B9" s="50">
        <v>41255</v>
      </c>
      <c r="C9" s="51">
        <v>42</v>
      </c>
    </row>
    <row r="10" spans="1:3" x14ac:dyDescent="0.3">
      <c r="A10" s="49" t="s">
        <v>68</v>
      </c>
      <c r="B10" s="50">
        <v>37181</v>
      </c>
      <c r="C10" s="51">
        <v>34</v>
      </c>
    </row>
    <row r="11" spans="1:3" x14ac:dyDescent="0.3">
      <c r="A11" s="49" t="s">
        <v>69</v>
      </c>
      <c r="B11" s="50">
        <v>40065</v>
      </c>
      <c r="C11" s="51">
        <v>42</v>
      </c>
    </row>
    <row r="12" spans="1:3" x14ac:dyDescent="0.3">
      <c r="A12" s="49" t="s">
        <v>70</v>
      </c>
      <c r="B12" s="50">
        <v>35982</v>
      </c>
      <c r="C12" s="51">
        <v>50</v>
      </c>
    </row>
    <row r="13" spans="1:3" x14ac:dyDescent="0.3">
      <c r="A13" s="49" t="s">
        <v>71</v>
      </c>
      <c r="B13" s="50">
        <v>34947</v>
      </c>
      <c r="C13" s="51">
        <v>42</v>
      </c>
    </row>
    <row r="14" spans="1:3" x14ac:dyDescent="0.3">
      <c r="A14" s="49" t="s">
        <v>72</v>
      </c>
      <c r="B14" s="50">
        <v>38341</v>
      </c>
      <c r="C14" s="51">
        <v>37</v>
      </c>
    </row>
    <row r="15" spans="1:3" x14ac:dyDescent="0.3">
      <c r="A15" s="49" t="s">
        <v>73</v>
      </c>
      <c r="B15" s="50">
        <v>39815</v>
      </c>
      <c r="C15" s="51">
        <v>35</v>
      </c>
    </row>
    <row r="16" spans="1:3" x14ac:dyDescent="0.3">
      <c r="A16" s="49" t="s">
        <v>74</v>
      </c>
      <c r="B16" s="50">
        <v>38466</v>
      </c>
      <c r="C16" s="51">
        <v>41</v>
      </c>
    </row>
    <row r="17" spans="1:3" x14ac:dyDescent="0.3">
      <c r="A17" s="49" t="s">
        <v>75</v>
      </c>
      <c r="B17" s="50">
        <v>36820</v>
      </c>
      <c r="C17" s="51">
        <v>43</v>
      </c>
    </row>
    <row r="18" spans="1:3" x14ac:dyDescent="0.3">
      <c r="A18" s="49" t="s">
        <v>76</v>
      </c>
      <c r="B18" s="50">
        <v>42593</v>
      </c>
      <c r="C18" s="51">
        <v>36</v>
      </c>
    </row>
    <row r="19" spans="1:3" x14ac:dyDescent="0.3">
      <c r="A19" s="49" t="s">
        <v>77</v>
      </c>
      <c r="B19" s="50">
        <v>39617</v>
      </c>
      <c r="C19" s="51">
        <v>40</v>
      </c>
    </row>
    <row r="20" spans="1:3" x14ac:dyDescent="0.3">
      <c r="A20" s="49" t="s">
        <v>78</v>
      </c>
      <c r="B20" s="50">
        <v>44229</v>
      </c>
      <c r="C20" s="51">
        <v>21</v>
      </c>
    </row>
    <row r="21" spans="1:3" ht="15" thickBot="1" x14ac:dyDescent="0.35">
      <c r="A21" s="52" t="s">
        <v>79</v>
      </c>
      <c r="B21" s="53">
        <v>39480</v>
      </c>
      <c r="C21" s="54">
        <v>36</v>
      </c>
    </row>
  </sheetData>
  <dataValidations count="4">
    <dataValidation type="date" allowBlank="1" showInputMessage="1" showErrorMessage="1" sqref="B2:B19" xr:uid="{46463493-B11A-4F50-A2BB-7FA14C872EC0}">
      <formula1>38353</formula1>
      <formula2>43831</formula2>
    </dataValidation>
    <dataValidation type="whole" allowBlank="1" showInputMessage="1" showErrorMessage="1" sqref="C2:C19" xr:uid="{B8E217F4-148B-4B79-BE6F-3EC5DAF8C81E}">
      <formula1>35</formula1>
      <formula2>50</formula2>
    </dataValidation>
    <dataValidation type="whole" allowBlank="1" showInputMessage="1" sqref="C20:C21" xr:uid="{D3C7BC16-E301-4B2C-96D8-C99F5FEF36D3}">
      <formula1>35</formula1>
      <formula2>50</formula2>
    </dataValidation>
    <dataValidation type="date" allowBlank="1" showInputMessage="1" sqref="B20:B21" xr:uid="{1B0B1471-420D-4DD5-8F02-4487CD1EAAD6}">
      <formula1>38353</formula1>
      <formula2>43831</formula2>
    </dataValidation>
  </dataValidation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71E4B7-53B5-4D35-9705-F728F4EF8DB5}">
  <sheetPr codeName="Arkusz14"/>
  <dimension ref="A1:I404"/>
  <sheetViews>
    <sheetView workbookViewId="0">
      <selection activeCell="K21" sqref="K21"/>
    </sheetView>
  </sheetViews>
  <sheetFormatPr defaultColWidth="9.109375" defaultRowHeight="14.4" x14ac:dyDescent="0.3"/>
  <cols>
    <col min="1" max="1" width="10.109375" style="1" bestFit="1" customWidth="1"/>
    <col min="2" max="2" width="16.109375" style="2" customWidth="1"/>
    <col min="3" max="3" width="9.33203125" style="2" customWidth="1"/>
    <col min="4" max="4" width="11.5546875" style="2" customWidth="1"/>
    <col min="5" max="6" width="9.109375" style="2"/>
    <col min="7" max="7" width="9.88671875" style="3" bestFit="1" customWidth="1"/>
    <col min="8" max="8" width="9.109375" style="2"/>
    <col min="9" max="9" width="9.88671875" style="3" bestFit="1" customWidth="1"/>
    <col min="10" max="16384" width="9.109375" style="2"/>
  </cols>
  <sheetData>
    <row r="1" spans="1:9" ht="15" thickBot="1" x14ac:dyDescent="0.35">
      <c r="A1" s="126" t="s">
        <v>88</v>
      </c>
      <c r="B1" s="127"/>
      <c r="C1" s="127"/>
      <c r="D1" s="127"/>
      <c r="E1" s="127"/>
      <c r="F1" s="127"/>
      <c r="G1" s="127"/>
      <c r="H1" s="127"/>
      <c r="I1" s="128"/>
    </row>
    <row r="2" spans="1:9" x14ac:dyDescent="0.3">
      <c r="A2" s="55" t="s">
        <v>89</v>
      </c>
      <c r="B2" s="56"/>
      <c r="C2" s="56"/>
      <c r="D2" s="56"/>
      <c r="E2" s="56"/>
      <c r="F2" s="56"/>
      <c r="G2" s="57"/>
      <c r="H2" s="56"/>
      <c r="I2" s="58"/>
    </row>
    <row r="3" spans="1:9" ht="15" thickBot="1" x14ac:dyDescent="0.35">
      <c r="A3" s="59" t="s">
        <v>90</v>
      </c>
      <c r="B3" s="60"/>
      <c r="C3" s="60"/>
      <c r="D3" s="60"/>
      <c r="E3" s="60"/>
      <c r="F3" s="60"/>
      <c r="G3" s="61"/>
      <c r="H3" s="60"/>
      <c r="I3" s="62"/>
    </row>
    <row r="5" spans="1:9" x14ac:dyDescent="0.3">
      <c r="A5" s="1" t="s">
        <v>0</v>
      </c>
      <c r="B5" s="2" t="s">
        <v>1</v>
      </c>
      <c r="C5" s="2" t="s">
        <v>2</v>
      </c>
      <c r="D5" s="2" t="s">
        <v>3</v>
      </c>
      <c r="E5" s="2" t="s">
        <v>4</v>
      </c>
      <c r="F5" s="2" t="s">
        <v>5</v>
      </c>
      <c r="G5" s="3" t="s">
        <v>6</v>
      </c>
      <c r="H5" s="2" t="s">
        <v>7</v>
      </c>
      <c r="I5" s="3" t="s">
        <v>8</v>
      </c>
    </row>
    <row r="6" spans="1:9" x14ac:dyDescent="0.3">
      <c r="A6" s="1">
        <v>44495</v>
      </c>
      <c r="B6" s="2" t="s">
        <v>18</v>
      </c>
      <c r="C6" s="2" t="s">
        <v>19</v>
      </c>
      <c r="D6" s="2" t="s">
        <v>24</v>
      </c>
      <c r="E6" s="2" t="s">
        <v>32</v>
      </c>
      <c r="F6" s="2">
        <v>5</v>
      </c>
      <c r="G6" s="3">
        <v>70</v>
      </c>
      <c r="H6" s="2" t="s">
        <v>13</v>
      </c>
      <c r="I6" s="3">
        <v>60</v>
      </c>
    </row>
    <row r="7" spans="1:9" x14ac:dyDescent="0.3">
      <c r="A7" s="1">
        <v>44491</v>
      </c>
      <c r="B7" s="2" t="s">
        <v>9</v>
      </c>
      <c r="C7" s="2" t="s">
        <v>14</v>
      </c>
      <c r="D7" s="2" t="s">
        <v>20</v>
      </c>
      <c r="E7" s="2" t="s">
        <v>32</v>
      </c>
      <c r="F7" s="2">
        <v>5</v>
      </c>
      <c r="G7" s="3">
        <v>570</v>
      </c>
      <c r="H7" s="2" t="s">
        <v>13</v>
      </c>
      <c r="I7" s="3">
        <v>490</v>
      </c>
    </row>
    <row r="8" spans="1:9" x14ac:dyDescent="0.3">
      <c r="A8" s="1">
        <v>44191</v>
      </c>
      <c r="B8" s="2" t="s">
        <v>25</v>
      </c>
      <c r="C8" s="2" t="s">
        <v>27</v>
      </c>
      <c r="D8" s="2" t="s">
        <v>24</v>
      </c>
      <c r="E8" s="2" t="s">
        <v>32</v>
      </c>
      <c r="F8" s="2">
        <v>1</v>
      </c>
      <c r="G8" s="3">
        <v>70</v>
      </c>
      <c r="H8" s="2" t="s">
        <v>13</v>
      </c>
      <c r="I8" s="3">
        <v>60</v>
      </c>
    </row>
    <row r="9" spans="1:9" x14ac:dyDescent="0.3">
      <c r="A9" s="1">
        <v>43954</v>
      </c>
      <c r="B9" s="2" t="s">
        <v>18</v>
      </c>
      <c r="C9" s="2" t="s">
        <v>19</v>
      </c>
      <c r="D9" s="2" t="s">
        <v>20</v>
      </c>
      <c r="E9" s="2" t="s">
        <v>32</v>
      </c>
      <c r="F9" s="2">
        <v>4</v>
      </c>
      <c r="G9" s="3">
        <v>570</v>
      </c>
      <c r="H9" s="2" t="s">
        <v>13</v>
      </c>
      <c r="I9" s="3">
        <v>490</v>
      </c>
    </row>
    <row r="10" spans="1:9" x14ac:dyDescent="0.3">
      <c r="A10" s="1">
        <v>44221</v>
      </c>
      <c r="B10" s="2" t="s">
        <v>25</v>
      </c>
      <c r="C10" s="2" t="s">
        <v>26</v>
      </c>
      <c r="D10" s="2" t="s">
        <v>24</v>
      </c>
      <c r="E10" s="2" t="s">
        <v>32</v>
      </c>
      <c r="F10" s="2">
        <v>4</v>
      </c>
      <c r="G10" s="3">
        <v>70</v>
      </c>
      <c r="H10" s="2" t="s">
        <v>13</v>
      </c>
      <c r="I10" s="3">
        <v>60</v>
      </c>
    </row>
    <row r="11" spans="1:9" x14ac:dyDescent="0.3">
      <c r="A11" s="1">
        <v>44242</v>
      </c>
      <c r="B11" s="2" t="s">
        <v>21</v>
      </c>
      <c r="C11" s="2" t="s">
        <v>28</v>
      </c>
      <c r="D11" s="2" t="s">
        <v>20</v>
      </c>
      <c r="E11" s="2" t="s">
        <v>32</v>
      </c>
      <c r="F11" s="2">
        <v>3</v>
      </c>
      <c r="G11" s="3">
        <v>570</v>
      </c>
      <c r="H11" s="2" t="s">
        <v>13</v>
      </c>
      <c r="I11" s="3">
        <v>490</v>
      </c>
    </row>
    <row r="12" spans="1:9" x14ac:dyDescent="0.3">
      <c r="A12" s="1">
        <v>43890</v>
      </c>
      <c r="B12" s="2" t="s">
        <v>9</v>
      </c>
      <c r="C12" s="2" t="s">
        <v>14</v>
      </c>
      <c r="D12" s="2" t="s">
        <v>20</v>
      </c>
      <c r="E12" s="2" t="s">
        <v>33</v>
      </c>
      <c r="F12" s="2">
        <v>5</v>
      </c>
      <c r="G12" s="3">
        <v>560</v>
      </c>
      <c r="H12" s="2" t="s">
        <v>16</v>
      </c>
      <c r="I12" s="3">
        <v>450</v>
      </c>
    </row>
    <row r="13" spans="1:9" x14ac:dyDescent="0.3">
      <c r="A13" s="1">
        <v>43939</v>
      </c>
      <c r="B13" s="2" t="s">
        <v>18</v>
      </c>
      <c r="C13" s="2" t="s">
        <v>23</v>
      </c>
      <c r="D13" s="2" t="s">
        <v>20</v>
      </c>
      <c r="E13" s="2" t="s">
        <v>33</v>
      </c>
      <c r="F13" s="2">
        <v>3</v>
      </c>
      <c r="G13" s="3">
        <v>560</v>
      </c>
      <c r="H13" s="2" t="s">
        <v>16</v>
      </c>
      <c r="I13" s="3">
        <v>450</v>
      </c>
    </row>
    <row r="14" spans="1:9" x14ac:dyDescent="0.3">
      <c r="A14" s="1">
        <v>44108</v>
      </c>
      <c r="B14" s="2" t="s">
        <v>9</v>
      </c>
      <c r="C14" s="2" t="s">
        <v>17</v>
      </c>
      <c r="D14" s="2" t="s">
        <v>20</v>
      </c>
      <c r="E14" s="2" t="s">
        <v>33</v>
      </c>
      <c r="F14" s="2">
        <v>5</v>
      </c>
      <c r="G14" s="3">
        <v>560</v>
      </c>
      <c r="H14" s="2" t="s">
        <v>16</v>
      </c>
      <c r="I14" s="3">
        <v>450</v>
      </c>
    </row>
    <row r="15" spans="1:9" x14ac:dyDescent="0.3">
      <c r="A15" s="1">
        <v>44131</v>
      </c>
      <c r="B15" s="2" t="s">
        <v>18</v>
      </c>
      <c r="C15" s="2" t="s">
        <v>19</v>
      </c>
      <c r="D15" s="2" t="s">
        <v>24</v>
      </c>
      <c r="E15" s="2" t="s">
        <v>33</v>
      </c>
      <c r="F15" s="2">
        <v>5</v>
      </c>
      <c r="G15" s="3">
        <v>75</v>
      </c>
      <c r="H15" s="2" t="s">
        <v>13</v>
      </c>
      <c r="I15" s="3">
        <v>70</v>
      </c>
    </row>
    <row r="16" spans="1:9" x14ac:dyDescent="0.3">
      <c r="A16" s="1">
        <v>44208</v>
      </c>
      <c r="B16" s="2" t="s">
        <v>9</v>
      </c>
      <c r="C16" s="2" t="s">
        <v>10</v>
      </c>
      <c r="D16" s="2" t="s">
        <v>11</v>
      </c>
      <c r="E16" s="2" t="s">
        <v>12</v>
      </c>
      <c r="F16" s="2">
        <v>1</v>
      </c>
      <c r="G16" s="3">
        <v>100</v>
      </c>
      <c r="H16" s="2" t="s">
        <v>13</v>
      </c>
      <c r="I16" s="3">
        <v>80</v>
      </c>
    </row>
    <row r="17" spans="1:9" x14ac:dyDescent="0.3">
      <c r="A17" s="1">
        <v>44435</v>
      </c>
      <c r="B17" s="2" t="s">
        <v>25</v>
      </c>
      <c r="C17" s="2" t="s">
        <v>27</v>
      </c>
      <c r="D17" s="2" t="s">
        <v>29</v>
      </c>
      <c r="E17" s="2" t="s">
        <v>33</v>
      </c>
      <c r="F17" s="2">
        <v>5</v>
      </c>
      <c r="G17" s="3">
        <v>20</v>
      </c>
      <c r="H17" s="2" t="s">
        <v>13</v>
      </c>
      <c r="I17" s="3">
        <v>5</v>
      </c>
    </row>
    <row r="18" spans="1:9" x14ac:dyDescent="0.3">
      <c r="A18" s="1">
        <v>44353</v>
      </c>
      <c r="B18" s="2" t="s">
        <v>9</v>
      </c>
      <c r="C18" s="2" t="s">
        <v>17</v>
      </c>
      <c r="D18" s="2" t="s">
        <v>29</v>
      </c>
      <c r="E18" s="2" t="s">
        <v>32</v>
      </c>
      <c r="F18" s="2">
        <v>4</v>
      </c>
      <c r="G18" s="3">
        <v>25</v>
      </c>
      <c r="H18" s="2" t="s">
        <v>13</v>
      </c>
      <c r="I18" s="3">
        <v>20</v>
      </c>
    </row>
    <row r="19" spans="1:9" x14ac:dyDescent="0.3">
      <c r="A19" s="1">
        <v>44233</v>
      </c>
      <c r="B19" s="2" t="s">
        <v>21</v>
      </c>
      <c r="C19" s="2" t="s">
        <v>28</v>
      </c>
      <c r="D19" s="2" t="s">
        <v>29</v>
      </c>
      <c r="E19" s="2" t="s">
        <v>32</v>
      </c>
      <c r="F19" s="2">
        <v>1</v>
      </c>
      <c r="G19" s="3">
        <v>25</v>
      </c>
      <c r="H19" s="2" t="s">
        <v>30</v>
      </c>
      <c r="I19" s="3">
        <v>20</v>
      </c>
    </row>
    <row r="20" spans="1:9" x14ac:dyDescent="0.3">
      <c r="A20" s="1">
        <v>44420</v>
      </c>
      <c r="B20" s="2" t="s">
        <v>18</v>
      </c>
      <c r="C20" s="2" t="s">
        <v>31</v>
      </c>
      <c r="D20" s="2" t="s">
        <v>15</v>
      </c>
      <c r="E20" s="2" t="s">
        <v>32</v>
      </c>
      <c r="F20" s="2">
        <v>1</v>
      </c>
      <c r="G20" s="3">
        <v>45</v>
      </c>
      <c r="H20" s="2" t="s">
        <v>16</v>
      </c>
      <c r="I20" s="3">
        <v>35</v>
      </c>
    </row>
    <row r="21" spans="1:9" x14ac:dyDescent="0.3">
      <c r="A21" s="1">
        <v>44108</v>
      </c>
      <c r="B21" s="2" t="s">
        <v>21</v>
      </c>
      <c r="C21" s="2" t="s">
        <v>28</v>
      </c>
      <c r="D21" s="2" t="s">
        <v>15</v>
      </c>
      <c r="E21" s="2" t="s">
        <v>33</v>
      </c>
      <c r="F21" s="2">
        <v>1</v>
      </c>
      <c r="G21" s="3">
        <v>65</v>
      </c>
      <c r="H21" s="2" t="s">
        <v>16</v>
      </c>
      <c r="I21" s="3">
        <v>50</v>
      </c>
    </row>
    <row r="22" spans="1:9" x14ac:dyDescent="0.3">
      <c r="A22" s="1">
        <v>43840</v>
      </c>
      <c r="B22" s="2" t="s">
        <v>9</v>
      </c>
      <c r="C22" s="2" t="s">
        <v>14</v>
      </c>
      <c r="D22" s="2" t="s">
        <v>11</v>
      </c>
      <c r="E22" s="2" t="s">
        <v>32</v>
      </c>
      <c r="F22" s="2">
        <v>1</v>
      </c>
      <c r="G22" s="3">
        <v>110</v>
      </c>
      <c r="H22" s="2" t="s">
        <v>13</v>
      </c>
      <c r="I22" s="3">
        <v>85</v>
      </c>
    </row>
    <row r="23" spans="1:9" x14ac:dyDescent="0.3">
      <c r="A23" s="1">
        <v>44020</v>
      </c>
      <c r="B23" s="2" t="s">
        <v>9</v>
      </c>
      <c r="C23" s="2" t="s">
        <v>14</v>
      </c>
      <c r="D23" s="2" t="s">
        <v>15</v>
      </c>
      <c r="E23" s="2" t="s">
        <v>12</v>
      </c>
      <c r="F23" s="2">
        <v>3</v>
      </c>
      <c r="G23" s="3">
        <v>50</v>
      </c>
      <c r="H23" s="2" t="s">
        <v>16</v>
      </c>
      <c r="I23" s="3">
        <v>30</v>
      </c>
    </row>
    <row r="24" spans="1:9" x14ac:dyDescent="0.3">
      <c r="A24" s="1">
        <v>44308</v>
      </c>
      <c r="B24" s="2" t="s">
        <v>9</v>
      </c>
      <c r="C24" s="2" t="s">
        <v>17</v>
      </c>
      <c r="D24" s="2" t="s">
        <v>15</v>
      </c>
      <c r="E24" s="2" t="s">
        <v>12</v>
      </c>
      <c r="F24" s="2">
        <v>2</v>
      </c>
      <c r="G24" s="3">
        <v>50</v>
      </c>
      <c r="H24" s="2" t="s">
        <v>13</v>
      </c>
      <c r="I24" s="3">
        <v>30</v>
      </c>
    </row>
    <row r="25" spans="1:9" x14ac:dyDescent="0.3">
      <c r="A25" s="1">
        <v>44425</v>
      </c>
      <c r="B25" s="2" t="s">
        <v>21</v>
      </c>
      <c r="C25" s="2" t="s">
        <v>28</v>
      </c>
      <c r="D25" s="2" t="s">
        <v>11</v>
      </c>
      <c r="E25" s="2" t="s">
        <v>33</v>
      </c>
      <c r="F25" s="2">
        <v>1</v>
      </c>
      <c r="G25" s="3">
        <v>120</v>
      </c>
      <c r="H25" s="2" t="s">
        <v>16</v>
      </c>
      <c r="I25" s="3">
        <v>110</v>
      </c>
    </row>
    <row r="26" spans="1:9" x14ac:dyDescent="0.3">
      <c r="A26" s="1">
        <v>44082</v>
      </c>
      <c r="B26" s="2" t="s">
        <v>18</v>
      </c>
      <c r="C26" s="2" t="s">
        <v>19</v>
      </c>
      <c r="D26" s="2" t="s">
        <v>20</v>
      </c>
      <c r="E26" s="2" t="s">
        <v>12</v>
      </c>
      <c r="F26" s="2">
        <v>3</v>
      </c>
      <c r="G26" s="3">
        <v>500</v>
      </c>
      <c r="H26" s="2" t="s">
        <v>13</v>
      </c>
      <c r="I26" s="3">
        <v>400</v>
      </c>
    </row>
    <row r="27" spans="1:9" x14ac:dyDescent="0.3">
      <c r="A27" s="1">
        <v>44273</v>
      </c>
      <c r="B27" s="2" t="s">
        <v>9</v>
      </c>
      <c r="C27" s="2" t="s">
        <v>10</v>
      </c>
      <c r="D27" s="2" t="s">
        <v>11</v>
      </c>
      <c r="E27" s="2" t="s">
        <v>12</v>
      </c>
      <c r="F27" s="2">
        <v>2</v>
      </c>
      <c r="G27" s="3">
        <v>100</v>
      </c>
      <c r="H27" s="2" t="s">
        <v>13</v>
      </c>
      <c r="I27" s="3">
        <v>80</v>
      </c>
    </row>
    <row r="28" spans="1:9" x14ac:dyDescent="0.3">
      <c r="A28" s="1">
        <v>44028</v>
      </c>
      <c r="B28" s="2" t="s">
        <v>21</v>
      </c>
      <c r="C28" s="2" t="s">
        <v>22</v>
      </c>
      <c r="D28" s="2" t="s">
        <v>15</v>
      </c>
      <c r="E28" s="2" t="s">
        <v>12</v>
      </c>
      <c r="F28" s="2">
        <v>5</v>
      </c>
      <c r="G28" s="3">
        <v>50</v>
      </c>
      <c r="H28" s="2" t="s">
        <v>13</v>
      </c>
      <c r="I28" s="3">
        <v>30</v>
      </c>
    </row>
    <row r="29" spans="1:9" x14ac:dyDescent="0.3">
      <c r="A29" s="1">
        <v>44105</v>
      </c>
      <c r="B29" s="2" t="s">
        <v>25</v>
      </c>
      <c r="C29" s="2" t="s">
        <v>27</v>
      </c>
      <c r="D29" s="2" t="s">
        <v>29</v>
      </c>
      <c r="E29" s="2" t="s">
        <v>32</v>
      </c>
      <c r="F29" s="2">
        <v>1</v>
      </c>
      <c r="G29" s="3">
        <v>25</v>
      </c>
      <c r="H29" s="2" t="s">
        <v>13</v>
      </c>
      <c r="I29" s="3">
        <v>20</v>
      </c>
    </row>
    <row r="30" spans="1:9" x14ac:dyDescent="0.3">
      <c r="A30" s="1">
        <v>44128</v>
      </c>
      <c r="B30" s="2" t="s">
        <v>9</v>
      </c>
      <c r="C30" s="2" t="s">
        <v>17</v>
      </c>
      <c r="D30" s="2" t="s">
        <v>20</v>
      </c>
      <c r="E30" s="2" t="s">
        <v>32</v>
      </c>
      <c r="F30" s="2">
        <v>3</v>
      </c>
      <c r="G30" s="3">
        <v>570</v>
      </c>
      <c r="H30" s="2" t="s">
        <v>13</v>
      </c>
      <c r="I30" s="3">
        <v>490</v>
      </c>
    </row>
    <row r="31" spans="1:9" x14ac:dyDescent="0.3">
      <c r="A31" s="1">
        <v>44110</v>
      </c>
      <c r="B31" s="2" t="s">
        <v>18</v>
      </c>
      <c r="C31" s="2" t="s">
        <v>19</v>
      </c>
      <c r="D31" s="2" t="s">
        <v>11</v>
      </c>
      <c r="E31" s="2" t="s">
        <v>33</v>
      </c>
      <c r="F31" s="2">
        <v>3</v>
      </c>
      <c r="G31" s="3">
        <v>120</v>
      </c>
      <c r="H31" s="2" t="s">
        <v>13</v>
      </c>
      <c r="I31" s="3">
        <v>110</v>
      </c>
    </row>
    <row r="32" spans="1:9" x14ac:dyDescent="0.3">
      <c r="A32" s="1">
        <v>44396</v>
      </c>
      <c r="B32" s="2" t="s">
        <v>9</v>
      </c>
      <c r="C32" s="2" t="s">
        <v>10</v>
      </c>
      <c r="D32" s="2" t="s">
        <v>29</v>
      </c>
      <c r="E32" s="2" t="s">
        <v>33</v>
      </c>
      <c r="F32" s="2">
        <v>3</v>
      </c>
      <c r="G32" s="3">
        <v>20</v>
      </c>
      <c r="H32" s="2" t="s">
        <v>13</v>
      </c>
      <c r="I32" s="3">
        <v>5</v>
      </c>
    </row>
    <row r="33" spans="1:9" x14ac:dyDescent="0.3">
      <c r="A33" s="1">
        <v>43918</v>
      </c>
      <c r="B33" s="2" t="s">
        <v>25</v>
      </c>
      <c r="C33" s="2" t="s">
        <v>27</v>
      </c>
      <c r="D33" s="2" t="s">
        <v>20</v>
      </c>
      <c r="E33" s="2" t="s">
        <v>32</v>
      </c>
      <c r="F33" s="2">
        <v>1</v>
      </c>
      <c r="G33" s="3">
        <v>570</v>
      </c>
      <c r="H33" s="2" t="s">
        <v>16</v>
      </c>
      <c r="I33" s="3">
        <v>490</v>
      </c>
    </row>
    <row r="34" spans="1:9" x14ac:dyDescent="0.3">
      <c r="A34" s="1">
        <v>43842</v>
      </c>
      <c r="B34" s="2" t="s">
        <v>25</v>
      </c>
      <c r="C34" s="2" t="s">
        <v>26</v>
      </c>
      <c r="D34" s="2" t="s">
        <v>11</v>
      </c>
      <c r="E34" s="2" t="s">
        <v>32</v>
      </c>
      <c r="F34" s="2">
        <v>5</v>
      </c>
      <c r="G34" s="3">
        <v>110</v>
      </c>
      <c r="H34" s="2" t="s">
        <v>16</v>
      </c>
      <c r="I34" s="3">
        <v>85</v>
      </c>
    </row>
    <row r="35" spans="1:9" x14ac:dyDescent="0.3">
      <c r="A35" s="1">
        <v>43945</v>
      </c>
      <c r="B35" s="2" t="s">
        <v>18</v>
      </c>
      <c r="C35" s="2" t="s">
        <v>19</v>
      </c>
      <c r="D35" s="2" t="s">
        <v>11</v>
      </c>
      <c r="E35" s="2" t="s">
        <v>12</v>
      </c>
      <c r="F35" s="2">
        <v>1</v>
      </c>
      <c r="G35" s="3">
        <v>100</v>
      </c>
      <c r="H35" s="2" t="s">
        <v>13</v>
      </c>
      <c r="I35" s="3">
        <v>80</v>
      </c>
    </row>
    <row r="36" spans="1:9" x14ac:dyDescent="0.3">
      <c r="A36" s="1">
        <v>44076</v>
      </c>
      <c r="B36" s="2" t="s">
        <v>18</v>
      </c>
      <c r="C36" s="2" t="s">
        <v>31</v>
      </c>
      <c r="D36" s="2" t="s">
        <v>24</v>
      </c>
      <c r="E36" s="2" t="s">
        <v>33</v>
      </c>
      <c r="F36" s="2">
        <v>4</v>
      </c>
      <c r="G36" s="3">
        <v>75</v>
      </c>
      <c r="H36" s="2" t="s">
        <v>13</v>
      </c>
      <c r="I36" s="3">
        <v>70</v>
      </c>
    </row>
    <row r="37" spans="1:9" x14ac:dyDescent="0.3">
      <c r="A37" s="1">
        <v>43884</v>
      </c>
      <c r="B37" s="2" t="s">
        <v>9</v>
      </c>
      <c r="C37" s="2" t="s">
        <v>14</v>
      </c>
      <c r="D37" s="2" t="s">
        <v>24</v>
      </c>
      <c r="E37" s="2" t="s">
        <v>33</v>
      </c>
      <c r="F37" s="2">
        <v>1</v>
      </c>
      <c r="G37" s="3">
        <v>75</v>
      </c>
      <c r="H37" s="2" t="s">
        <v>16</v>
      </c>
      <c r="I37" s="3">
        <v>70</v>
      </c>
    </row>
    <row r="38" spans="1:9" x14ac:dyDescent="0.3">
      <c r="A38" s="1">
        <v>44268</v>
      </c>
      <c r="B38" s="2" t="s">
        <v>9</v>
      </c>
      <c r="C38" s="2" t="s">
        <v>17</v>
      </c>
      <c r="D38" s="2" t="s">
        <v>24</v>
      </c>
      <c r="E38" s="2" t="s">
        <v>32</v>
      </c>
      <c r="F38" s="2">
        <v>2</v>
      </c>
      <c r="G38" s="3">
        <v>70</v>
      </c>
      <c r="H38" s="2" t="s">
        <v>16</v>
      </c>
      <c r="I38" s="3">
        <v>60</v>
      </c>
    </row>
    <row r="39" spans="1:9" x14ac:dyDescent="0.3">
      <c r="A39" s="1">
        <v>43999</v>
      </c>
      <c r="B39" s="2" t="s">
        <v>18</v>
      </c>
      <c r="C39" s="2" t="s">
        <v>19</v>
      </c>
      <c r="D39" s="2" t="s">
        <v>29</v>
      </c>
      <c r="E39" s="2" t="s">
        <v>33</v>
      </c>
      <c r="F39" s="2">
        <v>3</v>
      </c>
      <c r="G39" s="3">
        <v>20</v>
      </c>
      <c r="H39" s="2" t="s">
        <v>16</v>
      </c>
      <c r="I39" s="3">
        <v>5</v>
      </c>
    </row>
    <row r="40" spans="1:9" x14ac:dyDescent="0.3">
      <c r="A40" s="1">
        <v>44287</v>
      </c>
      <c r="B40" s="2" t="s">
        <v>9</v>
      </c>
      <c r="C40" s="2" t="s">
        <v>10</v>
      </c>
      <c r="D40" s="2" t="s">
        <v>24</v>
      </c>
      <c r="E40" s="2" t="s">
        <v>33</v>
      </c>
      <c r="F40" s="2">
        <v>2</v>
      </c>
      <c r="G40" s="3">
        <v>75</v>
      </c>
      <c r="H40" s="2" t="s">
        <v>13</v>
      </c>
      <c r="I40" s="3">
        <v>70</v>
      </c>
    </row>
    <row r="41" spans="1:9" x14ac:dyDescent="0.3">
      <c r="A41" s="1">
        <v>44397</v>
      </c>
      <c r="B41" s="2" t="s">
        <v>21</v>
      </c>
      <c r="C41" s="2" t="s">
        <v>22</v>
      </c>
      <c r="D41" s="2" t="s">
        <v>15</v>
      </c>
      <c r="E41" s="2" t="s">
        <v>32</v>
      </c>
      <c r="F41" s="2">
        <v>4</v>
      </c>
      <c r="G41" s="3">
        <v>45</v>
      </c>
      <c r="H41" s="2" t="s">
        <v>16</v>
      </c>
      <c r="I41" s="3">
        <v>35</v>
      </c>
    </row>
    <row r="42" spans="1:9" x14ac:dyDescent="0.3">
      <c r="A42" s="1">
        <v>44517</v>
      </c>
      <c r="B42" s="2" t="s">
        <v>21</v>
      </c>
      <c r="C42" s="2" t="s">
        <v>22</v>
      </c>
      <c r="D42" s="2" t="s">
        <v>15</v>
      </c>
      <c r="E42" s="2" t="s">
        <v>32</v>
      </c>
      <c r="F42" s="2">
        <v>5</v>
      </c>
      <c r="G42" s="3">
        <v>45</v>
      </c>
      <c r="H42" s="2" t="s">
        <v>13</v>
      </c>
      <c r="I42" s="3">
        <v>35</v>
      </c>
    </row>
    <row r="43" spans="1:9" x14ac:dyDescent="0.3">
      <c r="A43" s="1">
        <v>44216</v>
      </c>
      <c r="B43" s="2" t="s">
        <v>18</v>
      </c>
      <c r="C43" s="2" t="s">
        <v>23</v>
      </c>
      <c r="D43" s="2" t="s">
        <v>20</v>
      </c>
      <c r="E43" s="2" t="s">
        <v>12</v>
      </c>
      <c r="F43" s="2">
        <v>3</v>
      </c>
      <c r="G43" s="3">
        <v>500</v>
      </c>
      <c r="H43" s="2" t="s">
        <v>16</v>
      </c>
      <c r="I43" s="3">
        <v>400</v>
      </c>
    </row>
    <row r="44" spans="1:9" x14ac:dyDescent="0.3">
      <c r="A44" s="1">
        <v>44357</v>
      </c>
      <c r="B44" s="2" t="s">
        <v>25</v>
      </c>
      <c r="C44" s="2" t="s">
        <v>26</v>
      </c>
      <c r="D44" s="2" t="s">
        <v>29</v>
      </c>
      <c r="E44" s="2" t="s">
        <v>33</v>
      </c>
      <c r="F44" s="2">
        <v>4</v>
      </c>
      <c r="G44" s="3">
        <v>20</v>
      </c>
      <c r="H44" s="2" t="s">
        <v>30</v>
      </c>
      <c r="I44" s="3">
        <v>5</v>
      </c>
    </row>
    <row r="45" spans="1:9" x14ac:dyDescent="0.3">
      <c r="A45" s="1">
        <v>44084</v>
      </c>
      <c r="B45" s="2" t="s">
        <v>9</v>
      </c>
      <c r="C45" s="2" t="s">
        <v>10</v>
      </c>
      <c r="D45" s="2" t="s">
        <v>24</v>
      </c>
      <c r="E45" s="2" t="s">
        <v>32</v>
      </c>
      <c r="F45" s="2">
        <v>3</v>
      </c>
      <c r="G45" s="3">
        <v>70</v>
      </c>
      <c r="H45" s="2" t="s">
        <v>16</v>
      </c>
      <c r="I45" s="3">
        <v>60</v>
      </c>
    </row>
    <row r="46" spans="1:9" x14ac:dyDescent="0.3">
      <c r="A46" s="1">
        <v>44306</v>
      </c>
      <c r="B46" s="2" t="s">
        <v>18</v>
      </c>
      <c r="C46" s="2" t="s">
        <v>23</v>
      </c>
      <c r="D46" s="2" t="s">
        <v>20</v>
      </c>
      <c r="E46" s="2" t="s">
        <v>33</v>
      </c>
      <c r="F46" s="2">
        <v>4</v>
      </c>
      <c r="G46" s="3">
        <v>560</v>
      </c>
      <c r="H46" s="2" t="s">
        <v>16</v>
      </c>
      <c r="I46" s="3">
        <v>450</v>
      </c>
    </row>
    <row r="47" spans="1:9" x14ac:dyDescent="0.3">
      <c r="A47" s="1">
        <v>44531</v>
      </c>
      <c r="B47" s="2" t="s">
        <v>25</v>
      </c>
      <c r="C47" s="2" t="s">
        <v>27</v>
      </c>
      <c r="D47" s="2" t="s">
        <v>11</v>
      </c>
      <c r="E47" s="2" t="s">
        <v>32</v>
      </c>
      <c r="F47" s="2">
        <v>3</v>
      </c>
      <c r="G47" s="3">
        <v>110</v>
      </c>
      <c r="H47" s="2" t="s">
        <v>16</v>
      </c>
      <c r="I47" s="3">
        <v>85</v>
      </c>
    </row>
    <row r="48" spans="1:9" x14ac:dyDescent="0.3">
      <c r="A48" s="1">
        <v>43936</v>
      </c>
      <c r="B48" s="2" t="s">
        <v>21</v>
      </c>
      <c r="C48" s="2" t="s">
        <v>22</v>
      </c>
      <c r="D48" s="2" t="s">
        <v>20</v>
      </c>
      <c r="E48" s="2" t="s">
        <v>12</v>
      </c>
      <c r="F48" s="2">
        <v>4</v>
      </c>
      <c r="G48" s="3">
        <v>500</v>
      </c>
      <c r="H48" s="2" t="s">
        <v>13</v>
      </c>
      <c r="I48" s="3">
        <v>400</v>
      </c>
    </row>
    <row r="49" spans="1:9" x14ac:dyDescent="0.3">
      <c r="A49" s="1">
        <v>43855</v>
      </c>
      <c r="B49" s="2" t="s">
        <v>21</v>
      </c>
      <c r="C49" s="2" t="s">
        <v>22</v>
      </c>
      <c r="D49" s="2" t="s">
        <v>20</v>
      </c>
      <c r="E49" s="2" t="s">
        <v>12</v>
      </c>
      <c r="F49" s="2">
        <v>2</v>
      </c>
      <c r="G49" s="3">
        <v>500</v>
      </c>
      <c r="H49" s="2" t="s">
        <v>13</v>
      </c>
      <c r="I49" s="3">
        <v>400</v>
      </c>
    </row>
    <row r="50" spans="1:9" x14ac:dyDescent="0.3">
      <c r="A50" s="1">
        <v>44095</v>
      </c>
      <c r="B50" s="2" t="s">
        <v>9</v>
      </c>
      <c r="C50" s="2" t="s">
        <v>14</v>
      </c>
      <c r="D50" s="2" t="s">
        <v>24</v>
      </c>
      <c r="E50" s="2" t="s">
        <v>12</v>
      </c>
      <c r="F50" s="2">
        <v>3</v>
      </c>
      <c r="G50" s="3">
        <v>80</v>
      </c>
      <c r="H50" s="2" t="s">
        <v>13</v>
      </c>
      <c r="I50" s="3">
        <v>75</v>
      </c>
    </row>
    <row r="51" spans="1:9" x14ac:dyDescent="0.3">
      <c r="A51" s="1">
        <v>44325</v>
      </c>
      <c r="B51" s="2" t="s">
        <v>25</v>
      </c>
      <c r="C51" s="2" t="s">
        <v>26</v>
      </c>
      <c r="D51" s="2" t="s">
        <v>15</v>
      </c>
      <c r="E51" s="2" t="s">
        <v>12</v>
      </c>
      <c r="F51" s="2">
        <v>4</v>
      </c>
      <c r="G51" s="3">
        <v>50</v>
      </c>
      <c r="H51" s="2" t="s">
        <v>13</v>
      </c>
      <c r="I51" s="3">
        <v>30</v>
      </c>
    </row>
    <row r="52" spans="1:9" x14ac:dyDescent="0.3">
      <c r="A52" s="1">
        <v>44375</v>
      </c>
      <c r="B52" s="2" t="s">
        <v>9</v>
      </c>
      <c r="C52" s="2" t="s">
        <v>17</v>
      </c>
      <c r="D52" s="2" t="s">
        <v>29</v>
      </c>
      <c r="E52" s="2" t="s">
        <v>33</v>
      </c>
      <c r="F52" s="2">
        <v>4</v>
      </c>
      <c r="G52" s="3">
        <v>20</v>
      </c>
      <c r="H52" s="2" t="s">
        <v>13</v>
      </c>
      <c r="I52" s="3">
        <v>5</v>
      </c>
    </row>
    <row r="53" spans="1:9" x14ac:dyDescent="0.3">
      <c r="A53" s="1">
        <v>44140</v>
      </c>
      <c r="B53" s="2" t="s">
        <v>18</v>
      </c>
      <c r="C53" s="2" t="s">
        <v>19</v>
      </c>
      <c r="D53" s="2" t="s">
        <v>11</v>
      </c>
      <c r="E53" s="2" t="s">
        <v>12</v>
      </c>
      <c r="F53" s="2">
        <v>1</v>
      </c>
      <c r="G53" s="3">
        <v>100</v>
      </c>
      <c r="H53" s="2" t="s">
        <v>16</v>
      </c>
      <c r="I53" s="3">
        <v>80</v>
      </c>
    </row>
    <row r="54" spans="1:9" x14ac:dyDescent="0.3">
      <c r="A54" s="1">
        <v>44499</v>
      </c>
      <c r="B54" s="2" t="s">
        <v>9</v>
      </c>
      <c r="C54" s="2" t="s">
        <v>10</v>
      </c>
      <c r="D54" s="2" t="s">
        <v>24</v>
      </c>
      <c r="E54" s="2" t="s">
        <v>12</v>
      </c>
      <c r="F54" s="2">
        <v>4</v>
      </c>
      <c r="G54" s="3">
        <v>80</v>
      </c>
      <c r="H54" s="2" t="s">
        <v>16</v>
      </c>
      <c r="I54" s="3">
        <v>75</v>
      </c>
    </row>
    <row r="55" spans="1:9" x14ac:dyDescent="0.3">
      <c r="A55" s="1">
        <v>44399</v>
      </c>
      <c r="B55" s="2" t="s">
        <v>21</v>
      </c>
      <c r="C55" s="2" t="s">
        <v>22</v>
      </c>
      <c r="D55" s="2" t="s">
        <v>15</v>
      </c>
      <c r="E55" s="2" t="s">
        <v>12</v>
      </c>
      <c r="F55" s="2">
        <v>3</v>
      </c>
      <c r="G55" s="3">
        <v>50</v>
      </c>
      <c r="H55" s="2" t="s">
        <v>13</v>
      </c>
      <c r="I55" s="3">
        <v>30</v>
      </c>
    </row>
    <row r="56" spans="1:9" x14ac:dyDescent="0.3">
      <c r="A56" s="1">
        <v>43857</v>
      </c>
      <c r="B56" s="2" t="s">
        <v>21</v>
      </c>
      <c r="C56" s="2" t="s">
        <v>22</v>
      </c>
      <c r="D56" s="2" t="s">
        <v>15</v>
      </c>
      <c r="E56" s="2" t="s">
        <v>32</v>
      </c>
      <c r="F56" s="2">
        <v>2</v>
      </c>
      <c r="G56" s="3">
        <v>45</v>
      </c>
      <c r="H56" s="2" t="s">
        <v>13</v>
      </c>
      <c r="I56" s="3">
        <v>35</v>
      </c>
    </row>
    <row r="57" spans="1:9" x14ac:dyDescent="0.3">
      <c r="A57" s="1">
        <v>44036</v>
      </c>
      <c r="B57" s="2" t="s">
        <v>18</v>
      </c>
      <c r="C57" s="2" t="s">
        <v>23</v>
      </c>
      <c r="D57" s="2" t="s">
        <v>24</v>
      </c>
      <c r="E57" s="2" t="s">
        <v>12</v>
      </c>
      <c r="F57" s="2">
        <v>2</v>
      </c>
      <c r="G57" s="3">
        <v>80</v>
      </c>
      <c r="H57" s="2" t="s">
        <v>16</v>
      </c>
      <c r="I57" s="3">
        <v>75</v>
      </c>
    </row>
    <row r="58" spans="1:9" x14ac:dyDescent="0.3">
      <c r="A58" s="1">
        <v>44473</v>
      </c>
      <c r="B58" s="2" t="s">
        <v>18</v>
      </c>
      <c r="C58" s="2" t="s">
        <v>31</v>
      </c>
      <c r="D58" s="2" t="s">
        <v>20</v>
      </c>
      <c r="E58" s="2" t="s">
        <v>33</v>
      </c>
      <c r="F58" s="2">
        <v>3</v>
      </c>
      <c r="G58" s="3">
        <v>560</v>
      </c>
      <c r="H58" s="2" t="s">
        <v>13</v>
      </c>
      <c r="I58" s="3">
        <v>450</v>
      </c>
    </row>
    <row r="59" spans="1:9" x14ac:dyDescent="0.3">
      <c r="A59" s="1">
        <v>44036</v>
      </c>
      <c r="B59" s="2" t="s">
        <v>9</v>
      </c>
      <c r="C59" s="2" t="s">
        <v>10</v>
      </c>
      <c r="D59" s="2" t="s">
        <v>29</v>
      </c>
      <c r="E59" s="2" t="s">
        <v>33</v>
      </c>
      <c r="F59" s="2">
        <v>2</v>
      </c>
      <c r="G59" s="3">
        <v>20</v>
      </c>
      <c r="H59" s="2" t="s">
        <v>13</v>
      </c>
      <c r="I59" s="3">
        <v>5</v>
      </c>
    </row>
    <row r="60" spans="1:9" x14ac:dyDescent="0.3">
      <c r="A60" s="1">
        <v>44535</v>
      </c>
      <c r="B60" s="2" t="s">
        <v>21</v>
      </c>
      <c r="C60" s="2" t="s">
        <v>22</v>
      </c>
      <c r="D60" s="2" t="s">
        <v>20</v>
      </c>
      <c r="E60" s="2" t="s">
        <v>12</v>
      </c>
      <c r="F60" s="2">
        <v>2</v>
      </c>
      <c r="G60" s="3">
        <v>500</v>
      </c>
      <c r="H60" s="2" t="s">
        <v>13</v>
      </c>
      <c r="I60" s="3">
        <v>400</v>
      </c>
    </row>
    <row r="61" spans="1:9" x14ac:dyDescent="0.3">
      <c r="A61" s="1">
        <v>44446</v>
      </c>
      <c r="B61" s="2" t="s">
        <v>25</v>
      </c>
      <c r="C61" s="2" t="s">
        <v>26</v>
      </c>
      <c r="D61" s="2" t="s">
        <v>20</v>
      </c>
      <c r="E61" s="2" t="s">
        <v>32</v>
      </c>
      <c r="F61" s="2">
        <v>5</v>
      </c>
      <c r="G61" s="3">
        <v>570</v>
      </c>
      <c r="H61" s="2" t="s">
        <v>13</v>
      </c>
      <c r="I61" s="3">
        <v>490</v>
      </c>
    </row>
    <row r="62" spans="1:9" x14ac:dyDescent="0.3">
      <c r="A62" s="1">
        <v>44458</v>
      </c>
      <c r="B62" s="2" t="s">
        <v>25</v>
      </c>
      <c r="C62" s="2" t="s">
        <v>27</v>
      </c>
      <c r="D62" s="2" t="s">
        <v>24</v>
      </c>
      <c r="E62" s="2" t="s">
        <v>32</v>
      </c>
      <c r="F62" s="2">
        <v>2</v>
      </c>
      <c r="G62" s="3">
        <v>70</v>
      </c>
      <c r="H62" s="2" t="s">
        <v>13</v>
      </c>
      <c r="I62" s="3">
        <v>60</v>
      </c>
    </row>
    <row r="63" spans="1:9" x14ac:dyDescent="0.3">
      <c r="A63" s="1">
        <v>44081</v>
      </c>
      <c r="B63" s="2" t="s">
        <v>18</v>
      </c>
      <c r="C63" s="2" t="s">
        <v>23</v>
      </c>
      <c r="D63" s="2" t="s">
        <v>29</v>
      </c>
      <c r="E63" s="2" t="s">
        <v>32</v>
      </c>
      <c r="F63" s="2">
        <v>3</v>
      </c>
      <c r="G63" s="3">
        <v>25</v>
      </c>
      <c r="H63" s="2" t="s">
        <v>13</v>
      </c>
      <c r="I63" s="3">
        <v>20</v>
      </c>
    </row>
    <row r="64" spans="1:9" x14ac:dyDescent="0.3">
      <c r="A64" s="1">
        <v>44360</v>
      </c>
      <c r="B64" s="2" t="s">
        <v>21</v>
      </c>
      <c r="C64" s="2" t="s">
        <v>28</v>
      </c>
      <c r="D64" s="2" t="s">
        <v>29</v>
      </c>
      <c r="E64" s="2" t="s">
        <v>32</v>
      </c>
      <c r="F64" s="2">
        <v>5</v>
      </c>
      <c r="G64" s="3">
        <v>25</v>
      </c>
      <c r="H64" s="2" t="s">
        <v>13</v>
      </c>
      <c r="I64" s="3">
        <v>20</v>
      </c>
    </row>
    <row r="65" spans="1:9" x14ac:dyDescent="0.3">
      <c r="A65" s="1">
        <v>44512</v>
      </c>
      <c r="B65" s="2" t="s">
        <v>21</v>
      </c>
      <c r="C65" s="2" t="s">
        <v>22</v>
      </c>
      <c r="D65" s="2" t="s">
        <v>15</v>
      </c>
      <c r="E65" s="2" t="s">
        <v>33</v>
      </c>
      <c r="F65" s="2">
        <v>4</v>
      </c>
      <c r="G65" s="3">
        <v>65</v>
      </c>
      <c r="H65" s="2" t="s">
        <v>13</v>
      </c>
      <c r="I65" s="3">
        <v>50</v>
      </c>
    </row>
    <row r="66" spans="1:9" x14ac:dyDescent="0.3">
      <c r="A66" s="1">
        <v>44410</v>
      </c>
      <c r="B66" s="2" t="s">
        <v>18</v>
      </c>
      <c r="C66" s="2" t="s">
        <v>23</v>
      </c>
      <c r="D66" s="2" t="s">
        <v>11</v>
      </c>
      <c r="E66" s="2" t="s">
        <v>12</v>
      </c>
      <c r="F66" s="2">
        <v>2</v>
      </c>
      <c r="G66" s="3">
        <v>100</v>
      </c>
      <c r="H66" s="2" t="s">
        <v>13</v>
      </c>
      <c r="I66" s="3">
        <v>80</v>
      </c>
    </row>
    <row r="67" spans="1:9" x14ac:dyDescent="0.3">
      <c r="A67" s="1">
        <v>44540</v>
      </c>
      <c r="B67" s="2" t="s">
        <v>9</v>
      </c>
      <c r="C67" s="2" t="s">
        <v>17</v>
      </c>
      <c r="D67" s="2" t="s">
        <v>24</v>
      </c>
      <c r="E67" s="2" t="s">
        <v>33</v>
      </c>
      <c r="F67" s="2">
        <v>4</v>
      </c>
      <c r="G67" s="3">
        <v>75</v>
      </c>
      <c r="H67" s="2" t="s">
        <v>13</v>
      </c>
      <c r="I67" s="3">
        <v>70</v>
      </c>
    </row>
    <row r="68" spans="1:9" x14ac:dyDescent="0.3">
      <c r="A68" s="1">
        <v>44056</v>
      </c>
      <c r="B68" s="2" t="s">
        <v>9</v>
      </c>
      <c r="C68" s="2" t="s">
        <v>14</v>
      </c>
      <c r="D68" s="2" t="s">
        <v>20</v>
      </c>
      <c r="E68" s="2" t="s">
        <v>32</v>
      </c>
      <c r="F68" s="2">
        <v>1</v>
      </c>
      <c r="G68" s="3">
        <v>570</v>
      </c>
      <c r="H68" s="2" t="s">
        <v>13</v>
      </c>
      <c r="I68" s="3">
        <v>490</v>
      </c>
    </row>
    <row r="69" spans="1:9" x14ac:dyDescent="0.3">
      <c r="A69" s="1">
        <v>44079</v>
      </c>
      <c r="B69" s="2" t="s">
        <v>9</v>
      </c>
      <c r="C69" s="2" t="s">
        <v>10</v>
      </c>
      <c r="D69" s="2" t="s">
        <v>29</v>
      </c>
      <c r="E69" s="2" t="s">
        <v>32</v>
      </c>
      <c r="F69" s="2">
        <v>4</v>
      </c>
      <c r="G69" s="3">
        <v>25</v>
      </c>
      <c r="H69" s="2" t="s">
        <v>13</v>
      </c>
      <c r="I69" s="3">
        <v>20</v>
      </c>
    </row>
    <row r="70" spans="1:9" x14ac:dyDescent="0.3">
      <c r="A70" s="1">
        <v>44240</v>
      </c>
      <c r="B70" s="2" t="s">
        <v>25</v>
      </c>
      <c r="C70" s="2" t="s">
        <v>27</v>
      </c>
      <c r="D70" s="2" t="s">
        <v>15</v>
      </c>
      <c r="E70" s="2" t="s">
        <v>12</v>
      </c>
      <c r="F70" s="2">
        <v>3</v>
      </c>
      <c r="G70" s="3">
        <v>50</v>
      </c>
      <c r="H70" s="2" t="s">
        <v>13</v>
      </c>
      <c r="I70" s="3">
        <v>30</v>
      </c>
    </row>
    <row r="71" spans="1:9" x14ac:dyDescent="0.3">
      <c r="A71" s="1">
        <v>44312</v>
      </c>
      <c r="B71" s="2" t="s">
        <v>25</v>
      </c>
      <c r="C71" s="2" t="s">
        <v>27</v>
      </c>
      <c r="D71" s="2" t="s">
        <v>15</v>
      </c>
      <c r="E71" s="2" t="s">
        <v>32</v>
      </c>
      <c r="F71" s="2">
        <v>1</v>
      </c>
      <c r="G71" s="3">
        <v>45</v>
      </c>
      <c r="H71" s="2" t="s">
        <v>13</v>
      </c>
      <c r="I71" s="3">
        <v>35</v>
      </c>
    </row>
    <row r="72" spans="1:9" x14ac:dyDescent="0.3">
      <c r="A72" s="1">
        <v>44122</v>
      </c>
      <c r="B72" s="2" t="s">
        <v>25</v>
      </c>
      <c r="C72" s="2" t="s">
        <v>26</v>
      </c>
      <c r="D72" s="2" t="s">
        <v>24</v>
      </c>
      <c r="E72" s="2" t="s">
        <v>12</v>
      </c>
      <c r="F72" s="2">
        <v>3</v>
      </c>
      <c r="G72" s="3">
        <v>80</v>
      </c>
      <c r="H72" s="2" t="s">
        <v>13</v>
      </c>
      <c r="I72" s="3">
        <v>75</v>
      </c>
    </row>
    <row r="73" spans="1:9" x14ac:dyDescent="0.3">
      <c r="A73" s="1">
        <v>43883</v>
      </c>
      <c r="B73" s="2" t="s">
        <v>9</v>
      </c>
      <c r="C73" s="2" t="s">
        <v>17</v>
      </c>
      <c r="D73" s="2" t="s">
        <v>29</v>
      </c>
      <c r="E73" s="2" t="s">
        <v>32</v>
      </c>
      <c r="F73" s="2">
        <v>5</v>
      </c>
      <c r="G73" s="3">
        <v>25</v>
      </c>
      <c r="H73" s="2" t="s">
        <v>16</v>
      </c>
      <c r="I73" s="3">
        <v>20</v>
      </c>
    </row>
    <row r="74" spans="1:9" x14ac:dyDescent="0.3">
      <c r="A74" s="1">
        <v>43924</v>
      </c>
      <c r="B74" s="2" t="s">
        <v>21</v>
      </c>
      <c r="C74" s="2" t="s">
        <v>22</v>
      </c>
      <c r="D74" s="2" t="s">
        <v>20</v>
      </c>
      <c r="E74" s="2" t="s">
        <v>33</v>
      </c>
      <c r="F74" s="2">
        <v>3</v>
      </c>
      <c r="G74" s="3">
        <v>560</v>
      </c>
      <c r="H74" s="2" t="s">
        <v>13</v>
      </c>
      <c r="I74" s="3">
        <v>450</v>
      </c>
    </row>
    <row r="75" spans="1:9" x14ac:dyDescent="0.3">
      <c r="A75" s="1">
        <v>44303</v>
      </c>
      <c r="B75" s="2" t="s">
        <v>9</v>
      </c>
      <c r="C75" s="2" t="s">
        <v>10</v>
      </c>
      <c r="D75" s="2" t="s">
        <v>11</v>
      </c>
      <c r="E75" s="2" t="s">
        <v>12</v>
      </c>
      <c r="F75" s="2">
        <v>1</v>
      </c>
      <c r="G75" s="3">
        <v>100</v>
      </c>
      <c r="H75" s="2" t="s">
        <v>13</v>
      </c>
      <c r="I75" s="3">
        <v>80</v>
      </c>
    </row>
    <row r="76" spans="1:9" x14ac:dyDescent="0.3">
      <c r="A76" s="1">
        <v>44497</v>
      </c>
      <c r="B76" s="2" t="s">
        <v>25</v>
      </c>
      <c r="C76" s="2" t="s">
        <v>26</v>
      </c>
      <c r="D76" s="2" t="s">
        <v>24</v>
      </c>
      <c r="E76" s="2" t="s">
        <v>12</v>
      </c>
      <c r="F76" s="2">
        <v>1</v>
      </c>
      <c r="G76" s="3">
        <v>80</v>
      </c>
      <c r="H76" s="2" t="s">
        <v>13</v>
      </c>
      <c r="I76" s="3">
        <v>75</v>
      </c>
    </row>
    <row r="77" spans="1:9" x14ac:dyDescent="0.3">
      <c r="A77" s="1">
        <v>44058</v>
      </c>
      <c r="B77" s="2" t="s">
        <v>21</v>
      </c>
      <c r="C77" s="2" t="s">
        <v>28</v>
      </c>
      <c r="D77" s="2" t="s">
        <v>15</v>
      </c>
      <c r="E77" s="2" t="s">
        <v>33</v>
      </c>
      <c r="F77" s="2">
        <v>2</v>
      </c>
      <c r="G77" s="3">
        <v>65</v>
      </c>
      <c r="H77" s="2" t="s">
        <v>13</v>
      </c>
      <c r="I77" s="3">
        <v>50</v>
      </c>
    </row>
    <row r="78" spans="1:9" x14ac:dyDescent="0.3">
      <c r="A78" s="1">
        <v>44310</v>
      </c>
      <c r="B78" s="2" t="s">
        <v>21</v>
      </c>
      <c r="C78" s="2" t="s">
        <v>28</v>
      </c>
      <c r="D78" s="2" t="s">
        <v>29</v>
      </c>
      <c r="E78" s="2" t="s">
        <v>12</v>
      </c>
      <c r="F78" s="2">
        <v>3</v>
      </c>
      <c r="G78" s="3">
        <v>25</v>
      </c>
      <c r="H78" s="2" t="s">
        <v>16</v>
      </c>
      <c r="I78" s="3">
        <v>5</v>
      </c>
    </row>
    <row r="79" spans="1:9" x14ac:dyDescent="0.3">
      <c r="A79" s="1">
        <v>44469</v>
      </c>
      <c r="B79" s="2" t="s">
        <v>18</v>
      </c>
      <c r="C79" s="2" t="s">
        <v>23</v>
      </c>
      <c r="D79" s="2" t="s">
        <v>29</v>
      </c>
      <c r="E79" s="2" t="s">
        <v>12</v>
      </c>
      <c r="F79" s="2">
        <v>2</v>
      </c>
      <c r="G79" s="3">
        <v>25</v>
      </c>
      <c r="H79" s="2" t="s">
        <v>13</v>
      </c>
      <c r="I79" s="3">
        <v>5</v>
      </c>
    </row>
    <row r="80" spans="1:9" x14ac:dyDescent="0.3">
      <c r="A80" s="1">
        <v>43930</v>
      </c>
      <c r="B80" s="2" t="s">
        <v>21</v>
      </c>
      <c r="C80" s="2" t="s">
        <v>28</v>
      </c>
      <c r="D80" s="2" t="s">
        <v>29</v>
      </c>
      <c r="E80" s="2" t="s">
        <v>32</v>
      </c>
      <c r="F80" s="2">
        <v>2</v>
      </c>
      <c r="G80" s="3">
        <v>25</v>
      </c>
      <c r="H80" s="2" t="s">
        <v>13</v>
      </c>
      <c r="I80" s="3">
        <v>20</v>
      </c>
    </row>
    <row r="81" spans="1:9" x14ac:dyDescent="0.3">
      <c r="A81" s="1">
        <v>43988</v>
      </c>
      <c r="B81" s="2" t="s">
        <v>9</v>
      </c>
      <c r="C81" s="2" t="s">
        <v>14</v>
      </c>
      <c r="D81" s="2" t="s">
        <v>29</v>
      </c>
      <c r="E81" s="2" t="s">
        <v>32</v>
      </c>
      <c r="F81" s="2">
        <v>2</v>
      </c>
      <c r="G81" s="3">
        <v>25</v>
      </c>
      <c r="H81" s="2" t="s">
        <v>13</v>
      </c>
      <c r="I81" s="3">
        <v>20</v>
      </c>
    </row>
    <row r="82" spans="1:9" x14ac:dyDescent="0.3">
      <c r="A82" s="1">
        <v>43866</v>
      </c>
      <c r="B82" s="2" t="s">
        <v>25</v>
      </c>
      <c r="C82" s="2" t="s">
        <v>27</v>
      </c>
      <c r="D82" s="2" t="s">
        <v>11</v>
      </c>
      <c r="E82" s="2" t="s">
        <v>33</v>
      </c>
      <c r="F82" s="2">
        <v>5</v>
      </c>
      <c r="G82" s="3">
        <v>120</v>
      </c>
      <c r="H82" s="2" t="s">
        <v>13</v>
      </c>
      <c r="I82" s="3">
        <v>110</v>
      </c>
    </row>
    <row r="83" spans="1:9" x14ac:dyDescent="0.3">
      <c r="A83" s="1">
        <v>44442</v>
      </c>
      <c r="B83" s="2" t="s">
        <v>21</v>
      </c>
      <c r="C83" s="2" t="s">
        <v>22</v>
      </c>
      <c r="D83" s="2" t="s">
        <v>11</v>
      </c>
      <c r="E83" s="2" t="s">
        <v>32</v>
      </c>
      <c r="F83" s="2">
        <v>5</v>
      </c>
      <c r="G83" s="3">
        <v>110</v>
      </c>
      <c r="H83" s="2" t="s">
        <v>13</v>
      </c>
      <c r="I83" s="3">
        <v>85</v>
      </c>
    </row>
    <row r="84" spans="1:9" x14ac:dyDescent="0.3">
      <c r="A84" s="1">
        <v>43867</v>
      </c>
      <c r="B84" s="2" t="s">
        <v>18</v>
      </c>
      <c r="C84" s="2" t="s">
        <v>31</v>
      </c>
      <c r="D84" s="2" t="s">
        <v>20</v>
      </c>
      <c r="E84" s="2" t="s">
        <v>33</v>
      </c>
      <c r="F84" s="2">
        <v>5</v>
      </c>
      <c r="G84" s="3">
        <v>560</v>
      </c>
      <c r="H84" s="2" t="s">
        <v>16</v>
      </c>
      <c r="I84" s="3">
        <v>450</v>
      </c>
    </row>
    <row r="85" spans="1:9" x14ac:dyDescent="0.3">
      <c r="A85" s="1">
        <v>44301</v>
      </c>
      <c r="B85" s="2" t="s">
        <v>18</v>
      </c>
      <c r="C85" s="2" t="s">
        <v>19</v>
      </c>
      <c r="D85" s="2" t="s">
        <v>24</v>
      </c>
      <c r="E85" s="2" t="s">
        <v>32</v>
      </c>
      <c r="F85" s="2">
        <v>2</v>
      </c>
      <c r="G85" s="3">
        <v>70</v>
      </c>
      <c r="H85" s="2" t="s">
        <v>30</v>
      </c>
      <c r="I85" s="3">
        <v>60</v>
      </c>
    </row>
    <row r="86" spans="1:9" x14ac:dyDescent="0.3">
      <c r="A86" s="1">
        <v>44154</v>
      </c>
      <c r="B86" s="2" t="s">
        <v>9</v>
      </c>
      <c r="C86" s="2" t="s">
        <v>17</v>
      </c>
      <c r="D86" s="2" t="s">
        <v>29</v>
      </c>
      <c r="E86" s="2" t="s">
        <v>12</v>
      </c>
      <c r="F86" s="2">
        <v>5</v>
      </c>
      <c r="G86" s="3">
        <v>25</v>
      </c>
      <c r="H86" s="2" t="s">
        <v>16</v>
      </c>
      <c r="I86" s="3">
        <v>5</v>
      </c>
    </row>
    <row r="87" spans="1:9" x14ac:dyDescent="0.3">
      <c r="A87" s="1">
        <v>44121</v>
      </c>
      <c r="B87" s="2" t="s">
        <v>18</v>
      </c>
      <c r="C87" s="2" t="s">
        <v>31</v>
      </c>
      <c r="D87" s="2" t="s">
        <v>24</v>
      </c>
      <c r="E87" s="2" t="s">
        <v>33</v>
      </c>
      <c r="F87" s="2">
        <v>4</v>
      </c>
      <c r="G87" s="3">
        <v>75</v>
      </c>
      <c r="H87" s="2" t="s">
        <v>13</v>
      </c>
      <c r="I87" s="3">
        <v>70</v>
      </c>
    </row>
    <row r="88" spans="1:9" x14ac:dyDescent="0.3">
      <c r="A88" s="1">
        <v>43919</v>
      </c>
      <c r="B88" s="2" t="s">
        <v>21</v>
      </c>
      <c r="C88" s="2" t="s">
        <v>28</v>
      </c>
      <c r="D88" s="2" t="s">
        <v>15</v>
      </c>
      <c r="E88" s="2" t="s">
        <v>32</v>
      </c>
      <c r="F88" s="2">
        <v>4</v>
      </c>
      <c r="G88" s="3">
        <v>45</v>
      </c>
      <c r="H88" s="2" t="s">
        <v>16</v>
      </c>
      <c r="I88" s="3">
        <v>35</v>
      </c>
    </row>
    <row r="89" spans="1:9" x14ac:dyDescent="0.3">
      <c r="A89" s="1">
        <v>43996</v>
      </c>
      <c r="B89" s="2" t="s">
        <v>9</v>
      </c>
      <c r="C89" s="2" t="s">
        <v>14</v>
      </c>
      <c r="D89" s="2" t="s">
        <v>29</v>
      </c>
      <c r="E89" s="2" t="s">
        <v>33</v>
      </c>
      <c r="F89" s="2">
        <v>5</v>
      </c>
      <c r="G89" s="3">
        <v>20</v>
      </c>
      <c r="H89" s="2" t="s">
        <v>30</v>
      </c>
      <c r="I89" s="3">
        <v>5</v>
      </c>
    </row>
    <row r="90" spans="1:9" x14ac:dyDescent="0.3">
      <c r="A90" s="1">
        <v>44335</v>
      </c>
      <c r="B90" s="2" t="s">
        <v>18</v>
      </c>
      <c r="C90" s="2" t="s">
        <v>23</v>
      </c>
      <c r="D90" s="2" t="s">
        <v>24</v>
      </c>
      <c r="E90" s="2" t="s">
        <v>32</v>
      </c>
      <c r="F90" s="2">
        <v>4</v>
      </c>
      <c r="G90" s="3">
        <v>70</v>
      </c>
      <c r="H90" s="2" t="s">
        <v>16</v>
      </c>
      <c r="I90" s="3">
        <v>60</v>
      </c>
    </row>
    <row r="91" spans="1:9" x14ac:dyDescent="0.3">
      <c r="A91" s="1">
        <v>44401</v>
      </c>
      <c r="B91" s="2" t="s">
        <v>21</v>
      </c>
      <c r="C91" s="2" t="s">
        <v>28</v>
      </c>
      <c r="D91" s="2" t="s">
        <v>24</v>
      </c>
      <c r="E91" s="2" t="s">
        <v>12</v>
      </c>
      <c r="F91" s="2">
        <v>3</v>
      </c>
      <c r="G91" s="3">
        <v>80</v>
      </c>
      <c r="H91" s="2" t="s">
        <v>13</v>
      </c>
      <c r="I91" s="3">
        <v>75</v>
      </c>
    </row>
    <row r="92" spans="1:9" x14ac:dyDescent="0.3">
      <c r="A92" s="1">
        <v>43867</v>
      </c>
      <c r="B92" s="2" t="s">
        <v>9</v>
      </c>
      <c r="C92" s="2" t="s">
        <v>10</v>
      </c>
      <c r="D92" s="2" t="s">
        <v>29</v>
      </c>
      <c r="E92" s="2" t="s">
        <v>33</v>
      </c>
      <c r="F92" s="2">
        <v>2</v>
      </c>
      <c r="G92" s="3">
        <v>20</v>
      </c>
      <c r="H92" s="2" t="s">
        <v>13</v>
      </c>
      <c r="I92" s="3">
        <v>5</v>
      </c>
    </row>
    <row r="93" spans="1:9" x14ac:dyDescent="0.3">
      <c r="A93" s="1">
        <v>43837</v>
      </c>
      <c r="B93" s="2" t="s">
        <v>21</v>
      </c>
      <c r="C93" s="2" t="s">
        <v>22</v>
      </c>
      <c r="D93" s="2" t="s">
        <v>15</v>
      </c>
      <c r="E93" s="2" t="s">
        <v>12</v>
      </c>
      <c r="F93" s="2">
        <v>3</v>
      </c>
      <c r="G93" s="3">
        <v>50</v>
      </c>
      <c r="H93" s="2" t="s">
        <v>30</v>
      </c>
      <c r="I93" s="3">
        <v>30</v>
      </c>
    </row>
    <row r="94" spans="1:9" x14ac:dyDescent="0.3">
      <c r="A94" s="1">
        <v>44123</v>
      </c>
      <c r="B94" s="2" t="s">
        <v>25</v>
      </c>
      <c r="C94" s="2" t="s">
        <v>26</v>
      </c>
      <c r="D94" s="2" t="s">
        <v>20</v>
      </c>
      <c r="E94" s="2" t="s">
        <v>33</v>
      </c>
      <c r="F94" s="2">
        <v>2</v>
      </c>
      <c r="G94" s="3">
        <v>560</v>
      </c>
      <c r="H94" s="2" t="s">
        <v>30</v>
      </c>
      <c r="I94" s="3">
        <v>450</v>
      </c>
    </row>
    <row r="95" spans="1:9" x14ac:dyDescent="0.3">
      <c r="A95" s="1">
        <v>44014</v>
      </c>
      <c r="B95" s="2" t="s">
        <v>18</v>
      </c>
      <c r="C95" s="2" t="s">
        <v>23</v>
      </c>
      <c r="D95" s="2" t="s">
        <v>11</v>
      </c>
      <c r="E95" s="2" t="s">
        <v>33</v>
      </c>
      <c r="F95" s="2">
        <v>1</v>
      </c>
      <c r="G95" s="3">
        <v>120</v>
      </c>
      <c r="H95" s="2" t="s">
        <v>30</v>
      </c>
      <c r="I95" s="3">
        <v>110</v>
      </c>
    </row>
    <row r="96" spans="1:9" x14ac:dyDescent="0.3">
      <c r="A96" s="1">
        <v>44066</v>
      </c>
      <c r="B96" s="2" t="s">
        <v>9</v>
      </c>
      <c r="C96" s="2" t="s">
        <v>14</v>
      </c>
      <c r="D96" s="2" t="s">
        <v>20</v>
      </c>
      <c r="E96" s="2" t="s">
        <v>12</v>
      </c>
      <c r="F96" s="2">
        <v>2</v>
      </c>
      <c r="G96" s="3">
        <v>500</v>
      </c>
      <c r="H96" s="2" t="s">
        <v>16</v>
      </c>
      <c r="I96" s="3">
        <v>400</v>
      </c>
    </row>
    <row r="97" spans="1:9" x14ac:dyDescent="0.3">
      <c r="A97" s="1">
        <v>43862</v>
      </c>
      <c r="B97" s="2" t="s">
        <v>9</v>
      </c>
      <c r="C97" s="2" t="s">
        <v>10</v>
      </c>
      <c r="D97" s="2" t="s">
        <v>24</v>
      </c>
      <c r="E97" s="2" t="s">
        <v>32</v>
      </c>
      <c r="F97" s="2">
        <v>4</v>
      </c>
      <c r="G97" s="3">
        <v>70</v>
      </c>
      <c r="H97" s="2" t="s">
        <v>16</v>
      </c>
      <c r="I97" s="3">
        <v>60</v>
      </c>
    </row>
    <row r="98" spans="1:9" x14ac:dyDescent="0.3">
      <c r="A98" s="1">
        <v>44069</v>
      </c>
      <c r="B98" s="2" t="s">
        <v>25</v>
      </c>
      <c r="C98" s="2" t="s">
        <v>27</v>
      </c>
      <c r="D98" s="2" t="s">
        <v>11</v>
      </c>
      <c r="E98" s="2" t="s">
        <v>12</v>
      </c>
      <c r="F98" s="2">
        <v>4</v>
      </c>
      <c r="G98" s="3">
        <v>100</v>
      </c>
      <c r="H98" s="2" t="s">
        <v>13</v>
      </c>
      <c r="I98" s="3">
        <v>80</v>
      </c>
    </row>
    <row r="99" spans="1:9" x14ac:dyDescent="0.3">
      <c r="A99" s="1">
        <v>44559</v>
      </c>
      <c r="B99" s="2" t="s">
        <v>18</v>
      </c>
      <c r="C99" s="2" t="s">
        <v>31</v>
      </c>
      <c r="D99" s="2" t="s">
        <v>20</v>
      </c>
      <c r="E99" s="2" t="s">
        <v>32</v>
      </c>
      <c r="F99" s="2">
        <v>1</v>
      </c>
      <c r="G99" s="3">
        <v>570</v>
      </c>
      <c r="H99" s="2" t="s">
        <v>13</v>
      </c>
      <c r="I99" s="3">
        <v>490</v>
      </c>
    </row>
    <row r="100" spans="1:9" x14ac:dyDescent="0.3">
      <c r="A100" s="1">
        <v>44357</v>
      </c>
      <c r="B100" s="2" t="s">
        <v>18</v>
      </c>
      <c r="C100" s="2" t="s">
        <v>31</v>
      </c>
      <c r="D100" s="2" t="s">
        <v>29</v>
      </c>
      <c r="E100" s="2" t="s">
        <v>33</v>
      </c>
      <c r="F100" s="2">
        <v>2</v>
      </c>
      <c r="G100" s="3">
        <v>20</v>
      </c>
      <c r="H100" s="2" t="s">
        <v>13</v>
      </c>
      <c r="I100" s="3">
        <v>5</v>
      </c>
    </row>
    <row r="101" spans="1:9" x14ac:dyDescent="0.3">
      <c r="A101" s="1">
        <v>44255</v>
      </c>
      <c r="B101" s="2" t="s">
        <v>25</v>
      </c>
      <c r="C101" s="2" t="s">
        <v>26</v>
      </c>
      <c r="D101" s="2" t="s">
        <v>15</v>
      </c>
      <c r="E101" s="2" t="s">
        <v>12</v>
      </c>
      <c r="F101" s="2">
        <v>3</v>
      </c>
      <c r="G101" s="3">
        <v>50</v>
      </c>
      <c r="H101" s="2" t="s">
        <v>13</v>
      </c>
      <c r="I101" s="3">
        <v>30</v>
      </c>
    </row>
    <row r="102" spans="1:9" x14ac:dyDescent="0.3">
      <c r="A102" s="1">
        <v>43893</v>
      </c>
      <c r="B102" s="2" t="s">
        <v>21</v>
      </c>
      <c r="C102" s="2" t="s">
        <v>22</v>
      </c>
      <c r="D102" s="2" t="s">
        <v>29</v>
      </c>
      <c r="E102" s="2" t="s">
        <v>32</v>
      </c>
      <c r="F102" s="2">
        <v>2</v>
      </c>
      <c r="G102" s="3">
        <v>25</v>
      </c>
      <c r="H102" s="2" t="s">
        <v>16</v>
      </c>
      <c r="I102" s="3">
        <v>20</v>
      </c>
    </row>
    <row r="103" spans="1:9" x14ac:dyDescent="0.3">
      <c r="A103" s="1">
        <v>43905</v>
      </c>
      <c r="B103" s="2" t="s">
        <v>25</v>
      </c>
      <c r="C103" s="2" t="s">
        <v>27</v>
      </c>
      <c r="D103" s="2" t="s">
        <v>20</v>
      </c>
      <c r="E103" s="2" t="s">
        <v>33</v>
      </c>
      <c r="F103" s="2">
        <v>2</v>
      </c>
      <c r="G103" s="3">
        <v>560</v>
      </c>
      <c r="H103" s="2" t="s">
        <v>30</v>
      </c>
      <c r="I103" s="3">
        <v>450</v>
      </c>
    </row>
    <row r="104" spans="1:9" x14ac:dyDescent="0.3">
      <c r="A104" s="1">
        <v>44255</v>
      </c>
      <c r="B104" s="2" t="s">
        <v>25</v>
      </c>
      <c r="C104" s="2" t="s">
        <v>26</v>
      </c>
      <c r="D104" s="2" t="s">
        <v>29</v>
      </c>
      <c r="E104" s="2" t="s">
        <v>33</v>
      </c>
      <c r="F104" s="2">
        <v>2</v>
      </c>
      <c r="G104" s="3">
        <v>20</v>
      </c>
      <c r="H104" s="2" t="s">
        <v>13</v>
      </c>
      <c r="I104" s="3">
        <v>5</v>
      </c>
    </row>
    <row r="105" spans="1:9" x14ac:dyDescent="0.3">
      <c r="A105" s="1">
        <v>44006</v>
      </c>
      <c r="B105" s="2" t="s">
        <v>9</v>
      </c>
      <c r="C105" s="2" t="s">
        <v>14</v>
      </c>
      <c r="D105" s="2" t="s">
        <v>20</v>
      </c>
      <c r="E105" s="2" t="s">
        <v>32</v>
      </c>
      <c r="F105" s="2">
        <v>5</v>
      </c>
      <c r="G105" s="3">
        <v>570</v>
      </c>
      <c r="H105" s="2" t="s">
        <v>30</v>
      </c>
      <c r="I105" s="3">
        <v>490</v>
      </c>
    </row>
    <row r="106" spans="1:9" x14ac:dyDescent="0.3">
      <c r="A106" s="1">
        <v>44348</v>
      </c>
      <c r="B106" s="2" t="s">
        <v>9</v>
      </c>
      <c r="C106" s="2" t="s">
        <v>14</v>
      </c>
      <c r="D106" s="2" t="s">
        <v>24</v>
      </c>
      <c r="E106" s="2" t="s">
        <v>12</v>
      </c>
      <c r="F106" s="2">
        <v>3</v>
      </c>
      <c r="G106" s="3">
        <v>80</v>
      </c>
      <c r="H106" s="2" t="s">
        <v>13</v>
      </c>
      <c r="I106" s="3">
        <v>75</v>
      </c>
    </row>
    <row r="107" spans="1:9" x14ac:dyDescent="0.3">
      <c r="A107" s="1">
        <v>44205</v>
      </c>
      <c r="B107" s="2" t="s">
        <v>21</v>
      </c>
      <c r="C107" s="2" t="s">
        <v>28</v>
      </c>
      <c r="D107" s="2" t="s">
        <v>29</v>
      </c>
      <c r="E107" s="2" t="s">
        <v>32</v>
      </c>
      <c r="F107" s="2">
        <v>4</v>
      </c>
      <c r="G107" s="3">
        <v>25</v>
      </c>
      <c r="H107" s="2" t="s">
        <v>13</v>
      </c>
      <c r="I107" s="3">
        <v>20</v>
      </c>
    </row>
    <row r="108" spans="1:9" x14ac:dyDescent="0.3">
      <c r="A108" s="1">
        <v>43969</v>
      </c>
      <c r="B108" s="2" t="s">
        <v>21</v>
      </c>
      <c r="C108" s="2" t="s">
        <v>28</v>
      </c>
      <c r="D108" s="2" t="s">
        <v>29</v>
      </c>
      <c r="E108" s="2" t="s">
        <v>32</v>
      </c>
      <c r="F108" s="2">
        <v>5</v>
      </c>
      <c r="G108" s="3">
        <v>25</v>
      </c>
      <c r="H108" s="2" t="s">
        <v>13</v>
      </c>
      <c r="I108" s="3">
        <v>20</v>
      </c>
    </row>
    <row r="109" spans="1:9" x14ac:dyDescent="0.3">
      <c r="A109" s="1">
        <v>44007</v>
      </c>
      <c r="B109" s="2" t="s">
        <v>9</v>
      </c>
      <c r="C109" s="2" t="s">
        <v>17</v>
      </c>
      <c r="D109" s="2" t="s">
        <v>11</v>
      </c>
      <c r="E109" s="2" t="s">
        <v>32</v>
      </c>
      <c r="F109" s="2">
        <v>2</v>
      </c>
      <c r="G109" s="3">
        <v>110</v>
      </c>
      <c r="H109" s="2" t="s">
        <v>13</v>
      </c>
      <c r="I109" s="3">
        <v>85</v>
      </c>
    </row>
    <row r="110" spans="1:9" x14ac:dyDescent="0.3">
      <c r="A110" s="1">
        <v>44155</v>
      </c>
      <c r="B110" s="2" t="s">
        <v>9</v>
      </c>
      <c r="C110" s="2" t="s">
        <v>10</v>
      </c>
      <c r="D110" s="2" t="s">
        <v>24</v>
      </c>
      <c r="E110" s="2" t="s">
        <v>33</v>
      </c>
      <c r="F110" s="2">
        <v>3</v>
      </c>
      <c r="G110" s="3">
        <v>75</v>
      </c>
      <c r="H110" s="2" t="s">
        <v>13</v>
      </c>
      <c r="I110" s="3">
        <v>70</v>
      </c>
    </row>
    <row r="111" spans="1:9" x14ac:dyDescent="0.3">
      <c r="A111" s="1">
        <v>44548</v>
      </c>
      <c r="B111" s="2" t="s">
        <v>25</v>
      </c>
      <c r="C111" s="2" t="s">
        <v>27</v>
      </c>
      <c r="D111" s="2" t="s">
        <v>15</v>
      </c>
      <c r="E111" s="2" t="s">
        <v>12</v>
      </c>
      <c r="F111" s="2">
        <v>5</v>
      </c>
      <c r="G111" s="3">
        <v>50</v>
      </c>
      <c r="H111" s="2" t="s">
        <v>13</v>
      </c>
      <c r="I111" s="3">
        <v>30</v>
      </c>
    </row>
    <row r="112" spans="1:9" x14ac:dyDescent="0.3">
      <c r="A112" s="1">
        <v>43943</v>
      </c>
      <c r="B112" s="2" t="s">
        <v>9</v>
      </c>
      <c r="C112" s="2" t="s">
        <v>17</v>
      </c>
      <c r="D112" s="2" t="s">
        <v>29</v>
      </c>
      <c r="E112" s="2" t="s">
        <v>12</v>
      </c>
      <c r="F112" s="2">
        <v>4</v>
      </c>
      <c r="G112" s="3">
        <v>25</v>
      </c>
      <c r="H112" s="2" t="s">
        <v>13</v>
      </c>
      <c r="I112" s="3">
        <v>5</v>
      </c>
    </row>
    <row r="113" spans="1:9" x14ac:dyDescent="0.3">
      <c r="A113" s="1">
        <v>43876</v>
      </c>
      <c r="B113" s="2" t="s">
        <v>9</v>
      </c>
      <c r="C113" s="2" t="s">
        <v>14</v>
      </c>
      <c r="D113" s="2" t="s">
        <v>11</v>
      </c>
      <c r="E113" s="2" t="s">
        <v>12</v>
      </c>
      <c r="F113" s="2">
        <v>3</v>
      </c>
      <c r="G113" s="3">
        <v>100</v>
      </c>
      <c r="H113" s="2" t="s">
        <v>16</v>
      </c>
      <c r="I113" s="3">
        <v>80</v>
      </c>
    </row>
    <row r="114" spans="1:9" x14ac:dyDescent="0.3">
      <c r="A114" s="1">
        <v>44300</v>
      </c>
      <c r="B114" s="2" t="s">
        <v>9</v>
      </c>
      <c r="C114" s="2" t="s">
        <v>10</v>
      </c>
      <c r="D114" s="2" t="s">
        <v>24</v>
      </c>
      <c r="E114" s="2" t="s">
        <v>33</v>
      </c>
      <c r="F114" s="2">
        <v>4</v>
      </c>
      <c r="G114" s="3">
        <v>75</v>
      </c>
      <c r="H114" s="2" t="s">
        <v>13</v>
      </c>
      <c r="I114" s="3">
        <v>70</v>
      </c>
    </row>
    <row r="115" spans="1:9" x14ac:dyDescent="0.3">
      <c r="A115" s="1">
        <v>44081</v>
      </c>
      <c r="B115" s="2" t="s">
        <v>18</v>
      </c>
      <c r="C115" s="2" t="s">
        <v>19</v>
      </c>
      <c r="D115" s="2" t="s">
        <v>11</v>
      </c>
      <c r="E115" s="2" t="s">
        <v>12</v>
      </c>
      <c r="F115" s="2">
        <v>3</v>
      </c>
      <c r="G115" s="3">
        <v>100</v>
      </c>
      <c r="H115" s="2" t="s">
        <v>16</v>
      </c>
      <c r="I115" s="3">
        <v>80</v>
      </c>
    </row>
    <row r="116" spans="1:9" x14ac:dyDescent="0.3">
      <c r="A116" s="1">
        <v>43975</v>
      </c>
      <c r="B116" s="2" t="s">
        <v>25</v>
      </c>
      <c r="C116" s="2" t="s">
        <v>27</v>
      </c>
      <c r="D116" s="2" t="s">
        <v>15</v>
      </c>
      <c r="E116" s="2" t="s">
        <v>12</v>
      </c>
      <c r="F116" s="2">
        <v>4</v>
      </c>
      <c r="G116" s="3">
        <v>50</v>
      </c>
      <c r="H116" s="2" t="s">
        <v>13</v>
      </c>
      <c r="I116" s="3">
        <v>30</v>
      </c>
    </row>
    <row r="117" spans="1:9" x14ac:dyDescent="0.3">
      <c r="A117" s="1">
        <v>43899</v>
      </c>
      <c r="B117" s="2" t="s">
        <v>21</v>
      </c>
      <c r="C117" s="2" t="s">
        <v>28</v>
      </c>
      <c r="D117" s="2" t="s">
        <v>24</v>
      </c>
      <c r="E117" s="2" t="s">
        <v>32</v>
      </c>
      <c r="F117" s="2">
        <v>4</v>
      </c>
      <c r="G117" s="3">
        <v>70</v>
      </c>
      <c r="H117" s="2" t="s">
        <v>13</v>
      </c>
      <c r="I117" s="3">
        <v>60</v>
      </c>
    </row>
    <row r="118" spans="1:9" x14ac:dyDescent="0.3">
      <c r="A118" s="1">
        <v>44112</v>
      </c>
      <c r="B118" s="2" t="s">
        <v>18</v>
      </c>
      <c r="C118" s="2" t="s">
        <v>23</v>
      </c>
      <c r="D118" s="2" t="s">
        <v>29</v>
      </c>
      <c r="E118" s="2" t="s">
        <v>32</v>
      </c>
      <c r="F118" s="2">
        <v>4</v>
      </c>
      <c r="G118" s="3">
        <v>25</v>
      </c>
      <c r="H118" s="2" t="s">
        <v>13</v>
      </c>
      <c r="I118" s="3">
        <v>20</v>
      </c>
    </row>
    <row r="119" spans="1:9" x14ac:dyDescent="0.3">
      <c r="A119" s="1">
        <v>44396</v>
      </c>
      <c r="B119" s="2" t="s">
        <v>18</v>
      </c>
      <c r="C119" s="2" t="s">
        <v>31</v>
      </c>
      <c r="D119" s="2" t="s">
        <v>20</v>
      </c>
      <c r="E119" s="2" t="s">
        <v>32</v>
      </c>
      <c r="F119" s="2">
        <v>1</v>
      </c>
      <c r="G119" s="3">
        <v>570</v>
      </c>
      <c r="H119" s="2" t="s">
        <v>13</v>
      </c>
      <c r="I119" s="3">
        <v>490</v>
      </c>
    </row>
    <row r="120" spans="1:9" x14ac:dyDescent="0.3">
      <c r="A120" s="1">
        <v>44455</v>
      </c>
      <c r="B120" s="2" t="s">
        <v>18</v>
      </c>
      <c r="C120" s="2" t="s">
        <v>19</v>
      </c>
      <c r="D120" s="2" t="s">
        <v>15</v>
      </c>
      <c r="E120" s="2" t="s">
        <v>12</v>
      </c>
      <c r="F120" s="2">
        <v>3</v>
      </c>
      <c r="G120" s="3">
        <v>50</v>
      </c>
      <c r="H120" s="2" t="s">
        <v>13</v>
      </c>
      <c r="I120" s="3">
        <v>30</v>
      </c>
    </row>
    <row r="121" spans="1:9" x14ac:dyDescent="0.3">
      <c r="A121" s="1">
        <v>44323</v>
      </c>
      <c r="B121" s="2" t="s">
        <v>18</v>
      </c>
      <c r="C121" s="2" t="s">
        <v>31</v>
      </c>
      <c r="D121" s="2" t="s">
        <v>24</v>
      </c>
      <c r="E121" s="2" t="s">
        <v>32</v>
      </c>
      <c r="F121" s="2">
        <v>2</v>
      </c>
      <c r="G121" s="3">
        <v>70</v>
      </c>
      <c r="H121" s="2" t="s">
        <v>13</v>
      </c>
      <c r="I121" s="3">
        <v>60</v>
      </c>
    </row>
    <row r="122" spans="1:9" x14ac:dyDescent="0.3">
      <c r="A122" s="1">
        <v>44324</v>
      </c>
      <c r="B122" s="2" t="s">
        <v>18</v>
      </c>
      <c r="C122" s="2" t="s">
        <v>31</v>
      </c>
      <c r="D122" s="2" t="s">
        <v>29</v>
      </c>
      <c r="E122" s="2" t="s">
        <v>32</v>
      </c>
      <c r="F122" s="2">
        <v>3</v>
      </c>
      <c r="G122" s="3">
        <v>25</v>
      </c>
      <c r="H122" s="2" t="s">
        <v>16</v>
      </c>
      <c r="I122" s="3">
        <v>20</v>
      </c>
    </row>
    <row r="123" spans="1:9" x14ac:dyDescent="0.3">
      <c r="A123" s="1">
        <v>43923</v>
      </c>
      <c r="B123" s="2" t="s">
        <v>9</v>
      </c>
      <c r="C123" s="2" t="s">
        <v>17</v>
      </c>
      <c r="D123" s="2" t="s">
        <v>20</v>
      </c>
      <c r="E123" s="2" t="s">
        <v>12</v>
      </c>
      <c r="F123" s="2">
        <v>4</v>
      </c>
      <c r="G123" s="3">
        <v>500</v>
      </c>
      <c r="H123" s="2" t="s">
        <v>13</v>
      </c>
      <c r="I123" s="3">
        <v>400</v>
      </c>
    </row>
    <row r="124" spans="1:9" x14ac:dyDescent="0.3">
      <c r="A124" s="1">
        <v>44249</v>
      </c>
      <c r="B124" s="2" t="s">
        <v>25</v>
      </c>
      <c r="C124" s="2" t="s">
        <v>27</v>
      </c>
      <c r="D124" s="2" t="s">
        <v>24</v>
      </c>
      <c r="E124" s="2" t="s">
        <v>32</v>
      </c>
      <c r="F124" s="2">
        <v>1</v>
      </c>
      <c r="G124" s="3">
        <v>70</v>
      </c>
      <c r="H124" s="2" t="s">
        <v>16</v>
      </c>
      <c r="I124" s="3">
        <v>60</v>
      </c>
    </row>
    <row r="125" spans="1:9" x14ac:dyDescent="0.3">
      <c r="A125" s="1">
        <v>43926</v>
      </c>
      <c r="B125" s="2" t="s">
        <v>9</v>
      </c>
      <c r="C125" s="2" t="s">
        <v>14</v>
      </c>
      <c r="D125" s="2" t="s">
        <v>24</v>
      </c>
      <c r="E125" s="2" t="s">
        <v>32</v>
      </c>
      <c r="F125" s="2">
        <v>1</v>
      </c>
      <c r="G125" s="3">
        <v>70</v>
      </c>
      <c r="H125" s="2" t="s">
        <v>16</v>
      </c>
      <c r="I125" s="3">
        <v>60</v>
      </c>
    </row>
    <row r="126" spans="1:9" x14ac:dyDescent="0.3">
      <c r="A126" s="1">
        <v>44303</v>
      </c>
      <c r="B126" s="2" t="s">
        <v>25</v>
      </c>
      <c r="C126" s="2" t="s">
        <v>26</v>
      </c>
      <c r="D126" s="2" t="s">
        <v>20</v>
      </c>
      <c r="E126" s="2" t="s">
        <v>33</v>
      </c>
      <c r="F126" s="2">
        <v>2</v>
      </c>
      <c r="G126" s="3">
        <v>560</v>
      </c>
      <c r="H126" s="2" t="s">
        <v>16</v>
      </c>
      <c r="I126" s="3">
        <v>450</v>
      </c>
    </row>
    <row r="127" spans="1:9" x14ac:dyDescent="0.3">
      <c r="A127" s="1">
        <v>44427</v>
      </c>
      <c r="B127" s="2" t="s">
        <v>25</v>
      </c>
      <c r="C127" s="2" t="s">
        <v>26</v>
      </c>
      <c r="D127" s="2" t="s">
        <v>11</v>
      </c>
      <c r="E127" s="2" t="s">
        <v>12</v>
      </c>
      <c r="F127" s="2">
        <v>5</v>
      </c>
      <c r="G127" s="3">
        <v>100</v>
      </c>
      <c r="H127" s="2" t="s">
        <v>13</v>
      </c>
      <c r="I127" s="3">
        <v>80</v>
      </c>
    </row>
    <row r="128" spans="1:9" x14ac:dyDescent="0.3">
      <c r="A128" s="1">
        <v>44397</v>
      </c>
      <c r="B128" s="2" t="s">
        <v>18</v>
      </c>
      <c r="C128" s="2" t="s">
        <v>31</v>
      </c>
      <c r="D128" s="2" t="s">
        <v>24</v>
      </c>
      <c r="E128" s="2" t="s">
        <v>33</v>
      </c>
      <c r="F128" s="2">
        <v>5</v>
      </c>
      <c r="G128" s="3">
        <v>75</v>
      </c>
      <c r="H128" s="2" t="s">
        <v>13</v>
      </c>
      <c r="I128" s="3">
        <v>70</v>
      </c>
    </row>
    <row r="129" spans="1:9" x14ac:dyDescent="0.3">
      <c r="A129" s="1">
        <v>44365</v>
      </c>
      <c r="B129" s="2" t="s">
        <v>25</v>
      </c>
      <c r="C129" s="2" t="s">
        <v>26</v>
      </c>
      <c r="D129" s="2" t="s">
        <v>24</v>
      </c>
      <c r="E129" s="2" t="s">
        <v>33</v>
      </c>
      <c r="F129" s="2">
        <v>5</v>
      </c>
      <c r="G129" s="3">
        <v>75</v>
      </c>
      <c r="H129" s="2" t="s">
        <v>13</v>
      </c>
      <c r="I129" s="3">
        <v>70</v>
      </c>
    </row>
    <row r="130" spans="1:9" x14ac:dyDescent="0.3">
      <c r="A130" s="1">
        <v>43978</v>
      </c>
      <c r="B130" s="2" t="s">
        <v>9</v>
      </c>
      <c r="C130" s="2" t="s">
        <v>17</v>
      </c>
      <c r="D130" s="2" t="s">
        <v>11</v>
      </c>
      <c r="E130" s="2" t="s">
        <v>33</v>
      </c>
      <c r="F130" s="2">
        <v>3</v>
      </c>
      <c r="G130" s="3">
        <v>120</v>
      </c>
      <c r="H130" s="2" t="s">
        <v>13</v>
      </c>
      <c r="I130" s="3">
        <v>110</v>
      </c>
    </row>
    <row r="131" spans="1:9" x14ac:dyDescent="0.3">
      <c r="A131" s="1">
        <v>44322</v>
      </c>
      <c r="B131" s="2" t="s">
        <v>21</v>
      </c>
      <c r="C131" s="2" t="s">
        <v>28</v>
      </c>
      <c r="D131" s="2" t="s">
        <v>15</v>
      </c>
      <c r="E131" s="2" t="s">
        <v>33</v>
      </c>
      <c r="F131" s="2">
        <v>1</v>
      </c>
      <c r="G131" s="3">
        <v>65</v>
      </c>
      <c r="H131" s="2" t="s">
        <v>13</v>
      </c>
      <c r="I131" s="3">
        <v>50</v>
      </c>
    </row>
    <row r="132" spans="1:9" x14ac:dyDescent="0.3">
      <c r="A132" s="1">
        <v>43836</v>
      </c>
      <c r="B132" s="2" t="s">
        <v>9</v>
      </c>
      <c r="C132" s="2" t="s">
        <v>10</v>
      </c>
      <c r="D132" s="2" t="s">
        <v>11</v>
      </c>
      <c r="E132" s="2" t="s">
        <v>33</v>
      </c>
      <c r="F132" s="2">
        <v>3</v>
      </c>
      <c r="G132" s="3">
        <v>120</v>
      </c>
      <c r="H132" s="2" t="s">
        <v>16</v>
      </c>
      <c r="I132" s="3">
        <v>110</v>
      </c>
    </row>
    <row r="133" spans="1:9" x14ac:dyDescent="0.3">
      <c r="A133" s="1">
        <v>44322</v>
      </c>
      <c r="B133" s="2" t="s">
        <v>25</v>
      </c>
      <c r="C133" s="2" t="s">
        <v>27</v>
      </c>
      <c r="D133" s="2" t="s">
        <v>29</v>
      </c>
      <c r="E133" s="2" t="s">
        <v>33</v>
      </c>
      <c r="F133" s="2">
        <v>1</v>
      </c>
      <c r="G133" s="3">
        <v>20</v>
      </c>
      <c r="H133" s="2" t="s">
        <v>13</v>
      </c>
      <c r="I133" s="3">
        <v>5</v>
      </c>
    </row>
    <row r="134" spans="1:9" x14ac:dyDescent="0.3">
      <c r="A134" s="1">
        <v>43922</v>
      </c>
      <c r="B134" s="2" t="s">
        <v>9</v>
      </c>
      <c r="C134" s="2" t="s">
        <v>17</v>
      </c>
      <c r="D134" s="2" t="s">
        <v>20</v>
      </c>
      <c r="E134" s="2" t="s">
        <v>32</v>
      </c>
      <c r="F134" s="2">
        <v>5</v>
      </c>
      <c r="G134" s="3">
        <v>570</v>
      </c>
      <c r="H134" s="2" t="s">
        <v>13</v>
      </c>
      <c r="I134" s="3">
        <v>490</v>
      </c>
    </row>
    <row r="135" spans="1:9" x14ac:dyDescent="0.3">
      <c r="A135" s="1">
        <v>44138</v>
      </c>
      <c r="B135" s="2" t="s">
        <v>9</v>
      </c>
      <c r="C135" s="2" t="s">
        <v>17</v>
      </c>
      <c r="D135" s="2" t="s">
        <v>24</v>
      </c>
      <c r="E135" s="2" t="s">
        <v>33</v>
      </c>
      <c r="F135" s="2">
        <v>5</v>
      </c>
      <c r="G135" s="3">
        <v>75</v>
      </c>
      <c r="H135" s="2" t="s">
        <v>16</v>
      </c>
      <c r="I135" s="3">
        <v>70</v>
      </c>
    </row>
    <row r="136" spans="1:9" x14ac:dyDescent="0.3">
      <c r="A136" s="1">
        <v>44136</v>
      </c>
      <c r="B136" s="2" t="s">
        <v>18</v>
      </c>
      <c r="C136" s="2" t="s">
        <v>19</v>
      </c>
      <c r="D136" s="2" t="s">
        <v>24</v>
      </c>
      <c r="E136" s="2" t="s">
        <v>33</v>
      </c>
      <c r="F136" s="2">
        <v>5</v>
      </c>
      <c r="G136" s="3">
        <v>75</v>
      </c>
      <c r="H136" s="2" t="s">
        <v>13</v>
      </c>
      <c r="I136" s="3">
        <v>70</v>
      </c>
    </row>
    <row r="137" spans="1:9" x14ac:dyDescent="0.3">
      <c r="A137" s="1">
        <v>44375</v>
      </c>
      <c r="B137" s="2" t="s">
        <v>18</v>
      </c>
      <c r="C137" s="2" t="s">
        <v>19</v>
      </c>
      <c r="D137" s="2" t="s">
        <v>15</v>
      </c>
      <c r="E137" s="2" t="s">
        <v>32</v>
      </c>
      <c r="F137" s="2">
        <v>3</v>
      </c>
      <c r="G137" s="3">
        <v>45</v>
      </c>
      <c r="H137" s="2" t="s">
        <v>13</v>
      </c>
      <c r="I137" s="3">
        <v>35</v>
      </c>
    </row>
    <row r="138" spans="1:9" x14ac:dyDescent="0.3">
      <c r="A138" s="1">
        <v>44520</v>
      </c>
      <c r="B138" s="2" t="s">
        <v>18</v>
      </c>
      <c r="C138" s="2" t="s">
        <v>31</v>
      </c>
      <c r="D138" s="2" t="s">
        <v>29</v>
      </c>
      <c r="E138" s="2" t="s">
        <v>12</v>
      </c>
      <c r="F138" s="2">
        <v>5</v>
      </c>
      <c r="G138" s="3">
        <v>25</v>
      </c>
      <c r="H138" s="2" t="s">
        <v>13</v>
      </c>
      <c r="I138" s="3">
        <v>5</v>
      </c>
    </row>
    <row r="139" spans="1:9" x14ac:dyDescent="0.3">
      <c r="A139" s="1">
        <v>44091</v>
      </c>
      <c r="B139" s="2" t="s">
        <v>25</v>
      </c>
      <c r="C139" s="2" t="s">
        <v>26</v>
      </c>
      <c r="D139" s="2" t="s">
        <v>29</v>
      </c>
      <c r="E139" s="2" t="s">
        <v>32</v>
      </c>
      <c r="F139" s="2">
        <v>3</v>
      </c>
      <c r="G139" s="3">
        <v>25</v>
      </c>
      <c r="H139" s="2" t="s">
        <v>16</v>
      </c>
      <c r="I139" s="3">
        <v>20</v>
      </c>
    </row>
    <row r="140" spans="1:9" x14ac:dyDescent="0.3">
      <c r="A140" s="1">
        <v>44222</v>
      </c>
      <c r="B140" s="2" t="s">
        <v>18</v>
      </c>
      <c r="C140" s="2" t="s">
        <v>31</v>
      </c>
      <c r="D140" s="2" t="s">
        <v>29</v>
      </c>
      <c r="E140" s="2" t="s">
        <v>33</v>
      </c>
      <c r="F140" s="2">
        <v>4</v>
      </c>
      <c r="G140" s="3">
        <v>20</v>
      </c>
      <c r="H140" s="2" t="s">
        <v>13</v>
      </c>
      <c r="I140" s="3">
        <v>5</v>
      </c>
    </row>
    <row r="141" spans="1:9" x14ac:dyDescent="0.3">
      <c r="A141" s="1">
        <v>43954</v>
      </c>
      <c r="B141" s="2" t="s">
        <v>18</v>
      </c>
      <c r="C141" s="2" t="s">
        <v>23</v>
      </c>
      <c r="D141" s="2" t="s">
        <v>20</v>
      </c>
      <c r="E141" s="2" t="s">
        <v>12</v>
      </c>
      <c r="F141" s="2">
        <v>5</v>
      </c>
      <c r="G141" s="3">
        <v>500</v>
      </c>
      <c r="H141" s="2" t="s">
        <v>13</v>
      </c>
      <c r="I141" s="3">
        <v>400</v>
      </c>
    </row>
    <row r="142" spans="1:9" x14ac:dyDescent="0.3">
      <c r="A142" s="1">
        <v>44463</v>
      </c>
      <c r="B142" s="2" t="s">
        <v>21</v>
      </c>
      <c r="C142" s="2" t="s">
        <v>22</v>
      </c>
      <c r="D142" s="2" t="s">
        <v>11</v>
      </c>
      <c r="E142" s="2" t="s">
        <v>33</v>
      </c>
      <c r="F142" s="2">
        <v>4</v>
      </c>
      <c r="G142" s="3">
        <v>120</v>
      </c>
      <c r="H142" s="2" t="s">
        <v>13</v>
      </c>
      <c r="I142" s="3">
        <v>110</v>
      </c>
    </row>
    <row r="143" spans="1:9" x14ac:dyDescent="0.3">
      <c r="A143" s="1">
        <v>44344</v>
      </c>
      <c r="B143" s="2" t="s">
        <v>25</v>
      </c>
      <c r="C143" s="2" t="s">
        <v>26</v>
      </c>
      <c r="D143" s="2" t="s">
        <v>29</v>
      </c>
      <c r="E143" s="2" t="s">
        <v>33</v>
      </c>
      <c r="F143" s="2">
        <v>5</v>
      </c>
      <c r="G143" s="3">
        <v>20</v>
      </c>
      <c r="H143" s="2" t="s">
        <v>13</v>
      </c>
      <c r="I143" s="3">
        <v>5</v>
      </c>
    </row>
    <row r="144" spans="1:9" x14ac:dyDescent="0.3">
      <c r="A144" s="1">
        <v>44458</v>
      </c>
      <c r="B144" s="2" t="s">
        <v>9</v>
      </c>
      <c r="C144" s="2" t="s">
        <v>14</v>
      </c>
      <c r="D144" s="2" t="s">
        <v>20</v>
      </c>
      <c r="E144" s="2" t="s">
        <v>32</v>
      </c>
      <c r="F144" s="2">
        <v>2</v>
      </c>
      <c r="G144" s="3">
        <v>570</v>
      </c>
      <c r="H144" s="2" t="s">
        <v>13</v>
      </c>
      <c r="I144" s="3">
        <v>490</v>
      </c>
    </row>
    <row r="145" spans="1:9" x14ac:dyDescent="0.3">
      <c r="A145" s="1">
        <v>44215</v>
      </c>
      <c r="B145" s="2" t="s">
        <v>9</v>
      </c>
      <c r="C145" s="2" t="s">
        <v>14</v>
      </c>
      <c r="D145" s="2" t="s">
        <v>24</v>
      </c>
      <c r="E145" s="2" t="s">
        <v>33</v>
      </c>
      <c r="F145" s="2">
        <v>5</v>
      </c>
      <c r="G145" s="3">
        <v>75</v>
      </c>
      <c r="H145" s="2" t="s">
        <v>16</v>
      </c>
      <c r="I145" s="3">
        <v>70</v>
      </c>
    </row>
    <row r="146" spans="1:9" x14ac:dyDescent="0.3">
      <c r="A146" s="1">
        <v>43938</v>
      </c>
      <c r="B146" s="2" t="s">
        <v>18</v>
      </c>
      <c r="C146" s="2" t="s">
        <v>23</v>
      </c>
      <c r="D146" s="2" t="s">
        <v>29</v>
      </c>
      <c r="E146" s="2" t="s">
        <v>33</v>
      </c>
      <c r="F146" s="2">
        <v>2</v>
      </c>
      <c r="G146" s="3">
        <v>20</v>
      </c>
      <c r="H146" s="2" t="s">
        <v>30</v>
      </c>
      <c r="I146" s="3">
        <v>5</v>
      </c>
    </row>
    <row r="147" spans="1:9" x14ac:dyDescent="0.3">
      <c r="A147" s="1">
        <v>44393</v>
      </c>
      <c r="B147" s="2" t="s">
        <v>25</v>
      </c>
      <c r="C147" s="2" t="s">
        <v>27</v>
      </c>
      <c r="D147" s="2" t="s">
        <v>15</v>
      </c>
      <c r="E147" s="2" t="s">
        <v>33</v>
      </c>
      <c r="F147" s="2">
        <v>1</v>
      </c>
      <c r="G147" s="3">
        <v>65</v>
      </c>
      <c r="H147" s="2" t="s">
        <v>16</v>
      </c>
      <c r="I147" s="3">
        <v>50</v>
      </c>
    </row>
    <row r="148" spans="1:9" x14ac:dyDescent="0.3">
      <c r="A148" s="1">
        <v>44276</v>
      </c>
      <c r="B148" s="2" t="s">
        <v>18</v>
      </c>
      <c r="C148" s="2" t="s">
        <v>23</v>
      </c>
      <c r="D148" s="2" t="s">
        <v>29</v>
      </c>
      <c r="E148" s="2" t="s">
        <v>12</v>
      </c>
      <c r="F148" s="2">
        <v>2</v>
      </c>
      <c r="G148" s="3">
        <v>25</v>
      </c>
      <c r="H148" s="2" t="s">
        <v>13</v>
      </c>
      <c r="I148" s="3">
        <v>5</v>
      </c>
    </row>
    <row r="149" spans="1:9" x14ac:dyDescent="0.3">
      <c r="A149" s="1">
        <v>44408</v>
      </c>
      <c r="B149" s="2" t="s">
        <v>18</v>
      </c>
      <c r="C149" s="2" t="s">
        <v>19</v>
      </c>
      <c r="D149" s="2" t="s">
        <v>15</v>
      </c>
      <c r="E149" s="2" t="s">
        <v>12</v>
      </c>
      <c r="F149" s="2">
        <v>4</v>
      </c>
      <c r="G149" s="3">
        <v>50</v>
      </c>
      <c r="H149" s="2" t="s">
        <v>13</v>
      </c>
      <c r="I149" s="3">
        <v>30</v>
      </c>
    </row>
    <row r="150" spans="1:9" x14ac:dyDescent="0.3">
      <c r="A150" s="1">
        <v>44199</v>
      </c>
      <c r="B150" s="2" t="s">
        <v>25</v>
      </c>
      <c r="C150" s="2" t="s">
        <v>26</v>
      </c>
      <c r="D150" s="2" t="s">
        <v>20</v>
      </c>
      <c r="E150" s="2" t="s">
        <v>33</v>
      </c>
      <c r="F150" s="2">
        <v>5</v>
      </c>
      <c r="G150" s="3">
        <v>560</v>
      </c>
      <c r="H150" s="2" t="s">
        <v>16</v>
      </c>
      <c r="I150" s="3">
        <v>450</v>
      </c>
    </row>
    <row r="151" spans="1:9" x14ac:dyDescent="0.3">
      <c r="A151" s="1">
        <v>44500</v>
      </c>
      <c r="B151" s="2" t="s">
        <v>18</v>
      </c>
      <c r="C151" s="2" t="s">
        <v>31</v>
      </c>
      <c r="D151" s="2" t="s">
        <v>24</v>
      </c>
      <c r="E151" s="2" t="s">
        <v>32</v>
      </c>
      <c r="F151" s="2">
        <v>4</v>
      </c>
      <c r="G151" s="3">
        <v>70</v>
      </c>
      <c r="H151" s="2" t="s">
        <v>16</v>
      </c>
      <c r="I151" s="3">
        <v>60</v>
      </c>
    </row>
    <row r="152" spans="1:9" x14ac:dyDescent="0.3">
      <c r="A152" s="1">
        <v>43831</v>
      </c>
      <c r="B152" s="2" t="s">
        <v>18</v>
      </c>
      <c r="C152" s="2" t="s">
        <v>31</v>
      </c>
      <c r="D152" s="2" t="s">
        <v>24</v>
      </c>
      <c r="E152" s="2" t="s">
        <v>33</v>
      </c>
      <c r="F152" s="2">
        <v>5</v>
      </c>
      <c r="G152" s="3">
        <v>75</v>
      </c>
      <c r="H152" s="2" t="s">
        <v>13</v>
      </c>
      <c r="I152" s="3">
        <v>70</v>
      </c>
    </row>
    <row r="153" spans="1:9" x14ac:dyDescent="0.3">
      <c r="A153" s="1">
        <v>44108</v>
      </c>
      <c r="B153" s="2" t="s">
        <v>25</v>
      </c>
      <c r="C153" s="2" t="s">
        <v>26</v>
      </c>
      <c r="D153" s="2" t="s">
        <v>15</v>
      </c>
      <c r="E153" s="2" t="s">
        <v>32</v>
      </c>
      <c r="F153" s="2">
        <v>5</v>
      </c>
      <c r="G153" s="3">
        <v>45</v>
      </c>
      <c r="H153" s="2" t="s">
        <v>13</v>
      </c>
      <c r="I153" s="3">
        <v>35</v>
      </c>
    </row>
    <row r="154" spans="1:9" x14ac:dyDescent="0.3">
      <c r="A154" s="1">
        <v>43904</v>
      </c>
      <c r="B154" s="2" t="s">
        <v>9</v>
      </c>
      <c r="C154" s="2" t="s">
        <v>10</v>
      </c>
      <c r="D154" s="2" t="s">
        <v>11</v>
      </c>
      <c r="E154" s="2" t="s">
        <v>33</v>
      </c>
      <c r="F154" s="2">
        <v>3</v>
      </c>
      <c r="G154" s="3">
        <v>120</v>
      </c>
      <c r="H154" s="2" t="s">
        <v>13</v>
      </c>
      <c r="I154" s="3">
        <v>110</v>
      </c>
    </row>
    <row r="155" spans="1:9" x14ac:dyDescent="0.3">
      <c r="A155" s="1">
        <v>43879</v>
      </c>
      <c r="B155" s="2" t="s">
        <v>21</v>
      </c>
      <c r="C155" s="2" t="s">
        <v>22</v>
      </c>
      <c r="D155" s="2" t="s">
        <v>11</v>
      </c>
      <c r="E155" s="2" t="s">
        <v>33</v>
      </c>
      <c r="F155" s="2">
        <v>3</v>
      </c>
      <c r="G155" s="3">
        <v>120</v>
      </c>
      <c r="H155" s="2" t="s">
        <v>30</v>
      </c>
      <c r="I155" s="3">
        <v>110</v>
      </c>
    </row>
    <row r="156" spans="1:9" x14ac:dyDescent="0.3">
      <c r="A156" s="1">
        <v>44395</v>
      </c>
      <c r="B156" s="2" t="s">
        <v>18</v>
      </c>
      <c r="C156" s="2" t="s">
        <v>19</v>
      </c>
      <c r="D156" s="2" t="s">
        <v>29</v>
      </c>
      <c r="E156" s="2" t="s">
        <v>32</v>
      </c>
      <c r="F156" s="2">
        <v>5</v>
      </c>
      <c r="G156" s="3">
        <v>25</v>
      </c>
      <c r="H156" s="2" t="s">
        <v>13</v>
      </c>
      <c r="I156" s="3">
        <v>20</v>
      </c>
    </row>
    <row r="157" spans="1:9" x14ac:dyDescent="0.3">
      <c r="A157" s="1">
        <v>43941</v>
      </c>
      <c r="B157" s="2" t="s">
        <v>25</v>
      </c>
      <c r="C157" s="2" t="s">
        <v>27</v>
      </c>
      <c r="D157" s="2" t="s">
        <v>15</v>
      </c>
      <c r="E157" s="2" t="s">
        <v>12</v>
      </c>
      <c r="F157" s="2">
        <v>1</v>
      </c>
      <c r="G157" s="3">
        <v>50</v>
      </c>
      <c r="H157" s="2" t="s">
        <v>13</v>
      </c>
      <c r="I157" s="3">
        <v>30</v>
      </c>
    </row>
    <row r="158" spans="1:9" x14ac:dyDescent="0.3">
      <c r="A158" s="1">
        <v>44203</v>
      </c>
      <c r="B158" s="2" t="s">
        <v>21</v>
      </c>
      <c r="C158" s="2" t="s">
        <v>22</v>
      </c>
      <c r="D158" s="2" t="s">
        <v>20</v>
      </c>
      <c r="E158" s="2" t="s">
        <v>33</v>
      </c>
      <c r="F158" s="2">
        <v>2</v>
      </c>
      <c r="G158" s="3">
        <v>560</v>
      </c>
      <c r="H158" s="2" t="s">
        <v>13</v>
      </c>
      <c r="I158" s="3">
        <v>450</v>
      </c>
    </row>
    <row r="159" spans="1:9" x14ac:dyDescent="0.3">
      <c r="A159" s="1">
        <v>44413</v>
      </c>
      <c r="B159" s="2" t="s">
        <v>25</v>
      </c>
      <c r="C159" s="2" t="s">
        <v>27</v>
      </c>
      <c r="D159" s="2" t="s">
        <v>15</v>
      </c>
      <c r="E159" s="2" t="s">
        <v>32</v>
      </c>
      <c r="F159" s="2">
        <v>1</v>
      </c>
      <c r="G159" s="3">
        <v>45</v>
      </c>
      <c r="H159" s="2" t="s">
        <v>13</v>
      </c>
      <c r="I159" s="3">
        <v>35</v>
      </c>
    </row>
    <row r="160" spans="1:9" x14ac:dyDescent="0.3">
      <c r="A160" s="1">
        <v>43934</v>
      </c>
      <c r="B160" s="2" t="s">
        <v>18</v>
      </c>
      <c r="C160" s="2" t="s">
        <v>19</v>
      </c>
      <c r="D160" s="2" t="s">
        <v>11</v>
      </c>
      <c r="E160" s="2" t="s">
        <v>12</v>
      </c>
      <c r="F160" s="2">
        <v>5</v>
      </c>
      <c r="G160" s="3">
        <v>100</v>
      </c>
      <c r="H160" s="2" t="s">
        <v>13</v>
      </c>
      <c r="I160" s="3">
        <v>80</v>
      </c>
    </row>
    <row r="161" spans="1:9" x14ac:dyDescent="0.3">
      <c r="A161" s="1">
        <v>44205</v>
      </c>
      <c r="B161" s="2" t="s">
        <v>18</v>
      </c>
      <c r="C161" s="2" t="s">
        <v>23</v>
      </c>
      <c r="D161" s="2" t="s">
        <v>11</v>
      </c>
      <c r="E161" s="2" t="s">
        <v>33</v>
      </c>
      <c r="F161" s="2">
        <v>2</v>
      </c>
      <c r="G161" s="3">
        <v>120</v>
      </c>
      <c r="H161" s="2" t="s">
        <v>13</v>
      </c>
      <c r="I161" s="3">
        <v>110</v>
      </c>
    </row>
    <row r="162" spans="1:9" x14ac:dyDescent="0.3">
      <c r="A162" s="1">
        <v>43892</v>
      </c>
      <c r="B162" s="2" t="s">
        <v>18</v>
      </c>
      <c r="C162" s="2" t="s">
        <v>23</v>
      </c>
      <c r="D162" s="2" t="s">
        <v>29</v>
      </c>
      <c r="E162" s="2" t="s">
        <v>33</v>
      </c>
      <c r="F162" s="2">
        <v>1</v>
      </c>
      <c r="G162" s="3">
        <v>20</v>
      </c>
      <c r="H162" s="2" t="s">
        <v>16</v>
      </c>
      <c r="I162" s="3">
        <v>5</v>
      </c>
    </row>
    <row r="163" spans="1:9" x14ac:dyDescent="0.3">
      <c r="A163" s="1">
        <v>43936</v>
      </c>
      <c r="B163" s="2" t="s">
        <v>21</v>
      </c>
      <c r="C163" s="2" t="s">
        <v>22</v>
      </c>
      <c r="D163" s="2" t="s">
        <v>24</v>
      </c>
      <c r="E163" s="2" t="s">
        <v>12</v>
      </c>
      <c r="F163" s="2">
        <v>5</v>
      </c>
      <c r="G163" s="3">
        <v>80</v>
      </c>
      <c r="H163" s="2" t="s">
        <v>13</v>
      </c>
      <c r="I163" s="3">
        <v>75</v>
      </c>
    </row>
    <row r="164" spans="1:9" x14ac:dyDescent="0.3">
      <c r="A164" s="1">
        <v>43966</v>
      </c>
      <c r="B164" s="2" t="s">
        <v>18</v>
      </c>
      <c r="C164" s="2" t="s">
        <v>19</v>
      </c>
      <c r="D164" s="2" t="s">
        <v>24</v>
      </c>
      <c r="E164" s="2" t="s">
        <v>12</v>
      </c>
      <c r="F164" s="2">
        <v>2</v>
      </c>
      <c r="G164" s="3">
        <v>80</v>
      </c>
      <c r="H164" s="2" t="s">
        <v>13</v>
      </c>
      <c r="I164" s="3">
        <v>75</v>
      </c>
    </row>
    <row r="165" spans="1:9" x14ac:dyDescent="0.3">
      <c r="A165" s="1">
        <v>43872</v>
      </c>
      <c r="B165" s="2" t="s">
        <v>21</v>
      </c>
      <c r="C165" s="2" t="s">
        <v>28</v>
      </c>
      <c r="D165" s="2" t="s">
        <v>29</v>
      </c>
      <c r="E165" s="2" t="s">
        <v>12</v>
      </c>
      <c r="F165" s="2">
        <v>5</v>
      </c>
      <c r="G165" s="3">
        <v>25</v>
      </c>
      <c r="H165" s="2" t="s">
        <v>30</v>
      </c>
      <c r="I165" s="3">
        <v>5</v>
      </c>
    </row>
    <row r="166" spans="1:9" x14ac:dyDescent="0.3">
      <c r="A166" s="1">
        <v>44481</v>
      </c>
      <c r="B166" s="2" t="s">
        <v>18</v>
      </c>
      <c r="C166" s="2" t="s">
        <v>19</v>
      </c>
      <c r="D166" s="2" t="s">
        <v>11</v>
      </c>
      <c r="E166" s="2" t="s">
        <v>12</v>
      </c>
      <c r="F166" s="2">
        <v>4</v>
      </c>
      <c r="G166" s="3">
        <v>100</v>
      </c>
      <c r="H166" s="2" t="s">
        <v>13</v>
      </c>
      <c r="I166" s="3">
        <v>80</v>
      </c>
    </row>
    <row r="167" spans="1:9" x14ac:dyDescent="0.3">
      <c r="A167" s="1">
        <v>43890</v>
      </c>
      <c r="B167" s="2" t="s">
        <v>9</v>
      </c>
      <c r="C167" s="2" t="s">
        <v>17</v>
      </c>
      <c r="D167" s="2" t="s">
        <v>15</v>
      </c>
      <c r="E167" s="2" t="s">
        <v>32</v>
      </c>
      <c r="F167" s="2">
        <v>1</v>
      </c>
      <c r="G167" s="3">
        <v>45</v>
      </c>
      <c r="H167" s="2" t="s">
        <v>13</v>
      </c>
      <c r="I167" s="3">
        <v>35</v>
      </c>
    </row>
    <row r="168" spans="1:9" x14ac:dyDescent="0.3">
      <c r="A168" s="1">
        <v>44358</v>
      </c>
      <c r="B168" s="2" t="s">
        <v>9</v>
      </c>
      <c r="C168" s="2" t="s">
        <v>17</v>
      </c>
      <c r="D168" s="2" t="s">
        <v>11</v>
      </c>
      <c r="E168" s="2" t="s">
        <v>33</v>
      </c>
      <c r="F168" s="2">
        <v>1</v>
      </c>
      <c r="G168" s="3">
        <v>120</v>
      </c>
      <c r="H168" s="2" t="s">
        <v>16</v>
      </c>
      <c r="I168" s="3">
        <v>110</v>
      </c>
    </row>
    <row r="169" spans="1:9" x14ac:dyDescent="0.3">
      <c r="A169" s="1">
        <v>44189</v>
      </c>
      <c r="B169" s="2" t="s">
        <v>9</v>
      </c>
      <c r="C169" s="2" t="s">
        <v>10</v>
      </c>
      <c r="D169" s="2" t="s">
        <v>24</v>
      </c>
      <c r="E169" s="2" t="s">
        <v>33</v>
      </c>
      <c r="F169" s="2">
        <v>3</v>
      </c>
      <c r="G169" s="3">
        <v>75</v>
      </c>
      <c r="H169" s="2" t="s">
        <v>16</v>
      </c>
      <c r="I169" s="3">
        <v>70</v>
      </c>
    </row>
    <row r="170" spans="1:9" x14ac:dyDescent="0.3">
      <c r="A170" s="1">
        <v>44272</v>
      </c>
      <c r="B170" s="2" t="s">
        <v>18</v>
      </c>
      <c r="C170" s="2" t="s">
        <v>31</v>
      </c>
      <c r="D170" s="2" t="s">
        <v>20</v>
      </c>
      <c r="E170" s="2" t="s">
        <v>12</v>
      </c>
      <c r="F170" s="2">
        <v>2</v>
      </c>
      <c r="G170" s="3">
        <v>500</v>
      </c>
      <c r="H170" s="2" t="s">
        <v>13</v>
      </c>
      <c r="I170" s="3">
        <v>400</v>
      </c>
    </row>
    <row r="171" spans="1:9" x14ac:dyDescent="0.3">
      <c r="A171" s="1">
        <v>44546</v>
      </c>
      <c r="B171" s="2" t="s">
        <v>18</v>
      </c>
      <c r="C171" s="2" t="s">
        <v>23</v>
      </c>
      <c r="D171" s="2" t="s">
        <v>20</v>
      </c>
      <c r="E171" s="2" t="s">
        <v>12</v>
      </c>
      <c r="F171" s="2">
        <v>1</v>
      </c>
      <c r="G171" s="3">
        <v>500</v>
      </c>
      <c r="H171" s="2" t="s">
        <v>13</v>
      </c>
      <c r="I171" s="3">
        <v>400</v>
      </c>
    </row>
    <row r="172" spans="1:9" x14ac:dyDescent="0.3">
      <c r="A172" s="1">
        <v>43936</v>
      </c>
      <c r="B172" s="2" t="s">
        <v>9</v>
      </c>
      <c r="C172" s="2" t="s">
        <v>14</v>
      </c>
      <c r="D172" s="2" t="s">
        <v>20</v>
      </c>
      <c r="E172" s="2" t="s">
        <v>12</v>
      </c>
      <c r="F172" s="2">
        <v>5</v>
      </c>
      <c r="G172" s="3">
        <v>500</v>
      </c>
      <c r="H172" s="2" t="s">
        <v>16</v>
      </c>
      <c r="I172" s="3">
        <v>400</v>
      </c>
    </row>
    <row r="173" spans="1:9" x14ac:dyDescent="0.3">
      <c r="A173" s="1">
        <v>43975</v>
      </c>
      <c r="B173" s="2" t="s">
        <v>9</v>
      </c>
      <c r="C173" s="2" t="s">
        <v>17</v>
      </c>
      <c r="D173" s="2" t="s">
        <v>15</v>
      </c>
      <c r="E173" s="2" t="s">
        <v>33</v>
      </c>
      <c r="F173" s="2">
        <v>1</v>
      </c>
      <c r="G173" s="3">
        <v>65</v>
      </c>
      <c r="H173" s="2" t="s">
        <v>30</v>
      </c>
      <c r="I173" s="3">
        <v>50</v>
      </c>
    </row>
    <row r="174" spans="1:9" x14ac:dyDescent="0.3">
      <c r="A174" s="1">
        <v>44558</v>
      </c>
      <c r="B174" s="2" t="s">
        <v>18</v>
      </c>
      <c r="C174" s="2" t="s">
        <v>31</v>
      </c>
      <c r="D174" s="2" t="s">
        <v>11</v>
      </c>
      <c r="E174" s="2" t="s">
        <v>12</v>
      </c>
      <c r="F174" s="2">
        <v>1</v>
      </c>
      <c r="G174" s="3">
        <v>100</v>
      </c>
      <c r="H174" s="2" t="s">
        <v>13</v>
      </c>
      <c r="I174" s="3">
        <v>80</v>
      </c>
    </row>
    <row r="175" spans="1:9" x14ac:dyDescent="0.3">
      <c r="A175" s="1">
        <v>44207</v>
      </c>
      <c r="B175" s="2" t="s">
        <v>9</v>
      </c>
      <c r="C175" s="2" t="s">
        <v>14</v>
      </c>
      <c r="D175" s="2" t="s">
        <v>15</v>
      </c>
      <c r="E175" s="2" t="s">
        <v>32</v>
      </c>
      <c r="F175" s="2">
        <v>1</v>
      </c>
      <c r="G175" s="3">
        <v>45</v>
      </c>
      <c r="H175" s="2" t="s">
        <v>13</v>
      </c>
      <c r="I175" s="3">
        <v>35</v>
      </c>
    </row>
    <row r="176" spans="1:9" x14ac:dyDescent="0.3">
      <c r="A176" s="1">
        <v>44360</v>
      </c>
      <c r="B176" s="2" t="s">
        <v>25</v>
      </c>
      <c r="C176" s="2" t="s">
        <v>26</v>
      </c>
      <c r="D176" s="2" t="s">
        <v>15</v>
      </c>
      <c r="E176" s="2" t="s">
        <v>33</v>
      </c>
      <c r="F176" s="2">
        <v>4</v>
      </c>
      <c r="G176" s="3">
        <v>65</v>
      </c>
      <c r="H176" s="2" t="s">
        <v>13</v>
      </c>
      <c r="I176" s="3">
        <v>50</v>
      </c>
    </row>
    <row r="177" spans="1:9" x14ac:dyDescent="0.3">
      <c r="A177" s="1">
        <v>44191</v>
      </c>
      <c r="B177" s="2" t="s">
        <v>9</v>
      </c>
      <c r="C177" s="2" t="s">
        <v>10</v>
      </c>
      <c r="D177" s="2" t="s">
        <v>20</v>
      </c>
      <c r="E177" s="2" t="s">
        <v>32</v>
      </c>
      <c r="F177" s="2">
        <v>3</v>
      </c>
      <c r="G177" s="3">
        <v>570</v>
      </c>
      <c r="H177" s="2" t="s">
        <v>13</v>
      </c>
      <c r="I177" s="3">
        <v>490</v>
      </c>
    </row>
    <row r="178" spans="1:9" x14ac:dyDescent="0.3">
      <c r="A178" s="1">
        <v>44219</v>
      </c>
      <c r="B178" s="2" t="s">
        <v>18</v>
      </c>
      <c r="C178" s="2" t="s">
        <v>19</v>
      </c>
      <c r="D178" s="2" t="s">
        <v>15</v>
      </c>
      <c r="E178" s="2" t="s">
        <v>12</v>
      </c>
      <c r="F178" s="2">
        <v>3</v>
      </c>
      <c r="G178" s="3">
        <v>50</v>
      </c>
      <c r="H178" s="2" t="s">
        <v>16</v>
      </c>
      <c r="I178" s="3">
        <v>30</v>
      </c>
    </row>
    <row r="179" spans="1:9" x14ac:dyDescent="0.3">
      <c r="A179" s="1">
        <v>44236</v>
      </c>
      <c r="B179" s="2" t="s">
        <v>18</v>
      </c>
      <c r="C179" s="2" t="s">
        <v>19</v>
      </c>
      <c r="D179" s="2" t="s">
        <v>29</v>
      </c>
      <c r="E179" s="2" t="s">
        <v>33</v>
      </c>
      <c r="F179" s="2">
        <v>1</v>
      </c>
      <c r="G179" s="3">
        <v>20</v>
      </c>
      <c r="H179" s="2" t="s">
        <v>13</v>
      </c>
      <c r="I179" s="3">
        <v>5</v>
      </c>
    </row>
    <row r="180" spans="1:9" x14ac:dyDescent="0.3">
      <c r="A180" s="1">
        <v>44284</v>
      </c>
      <c r="B180" s="2" t="s">
        <v>9</v>
      </c>
      <c r="C180" s="2" t="s">
        <v>14</v>
      </c>
      <c r="D180" s="2" t="s">
        <v>24</v>
      </c>
      <c r="E180" s="2" t="s">
        <v>12</v>
      </c>
      <c r="F180" s="2">
        <v>3</v>
      </c>
      <c r="G180" s="3">
        <v>80</v>
      </c>
      <c r="H180" s="2" t="s">
        <v>13</v>
      </c>
      <c r="I180" s="3">
        <v>75</v>
      </c>
    </row>
    <row r="181" spans="1:9" x14ac:dyDescent="0.3">
      <c r="A181" s="1">
        <v>44296</v>
      </c>
      <c r="B181" s="2" t="s">
        <v>9</v>
      </c>
      <c r="C181" s="2" t="s">
        <v>17</v>
      </c>
      <c r="D181" s="2" t="s">
        <v>20</v>
      </c>
      <c r="E181" s="2" t="s">
        <v>33</v>
      </c>
      <c r="F181" s="2">
        <v>1</v>
      </c>
      <c r="G181" s="3">
        <v>560</v>
      </c>
      <c r="H181" s="2" t="s">
        <v>30</v>
      </c>
      <c r="I181" s="3">
        <v>450</v>
      </c>
    </row>
    <row r="182" spans="1:9" x14ac:dyDescent="0.3">
      <c r="A182" s="1">
        <v>43885</v>
      </c>
      <c r="B182" s="2" t="s">
        <v>18</v>
      </c>
      <c r="C182" s="2" t="s">
        <v>19</v>
      </c>
      <c r="D182" s="2" t="s">
        <v>15</v>
      </c>
      <c r="E182" s="2" t="s">
        <v>33</v>
      </c>
      <c r="F182" s="2">
        <v>4</v>
      </c>
      <c r="G182" s="3">
        <v>65</v>
      </c>
      <c r="H182" s="2" t="s">
        <v>16</v>
      </c>
      <c r="I182" s="3">
        <v>50</v>
      </c>
    </row>
    <row r="183" spans="1:9" x14ac:dyDescent="0.3">
      <c r="A183" s="1">
        <v>44257</v>
      </c>
      <c r="B183" s="2" t="s">
        <v>21</v>
      </c>
      <c r="C183" s="2" t="s">
        <v>28</v>
      </c>
      <c r="D183" s="2" t="s">
        <v>20</v>
      </c>
      <c r="E183" s="2" t="s">
        <v>33</v>
      </c>
      <c r="F183" s="2">
        <v>5</v>
      </c>
      <c r="G183" s="3">
        <v>560</v>
      </c>
      <c r="H183" s="2" t="s">
        <v>16</v>
      </c>
      <c r="I183" s="3">
        <v>450</v>
      </c>
    </row>
    <row r="184" spans="1:9" x14ac:dyDescent="0.3">
      <c r="A184" s="1">
        <v>44049</v>
      </c>
      <c r="B184" s="2" t="s">
        <v>18</v>
      </c>
      <c r="C184" s="2" t="s">
        <v>31</v>
      </c>
      <c r="D184" s="2" t="s">
        <v>24</v>
      </c>
      <c r="E184" s="2" t="s">
        <v>32</v>
      </c>
      <c r="F184" s="2">
        <v>2</v>
      </c>
      <c r="G184" s="3">
        <v>70</v>
      </c>
      <c r="H184" s="2" t="s">
        <v>13</v>
      </c>
      <c r="I184" s="3">
        <v>60</v>
      </c>
    </row>
    <row r="185" spans="1:9" x14ac:dyDescent="0.3">
      <c r="A185" s="1">
        <v>44251</v>
      </c>
      <c r="B185" s="2" t="s">
        <v>21</v>
      </c>
      <c r="C185" s="2" t="s">
        <v>28</v>
      </c>
      <c r="D185" s="2" t="s">
        <v>24</v>
      </c>
      <c r="E185" s="2" t="s">
        <v>32</v>
      </c>
      <c r="F185" s="2">
        <v>5</v>
      </c>
      <c r="G185" s="3">
        <v>70</v>
      </c>
      <c r="H185" s="2" t="s">
        <v>16</v>
      </c>
      <c r="I185" s="3">
        <v>60</v>
      </c>
    </row>
    <row r="186" spans="1:9" x14ac:dyDescent="0.3">
      <c r="A186" s="1">
        <v>44021</v>
      </c>
      <c r="B186" s="2" t="s">
        <v>21</v>
      </c>
      <c r="C186" s="2" t="s">
        <v>22</v>
      </c>
      <c r="D186" s="2" t="s">
        <v>15</v>
      </c>
      <c r="E186" s="2" t="s">
        <v>33</v>
      </c>
      <c r="F186" s="2">
        <v>5</v>
      </c>
      <c r="G186" s="3">
        <v>65</v>
      </c>
      <c r="H186" s="2" t="s">
        <v>13</v>
      </c>
      <c r="I186" s="3">
        <v>50</v>
      </c>
    </row>
    <row r="187" spans="1:9" x14ac:dyDescent="0.3">
      <c r="A187" s="1">
        <v>44252</v>
      </c>
      <c r="B187" s="2" t="s">
        <v>9</v>
      </c>
      <c r="C187" s="2" t="s">
        <v>10</v>
      </c>
      <c r="D187" s="2" t="s">
        <v>29</v>
      </c>
      <c r="E187" s="2" t="s">
        <v>33</v>
      </c>
      <c r="F187" s="2">
        <v>1</v>
      </c>
      <c r="G187" s="3">
        <v>20</v>
      </c>
      <c r="H187" s="2" t="s">
        <v>13</v>
      </c>
      <c r="I187" s="3">
        <v>5</v>
      </c>
    </row>
    <row r="188" spans="1:9" x14ac:dyDescent="0.3">
      <c r="A188" s="1">
        <v>43854</v>
      </c>
      <c r="B188" s="2" t="s">
        <v>25</v>
      </c>
      <c r="C188" s="2" t="s">
        <v>27</v>
      </c>
      <c r="D188" s="2" t="s">
        <v>15</v>
      </c>
      <c r="E188" s="2" t="s">
        <v>32</v>
      </c>
      <c r="F188" s="2">
        <v>2</v>
      </c>
      <c r="G188" s="3">
        <v>45</v>
      </c>
      <c r="H188" s="2" t="s">
        <v>13</v>
      </c>
      <c r="I188" s="3">
        <v>35</v>
      </c>
    </row>
    <row r="189" spans="1:9" x14ac:dyDescent="0.3">
      <c r="A189" s="1">
        <v>44244</v>
      </c>
      <c r="B189" s="2" t="s">
        <v>9</v>
      </c>
      <c r="C189" s="2" t="s">
        <v>14</v>
      </c>
      <c r="D189" s="2" t="s">
        <v>24</v>
      </c>
      <c r="E189" s="2" t="s">
        <v>12</v>
      </c>
      <c r="F189" s="2">
        <v>2</v>
      </c>
      <c r="G189" s="3">
        <v>80</v>
      </c>
      <c r="H189" s="2" t="s">
        <v>13</v>
      </c>
      <c r="I189" s="3">
        <v>75</v>
      </c>
    </row>
    <row r="190" spans="1:9" x14ac:dyDescent="0.3">
      <c r="A190" s="1">
        <v>43923</v>
      </c>
      <c r="B190" s="2" t="s">
        <v>9</v>
      </c>
      <c r="C190" s="2" t="s">
        <v>14</v>
      </c>
      <c r="D190" s="2" t="s">
        <v>20</v>
      </c>
      <c r="E190" s="2" t="s">
        <v>33</v>
      </c>
      <c r="F190" s="2">
        <v>5</v>
      </c>
      <c r="G190" s="3">
        <v>560</v>
      </c>
      <c r="H190" s="2" t="s">
        <v>13</v>
      </c>
      <c r="I190" s="3">
        <v>450</v>
      </c>
    </row>
    <row r="191" spans="1:9" x14ac:dyDescent="0.3">
      <c r="A191" s="1">
        <v>44301</v>
      </c>
      <c r="B191" s="2" t="s">
        <v>21</v>
      </c>
      <c r="C191" s="2" t="s">
        <v>28</v>
      </c>
      <c r="D191" s="2" t="s">
        <v>20</v>
      </c>
      <c r="E191" s="2" t="s">
        <v>12</v>
      </c>
      <c r="F191" s="2">
        <v>1</v>
      </c>
      <c r="G191" s="3">
        <v>500</v>
      </c>
      <c r="H191" s="2" t="s">
        <v>13</v>
      </c>
      <c r="I191" s="3">
        <v>400</v>
      </c>
    </row>
    <row r="192" spans="1:9" x14ac:dyDescent="0.3">
      <c r="A192" s="1">
        <v>44492</v>
      </c>
      <c r="B192" s="2" t="s">
        <v>18</v>
      </c>
      <c r="C192" s="2" t="s">
        <v>23</v>
      </c>
      <c r="D192" s="2" t="s">
        <v>20</v>
      </c>
      <c r="E192" s="2" t="s">
        <v>32</v>
      </c>
      <c r="F192" s="2">
        <v>4</v>
      </c>
      <c r="G192" s="3">
        <v>570</v>
      </c>
      <c r="H192" s="2" t="s">
        <v>16</v>
      </c>
      <c r="I192" s="3">
        <v>490</v>
      </c>
    </row>
    <row r="193" spans="1:9" x14ac:dyDescent="0.3">
      <c r="A193" s="1">
        <v>44049</v>
      </c>
      <c r="B193" s="2" t="s">
        <v>25</v>
      </c>
      <c r="C193" s="2" t="s">
        <v>26</v>
      </c>
      <c r="D193" s="2" t="s">
        <v>15</v>
      </c>
      <c r="E193" s="2" t="s">
        <v>33</v>
      </c>
      <c r="F193" s="2">
        <v>1</v>
      </c>
      <c r="G193" s="3">
        <v>65</v>
      </c>
      <c r="H193" s="2" t="s">
        <v>30</v>
      </c>
      <c r="I193" s="3">
        <v>50</v>
      </c>
    </row>
    <row r="194" spans="1:9" x14ac:dyDescent="0.3">
      <c r="A194" s="1">
        <v>44514</v>
      </c>
      <c r="B194" s="2" t="s">
        <v>25</v>
      </c>
      <c r="C194" s="2" t="s">
        <v>26</v>
      </c>
      <c r="D194" s="2" t="s">
        <v>24</v>
      </c>
      <c r="E194" s="2" t="s">
        <v>33</v>
      </c>
      <c r="F194" s="2">
        <v>4</v>
      </c>
      <c r="G194" s="3">
        <v>75</v>
      </c>
      <c r="H194" s="2" t="s">
        <v>13</v>
      </c>
      <c r="I194" s="3">
        <v>70</v>
      </c>
    </row>
    <row r="195" spans="1:9" x14ac:dyDescent="0.3">
      <c r="A195" s="1">
        <v>44408</v>
      </c>
      <c r="B195" s="2" t="s">
        <v>21</v>
      </c>
      <c r="C195" s="2" t="s">
        <v>28</v>
      </c>
      <c r="D195" s="2" t="s">
        <v>15</v>
      </c>
      <c r="E195" s="2" t="s">
        <v>33</v>
      </c>
      <c r="F195" s="2">
        <v>3</v>
      </c>
      <c r="G195" s="3">
        <v>65</v>
      </c>
      <c r="H195" s="2" t="s">
        <v>13</v>
      </c>
      <c r="I195" s="3">
        <v>50</v>
      </c>
    </row>
    <row r="196" spans="1:9" x14ac:dyDescent="0.3">
      <c r="A196" s="1">
        <v>44001</v>
      </c>
      <c r="B196" s="2" t="s">
        <v>18</v>
      </c>
      <c r="C196" s="2" t="s">
        <v>31</v>
      </c>
      <c r="D196" s="2" t="s">
        <v>24</v>
      </c>
      <c r="E196" s="2" t="s">
        <v>32</v>
      </c>
      <c r="F196" s="2">
        <v>4</v>
      </c>
      <c r="G196" s="3">
        <v>70</v>
      </c>
      <c r="H196" s="2" t="s">
        <v>13</v>
      </c>
      <c r="I196" s="3">
        <v>60</v>
      </c>
    </row>
    <row r="197" spans="1:9" x14ac:dyDescent="0.3">
      <c r="A197" s="1">
        <v>44120</v>
      </c>
      <c r="B197" s="2" t="s">
        <v>21</v>
      </c>
      <c r="C197" s="2" t="s">
        <v>22</v>
      </c>
      <c r="D197" s="2" t="s">
        <v>29</v>
      </c>
      <c r="E197" s="2" t="s">
        <v>12</v>
      </c>
      <c r="F197" s="2">
        <v>3</v>
      </c>
      <c r="G197" s="3">
        <v>25</v>
      </c>
      <c r="H197" s="2" t="s">
        <v>13</v>
      </c>
      <c r="I197" s="3">
        <v>5</v>
      </c>
    </row>
    <row r="198" spans="1:9" x14ac:dyDescent="0.3">
      <c r="A198" s="1">
        <v>43917</v>
      </c>
      <c r="B198" s="2" t="s">
        <v>25</v>
      </c>
      <c r="C198" s="2" t="s">
        <v>26</v>
      </c>
      <c r="D198" s="2" t="s">
        <v>11</v>
      </c>
      <c r="E198" s="2" t="s">
        <v>33</v>
      </c>
      <c r="F198" s="2">
        <v>2</v>
      </c>
      <c r="G198" s="3">
        <v>120</v>
      </c>
      <c r="H198" s="2" t="s">
        <v>13</v>
      </c>
      <c r="I198" s="3">
        <v>110</v>
      </c>
    </row>
    <row r="199" spans="1:9" x14ac:dyDescent="0.3">
      <c r="A199" s="1">
        <v>43912</v>
      </c>
      <c r="B199" s="2" t="s">
        <v>9</v>
      </c>
      <c r="C199" s="2" t="s">
        <v>10</v>
      </c>
      <c r="D199" s="2" t="s">
        <v>11</v>
      </c>
      <c r="E199" s="2" t="s">
        <v>32</v>
      </c>
      <c r="F199" s="2">
        <v>1</v>
      </c>
      <c r="G199" s="3">
        <v>110</v>
      </c>
      <c r="H199" s="2" t="s">
        <v>13</v>
      </c>
      <c r="I199" s="3">
        <v>85</v>
      </c>
    </row>
    <row r="200" spans="1:9" x14ac:dyDescent="0.3">
      <c r="A200" s="1">
        <v>44008</v>
      </c>
      <c r="B200" s="2" t="s">
        <v>9</v>
      </c>
      <c r="C200" s="2" t="s">
        <v>17</v>
      </c>
      <c r="D200" s="2" t="s">
        <v>20</v>
      </c>
      <c r="E200" s="2" t="s">
        <v>32</v>
      </c>
      <c r="F200" s="2">
        <v>1</v>
      </c>
      <c r="G200" s="3">
        <v>570</v>
      </c>
      <c r="H200" s="2" t="s">
        <v>16</v>
      </c>
      <c r="I200" s="3">
        <v>490</v>
      </c>
    </row>
    <row r="201" spans="1:9" x14ac:dyDescent="0.3">
      <c r="A201" s="1">
        <v>44086</v>
      </c>
      <c r="B201" s="2" t="s">
        <v>9</v>
      </c>
      <c r="C201" s="2" t="s">
        <v>10</v>
      </c>
      <c r="D201" s="2" t="s">
        <v>11</v>
      </c>
      <c r="E201" s="2" t="s">
        <v>12</v>
      </c>
      <c r="F201" s="2">
        <v>5</v>
      </c>
      <c r="G201" s="3">
        <v>100</v>
      </c>
      <c r="H201" s="2" t="s">
        <v>13</v>
      </c>
      <c r="I201" s="3">
        <v>80</v>
      </c>
    </row>
    <row r="202" spans="1:9" x14ac:dyDescent="0.3">
      <c r="A202" s="1">
        <v>44165</v>
      </c>
      <c r="B202" s="2" t="s">
        <v>9</v>
      </c>
      <c r="C202" s="2" t="s">
        <v>10</v>
      </c>
      <c r="D202" s="2" t="s">
        <v>20</v>
      </c>
      <c r="E202" s="2" t="s">
        <v>33</v>
      </c>
      <c r="F202" s="2">
        <v>1</v>
      </c>
      <c r="G202" s="3">
        <v>560</v>
      </c>
      <c r="H202" s="2" t="s">
        <v>13</v>
      </c>
      <c r="I202" s="3">
        <v>450</v>
      </c>
    </row>
    <row r="203" spans="1:9" x14ac:dyDescent="0.3">
      <c r="A203" s="1">
        <v>44258</v>
      </c>
      <c r="B203" s="2" t="s">
        <v>21</v>
      </c>
      <c r="C203" s="2" t="s">
        <v>28</v>
      </c>
      <c r="D203" s="2" t="s">
        <v>29</v>
      </c>
      <c r="E203" s="2" t="s">
        <v>33</v>
      </c>
      <c r="F203" s="2">
        <v>2</v>
      </c>
      <c r="G203" s="3">
        <v>20</v>
      </c>
      <c r="H203" s="2" t="s">
        <v>13</v>
      </c>
      <c r="I203" s="3">
        <v>5</v>
      </c>
    </row>
    <row r="204" spans="1:9" x14ac:dyDescent="0.3">
      <c r="A204" s="1">
        <v>44257</v>
      </c>
      <c r="B204" s="2" t="s">
        <v>21</v>
      </c>
      <c r="C204" s="2" t="s">
        <v>22</v>
      </c>
      <c r="D204" s="2" t="s">
        <v>24</v>
      </c>
      <c r="E204" s="2" t="s">
        <v>32</v>
      </c>
      <c r="F204" s="2">
        <v>1</v>
      </c>
      <c r="G204" s="3">
        <v>70</v>
      </c>
      <c r="H204" s="2" t="s">
        <v>13</v>
      </c>
      <c r="I204" s="3">
        <v>60</v>
      </c>
    </row>
    <row r="205" spans="1:9" x14ac:dyDescent="0.3">
      <c r="A205" s="1">
        <v>43971</v>
      </c>
      <c r="B205" s="2" t="s">
        <v>18</v>
      </c>
      <c r="C205" s="2" t="s">
        <v>19</v>
      </c>
      <c r="D205" s="2" t="s">
        <v>15</v>
      </c>
      <c r="E205" s="2" t="s">
        <v>33</v>
      </c>
      <c r="F205" s="2">
        <v>1</v>
      </c>
      <c r="G205" s="3">
        <v>65</v>
      </c>
      <c r="H205" s="2" t="s">
        <v>13</v>
      </c>
      <c r="I205" s="3">
        <v>50</v>
      </c>
    </row>
    <row r="206" spans="1:9" x14ac:dyDescent="0.3">
      <c r="A206" s="1">
        <v>44508</v>
      </c>
      <c r="B206" s="2" t="s">
        <v>21</v>
      </c>
      <c r="C206" s="2" t="s">
        <v>28</v>
      </c>
      <c r="D206" s="2" t="s">
        <v>15</v>
      </c>
      <c r="E206" s="2" t="s">
        <v>32</v>
      </c>
      <c r="F206" s="2">
        <v>3</v>
      </c>
      <c r="G206" s="3">
        <v>45</v>
      </c>
      <c r="H206" s="2" t="s">
        <v>13</v>
      </c>
      <c r="I206" s="3">
        <v>35</v>
      </c>
    </row>
    <row r="207" spans="1:9" x14ac:dyDescent="0.3">
      <c r="A207" s="1">
        <v>44028</v>
      </c>
      <c r="B207" s="2" t="s">
        <v>18</v>
      </c>
      <c r="C207" s="2" t="s">
        <v>19</v>
      </c>
      <c r="D207" s="2" t="s">
        <v>15</v>
      </c>
      <c r="E207" s="2" t="s">
        <v>33</v>
      </c>
      <c r="F207" s="2">
        <v>5</v>
      </c>
      <c r="G207" s="3">
        <v>65</v>
      </c>
      <c r="H207" s="2" t="s">
        <v>30</v>
      </c>
      <c r="I207" s="3">
        <v>50</v>
      </c>
    </row>
    <row r="208" spans="1:9" x14ac:dyDescent="0.3">
      <c r="A208" s="1">
        <v>44378</v>
      </c>
      <c r="B208" s="2" t="s">
        <v>18</v>
      </c>
      <c r="C208" s="2" t="s">
        <v>23</v>
      </c>
      <c r="D208" s="2" t="s">
        <v>24</v>
      </c>
      <c r="E208" s="2" t="s">
        <v>32</v>
      </c>
      <c r="F208" s="2">
        <v>2</v>
      </c>
      <c r="G208" s="3">
        <v>70</v>
      </c>
      <c r="H208" s="2" t="s">
        <v>16</v>
      </c>
      <c r="I208" s="3">
        <v>60</v>
      </c>
    </row>
    <row r="209" spans="1:9" x14ac:dyDescent="0.3">
      <c r="A209" s="1">
        <v>44274</v>
      </c>
      <c r="B209" s="2" t="s">
        <v>9</v>
      </c>
      <c r="C209" s="2" t="s">
        <v>14</v>
      </c>
      <c r="D209" s="2" t="s">
        <v>15</v>
      </c>
      <c r="E209" s="2" t="s">
        <v>33</v>
      </c>
      <c r="F209" s="2">
        <v>1</v>
      </c>
      <c r="G209" s="3">
        <v>65</v>
      </c>
      <c r="H209" s="2" t="s">
        <v>30</v>
      </c>
      <c r="I209" s="3">
        <v>50</v>
      </c>
    </row>
    <row r="210" spans="1:9" x14ac:dyDescent="0.3">
      <c r="A210" s="1">
        <v>44473</v>
      </c>
      <c r="B210" s="2" t="s">
        <v>18</v>
      </c>
      <c r="C210" s="2" t="s">
        <v>23</v>
      </c>
      <c r="D210" s="2" t="s">
        <v>20</v>
      </c>
      <c r="E210" s="2" t="s">
        <v>33</v>
      </c>
      <c r="F210" s="2">
        <v>1</v>
      </c>
      <c r="G210" s="3">
        <v>560</v>
      </c>
      <c r="H210" s="2" t="s">
        <v>13</v>
      </c>
      <c r="I210" s="3">
        <v>450</v>
      </c>
    </row>
    <row r="211" spans="1:9" x14ac:dyDescent="0.3">
      <c r="A211" s="1">
        <v>43968</v>
      </c>
      <c r="B211" s="2" t="s">
        <v>18</v>
      </c>
      <c r="C211" s="2" t="s">
        <v>19</v>
      </c>
      <c r="D211" s="2" t="s">
        <v>29</v>
      </c>
      <c r="E211" s="2" t="s">
        <v>33</v>
      </c>
      <c r="F211" s="2">
        <v>1</v>
      </c>
      <c r="G211" s="3">
        <v>20</v>
      </c>
      <c r="H211" s="2" t="s">
        <v>16</v>
      </c>
      <c r="I211" s="3">
        <v>5</v>
      </c>
    </row>
    <row r="212" spans="1:9" x14ac:dyDescent="0.3">
      <c r="A212" s="1">
        <v>43996</v>
      </c>
      <c r="B212" s="2" t="s">
        <v>21</v>
      </c>
      <c r="C212" s="2" t="s">
        <v>28</v>
      </c>
      <c r="D212" s="2" t="s">
        <v>20</v>
      </c>
      <c r="E212" s="2" t="s">
        <v>33</v>
      </c>
      <c r="F212" s="2">
        <v>3</v>
      </c>
      <c r="G212" s="3">
        <v>560</v>
      </c>
      <c r="H212" s="2" t="s">
        <v>13</v>
      </c>
      <c r="I212" s="3">
        <v>450</v>
      </c>
    </row>
    <row r="213" spans="1:9" x14ac:dyDescent="0.3">
      <c r="A213" s="1">
        <v>44182</v>
      </c>
      <c r="B213" s="2" t="s">
        <v>21</v>
      </c>
      <c r="C213" s="2" t="s">
        <v>28</v>
      </c>
      <c r="D213" s="2" t="s">
        <v>11</v>
      </c>
      <c r="E213" s="2" t="s">
        <v>12</v>
      </c>
      <c r="F213" s="2">
        <v>2</v>
      </c>
      <c r="G213" s="3">
        <v>100</v>
      </c>
      <c r="H213" s="2" t="s">
        <v>13</v>
      </c>
      <c r="I213" s="3">
        <v>80</v>
      </c>
    </row>
    <row r="214" spans="1:9" x14ac:dyDescent="0.3">
      <c r="A214" s="1">
        <v>43996</v>
      </c>
      <c r="B214" s="2" t="s">
        <v>9</v>
      </c>
      <c r="C214" s="2" t="s">
        <v>14</v>
      </c>
      <c r="D214" s="2" t="s">
        <v>29</v>
      </c>
      <c r="E214" s="2" t="s">
        <v>12</v>
      </c>
      <c r="F214" s="2">
        <v>5</v>
      </c>
      <c r="G214" s="3">
        <v>25</v>
      </c>
      <c r="H214" s="2" t="s">
        <v>13</v>
      </c>
      <c r="I214" s="3">
        <v>5</v>
      </c>
    </row>
    <row r="215" spans="1:9" x14ac:dyDescent="0.3">
      <c r="A215" s="1">
        <v>44539</v>
      </c>
      <c r="B215" s="2" t="s">
        <v>18</v>
      </c>
      <c r="C215" s="2" t="s">
        <v>23</v>
      </c>
      <c r="D215" s="2" t="s">
        <v>29</v>
      </c>
      <c r="E215" s="2" t="s">
        <v>12</v>
      </c>
      <c r="F215" s="2">
        <v>2</v>
      </c>
      <c r="G215" s="3">
        <v>25</v>
      </c>
      <c r="H215" s="2" t="s">
        <v>30</v>
      </c>
      <c r="I215" s="3">
        <v>5</v>
      </c>
    </row>
    <row r="216" spans="1:9" x14ac:dyDescent="0.3">
      <c r="A216" s="1">
        <v>44262</v>
      </c>
      <c r="B216" s="2" t="s">
        <v>18</v>
      </c>
      <c r="C216" s="2" t="s">
        <v>23</v>
      </c>
      <c r="D216" s="2" t="s">
        <v>15</v>
      </c>
      <c r="E216" s="2" t="s">
        <v>32</v>
      </c>
      <c r="F216" s="2">
        <v>5</v>
      </c>
      <c r="G216" s="3">
        <v>45</v>
      </c>
      <c r="H216" s="2" t="s">
        <v>30</v>
      </c>
      <c r="I216" s="3">
        <v>35</v>
      </c>
    </row>
    <row r="217" spans="1:9" x14ac:dyDescent="0.3">
      <c r="A217" s="1">
        <v>44501</v>
      </c>
      <c r="B217" s="2" t="s">
        <v>21</v>
      </c>
      <c r="C217" s="2" t="s">
        <v>22</v>
      </c>
      <c r="D217" s="2" t="s">
        <v>20</v>
      </c>
      <c r="E217" s="2" t="s">
        <v>12</v>
      </c>
      <c r="F217" s="2">
        <v>2</v>
      </c>
      <c r="G217" s="3">
        <v>500</v>
      </c>
      <c r="H217" s="2" t="s">
        <v>16</v>
      </c>
      <c r="I217" s="3">
        <v>400</v>
      </c>
    </row>
    <row r="218" spans="1:9" x14ac:dyDescent="0.3">
      <c r="A218" s="1">
        <v>44339</v>
      </c>
      <c r="B218" s="2" t="s">
        <v>18</v>
      </c>
      <c r="C218" s="2" t="s">
        <v>23</v>
      </c>
      <c r="D218" s="2" t="s">
        <v>20</v>
      </c>
      <c r="E218" s="2" t="s">
        <v>32</v>
      </c>
      <c r="F218" s="2">
        <v>1</v>
      </c>
      <c r="G218" s="3">
        <v>570</v>
      </c>
      <c r="H218" s="2" t="s">
        <v>13</v>
      </c>
      <c r="I218" s="3">
        <v>490</v>
      </c>
    </row>
    <row r="219" spans="1:9" x14ac:dyDescent="0.3">
      <c r="A219" s="1">
        <v>44407</v>
      </c>
      <c r="B219" s="2" t="s">
        <v>25</v>
      </c>
      <c r="C219" s="2" t="s">
        <v>26</v>
      </c>
      <c r="D219" s="2" t="s">
        <v>11</v>
      </c>
      <c r="E219" s="2" t="s">
        <v>32</v>
      </c>
      <c r="F219" s="2">
        <v>3</v>
      </c>
      <c r="G219" s="3">
        <v>110</v>
      </c>
      <c r="H219" s="2" t="s">
        <v>13</v>
      </c>
      <c r="I219" s="3">
        <v>85</v>
      </c>
    </row>
    <row r="220" spans="1:9" x14ac:dyDescent="0.3">
      <c r="A220" s="1">
        <v>44095</v>
      </c>
      <c r="B220" s="2" t="s">
        <v>25</v>
      </c>
      <c r="C220" s="2" t="s">
        <v>26</v>
      </c>
      <c r="D220" s="2" t="s">
        <v>11</v>
      </c>
      <c r="E220" s="2" t="s">
        <v>33</v>
      </c>
      <c r="F220" s="2">
        <v>2</v>
      </c>
      <c r="G220" s="3">
        <v>120</v>
      </c>
      <c r="H220" s="2" t="s">
        <v>13</v>
      </c>
      <c r="I220" s="3">
        <v>110</v>
      </c>
    </row>
    <row r="221" spans="1:9" x14ac:dyDescent="0.3">
      <c r="A221" s="1">
        <v>44142</v>
      </c>
      <c r="B221" s="2" t="s">
        <v>9</v>
      </c>
      <c r="C221" s="2" t="s">
        <v>14</v>
      </c>
      <c r="D221" s="2" t="s">
        <v>15</v>
      </c>
      <c r="E221" s="2" t="s">
        <v>12</v>
      </c>
      <c r="F221" s="2">
        <v>3</v>
      </c>
      <c r="G221" s="3">
        <v>50</v>
      </c>
      <c r="H221" s="2" t="s">
        <v>13</v>
      </c>
      <c r="I221" s="3">
        <v>30</v>
      </c>
    </row>
    <row r="222" spans="1:9" x14ac:dyDescent="0.3">
      <c r="A222" s="1">
        <v>44351</v>
      </c>
      <c r="B222" s="2" t="s">
        <v>21</v>
      </c>
      <c r="C222" s="2" t="s">
        <v>28</v>
      </c>
      <c r="D222" s="2" t="s">
        <v>20</v>
      </c>
      <c r="E222" s="2" t="s">
        <v>32</v>
      </c>
      <c r="F222" s="2">
        <v>3</v>
      </c>
      <c r="G222" s="3">
        <v>570</v>
      </c>
      <c r="H222" s="2" t="s">
        <v>13</v>
      </c>
      <c r="I222" s="3">
        <v>490</v>
      </c>
    </row>
    <row r="223" spans="1:9" x14ac:dyDescent="0.3">
      <c r="A223" s="1">
        <v>43944</v>
      </c>
      <c r="B223" s="2" t="s">
        <v>9</v>
      </c>
      <c r="C223" s="2" t="s">
        <v>14</v>
      </c>
      <c r="D223" s="2" t="s">
        <v>15</v>
      </c>
      <c r="E223" s="2" t="s">
        <v>32</v>
      </c>
      <c r="F223" s="2">
        <v>5</v>
      </c>
      <c r="G223" s="3">
        <v>45</v>
      </c>
      <c r="H223" s="2" t="s">
        <v>13</v>
      </c>
      <c r="I223" s="3">
        <v>35</v>
      </c>
    </row>
    <row r="224" spans="1:9" x14ac:dyDescent="0.3">
      <c r="A224" s="1">
        <v>44292</v>
      </c>
      <c r="B224" s="2" t="s">
        <v>18</v>
      </c>
      <c r="C224" s="2" t="s">
        <v>23</v>
      </c>
      <c r="D224" s="2" t="s">
        <v>29</v>
      </c>
      <c r="E224" s="2" t="s">
        <v>33</v>
      </c>
      <c r="F224" s="2">
        <v>5</v>
      </c>
      <c r="G224" s="3">
        <v>20</v>
      </c>
      <c r="H224" s="2" t="s">
        <v>16</v>
      </c>
      <c r="I224" s="3">
        <v>5</v>
      </c>
    </row>
    <row r="225" spans="1:9" x14ac:dyDescent="0.3">
      <c r="A225" s="1">
        <v>44223</v>
      </c>
      <c r="B225" s="2" t="s">
        <v>21</v>
      </c>
      <c r="C225" s="2" t="s">
        <v>22</v>
      </c>
      <c r="D225" s="2" t="s">
        <v>15</v>
      </c>
      <c r="E225" s="2" t="s">
        <v>32</v>
      </c>
      <c r="F225" s="2">
        <v>3</v>
      </c>
      <c r="G225" s="3">
        <v>45</v>
      </c>
      <c r="H225" s="2" t="s">
        <v>13</v>
      </c>
      <c r="I225" s="3">
        <v>35</v>
      </c>
    </row>
    <row r="226" spans="1:9" x14ac:dyDescent="0.3">
      <c r="A226" s="1">
        <v>43840</v>
      </c>
      <c r="B226" s="2" t="s">
        <v>18</v>
      </c>
      <c r="C226" s="2" t="s">
        <v>31</v>
      </c>
      <c r="D226" s="2" t="s">
        <v>29</v>
      </c>
      <c r="E226" s="2" t="s">
        <v>33</v>
      </c>
      <c r="F226" s="2">
        <v>4</v>
      </c>
      <c r="G226" s="3">
        <v>20</v>
      </c>
      <c r="H226" s="2" t="s">
        <v>13</v>
      </c>
      <c r="I226" s="3">
        <v>5</v>
      </c>
    </row>
    <row r="227" spans="1:9" x14ac:dyDescent="0.3">
      <c r="A227" s="1">
        <v>44274</v>
      </c>
      <c r="B227" s="2" t="s">
        <v>18</v>
      </c>
      <c r="C227" s="2" t="s">
        <v>23</v>
      </c>
      <c r="D227" s="2" t="s">
        <v>24</v>
      </c>
      <c r="E227" s="2" t="s">
        <v>12</v>
      </c>
      <c r="F227" s="2">
        <v>2</v>
      </c>
      <c r="G227" s="3">
        <v>80</v>
      </c>
      <c r="H227" s="2" t="s">
        <v>13</v>
      </c>
      <c r="I227" s="3">
        <v>75</v>
      </c>
    </row>
    <row r="228" spans="1:9" x14ac:dyDescent="0.3">
      <c r="A228" s="1">
        <v>44192</v>
      </c>
      <c r="B228" s="2" t="s">
        <v>9</v>
      </c>
      <c r="C228" s="2" t="s">
        <v>10</v>
      </c>
      <c r="D228" s="2" t="s">
        <v>24</v>
      </c>
      <c r="E228" s="2" t="s">
        <v>33</v>
      </c>
      <c r="F228" s="2">
        <v>2</v>
      </c>
      <c r="G228" s="3">
        <v>75</v>
      </c>
      <c r="H228" s="2" t="s">
        <v>16</v>
      </c>
      <c r="I228" s="3">
        <v>70</v>
      </c>
    </row>
    <row r="229" spans="1:9" x14ac:dyDescent="0.3">
      <c r="A229" s="1">
        <v>44271</v>
      </c>
      <c r="B229" s="2" t="s">
        <v>9</v>
      </c>
      <c r="C229" s="2" t="s">
        <v>14</v>
      </c>
      <c r="D229" s="2" t="s">
        <v>11</v>
      </c>
      <c r="E229" s="2" t="s">
        <v>12</v>
      </c>
      <c r="F229" s="2">
        <v>4</v>
      </c>
      <c r="G229" s="3">
        <v>100</v>
      </c>
      <c r="H229" s="2" t="s">
        <v>13</v>
      </c>
      <c r="I229" s="3">
        <v>80</v>
      </c>
    </row>
    <row r="230" spans="1:9" x14ac:dyDescent="0.3">
      <c r="A230" s="1">
        <v>44126</v>
      </c>
      <c r="B230" s="2" t="s">
        <v>25</v>
      </c>
      <c r="C230" s="2" t="s">
        <v>26</v>
      </c>
      <c r="D230" s="2" t="s">
        <v>24</v>
      </c>
      <c r="E230" s="2" t="s">
        <v>33</v>
      </c>
      <c r="F230" s="2">
        <v>3</v>
      </c>
      <c r="G230" s="3">
        <v>75</v>
      </c>
      <c r="H230" s="2" t="s">
        <v>13</v>
      </c>
      <c r="I230" s="3">
        <v>70</v>
      </c>
    </row>
    <row r="231" spans="1:9" x14ac:dyDescent="0.3">
      <c r="A231" s="1">
        <v>44051</v>
      </c>
      <c r="B231" s="2" t="s">
        <v>25</v>
      </c>
      <c r="C231" s="2" t="s">
        <v>27</v>
      </c>
      <c r="D231" s="2" t="s">
        <v>20</v>
      </c>
      <c r="E231" s="2" t="s">
        <v>32</v>
      </c>
      <c r="F231" s="2">
        <v>2</v>
      </c>
      <c r="G231" s="3">
        <v>570</v>
      </c>
      <c r="H231" s="2" t="s">
        <v>16</v>
      </c>
      <c r="I231" s="3">
        <v>490</v>
      </c>
    </row>
    <row r="232" spans="1:9" x14ac:dyDescent="0.3">
      <c r="A232" s="1">
        <v>44481</v>
      </c>
      <c r="B232" s="2" t="s">
        <v>21</v>
      </c>
      <c r="C232" s="2" t="s">
        <v>22</v>
      </c>
      <c r="D232" s="2" t="s">
        <v>29</v>
      </c>
      <c r="E232" s="2" t="s">
        <v>33</v>
      </c>
      <c r="F232" s="2">
        <v>1</v>
      </c>
      <c r="G232" s="3">
        <v>20</v>
      </c>
      <c r="H232" s="2" t="s">
        <v>13</v>
      </c>
      <c r="I232" s="3">
        <v>5</v>
      </c>
    </row>
    <row r="233" spans="1:9" x14ac:dyDescent="0.3">
      <c r="A233" s="1">
        <v>43947</v>
      </c>
      <c r="B233" s="2" t="s">
        <v>18</v>
      </c>
      <c r="C233" s="2" t="s">
        <v>19</v>
      </c>
      <c r="D233" s="2" t="s">
        <v>20</v>
      </c>
      <c r="E233" s="2" t="s">
        <v>12</v>
      </c>
      <c r="F233" s="2">
        <v>5</v>
      </c>
      <c r="G233" s="3">
        <v>500</v>
      </c>
      <c r="H233" s="2" t="s">
        <v>30</v>
      </c>
      <c r="I233" s="3">
        <v>400</v>
      </c>
    </row>
    <row r="234" spans="1:9" x14ac:dyDescent="0.3">
      <c r="A234" s="1">
        <v>43921</v>
      </c>
      <c r="B234" s="2" t="s">
        <v>9</v>
      </c>
      <c r="C234" s="2" t="s">
        <v>14</v>
      </c>
      <c r="D234" s="2" t="s">
        <v>11</v>
      </c>
      <c r="E234" s="2" t="s">
        <v>33</v>
      </c>
      <c r="F234" s="2">
        <v>5</v>
      </c>
      <c r="G234" s="3">
        <v>120</v>
      </c>
      <c r="H234" s="2" t="s">
        <v>13</v>
      </c>
      <c r="I234" s="3">
        <v>110</v>
      </c>
    </row>
    <row r="235" spans="1:9" x14ac:dyDescent="0.3">
      <c r="A235" s="1">
        <v>44522</v>
      </c>
      <c r="B235" s="2" t="s">
        <v>18</v>
      </c>
      <c r="C235" s="2" t="s">
        <v>23</v>
      </c>
      <c r="D235" s="2" t="s">
        <v>11</v>
      </c>
      <c r="E235" s="2" t="s">
        <v>33</v>
      </c>
      <c r="F235" s="2">
        <v>5</v>
      </c>
      <c r="G235" s="3">
        <v>120</v>
      </c>
      <c r="H235" s="2" t="s">
        <v>16</v>
      </c>
      <c r="I235" s="3">
        <v>110</v>
      </c>
    </row>
    <row r="236" spans="1:9" x14ac:dyDescent="0.3">
      <c r="A236" s="1">
        <v>44015</v>
      </c>
      <c r="B236" s="2" t="s">
        <v>9</v>
      </c>
      <c r="C236" s="2" t="s">
        <v>10</v>
      </c>
      <c r="D236" s="2" t="s">
        <v>11</v>
      </c>
      <c r="E236" s="2" t="s">
        <v>12</v>
      </c>
      <c r="F236" s="2">
        <v>4</v>
      </c>
      <c r="G236" s="3">
        <v>100</v>
      </c>
      <c r="H236" s="2" t="s">
        <v>13</v>
      </c>
      <c r="I236" s="3">
        <v>80</v>
      </c>
    </row>
    <row r="237" spans="1:9" x14ac:dyDescent="0.3">
      <c r="A237" s="1">
        <v>43967</v>
      </c>
      <c r="B237" s="2" t="s">
        <v>25</v>
      </c>
      <c r="C237" s="2" t="s">
        <v>27</v>
      </c>
      <c r="D237" s="2" t="s">
        <v>24</v>
      </c>
      <c r="E237" s="2" t="s">
        <v>33</v>
      </c>
      <c r="F237" s="2">
        <v>4</v>
      </c>
      <c r="G237" s="3">
        <v>75</v>
      </c>
      <c r="H237" s="2" t="s">
        <v>13</v>
      </c>
      <c r="I237" s="3">
        <v>70</v>
      </c>
    </row>
    <row r="238" spans="1:9" x14ac:dyDescent="0.3">
      <c r="A238" s="1">
        <v>44543</v>
      </c>
      <c r="B238" s="2" t="s">
        <v>9</v>
      </c>
      <c r="C238" s="2" t="s">
        <v>14</v>
      </c>
      <c r="D238" s="2" t="s">
        <v>20</v>
      </c>
      <c r="E238" s="2" t="s">
        <v>12</v>
      </c>
      <c r="F238" s="2">
        <v>1</v>
      </c>
      <c r="G238" s="3">
        <v>500</v>
      </c>
      <c r="H238" s="2" t="s">
        <v>30</v>
      </c>
      <c r="I238" s="3">
        <v>400</v>
      </c>
    </row>
    <row r="239" spans="1:9" x14ac:dyDescent="0.3">
      <c r="A239" s="1">
        <v>44408</v>
      </c>
      <c r="B239" s="2" t="s">
        <v>25</v>
      </c>
      <c r="C239" s="2" t="s">
        <v>26</v>
      </c>
      <c r="D239" s="2" t="s">
        <v>29</v>
      </c>
      <c r="E239" s="2" t="s">
        <v>32</v>
      </c>
      <c r="F239" s="2">
        <v>3</v>
      </c>
      <c r="G239" s="3">
        <v>25</v>
      </c>
      <c r="H239" s="2" t="s">
        <v>13</v>
      </c>
      <c r="I239" s="3">
        <v>20</v>
      </c>
    </row>
    <row r="240" spans="1:9" x14ac:dyDescent="0.3">
      <c r="A240" s="1">
        <v>44400</v>
      </c>
      <c r="B240" s="2" t="s">
        <v>18</v>
      </c>
      <c r="C240" s="2" t="s">
        <v>23</v>
      </c>
      <c r="D240" s="2" t="s">
        <v>15</v>
      </c>
      <c r="E240" s="2" t="s">
        <v>33</v>
      </c>
      <c r="F240" s="2">
        <v>3</v>
      </c>
      <c r="G240" s="3">
        <v>65</v>
      </c>
      <c r="H240" s="2" t="s">
        <v>16</v>
      </c>
      <c r="I240" s="3">
        <v>50</v>
      </c>
    </row>
    <row r="241" spans="1:9" x14ac:dyDescent="0.3">
      <c r="A241" s="1">
        <v>43896</v>
      </c>
      <c r="B241" s="2" t="s">
        <v>9</v>
      </c>
      <c r="C241" s="2" t="s">
        <v>14</v>
      </c>
      <c r="D241" s="2" t="s">
        <v>15</v>
      </c>
      <c r="E241" s="2" t="s">
        <v>33</v>
      </c>
      <c r="F241" s="2">
        <v>2</v>
      </c>
      <c r="G241" s="3">
        <v>65</v>
      </c>
      <c r="H241" s="2" t="s">
        <v>16</v>
      </c>
      <c r="I241" s="3">
        <v>50</v>
      </c>
    </row>
    <row r="242" spans="1:9" x14ac:dyDescent="0.3">
      <c r="A242" s="1">
        <v>44351</v>
      </c>
      <c r="B242" s="2" t="s">
        <v>9</v>
      </c>
      <c r="C242" s="2" t="s">
        <v>17</v>
      </c>
      <c r="D242" s="2" t="s">
        <v>20</v>
      </c>
      <c r="E242" s="2" t="s">
        <v>32</v>
      </c>
      <c r="F242" s="2">
        <v>5</v>
      </c>
      <c r="G242" s="3">
        <v>570</v>
      </c>
      <c r="H242" s="2" t="s">
        <v>13</v>
      </c>
      <c r="I242" s="3">
        <v>490</v>
      </c>
    </row>
    <row r="243" spans="1:9" x14ac:dyDescent="0.3">
      <c r="A243" s="1">
        <v>44267</v>
      </c>
      <c r="B243" s="2" t="s">
        <v>18</v>
      </c>
      <c r="C243" s="2" t="s">
        <v>31</v>
      </c>
      <c r="D243" s="2" t="s">
        <v>15</v>
      </c>
      <c r="E243" s="2" t="s">
        <v>12</v>
      </c>
      <c r="F243" s="2">
        <v>3</v>
      </c>
      <c r="G243" s="3">
        <v>50</v>
      </c>
      <c r="H243" s="2" t="s">
        <v>13</v>
      </c>
      <c r="I243" s="3">
        <v>30</v>
      </c>
    </row>
    <row r="244" spans="1:9" x14ac:dyDescent="0.3">
      <c r="A244" s="1">
        <v>43960</v>
      </c>
      <c r="B244" s="2" t="s">
        <v>9</v>
      </c>
      <c r="C244" s="2" t="s">
        <v>14</v>
      </c>
      <c r="D244" s="2" t="s">
        <v>20</v>
      </c>
      <c r="E244" s="2" t="s">
        <v>33</v>
      </c>
      <c r="F244" s="2">
        <v>5</v>
      </c>
      <c r="G244" s="3">
        <v>560</v>
      </c>
      <c r="H244" s="2" t="s">
        <v>13</v>
      </c>
      <c r="I244" s="3">
        <v>450</v>
      </c>
    </row>
    <row r="245" spans="1:9" x14ac:dyDescent="0.3">
      <c r="A245" s="1">
        <v>44029</v>
      </c>
      <c r="B245" s="2" t="s">
        <v>9</v>
      </c>
      <c r="C245" s="2" t="s">
        <v>17</v>
      </c>
      <c r="D245" s="2" t="s">
        <v>24</v>
      </c>
      <c r="E245" s="2" t="s">
        <v>32</v>
      </c>
      <c r="F245" s="2">
        <v>4</v>
      </c>
      <c r="G245" s="3">
        <v>70</v>
      </c>
      <c r="H245" s="2" t="s">
        <v>13</v>
      </c>
      <c r="I245" s="3">
        <v>60</v>
      </c>
    </row>
    <row r="246" spans="1:9" x14ac:dyDescent="0.3">
      <c r="A246" s="1">
        <v>44520</v>
      </c>
      <c r="B246" s="2" t="s">
        <v>9</v>
      </c>
      <c r="C246" s="2" t="s">
        <v>14</v>
      </c>
      <c r="D246" s="2" t="s">
        <v>20</v>
      </c>
      <c r="E246" s="2" t="s">
        <v>32</v>
      </c>
      <c r="F246" s="2">
        <v>4</v>
      </c>
      <c r="G246" s="3">
        <v>570</v>
      </c>
      <c r="H246" s="2" t="s">
        <v>13</v>
      </c>
      <c r="I246" s="3">
        <v>490</v>
      </c>
    </row>
    <row r="247" spans="1:9" x14ac:dyDescent="0.3">
      <c r="A247" s="1">
        <v>43965</v>
      </c>
      <c r="B247" s="2" t="s">
        <v>18</v>
      </c>
      <c r="C247" s="2" t="s">
        <v>19</v>
      </c>
      <c r="D247" s="2" t="s">
        <v>20</v>
      </c>
      <c r="E247" s="2" t="s">
        <v>32</v>
      </c>
      <c r="F247" s="2">
        <v>2</v>
      </c>
      <c r="G247" s="3">
        <v>570</v>
      </c>
      <c r="H247" s="2" t="s">
        <v>13</v>
      </c>
      <c r="I247" s="3">
        <v>490</v>
      </c>
    </row>
    <row r="248" spans="1:9" x14ac:dyDescent="0.3">
      <c r="A248" s="1">
        <v>44256</v>
      </c>
      <c r="B248" s="2" t="s">
        <v>9</v>
      </c>
      <c r="C248" s="2" t="s">
        <v>17</v>
      </c>
      <c r="D248" s="2" t="s">
        <v>24</v>
      </c>
      <c r="E248" s="2" t="s">
        <v>12</v>
      </c>
      <c r="F248" s="2">
        <v>3</v>
      </c>
      <c r="G248" s="3">
        <v>80</v>
      </c>
      <c r="H248" s="2" t="s">
        <v>13</v>
      </c>
      <c r="I248" s="3">
        <v>75</v>
      </c>
    </row>
    <row r="249" spans="1:9" x14ac:dyDescent="0.3">
      <c r="A249" s="1">
        <v>44535</v>
      </c>
      <c r="B249" s="2" t="s">
        <v>18</v>
      </c>
      <c r="C249" s="2" t="s">
        <v>19</v>
      </c>
      <c r="D249" s="2" t="s">
        <v>20</v>
      </c>
      <c r="E249" s="2" t="s">
        <v>32</v>
      </c>
      <c r="F249" s="2">
        <v>1</v>
      </c>
      <c r="G249" s="3">
        <v>570</v>
      </c>
      <c r="H249" s="2" t="s">
        <v>16</v>
      </c>
      <c r="I249" s="3">
        <v>490</v>
      </c>
    </row>
    <row r="250" spans="1:9" x14ac:dyDescent="0.3">
      <c r="A250" s="1">
        <v>43927</v>
      </c>
      <c r="B250" s="2" t="s">
        <v>9</v>
      </c>
      <c r="C250" s="2" t="s">
        <v>14</v>
      </c>
      <c r="D250" s="2" t="s">
        <v>29</v>
      </c>
      <c r="E250" s="2" t="s">
        <v>32</v>
      </c>
      <c r="F250" s="2">
        <v>4</v>
      </c>
      <c r="G250" s="3">
        <v>25</v>
      </c>
      <c r="H250" s="2" t="s">
        <v>13</v>
      </c>
      <c r="I250" s="3">
        <v>20</v>
      </c>
    </row>
    <row r="251" spans="1:9" x14ac:dyDescent="0.3">
      <c r="A251" s="1">
        <v>43868</v>
      </c>
      <c r="B251" s="2" t="s">
        <v>18</v>
      </c>
      <c r="C251" s="2" t="s">
        <v>23</v>
      </c>
      <c r="D251" s="2" t="s">
        <v>11</v>
      </c>
      <c r="E251" s="2" t="s">
        <v>33</v>
      </c>
      <c r="F251" s="2">
        <v>2</v>
      </c>
      <c r="G251" s="3">
        <v>120</v>
      </c>
      <c r="H251" s="2" t="s">
        <v>13</v>
      </c>
      <c r="I251" s="3">
        <v>110</v>
      </c>
    </row>
    <row r="252" spans="1:9" x14ac:dyDescent="0.3">
      <c r="A252" s="1">
        <v>44524</v>
      </c>
      <c r="B252" s="2" t="s">
        <v>9</v>
      </c>
      <c r="C252" s="2" t="s">
        <v>10</v>
      </c>
      <c r="D252" s="2" t="s">
        <v>15</v>
      </c>
      <c r="E252" s="2" t="s">
        <v>12</v>
      </c>
      <c r="F252" s="2">
        <v>4</v>
      </c>
      <c r="G252" s="3">
        <v>50</v>
      </c>
      <c r="H252" s="2" t="s">
        <v>13</v>
      </c>
      <c r="I252" s="3">
        <v>30</v>
      </c>
    </row>
    <row r="253" spans="1:9" x14ac:dyDescent="0.3">
      <c r="A253" s="1">
        <v>44448</v>
      </c>
      <c r="B253" s="2" t="s">
        <v>9</v>
      </c>
      <c r="C253" s="2" t="s">
        <v>14</v>
      </c>
      <c r="D253" s="2" t="s">
        <v>15</v>
      </c>
      <c r="E253" s="2" t="s">
        <v>12</v>
      </c>
      <c r="F253" s="2">
        <v>5</v>
      </c>
      <c r="G253" s="3">
        <v>50</v>
      </c>
      <c r="H253" s="2" t="s">
        <v>16</v>
      </c>
      <c r="I253" s="3">
        <v>30</v>
      </c>
    </row>
    <row r="254" spans="1:9" x14ac:dyDescent="0.3">
      <c r="A254" s="1">
        <v>44407</v>
      </c>
      <c r="B254" s="2" t="s">
        <v>21</v>
      </c>
      <c r="C254" s="2" t="s">
        <v>28</v>
      </c>
      <c r="D254" s="2" t="s">
        <v>11</v>
      </c>
      <c r="E254" s="2" t="s">
        <v>32</v>
      </c>
      <c r="F254" s="2">
        <v>5</v>
      </c>
      <c r="G254" s="3">
        <v>110</v>
      </c>
      <c r="H254" s="2" t="s">
        <v>16</v>
      </c>
      <c r="I254" s="3">
        <v>85</v>
      </c>
    </row>
    <row r="255" spans="1:9" x14ac:dyDescent="0.3">
      <c r="A255" s="1">
        <v>43940</v>
      </c>
      <c r="B255" s="2" t="s">
        <v>9</v>
      </c>
      <c r="C255" s="2" t="s">
        <v>17</v>
      </c>
      <c r="D255" s="2" t="s">
        <v>20</v>
      </c>
      <c r="E255" s="2" t="s">
        <v>33</v>
      </c>
      <c r="F255" s="2">
        <v>1</v>
      </c>
      <c r="G255" s="3">
        <v>560</v>
      </c>
      <c r="H255" s="2" t="s">
        <v>30</v>
      </c>
      <c r="I255" s="3">
        <v>450</v>
      </c>
    </row>
    <row r="256" spans="1:9" x14ac:dyDescent="0.3">
      <c r="A256" s="1">
        <v>44235</v>
      </c>
      <c r="B256" s="2" t="s">
        <v>9</v>
      </c>
      <c r="C256" s="2" t="s">
        <v>17</v>
      </c>
      <c r="D256" s="2" t="s">
        <v>11</v>
      </c>
      <c r="E256" s="2" t="s">
        <v>12</v>
      </c>
      <c r="F256" s="2">
        <v>5</v>
      </c>
      <c r="G256" s="3">
        <v>100</v>
      </c>
      <c r="H256" s="2" t="s">
        <v>13</v>
      </c>
      <c r="I256" s="3">
        <v>80</v>
      </c>
    </row>
    <row r="257" spans="1:9" x14ac:dyDescent="0.3">
      <c r="A257" s="1">
        <v>43992</v>
      </c>
      <c r="B257" s="2" t="s">
        <v>18</v>
      </c>
      <c r="C257" s="2" t="s">
        <v>19</v>
      </c>
      <c r="D257" s="2" t="s">
        <v>29</v>
      </c>
      <c r="E257" s="2" t="s">
        <v>12</v>
      </c>
      <c r="F257" s="2">
        <v>2</v>
      </c>
      <c r="G257" s="3">
        <v>25</v>
      </c>
      <c r="H257" s="2" t="s">
        <v>13</v>
      </c>
      <c r="I257" s="3">
        <v>5</v>
      </c>
    </row>
    <row r="258" spans="1:9" x14ac:dyDescent="0.3">
      <c r="A258" s="1">
        <v>44389</v>
      </c>
      <c r="B258" s="2" t="s">
        <v>18</v>
      </c>
      <c r="C258" s="2" t="s">
        <v>23</v>
      </c>
      <c r="D258" s="2" t="s">
        <v>29</v>
      </c>
      <c r="E258" s="2" t="s">
        <v>33</v>
      </c>
      <c r="F258" s="2">
        <v>2</v>
      </c>
      <c r="G258" s="3">
        <v>20</v>
      </c>
      <c r="H258" s="2" t="s">
        <v>13</v>
      </c>
      <c r="I258" s="3">
        <v>5</v>
      </c>
    </row>
    <row r="259" spans="1:9" x14ac:dyDescent="0.3">
      <c r="A259" s="1">
        <v>44231</v>
      </c>
      <c r="B259" s="2" t="s">
        <v>21</v>
      </c>
      <c r="C259" s="2" t="s">
        <v>28</v>
      </c>
      <c r="D259" s="2" t="s">
        <v>15</v>
      </c>
      <c r="E259" s="2" t="s">
        <v>12</v>
      </c>
      <c r="F259" s="2">
        <v>5</v>
      </c>
      <c r="G259" s="3">
        <v>50</v>
      </c>
      <c r="H259" s="2" t="s">
        <v>13</v>
      </c>
      <c r="I259" s="3">
        <v>30</v>
      </c>
    </row>
    <row r="260" spans="1:9" x14ac:dyDescent="0.3">
      <c r="A260" s="1">
        <v>44550</v>
      </c>
      <c r="B260" s="2" t="s">
        <v>18</v>
      </c>
      <c r="C260" s="2" t="s">
        <v>31</v>
      </c>
      <c r="D260" s="2" t="s">
        <v>11</v>
      </c>
      <c r="E260" s="2" t="s">
        <v>32</v>
      </c>
      <c r="F260" s="2">
        <v>4</v>
      </c>
      <c r="G260" s="3">
        <v>110</v>
      </c>
      <c r="H260" s="2" t="s">
        <v>16</v>
      </c>
      <c r="I260" s="3">
        <v>85</v>
      </c>
    </row>
    <row r="261" spans="1:9" x14ac:dyDescent="0.3">
      <c r="A261" s="1">
        <v>44350</v>
      </c>
      <c r="B261" s="2" t="s">
        <v>18</v>
      </c>
      <c r="C261" s="2" t="s">
        <v>19</v>
      </c>
      <c r="D261" s="2" t="s">
        <v>20</v>
      </c>
      <c r="E261" s="2" t="s">
        <v>33</v>
      </c>
      <c r="F261" s="2">
        <v>3</v>
      </c>
      <c r="G261" s="3">
        <v>560</v>
      </c>
      <c r="H261" s="2" t="s">
        <v>16</v>
      </c>
      <c r="I261" s="3">
        <v>450</v>
      </c>
    </row>
    <row r="262" spans="1:9" x14ac:dyDescent="0.3">
      <c r="A262" s="1">
        <v>43918</v>
      </c>
      <c r="B262" s="2" t="s">
        <v>21</v>
      </c>
      <c r="C262" s="2" t="s">
        <v>22</v>
      </c>
      <c r="D262" s="2" t="s">
        <v>29</v>
      </c>
      <c r="E262" s="2" t="s">
        <v>12</v>
      </c>
      <c r="F262" s="2">
        <v>5</v>
      </c>
      <c r="G262" s="3">
        <v>25</v>
      </c>
      <c r="H262" s="2" t="s">
        <v>13</v>
      </c>
      <c r="I262" s="3">
        <v>5</v>
      </c>
    </row>
    <row r="263" spans="1:9" x14ac:dyDescent="0.3">
      <c r="A263" s="1">
        <v>43930</v>
      </c>
      <c r="B263" s="2" t="s">
        <v>18</v>
      </c>
      <c r="C263" s="2" t="s">
        <v>23</v>
      </c>
      <c r="D263" s="2" t="s">
        <v>15</v>
      </c>
      <c r="E263" s="2" t="s">
        <v>32</v>
      </c>
      <c r="F263" s="2">
        <v>4</v>
      </c>
      <c r="G263" s="3">
        <v>45</v>
      </c>
      <c r="H263" s="2" t="s">
        <v>16</v>
      </c>
      <c r="I263" s="3">
        <v>35</v>
      </c>
    </row>
    <row r="264" spans="1:9" x14ac:dyDescent="0.3">
      <c r="A264" s="1">
        <v>44134</v>
      </c>
      <c r="B264" s="2" t="s">
        <v>21</v>
      </c>
      <c r="C264" s="2" t="s">
        <v>22</v>
      </c>
      <c r="D264" s="2" t="s">
        <v>29</v>
      </c>
      <c r="E264" s="2" t="s">
        <v>33</v>
      </c>
      <c r="F264" s="2">
        <v>2</v>
      </c>
      <c r="G264" s="3">
        <v>20</v>
      </c>
      <c r="H264" s="2" t="s">
        <v>16</v>
      </c>
      <c r="I264" s="3">
        <v>5</v>
      </c>
    </row>
    <row r="265" spans="1:9" x14ac:dyDescent="0.3">
      <c r="A265" s="1">
        <v>43904</v>
      </c>
      <c r="B265" s="2" t="s">
        <v>21</v>
      </c>
      <c r="C265" s="2" t="s">
        <v>22</v>
      </c>
      <c r="D265" s="2" t="s">
        <v>11</v>
      </c>
      <c r="E265" s="2" t="s">
        <v>12</v>
      </c>
      <c r="F265" s="2">
        <v>1</v>
      </c>
      <c r="G265" s="3">
        <v>100</v>
      </c>
      <c r="H265" s="2" t="s">
        <v>30</v>
      </c>
      <c r="I265" s="3">
        <v>80</v>
      </c>
    </row>
    <row r="266" spans="1:9" x14ac:dyDescent="0.3">
      <c r="A266" s="1">
        <v>44423</v>
      </c>
      <c r="B266" s="2" t="s">
        <v>25</v>
      </c>
      <c r="C266" s="2" t="s">
        <v>27</v>
      </c>
      <c r="D266" s="2" t="s">
        <v>29</v>
      </c>
      <c r="E266" s="2" t="s">
        <v>32</v>
      </c>
      <c r="F266" s="2">
        <v>5</v>
      </c>
      <c r="G266" s="3">
        <v>25</v>
      </c>
      <c r="H266" s="2" t="s">
        <v>30</v>
      </c>
      <c r="I266" s="3">
        <v>20</v>
      </c>
    </row>
    <row r="267" spans="1:9" x14ac:dyDescent="0.3">
      <c r="A267" s="1">
        <v>43901</v>
      </c>
      <c r="B267" s="2" t="s">
        <v>25</v>
      </c>
      <c r="C267" s="2" t="s">
        <v>27</v>
      </c>
      <c r="D267" s="2" t="s">
        <v>15</v>
      </c>
      <c r="E267" s="2" t="s">
        <v>33</v>
      </c>
      <c r="F267" s="2">
        <v>4</v>
      </c>
      <c r="G267" s="3">
        <v>65</v>
      </c>
      <c r="H267" s="2" t="s">
        <v>13</v>
      </c>
      <c r="I267" s="3">
        <v>50</v>
      </c>
    </row>
    <row r="268" spans="1:9" x14ac:dyDescent="0.3">
      <c r="A268" s="1">
        <v>44191</v>
      </c>
      <c r="B268" s="2" t="s">
        <v>21</v>
      </c>
      <c r="C268" s="2" t="s">
        <v>22</v>
      </c>
      <c r="D268" s="2" t="s">
        <v>15</v>
      </c>
      <c r="E268" s="2" t="s">
        <v>12</v>
      </c>
      <c r="F268" s="2">
        <v>1</v>
      </c>
      <c r="G268" s="3">
        <v>50</v>
      </c>
      <c r="H268" s="2" t="s">
        <v>13</v>
      </c>
      <c r="I268" s="3">
        <v>30</v>
      </c>
    </row>
    <row r="269" spans="1:9" x14ac:dyDescent="0.3">
      <c r="A269" s="1">
        <v>44381</v>
      </c>
      <c r="B269" s="2" t="s">
        <v>9</v>
      </c>
      <c r="C269" s="2" t="s">
        <v>14</v>
      </c>
      <c r="D269" s="2" t="s">
        <v>29</v>
      </c>
      <c r="E269" s="2" t="s">
        <v>33</v>
      </c>
      <c r="F269" s="2">
        <v>5</v>
      </c>
      <c r="G269" s="3">
        <v>20</v>
      </c>
      <c r="H269" s="2" t="s">
        <v>13</v>
      </c>
      <c r="I269" s="3">
        <v>5</v>
      </c>
    </row>
    <row r="270" spans="1:9" x14ac:dyDescent="0.3">
      <c r="A270" s="1">
        <v>44132</v>
      </c>
      <c r="B270" s="2" t="s">
        <v>21</v>
      </c>
      <c r="C270" s="2" t="s">
        <v>22</v>
      </c>
      <c r="D270" s="2" t="s">
        <v>20</v>
      </c>
      <c r="E270" s="2" t="s">
        <v>33</v>
      </c>
      <c r="F270" s="2">
        <v>3</v>
      </c>
      <c r="G270" s="3">
        <v>560</v>
      </c>
      <c r="H270" s="2" t="s">
        <v>16</v>
      </c>
      <c r="I270" s="3">
        <v>450</v>
      </c>
    </row>
    <row r="271" spans="1:9" x14ac:dyDescent="0.3">
      <c r="A271" s="1">
        <v>44263</v>
      </c>
      <c r="B271" s="2" t="s">
        <v>9</v>
      </c>
      <c r="C271" s="2" t="s">
        <v>17</v>
      </c>
      <c r="D271" s="2" t="s">
        <v>24</v>
      </c>
      <c r="E271" s="2" t="s">
        <v>32</v>
      </c>
      <c r="F271" s="2">
        <v>4</v>
      </c>
      <c r="G271" s="3">
        <v>70</v>
      </c>
      <c r="H271" s="2" t="s">
        <v>16</v>
      </c>
      <c r="I271" s="3">
        <v>60</v>
      </c>
    </row>
    <row r="272" spans="1:9" x14ac:dyDescent="0.3">
      <c r="A272" s="1">
        <v>44236</v>
      </c>
      <c r="B272" s="2" t="s">
        <v>18</v>
      </c>
      <c r="C272" s="2" t="s">
        <v>19</v>
      </c>
      <c r="D272" s="2" t="s">
        <v>15</v>
      </c>
      <c r="E272" s="2" t="s">
        <v>33</v>
      </c>
      <c r="F272" s="2">
        <v>1</v>
      </c>
      <c r="G272" s="3">
        <v>65</v>
      </c>
      <c r="H272" s="2" t="s">
        <v>16</v>
      </c>
      <c r="I272" s="3">
        <v>50</v>
      </c>
    </row>
    <row r="273" spans="1:9" x14ac:dyDescent="0.3">
      <c r="A273" s="1">
        <v>44426</v>
      </c>
      <c r="B273" s="2" t="s">
        <v>9</v>
      </c>
      <c r="C273" s="2" t="s">
        <v>14</v>
      </c>
      <c r="D273" s="2" t="s">
        <v>11</v>
      </c>
      <c r="E273" s="2" t="s">
        <v>32</v>
      </c>
      <c r="F273" s="2">
        <v>3</v>
      </c>
      <c r="G273" s="3">
        <v>110</v>
      </c>
      <c r="H273" s="2" t="s">
        <v>13</v>
      </c>
      <c r="I273" s="3">
        <v>85</v>
      </c>
    </row>
    <row r="274" spans="1:9" x14ac:dyDescent="0.3">
      <c r="A274" s="1">
        <v>44498</v>
      </c>
      <c r="B274" s="2" t="s">
        <v>21</v>
      </c>
      <c r="C274" s="2" t="s">
        <v>22</v>
      </c>
      <c r="D274" s="2" t="s">
        <v>15</v>
      </c>
      <c r="E274" s="2" t="s">
        <v>33</v>
      </c>
      <c r="F274" s="2">
        <v>1</v>
      </c>
      <c r="G274" s="3">
        <v>65</v>
      </c>
      <c r="H274" s="2" t="s">
        <v>13</v>
      </c>
      <c r="I274" s="3">
        <v>50</v>
      </c>
    </row>
    <row r="275" spans="1:9" x14ac:dyDescent="0.3">
      <c r="A275" s="1">
        <v>43988</v>
      </c>
      <c r="B275" s="2" t="s">
        <v>18</v>
      </c>
      <c r="C275" s="2" t="s">
        <v>31</v>
      </c>
      <c r="D275" s="2" t="s">
        <v>29</v>
      </c>
      <c r="E275" s="2" t="s">
        <v>33</v>
      </c>
      <c r="F275" s="2">
        <v>1</v>
      </c>
      <c r="G275" s="3">
        <v>20</v>
      </c>
      <c r="H275" s="2" t="s">
        <v>13</v>
      </c>
      <c r="I275" s="3">
        <v>5</v>
      </c>
    </row>
    <row r="276" spans="1:9" x14ac:dyDescent="0.3">
      <c r="A276" s="1">
        <v>44268</v>
      </c>
      <c r="B276" s="2" t="s">
        <v>21</v>
      </c>
      <c r="C276" s="2" t="s">
        <v>22</v>
      </c>
      <c r="D276" s="2" t="s">
        <v>20</v>
      </c>
      <c r="E276" s="2" t="s">
        <v>32</v>
      </c>
      <c r="F276" s="2">
        <v>4</v>
      </c>
      <c r="G276" s="3">
        <v>570</v>
      </c>
      <c r="H276" s="2" t="s">
        <v>13</v>
      </c>
      <c r="I276" s="3">
        <v>490</v>
      </c>
    </row>
    <row r="277" spans="1:9" x14ac:dyDescent="0.3">
      <c r="A277" s="1">
        <v>43903</v>
      </c>
      <c r="B277" s="2" t="s">
        <v>18</v>
      </c>
      <c r="C277" s="2" t="s">
        <v>31</v>
      </c>
      <c r="D277" s="2" t="s">
        <v>20</v>
      </c>
      <c r="E277" s="2" t="s">
        <v>12</v>
      </c>
      <c r="F277" s="2">
        <v>5</v>
      </c>
      <c r="G277" s="3">
        <v>500</v>
      </c>
      <c r="H277" s="2" t="s">
        <v>13</v>
      </c>
      <c r="I277" s="3">
        <v>400</v>
      </c>
    </row>
    <row r="278" spans="1:9" x14ac:dyDescent="0.3">
      <c r="A278" s="1">
        <v>43890</v>
      </c>
      <c r="B278" s="2" t="s">
        <v>9</v>
      </c>
      <c r="C278" s="2" t="s">
        <v>10</v>
      </c>
      <c r="D278" s="2" t="s">
        <v>15</v>
      </c>
      <c r="E278" s="2" t="s">
        <v>12</v>
      </c>
      <c r="F278" s="2">
        <v>3</v>
      </c>
      <c r="G278" s="3">
        <v>50</v>
      </c>
      <c r="H278" s="2" t="s">
        <v>13</v>
      </c>
      <c r="I278" s="3">
        <v>30</v>
      </c>
    </row>
    <row r="279" spans="1:9" x14ac:dyDescent="0.3">
      <c r="A279" s="1">
        <v>43961</v>
      </c>
      <c r="B279" s="2" t="s">
        <v>21</v>
      </c>
      <c r="C279" s="2" t="s">
        <v>22</v>
      </c>
      <c r="D279" s="2" t="s">
        <v>29</v>
      </c>
      <c r="E279" s="2" t="s">
        <v>33</v>
      </c>
      <c r="F279" s="2">
        <v>4</v>
      </c>
      <c r="G279" s="3">
        <v>20</v>
      </c>
      <c r="H279" s="2" t="s">
        <v>13</v>
      </c>
      <c r="I279" s="3">
        <v>5</v>
      </c>
    </row>
    <row r="280" spans="1:9" x14ac:dyDescent="0.3">
      <c r="A280" s="1">
        <v>44197</v>
      </c>
      <c r="B280" s="2" t="s">
        <v>18</v>
      </c>
      <c r="C280" s="2" t="s">
        <v>23</v>
      </c>
      <c r="D280" s="2" t="s">
        <v>20</v>
      </c>
      <c r="E280" s="2" t="s">
        <v>33</v>
      </c>
      <c r="F280" s="2">
        <v>4</v>
      </c>
      <c r="G280" s="3">
        <v>560</v>
      </c>
      <c r="H280" s="2" t="s">
        <v>13</v>
      </c>
      <c r="I280" s="3">
        <v>450</v>
      </c>
    </row>
    <row r="281" spans="1:9" x14ac:dyDescent="0.3">
      <c r="A281" s="1">
        <v>44470</v>
      </c>
      <c r="B281" s="2" t="s">
        <v>9</v>
      </c>
      <c r="C281" s="2" t="s">
        <v>17</v>
      </c>
      <c r="D281" s="2" t="s">
        <v>29</v>
      </c>
      <c r="E281" s="2" t="s">
        <v>32</v>
      </c>
      <c r="F281" s="2">
        <v>4</v>
      </c>
      <c r="G281" s="3">
        <v>25</v>
      </c>
      <c r="H281" s="2" t="s">
        <v>13</v>
      </c>
      <c r="I281" s="3">
        <v>20</v>
      </c>
    </row>
    <row r="282" spans="1:9" x14ac:dyDescent="0.3">
      <c r="A282" s="1">
        <v>44187</v>
      </c>
      <c r="B282" s="2" t="s">
        <v>18</v>
      </c>
      <c r="C282" s="2" t="s">
        <v>23</v>
      </c>
      <c r="D282" s="2" t="s">
        <v>11</v>
      </c>
      <c r="E282" s="2" t="s">
        <v>12</v>
      </c>
      <c r="F282" s="2">
        <v>5</v>
      </c>
      <c r="G282" s="3">
        <v>100</v>
      </c>
      <c r="H282" s="2" t="s">
        <v>16</v>
      </c>
      <c r="I282" s="3">
        <v>80</v>
      </c>
    </row>
    <row r="283" spans="1:9" x14ac:dyDescent="0.3">
      <c r="A283" s="1">
        <v>44093</v>
      </c>
      <c r="B283" s="2" t="s">
        <v>18</v>
      </c>
      <c r="C283" s="2" t="s">
        <v>23</v>
      </c>
      <c r="D283" s="2" t="s">
        <v>15</v>
      </c>
      <c r="E283" s="2" t="s">
        <v>12</v>
      </c>
      <c r="F283" s="2">
        <v>5</v>
      </c>
      <c r="G283" s="3">
        <v>50</v>
      </c>
      <c r="H283" s="2" t="s">
        <v>13</v>
      </c>
      <c r="I283" s="3">
        <v>30</v>
      </c>
    </row>
    <row r="284" spans="1:9" x14ac:dyDescent="0.3">
      <c r="A284" s="1">
        <v>44164</v>
      </c>
      <c r="B284" s="2" t="s">
        <v>25</v>
      </c>
      <c r="C284" s="2" t="s">
        <v>27</v>
      </c>
      <c r="D284" s="2" t="s">
        <v>24</v>
      </c>
      <c r="E284" s="2" t="s">
        <v>33</v>
      </c>
      <c r="F284" s="2">
        <v>3</v>
      </c>
      <c r="G284" s="3">
        <v>75</v>
      </c>
      <c r="H284" s="2" t="s">
        <v>16</v>
      </c>
      <c r="I284" s="3">
        <v>70</v>
      </c>
    </row>
    <row r="285" spans="1:9" x14ac:dyDescent="0.3">
      <c r="A285" s="1">
        <v>44221</v>
      </c>
      <c r="B285" s="2" t="s">
        <v>21</v>
      </c>
      <c r="C285" s="2" t="s">
        <v>28</v>
      </c>
      <c r="D285" s="2" t="s">
        <v>20</v>
      </c>
      <c r="E285" s="2" t="s">
        <v>33</v>
      </c>
      <c r="F285" s="2">
        <v>1</v>
      </c>
      <c r="G285" s="3">
        <v>560</v>
      </c>
      <c r="H285" s="2" t="s">
        <v>16</v>
      </c>
      <c r="I285" s="3">
        <v>450</v>
      </c>
    </row>
    <row r="286" spans="1:9" x14ac:dyDescent="0.3">
      <c r="A286" s="1">
        <v>44025</v>
      </c>
      <c r="B286" s="2" t="s">
        <v>18</v>
      </c>
      <c r="C286" s="2" t="s">
        <v>31</v>
      </c>
      <c r="D286" s="2" t="s">
        <v>24</v>
      </c>
      <c r="E286" s="2" t="s">
        <v>33</v>
      </c>
      <c r="F286" s="2">
        <v>1</v>
      </c>
      <c r="G286" s="3">
        <v>75</v>
      </c>
      <c r="H286" s="2" t="s">
        <v>30</v>
      </c>
      <c r="I286" s="3">
        <v>70</v>
      </c>
    </row>
    <row r="287" spans="1:9" x14ac:dyDescent="0.3">
      <c r="A287" s="1">
        <v>44026</v>
      </c>
      <c r="B287" s="2" t="s">
        <v>9</v>
      </c>
      <c r="C287" s="2" t="s">
        <v>17</v>
      </c>
      <c r="D287" s="2" t="s">
        <v>11</v>
      </c>
      <c r="E287" s="2" t="s">
        <v>33</v>
      </c>
      <c r="F287" s="2">
        <v>4</v>
      </c>
      <c r="G287" s="3">
        <v>120</v>
      </c>
      <c r="H287" s="2" t="s">
        <v>13</v>
      </c>
      <c r="I287" s="3">
        <v>110</v>
      </c>
    </row>
    <row r="288" spans="1:9" x14ac:dyDescent="0.3">
      <c r="A288" s="1">
        <v>44417</v>
      </c>
      <c r="B288" s="2" t="s">
        <v>21</v>
      </c>
      <c r="C288" s="2" t="s">
        <v>22</v>
      </c>
      <c r="D288" s="2" t="s">
        <v>29</v>
      </c>
      <c r="E288" s="2" t="s">
        <v>32</v>
      </c>
      <c r="F288" s="2">
        <v>1</v>
      </c>
      <c r="G288" s="3">
        <v>25</v>
      </c>
      <c r="H288" s="2" t="s">
        <v>13</v>
      </c>
      <c r="I288" s="3">
        <v>20</v>
      </c>
    </row>
    <row r="289" spans="1:9" x14ac:dyDescent="0.3">
      <c r="A289" s="1">
        <v>44144</v>
      </c>
      <c r="B289" s="2" t="s">
        <v>18</v>
      </c>
      <c r="C289" s="2" t="s">
        <v>23</v>
      </c>
      <c r="D289" s="2" t="s">
        <v>15</v>
      </c>
      <c r="E289" s="2" t="s">
        <v>32</v>
      </c>
      <c r="F289" s="2">
        <v>5</v>
      </c>
      <c r="G289" s="3">
        <v>45</v>
      </c>
      <c r="H289" s="2" t="s">
        <v>13</v>
      </c>
      <c r="I289" s="3">
        <v>35</v>
      </c>
    </row>
    <row r="290" spans="1:9" x14ac:dyDescent="0.3">
      <c r="A290" s="1">
        <v>44245</v>
      </c>
      <c r="B290" s="2" t="s">
        <v>9</v>
      </c>
      <c r="C290" s="2" t="s">
        <v>17</v>
      </c>
      <c r="D290" s="2" t="s">
        <v>11</v>
      </c>
      <c r="E290" s="2" t="s">
        <v>12</v>
      </c>
      <c r="F290" s="2">
        <v>5</v>
      </c>
      <c r="G290" s="3">
        <v>100</v>
      </c>
      <c r="H290" s="2" t="s">
        <v>13</v>
      </c>
      <c r="I290" s="3">
        <v>80</v>
      </c>
    </row>
    <row r="291" spans="1:9" x14ac:dyDescent="0.3">
      <c r="A291" s="1">
        <v>44456</v>
      </c>
      <c r="B291" s="2" t="s">
        <v>18</v>
      </c>
      <c r="C291" s="2" t="s">
        <v>31</v>
      </c>
      <c r="D291" s="2" t="s">
        <v>15</v>
      </c>
      <c r="E291" s="2" t="s">
        <v>32</v>
      </c>
      <c r="F291" s="2">
        <v>1</v>
      </c>
      <c r="G291" s="3">
        <v>45</v>
      </c>
      <c r="H291" s="2" t="s">
        <v>16</v>
      </c>
      <c r="I291" s="3">
        <v>35</v>
      </c>
    </row>
    <row r="292" spans="1:9" x14ac:dyDescent="0.3">
      <c r="A292" s="1">
        <v>43896</v>
      </c>
      <c r="B292" s="2" t="s">
        <v>18</v>
      </c>
      <c r="C292" s="2" t="s">
        <v>19</v>
      </c>
      <c r="D292" s="2" t="s">
        <v>20</v>
      </c>
      <c r="E292" s="2" t="s">
        <v>33</v>
      </c>
      <c r="F292" s="2">
        <v>2</v>
      </c>
      <c r="G292" s="3">
        <v>560</v>
      </c>
      <c r="H292" s="2" t="s">
        <v>13</v>
      </c>
      <c r="I292" s="3">
        <v>450</v>
      </c>
    </row>
    <row r="293" spans="1:9" x14ac:dyDescent="0.3">
      <c r="A293" s="1">
        <v>44126</v>
      </c>
      <c r="B293" s="2" t="s">
        <v>18</v>
      </c>
      <c r="C293" s="2" t="s">
        <v>19</v>
      </c>
      <c r="D293" s="2" t="s">
        <v>15</v>
      </c>
      <c r="E293" s="2" t="s">
        <v>12</v>
      </c>
      <c r="F293" s="2">
        <v>1</v>
      </c>
      <c r="G293" s="3">
        <v>50</v>
      </c>
      <c r="H293" s="2" t="s">
        <v>16</v>
      </c>
      <c r="I293" s="3">
        <v>30</v>
      </c>
    </row>
    <row r="294" spans="1:9" x14ac:dyDescent="0.3">
      <c r="A294" s="1">
        <v>44186</v>
      </c>
      <c r="B294" s="2" t="s">
        <v>18</v>
      </c>
      <c r="C294" s="2" t="s">
        <v>31</v>
      </c>
      <c r="D294" s="2" t="s">
        <v>24</v>
      </c>
      <c r="E294" s="2" t="s">
        <v>12</v>
      </c>
      <c r="F294" s="2">
        <v>5</v>
      </c>
      <c r="G294" s="3">
        <v>80</v>
      </c>
      <c r="H294" s="2" t="s">
        <v>13</v>
      </c>
      <c r="I294" s="3">
        <v>75</v>
      </c>
    </row>
    <row r="295" spans="1:9" x14ac:dyDescent="0.3">
      <c r="A295" s="1">
        <v>44299</v>
      </c>
      <c r="B295" s="2" t="s">
        <v>25</v>
      </c>
      <c r="C295" s="2" t="s">
        <v>27</v>
      </c>
      <c r="D295" s="2" t="s">
        <v>24</v>
      </c>
      <c r="E295" s="2" t="s">
        <v>33</v>
      </c>
      <c r="F295" s="2">
        <v>5</v>
      </c>
      <c r="G295" s="3">
        <v>75</v>
      </c>
      <c r="H295" s="2" t="s">
        <v>16</v>
      </c>
      <c r="I295" s="3">
        <v>70</v>
      </c>
    </row>
    <row r="296" spans="1:9" x14ac:dyDescent="0.3">
      <c r="A296" s="1">
        <v>44212</v>
      </c>
      <c r="B296" s="2" t="s">
        <v>9</v>
      </c>
      <c r="C296" s="2" t="s">
        <v>17</v>
      </c>
      <c r="D296" s="2" t="s">
        <v>11</v>
      </c>
      <c r="E296" s="2" t="s">
        <v>33</v>
      </c>
      <c r="F296" s="2">
        <v>2</v>
      </c>
      <c r="G296" s="3">
        <v>120</v>
      </c>
      <c r="H296" s="2" t="s">
        <v>13</v>
      </c>
      <c r="I296" s="3">
        <v>110</v>
      </c>
    </row>
    <row r="297" spans="1:9" x14ac:dyDescent="0.3">
      <c r="A297" s="1">
        <v>44223</v>
      </c>
      <c r="B297" s="2" t="s">
        <v>18</v>
      </c>
      <c r="C297" s="2" t="s">
        <v>19</v>
      </c>
      <c r="D297" s="2" t="s">
        <v>15</v>
      </c>
      <c r="E297" s="2" t="s">
        <v>33</v>
      </c>
      <c r="F297" s="2">
        <v>1</v>
      </c>
      <c r="G297" s="3">
        <v>65</v>
      </c>
      <c r="H297" s="2" t="s">
        <v>13</v>
      </c>
      <c r="I297" s="3">
        <v>50</v>
      </c>
    </row>
    <row r="298" spans="1:9" x14ac:dyDescent="0.3">
      <c r="A298" s="1">
        <v>43948</v>
      </c>
      <c r="B298" s="2" t="s">
        <v>25</v>
      </c>
      <c r="C298" s="2" t="s">
        <v>27</v>
      </c>
      <c r="D298" s="2" t="s">
        <v>20</v>
      </c>
      <c r="E298" s="2" t="s">
        <v>33</v>
      </c>
      <c r="F298" s="2">
        <v>2</v>
      </c>
      <c r="G298" s="3">
        <v>560</v>
      </c>
      <c r="H298" s="2" t="s">
        <v>13</v>
      </c>
      <c r="I298" s="3">
        <v>450</v>
      </c>
    </row>
    <row r="299" spans="1:9" x14ac:dyDescent="0.3">
      <c r="A299" s="1">
        <v>44188</v>
      </c>
      <c r="B299" s="2" t="s">
        <v>21</v>
      </c>
      <c r="C299" s="2" t="s">
        <v>28</v>
      </c>
      <c r="D299" s="2" t="s">
        <v>11</v>
      </c>
      <c r="E299" s="2" t="s">
        <v>32</v>
      </c>
      <c r="F299" s="2">
        <v>5</v>
      </c>
      <c r="G299" s="3">
        <v>110</v>
      </c>
      <c r="H299" s="2" t="s">
        <v>13</v>
      </c>
      <c r="I299" s="3">
        <v>85</v>
      </c>
    </row>
    <row r="300" spans="1:9" x14ac:dyDescent="0.3">
      <c r="A300" s="1">
        <v>44110</v>
      </c>
      <c r="B300" s="2" t="s">
        <v>9</v>
      </c>
      <c r="C300" s="2" t="s">
        <v>10</v>
      </c>
      <c r="D300" s="2" t="s">
        <v>15</v>
      </c>
      <c r="E300" s="2" t="s">
        <v>32</v>
      </c>
      <c r="F300" s="2">
        <v>2</v>
      </c>
      <c r="G300" s="3">
        <v>45</v>
      </c>
      <c r="H300" s="2" t="s">
        <v>30</v>
      </c>
      <c r="I300" s="3">
        <v>35</v>
      </c>
    </row>
    <row r="301" spans="1:9" x14ac:dyDescent="0.3">
      <c r="A301" s="1">
        <v>43961</v>
      </c>
      <c r="B301" s="2" t="s">
        <v>9</v>
      </c>
      <c r="C301" s="2" t="s">
        <v>17</v>
      </c>
      <c r="D301" s="2" t="s">
        <v>20</v>
      </c>
      <c r="E301" s="2" t="s">
        <v>33</v>
      </c>
      <c r="F301" s="2">
        <v>3</v>
      </c>
      <c r="G301" s="3">
        <v>560</v>
      </c>
      <c r="H301" s="2" t="s">
        <v>13</v>
      </c>
      <c r="I301" s="3">
        <v>450</v>
      </c>
    </row>
    <row r="302" spans="1:9" x14ac:dyDescent="0.3">
      <c r="A302" s="1">
        <v>43948</v>
      </c>
      <c r="B302" s="2" t="s">
        <v>9</v>
      </c>
      <c r="C302" s="2" t="s">
        <v>17</v>
      </c>
      <c r="D302" s="2" t="s">
        <v>11</v>
      </c>
      <c r="E302" s="2" t="s">
        <v>33</v>
      </c>
      <c r="F302" s="2">
        <v>4</v>
      </c>
      <c r="G302" s="3">
        <v>120</v>
      </c>
      <c r="H302" s="2" t="s">
        <v>16</v>
      </c>
      <c r="I302" s="3">
        <v>110</v>
      </c>
    </row>
    <row r="303" spans="1:9" x14ac:dyDescent="0.3">
      <c r="A303" s="1">
        <v>44200</v>
      </c>
      <c r="B303" s="2" t="s">
        <v>25</v>
      </c>
      <c r="C303" s="2" t="s">
        <v>26</v>
      </c>
      <c r="D303" s="2" t="s">
        <v>20</v>
      </c>
      <c r="E303" s="2" t="s">
        <v>32</v>
      </c>
      <c r="F303" s="2">
        <v>2</v>
      </c>
      <c r="G303" s="3">
        <v>570</v>
      </c>
      <c r="H303" s="2" t="s">
        <v>13</v>
      </c>
      <c r="I303" s="3">
        <v>490</v>
      </c>
    </row>
    <row r="304" spans="1:9" x14ac:dyDescent="0.3">
      <c r="A304" s="1">
        <v>43965</v>
      </c>
      <c r="B304" s="2" t="s">
        <v>18</v>
      </c>
      <c r="C304" s="2" t="s">
        <v>31</v>
      </c>
      <c r="D304" s="2" t="s">
        <v>11</v>
      </c>
      <c r="E304" s="2" t="s">
        <v>33</v>
      </c>
      <c r="F304" s="2">
        <v>3</v>
      </c>
      <c r="G304" s="3">
        <v>120</v>
      </c>
      <c r="H304" s="2" t="s">
        <v>16</v>
      </c>
      <c r="I304" s="3">
        <v>110</v>
      </c>
    </row>
    <row r="305" spans="1:9" x14ac:dyDescent="0.3">
      <c r="A305" s="1">
        <v>44409</v>
      </c>
      <c r="B305" s="2" t="s">
        <v>25</v>
      </c>
      <c r="C305" s="2" t="s">
        <v>26</v>
      </c>
      <c r="D305" s="2" t="s">
        <v>15</v>
      </c>
      <c r="E305" s="2" t="s">
        <v>33</v>
      </c>
      <c r="F305" s="2">
        <v>4</v>
      </c>
      <c r="G305" s="3">
        <v>65</v>
      </c>
      <c r="H305" s="2" t="s">
        <v>16</v>
      </c>
      <c r="I305" s="3">
        <v>50</v>
      </c>
    </row>
    <row r="306" spans="1:9" x14ac:dyDescent="0.3">
      <c r="A306" s="1">
        <v>44331</v>
      </c>
      <c r="B306" s="2" t="s">
        <v>18</v>
      </c>
      <c r="C306" s="2" t="s">
        <v>19</v>
      </c>
      <c r="D306" s="2" t="s">
        <v>20</v>
      </c>
      <c r="E306" s="2" t="s">
        <v>12</v>
      </c>
      <c r="F306" s="2">
        <v>4</v>
      </c>
      <c r="G306" s="3">
        <v>500</v>
      </c>
      <c r="H306" s="2" t="s">
        <v>13</v>
      </c>
      <c r="I306" s="3">
        <v>400</v>
      </c>
    </row>
    <row r="307" spans="1:9" x14ac:dyDescent="0.3">
      <c r="A307" s="1">
        <v>44210</v>
      </c>
      <c r="B307" s="2" t="s">
        <v>21</v>
      </c>
      <c r="C307" s="2" t="s">
        <v>28</v>
      </c>
      <c r="D307" s="2" t="s">
        <v>20</v>
      </c>
      <c r="E307" s="2" t="s">
        <v>32</v>
      </c>
      <c r="F307" s="2">
        <v>5</v>
      </c>
      <c r="G307" s="3">
        <v>570</v>
      </c>
      <c r="H307" s="2" t="s">
        <v>16</v>
      </c>
      <c r="I307" s="3">
        <v>490</v>
      </c>
    </row>
    <row r="308" spans="1:9" x14ac:dyDescent="0.3">
      <c r="A308" s="1">
        <v>44032</v>
      </c>
      <c r="B308" s="2" t="s">
        <v>9</v>
      </c>
      <c r="C308" s="2" t="s">
        <v>17</v>
      </c>
      <c r="D308" s="2" t="s">
        <v>20</v>
      </c>
      <c r="E308" s="2" t="s">
        <v>33</v>
      </c>
      <c r="F308" s="2">
        <v>1</v>
      </c>
      <c r="G308" s="3">
        <v>560</v>
      </c>
      <c r="H308" s="2" t="s">
        <v>13</v>
      </c>
      <c r="I308" s="3">
        <v>450</v>
      </c>
    </row>
    <row r="309" spans="1:9" x14ac:dyDescent="0.3">
      <c r="A309" s="1">
        <v>44416</v>
      </c>
      <c r="B309" s="2" t="s">
        <v>25</v>
      </c>
      <c r="C309" s="2" t="s">
        <v>27</v>
      </c>
      <c r="D309" s="2" t="s">
        <v>24</v>
      </c>
      <c r="E309" s="2" t="s">
        <v>32</v>
      </c>
      <c r="F309" s="2">
        <v>5</v>
      </c>
      <c r="G309" s="3">
        <v>70</v>
      </c>
      <c r="H309" s="2" t="s">
        <v>13</v>
      </c>
      <c r="I309" s="3">
        <v>60</v>
      </c>
    </row>
    <row r="310" spans="1:9" x14ac:dyDescent="0.3">
      <c r="A310" s="1">
        <v>44217</v>
      </c>
      <c r="B310" s="2" t="s">
        <v>25</v>
      </c>
      <c r="C310" s="2" t="s">
        <v>27</v>
      </c>
      <c r="D310" s="2" t="s">
        <v>15</v>
      </c>
      <c r="E310" s="2" t="s">
        <v>33</v>
      </c>
      <c r="F310" s="2">
        <v>4</v>
      </c>
      <c r="G310" s="3">
        <v>65</v>
      </c>
      <c r="H310" s="2" t="s">
        <v>13</v>
      </c>
      <c r="I310" s="3">
        <v>50</v>
      </c>
    </row>
    <row r="311" spans="1:9" x14ac:dyDescent="0.3">
      <c r="A311" s="1">
        <v>44086</v>
      </c>
      <c r="B311" s="2" t="s">
        <v>25</v>
      </c>
      <c r="C311" s="2" t="s">
        <v>27</v>
      </c>
      <c r="D311" s="2" t="s">
        <v>15</v>
      </c>
      <c r="E311" s="2" t="s">
        <v>33</v>
      </c>
      <c r="F311" s="2">
        <v>1</v>
      </c>
      <c r="G311" s="3">
        <v>65</v>
      </c>
      <c r="H311" s="2" t="s">
        <v>13</v>
      </c>
      <c r="I311" s="3">
        <v>50</v>
      </c>
    </row>
    <row r="312" spans="1:9" x14ac:dyDescent="0.3">
      <c r="A312" s="1">
        <v>44152</v>
      </c>
      <c r="B312" s="2" t="s">
        <v>18</v>
      </c>
      <c r="C312" s="2" t="s">
        <v>23</v>
      </c>
      <c r="D312" s="2" t="s">
        <v>11</v>
      </c>
      <c r="E312" s="2" t="s">
        <v>33</v>
      </c>
      <c r="F312" s="2">
        <v>5</v>
      </c>
      <c r="G312" s="3">
        <v>120</v>
      </c>
      <c r="H312" s="2" t="s">
        <v>13</v>
      </c>
      <c r="I312" s="3">
        <v>110</v>
      </c>
    </row>
    <row r="313" spans="1:9" x14ac:dyDescent="0.3">
      <c r="A313" s="1">
        <v>43849</v>
      </c>
      <c r="B313" s="2" t="s">
        <v>9</v>
      </c>
      <c r="C313" s="2" t="s">
        <v>17</v>
      </c>
      <c r="D313" s="2" t="s">
        <v>15</v>
      </c>
      <c r="E313" s="2" t="s">
        <v>32</v>
      </c>
      <c r="F313" s="2">
        <v>4</v>
      </c>
      <c r="G313" s="3">
        <v>45</v>
      </c>
      <c r="H313" s="2" t="s">
        <v>30</v>
      </c>
      <c r="I313" s="3">
        <v>35</v>
      </c>
    </row>
    <row r="314" spans="1:9" x14ac:dyDescent="0.3">
      <c r="A314" s="1">
        <v>44005</v>
      </c>
      <c r="B314" s="2" t="s">
        <v>18</v>
      </c>
      <c r="C314" s="2" t="s">
        <v>23</v>
      </c>
      <c r="D314" s="2" t="s">
        <v>29</v>
      </c>
      <c r="E314" s="2" t="s">
        <v>12</v>
      </c>
      <c r="F314" s="2">
        <v>2</v>
      </c>
      <c r="G314" s="3">
        <v>25</v>
      </c>
      <c r="H314" s="2" t="s">
        <v>13</v>
      </c>
      <c r="I314" s="3">
        <v>5</v>
      </c>
    </row>
    <row r="315" spans="1:9" x14ac:dyDescent="0.3">
      <c r="A315" s="1">
        <v>44077</v>
      </c>
      <c r="B315" s="2" t="s">
        <v>21</v>
      </c>
      <c r="C315" s="2" t="s">
        <v>22</v>
      </c>
      <c r="D315" s="2" t="s">
        <v>29</v>
      </c>
      <c r="E315" s="2" t="s">
        <v>32</v>
      </c>
      <c r="F315" s="2">
        <v>4</v>
      </c>
      <c r="G315" s="3">
        <v>25</v>
      </c>
      <c r="H315" s="2" t="s">
        <v>13</v>
      </c>
      <c r="I315" s="3">
        <v>20</v>
      </c>
    </row>
    <row r="316" spans="1:9" x14ac:dyDescent="0.3">
      <c r="A316" s="1">
        <v>44554</v>
      </c>
      <c r="B316" s="2" t="s">
        <v>25</v>
      </c>
      <c r="C316" s="2" t="s">
        <v>27</v>
      </c>
      <c r="D316" s="2" t="s">
        <v>15</v>
      </c>
      <c r="E316" s="2" t="s">
        <v>32</v>
      </c>
      <c r="F316" s="2">
        <v>5</v>
      </c>
      <c r="G316" s="3">
        <v>45</v>
      </c>
      <c r="H316" s="2" t="s">
        <v>16</v>
      </c>
      <c r="I316" s="3">
        <v>35</v>
      </c>
    </row>
    <row r="317" spans="1:9" x14ac:dyDescent="0.3">
      <c r="A317" s="1">
        <v>44266</v>
      </c>
      <c r="B317" s="2" t="s">
        <v>25</v>
      </c>
      <c r="C317" s="2" t="s">
        <v>27</v>
      </c>
      <c r="D317" s="2" t="s">
        <v>29</v>
      </c>
      <c r="E317" s="2" t="s">
        <v>33</v>
      </c>
      <c r="F317" s="2">
        <v>3</v>
      </c>
      <c r="G317" s="3">
        <v>20</v>
      </c>
      <c r="H317" s="2" t="s">
        <v>13</v>
      </c>
      <c r="I317" s="3">
        <v>5</v>
      </c>
    </row>
    <row r="318" spans="1:9" x14ac:dyDescent="0.3">
      <c r="A318" s="1">
        <v>44250</v>
      </c>
      <c r="B318" s="2" t="s">
        <v>18</v>
      </c>
      <c r="C318" s="2" t="s">
        <v>19</v>
      </c>
      <c r="D318" s="2" t="s">
        <v>29</v>
      </c>
      <c r="E318" s="2" t="s">
        <v>32</v>
      </c>
      <c r="F318" s="2">
        <v>2</v>
      </c>
      <c r="G318" s="3">
        <v>25</v>
      </c>
      <c r="H318" s="2" t="s">
        <v>13</v>
      </c>
      <c r="I318" s="3">
        <v>20</v>
      </c>
    </row>
    <row r="319" spans="1:9" x14ac:dyDescent="0.3">
      <c r="A319" s="1">
        <v>43986</v>
      </c>
      <c r="B319" s="2" t="s">
        <v>21</v>
      </c>
      <c r="C319" s="2" t="s">
        <v>28</v>
      </c>
      <c r="D319" s="2" t="s">
        <v>24</v>
      </c>
      <c r="E319" s="2" t="s">
        <v>12</v>
      </c>
      <c r="F319" s="2">
        <v>4</v>
      </c>
      <c r="G319" s="3">
        <v>80</v>
      </c>
      <c r="H319" s="2" t="s">
        <v>16</v>
      </c>
      <c r="I319" s="3">
        <v>75</v>
      </c>
    </row>
    <row r="320" spans="1:9" x14ac:dyDescent="0.3">
      <c r="A320" s="1">
        <v>44393</v>
      </c>
      <c r="B320" s="2" t="s">
        <v>21</v>
      </c>
      <c r="C320" s="2" t="s">
        <v>22</v>
      </c>
      <c r="D320" s="2" t="s">
        <v>29</v>
      </c>
      <c r="E320" s="2" t="s">
        <v>12</v>
      </c>
      <c r="F320" s="2">
        <v>4</v>
      </c>
      <c r="G320" s="3">
        <v>25</v>
      </c>
      <c r="H320" s="2" t="s">
        <v>13</v>
      </c>
      <c r="I320" s="3">
        <v>5</v>
      </c>
    </row>
    <row r="321" spans="1:9" x14ac:dyDescent="0.3">
      <c r="A321" s="1">
        <v>44238</v>
      </c>
      <c r="B321" s="2" t="s">
        <v>25</v>
      </c>
      <c r="C321" s="2" t="s">
        <v>27</v>
      </c>
      <c r="D321" s="2" t="s">
        <v>24</v>
      </c>
      <c r="E321" s="2" t="s">
        <v>12</v>
      </c>
      <c r="F321" s="2">
        <v>3</v>
      </c>
      <c r="G321" s="3">
        <v>80</v>
      </c>
      <c r="H321" s="2" t="s">
        <v>16</v>
      </c>
      <c r="I321" s="3">
        <v>75</v>
      </c>
    </row>
    <row r="322" spans="1:9" x14ac:dyDescent="0.3">
      <c r="A322" s="1">
        <v>44291</v>
      </c>
      <c r="B322" s="2" t="s">
        <v>25</v>
      </c>
      <c r="C322" s="2" t="s">
        <v>26</v>
      </c>
      <c r="D322" s="2" t="s">
        <v>24</v>
      </c>
      <c r="E322" s="2" t="s">
        <v>12</v>
      </c>
      <c r="F322" s="2">
        <v>4</v>
      </c>
      <c r="G322" s="3">
        <v>80</v>
      </c>
      <c r="H322" s="2" t="s">
        <v>13</v>
      </c>
      <c r="I322" s="3">
        <v>75</v>
      </c>
    </row>
    <row r="323" spans="1:9" x14ac:dyDescent="0.3">
      <c r="A323" s="1">
        <v>44281</v>
      </c>
      <c r="B323" s="2" t="s">
        <v>18</v>
      </c>
      <c r="C323" s="2" t="s">
        <v>31</v>
      </c>
      <c r="D323" s="2" t="s">
        <v>29</v>
      </c>
      <c r="E323" s="2" t="s">
        <v>12</v>
      </c>
      <c r="F323" s="2">
        <v>5</v>
      </c>
      <c r="G323" s="3">
        <v>25</v>
      </c>
      <c r="H323" s="2" t="s">
        <v>13</v>
      </c>
      <c r="I323" s="3">
        <v>5</v>
      </c>
    </row>
    <row r="324" spans="1:9" x14ac:dyDescent="0.3">
      <c r="A324" s="1">
        <v>44223</v>
      </c>
      <c r="B324" s="2" t="s">
        <v>18</v>
      </c>
      <c r="C324" s="2" t="s">
        <v>31</v>
      </c>
      <c r="D324" s="2" t="s">
        <v>24</v>
      </c>
      <c r="E324" s="2" t="s">
        <v>33</v>
      </c>
      <c r="F324" s="2">
        <v>4</v>
      </c>
      <c r="G324" s="3">
        <v>75</v>
      </c>
      <c r="H324" s="2" t="s">
        <v>13</v>
      </c>
      <c r="I324" s="3">
        <v>70</v>
      </c>
    </row>
    <row r="325" spans="1:9" x14ac:dyDescent="0.3">
      <c r="A325" s="1">
        <v>44494</v>
      </c>
      <c r="B325" s="2" t="s">
        <v>18</v>
      </c>
      <c r="C325" s="2" t="s">
        <v>23</v>
      </c>
      <c r="D325" s="2" t="s">
        <v>24</v>
      </c>
      <c r="E325" s="2" t="s">
        <v>12</v>
      </c>
      <c r="F325" s="2">
        <v>2</v>
      </c>
      <c r="G325" s="3">
        <v>80</v>
      </c>
      <c r="H325" s="2" t="s">
        <v>13</v>
      </c>
      <c r="I325" s="3">
        <v>75</v>
      </c>
    </row>
    <row r="326" spans="1:9" x14ac:dyDescent="0.3">
      <c r="A326" s="1">
        <v>44227</v>
      </c>
      <c r="B326" s="2" t="s">
        <v>21</v>
      </c>
      <c r="C326" s="2" t="s">
        <v>28</v>
      </c>
      <c r="D326" s="2" t="s">
        <v>11</v>
      </c>
      <c r="E326" s="2" t="s">
        <v>33</v>
      </c>
      <c r="F326" s="2">
        <v>1</v>
      </c>
      <c r="G326" s="3">
        <v>120</v>
      </c>
      <c r="H326" s="2" t="s">
        <v>13</v>
      </c>
      <c r="I326" s="3">
        <v>110</v>
      </c>
    </row>
    <row r="327" spans="1:9" x14ac:dyDescent="0.3">
      <c r="A327" s="1">
        <v>43880</v>
      </c>
      <c r="B327" s="2" t="s">
        <v>9</v>
      </c>
      <c r="C327" s="2" t="s">
        <v>17</v>
      </c>
      <c r="D327" s="2" t="s">
        <v>15</v>
      </c>
      <c r="E327" s="2" t="s">
        <v>32</v>
      </c>
      <c r="F327" s="2">
        <v>4</v>
      </c>
      <c r="G327" s="3">
        <v>45</v>
      </c>
      <c r="H327" s="2" t="s">
        <v>13</v>
      </c>
      <c r="I327" s="3">
        <v>35</v>
      </c>
    </row>
    <row r="328" spans="1:9" x14ac:dyDescent="0.3">
      <c r="A328" s="1">
        <v>44362</v>
      </c>
      <c r="B328" s="2" t="s">
        <v>25</v>
      </c>
      <c r="C328" s="2" t="s">
        <v>26</v>
      </c>
      <c r="D328" s="2" t="s">
        <v>11</v>
      </c>
      <c r="E328" s="2" t="s">
        <v>33</v>
      </c>
      <c r="F328" s="2">
        <v>1</v>
      </c>
      <c r="G328" s="3">
        <v>120</v>
      </c>
      <c r="H328" s="2" t="s">
        <v>16</v>
      </c>
      <c r="I328" s="3">
        <v>110</v>
      </c>
    </row>
    <row r="329" spans="1:9" x14ac:dyDescent="0.3">
      <c r="A329" s="1">
        <v>44485</v>
      </c>
      <c r="B329" s="2" t="s">
        <v>21</v>
      </c>
      <c r="C329" s="2" t="s">
        <v>22</v>
      </c>
      <c r="D329" s="2" t="s">
        <v>29</v>
      </c>
      <c r="E329" s="2" t="s">
        <v>33</v>
      </c>
      <c r="F329" s="2">
        <v>1</v>
      </c>
      <c r="G329" s="3">
        <v>20</v>
      </c>
      <c r="H329" s="2" t="s">
        <v>13</v>
      </c>
      <c r="I329" s="3">
        <v>5</v>
      </c>
    </row>
    <row r="330" spans="1:9" x14ac:dyDescent="0.3">
      <c r="A330" s="1">
        <v>44556</v>
      </c>
      <c r="B330" s="2" t="s">
        <v>18</v>
      </c>
      <c r="C330" s="2" t="s">
        <v>23</v>
      </c>
      <c r="D330" s="2" t="s">
        <v>24</v>
      </c>
      <c r="E330" s="2" t="s">
        <v>32</v>
      </c>
      <c r="F330" s="2">
        <v>4</v>
      </c>
      <c r="G330" s="3">
        <v>70</v>
      </c>
      <c r="H330" s="2" t="s">
        <v>13</v>
      </c>
      <c r="I330" s="3">
        <v>60</v>
      </c>
    </row>
    <row r="331" spans="1:9" x14ac:dyDescent="0.3">
      <c r="A331" s="1">
        <v>44545</v>
      </c>
      <c r="B331" s="2" t="s">
        <v>9</v>
      </c>
      <c r="C331" s="2" t="s">
        <v>17</v>
      </c>
      <c r="D331" s="2" t="s">
        <v>11</v>
      </c>
      <c r="E331" s="2" t="s">
        <v>12</v>
      </c>
      <c r="F331" s="2">
        <v>3</v>
      </c>
      <c r="G331" s="3">
        <v>100</v>
      </c>
      <c r="H331" s="2" t="s">
        <v>16</v>
      </c>
      <c r="I331" s="3">
        <v>80</v>
      </c>
    </row>
    <row r="332" spans="1:9" x14ac:dyDescent="0.3">
      <c r="A332" s="1">
        <v>44195</v>
      </c>
      <c r="B332" s="2" t="s">
        <v>9</v>
      </c>
      <c r="C332" s="2" t="s">
        <v>10</v>
      </c>
      <c r="D332" s="2" t="s">
        <v>11</v>
      </c>
      <c r="E332" s="2" t="s">
        <v>32</v>
      </c>
      <c r="F332" s="2">
        <v>5</v>
      </c>
      <c r="G332" s="3">
        <v>110</v>
      </c>
      <c r="H332" s="2" t="s">
        <v>30</v>
      </c>
      <c r="I332" s="3">
        <v>85</v>
      </c>
    </row>
    <row r="333" spans="1:9" x14ac:dyDescent="0.3">
      <c r="A333" s="1">
        <v>44001</v>
      </c>
      <c r="B333" s="2" t="s">
        <v>25</v>
      </c>
      <c r="C333" s="2" t="s">
        <v>27</v>
      </c>
      <c r="D333" s="2" t="s">
        <v>15</v>
      </c>
      <c r="E333" s="2" t="s">
        <v>33</v>
      </c>
      <c r="F333" s="2">
        <v>3</v>
      </c>
      <c r="G333" s="3">
        <v>65</v>
      </c>
      <c r="H333" s="2" t="s">
        <v>16</v>
      </c>
      <c r="I333" s="3">
        <v>50</v>
      </c>
    </row>
    <row r="334" spans="1:9" x14ac:dyDescent="0.3">
      <c r="A334" s="1">
        <v>44426</v>
      </c>
      <c r="B334" s="2" t="s">
        <v>25</v>
      </c>
      <c r="C334" s="2" t="s">
        <v>27</v>
      </c>
      <c r="D334" s="2" t="s">
        <v>15</v>
      </c>
      <c r="E334" s="2" t="s">
        <v>12</v>
      </c>
      <c r="F334" s="2">
        <v>5</v>
      </c>
      <c r="G334" s="3">
        <v>50</v>
      </c>
      <c r="H334" s="2" t="s">
        <v>13</v>
      </c>
      <c r="I334" s="3">
        <v>30</v>
      </c>
    </row>
    <row r="335" spans="1:9" x14ac:dyDescent="0.3">
      <c r="A335" s="1">
        <v>44536</v>
      </c>
      <c r="B335" s="2" t="s">
        <v>25</v>
      </c>
      <c r="C335" s="2" t="s">
        <v>27</v>
      </c>
      <c r="D335" s="2" t="s">
        <v>29</v>
      </c>
      <c r="E335" s="2" t="s">
        <v>33</v>
      </c>
      <c r="F335" s="2">
        <v>4</v>
      </c>
      <c r="G335" s="3">
        <v>20</v>
      </c>
      <c r="H335" s="2" t="s">
        <v>13</v>
      </c>
      <c r="I335" s="3">
        <v>5</v>
      </c>
    </row>
    <row r="336" spans="1:9" x14ac:dyDescent="0.3">
      <c r="A336" s="1">
        <v>44445</v>
      </c>
      <c r="B336" s="2" t="s">
        <v>18</v>
      </c>
      <c r="C336" s="2" t="s">
        <v>31</v>
      </c>
      <c r="D336" s="2" t="s">
        <v>11</v>
      </c>
      <c r="E336" s="2" t="s">
        <v>33</v>
      </c>
      <c r="F336" s="2">
        <v>3</v>
      </c>
      <c r="G336" s="3">
        <v>120</v>
      </c>
      <c r="H336" s="2" t="s">
        <v>16</v>
      </c>
      <c r="I336" s="3">
        <v>110</v>
      </c>
    </row>
    <row r="337" spans="1:9" x14ac:dyDescent="0.3">
      <c r="A337" s="1">
        <v>44157</v>
      </c>
      <c r="B337" s="2" t="s">
        <v>9</v>
      </c>
      <c r="C337" s="2" t="s">
        <v>14</v>
      </c>
      <c r="D337" s="2" t="s">
        <v>11</v>
      </c>
      <c r="E337" s="2" t="s">
        <v>32</v>
      </c>
      <c r="F337" s="2">
        <v>5</v>
      </c>
      <c r="G337" s="3">
        <v>110</v>
      </c>
      <c r="H337" s="2" t="s">
        <v>16</v>
      </c>
      <c r="I337" s="3">
        <v>85</v>
      </c>
    </row>
    <row r="338" spans="1:9" x14ac:dyDescent="0.3">
      <c r="A338" s="1">
        <v>44210</v>
      </c>
      <c r="B338" s="2" t="s">
        <v>21</v>
      </c>
      <c r="C338" s="2" t="s">
        <v>22</v>
      </c>
      <c r="D338" s="2" t="s">
        <v>15</v>
      </c>
      <c r="E338" s="2" t="s">
        <v>32</v>
      </c>
      <c r="F338" s="2">
        <v>3</v>
      </c>
      <c r="G338" s="3">
        <v>45</v>
      </c>
      <c r="H338" s="2" t="s">
        <v>13</v>
      </c>
      <c r="I338" s="3">
        <v>35</v>
      </c>
    </row>
    <row r="339" spans="1:9" x14ac:dyDescent="0.3">
      <c r="A339" s="1">
        <v>44515</v>
      </c>
      <c r="B339" s="2" t="s">
        <v>25</v>
      </c>
      <c r="C339" s="2" t="s">
        <v>26</v>
      </c>
      <c r="D339" s="2" t="s">
        <v>11</v>
      </c>
      <c r="E339" s="2" t="s">
        <v>12</v>
      </c>
      <c r="F339" s="2">
        <v>3</v>
      </c>
      <c r="G339" s="3">
        <v>100</v>
      </c>
      <c r="H339" s="2" t="s">
        <v>13</v>
      </c>
      <c r="I339" s="3">
        <v>80</v>
      </c>
    </row>
    <row r="340" spans="1:9" x14ac:dyDescent="0.3">
      <c r="A340" s="1">
        <v>44544</v>
      </c>
      <c r="B340" s="2" t="s">
        <v>25</v>
      </c>
      <c r="C340" s="2" t="s">
        <v>26</v>
      </c>
      <c r="D340" s="2" t="s">
        <v>29</v>
      </c>
      <c r="E340" s="2" t="s">
        <v>33</v>
      </c>
      <c r="F340" s="2">
        <v>2</v>
      </c>
      <c r="G340" s="3">
        <v>20</v>
      </c>
      <c r="H340" s="2" t="s">
        <v>13</v>
      </c>
      <c r="I340" s="3">
        <v>5</v>
      </c>
    </row>
    <row r="341" spans="1:9" x14ac:dyDescent="0.3">
      <c r="A341" s="1">
        <v>44016</v>
      </c>
      <c r="B341" s="2" t="s">
        <v>9</v>
      </c>
      <c r="C341" s="2" t="s">
        <v>14</v>
      </c>
      <c r="D341" s="2" t="s">
        <v>29</v>
      </c>
      <c r="E341" s="2" t="s">
        <v>12</v>
      </c>
      <c r="F341" s="2">
        <v>1</v>
      </c>
      <c r="G341" s="3">
        <v>25</v>
      </c>
      <c r="H341" s="2" t="s">
        <v>13</v>
      </c>
      <c r="I341" s="3">
        <v>5</v>
      </c>
    </row>
    <row r="342" spans="1:9" x14ac:dyDescent="0.3">
      <c r="A342" s="1">
        <v>44137</v>
      </c>
      <c r="B342" s="2" t="s">
        <v>9</v>
      </c>
      <c r="C342" s="2" t="s">
        <v>14</v>
      </c>
      <c r="D342" s="2" t="s">
        <v>20</v>
      </c>
      <c r="E342" s="2" t="s">
        <v>32</v>
      </c>
      <c r="F342" s="2">
        <v>4</v>
      </c>
      <c r="G342" s="3">
        <v>570</v>
      </c>
      <c r="H342" s="2" t="s">
        <v>13</v>
      </c>
      <c r="I342" s="3">
        <v>490</v>
      </c>
    </row>
    <row r="343" spans="1:9" x14ac:dyDescent="0.3">
      <c r="A343" s="1">
        <v>44464</v>
      </c>
      <c r="B343" s="2" t="s">
        <v>25</v>
      </c>
      <c r="C343" s="2" t="s">
        <v>26</v>
      </c>
      <c r="D343" s="2" t="s">
        <v>11</v>
      </c>
      <c r="E343" s="2" t="s">
        <v>33</v>
      </c>
      <c r="F343" s="2">
        <v>4</v>
      </c>
      <c r="G343" s="3">
        <v>120</v>
      </c>
      <c r="H343" s="2" t="s">
        <v>16</v>
      </c>
      <c r="I343" s="3">
        <v>110</v>
      </c>
    </row>
    <row r="344" spans="1:9" x14ac:dyDescent="0.3">
      <c r="A344" s="1">
        <v>44524</v>
      </c>
      <c r="B344" s="2" t="s">
        <v>9</v>
      </c>
      <c r="C344" s="2" t="s">
        <v>10</v>
      </c>
      <c r="D344" s="2" t="s">
        <v>29</v>
      </c>
      <c r="E344" s="2" t="s">
        <v>33</v>
      </c>
      <c r="F344" s="2">
        <v>3</v>
      </c>
      <c r="G344" s="3">
        <v>20</v>
      </c>
      <c r="H344" s="2" t="s">
        <v>30</v>
      </c>
      <c r="I344" s="3">
        <v>5</v>
      </c>
    </row>
    <row r="345" spans="1:9" x14ac:dyDescent="0.3">
      <c r="A345" s="1">
        <v>44502</v>
      </c>
      <c r="B345" s="2" t="s">
        <v>18</v>
      </c>
      <c r="C345" s="2" t="s">
        <v>31</v>
      </c>
      <c r="D345" s="2" t="s">
        <v>29</v>
      </c>
      <c r="E345" s="2" t="s">
        <v>12</v>
      </c>
      <c r="F345" s="2">
        <v>2</v>
      </c>
      <c r="G345" s="3">
        <v>25</v>
      </c>
      <c r="H345" s="2" t="s">
        <v>13</v>
      </c>
      <c r="I345" s="3">
        <v>5</v>
      </c>
    </row>
    <row r="346" spans="1:9" x14ac:dyDescent="0.3">
      <c r="A346" s="1">
        <v>44194</v>
      </c>
      <c r="B346" s="2" t="s">
        <v>18</v>
      </c>
      <c r="C346" s="2" t="s">
        <v>23</v>
      </c>
      <c r="D346" s="2" t="s">
        <v>20</v>
      </c>
      <c r="E346" s="2" t="s">
        <v>33</v>
      </c>
      <c r="F346" s="2">
        <v>2</v>
      </c>
      <c r="G346" s="3">
        <v>560</v>
      </c>
      <c r="H346" s="2" t="s">
        <v>16</v>
      </c>
      <c r="I346" s="3">
        <v>450</v>
      </c>
    </row>
    <row r="347" spans="1:9" x14ac:dyDescent="0.3">
      <c r="A347" s="1">
        <v>44023</v>
      </c>
      <c r="B347" s="2" t="s">
        <v>18</v>
      </c>
      <c r="C347" s="2" t="s">
        <v>23</v>
      </c>
      <c r="D347" s="2" t="s">
        <v>11</v>
      </c>
      <c r="E347" s="2" t="s">
        <v>32</v>
      </c>
      <c r="F347" s="2">
        <v>5</v>
      </c>
      <c r="G347" s="3">
        <v>110</v>
      </c>
      <c r="H347" s="2" t="s">
        <v>30</v>
      </c>
      <c r="I347" s="3">
        <v>85</v>
      </c>
    </row>
    <row r="348" spans="1:9" x14ac:dyDescent="0.3">
      <c r="A348" s="1">
        <v>44069</v>
      </c>
      <c r="B348" s="2" t="s">
        <v>18</v>
      </c>
      <c r="C348" s="2" t="s">
        <v>31</v>
      </c>
      <c r="D348" s="2" t="s">
        <v>11</v>
      </c>
      <c r="E348" s="2" t="s">
        <v>32</v>
      </c>
      <c r="F348" s="2">
        <v>5</v>
      </c>
      <c r="G348" s="3">
        <v>110</v>
      </c>
      <c r="H348" s="2" t="s">
        <v>16</v>
      </c>
      <c r="I348" s="3">
        <v>85</v>
      </c>
    </row>
    <row r="349" spans="1:9" x14ac:dyDescent="0.3">
      <c r="A349" s="1">
        <v>44483</v>
      </c>
      <c r="B349" s="2" t="s">
        <v>9</v>
      </c>
      <c r="C349" s="2" t="s">
        <v>17</v>
      </c>
      <c r="D349" s="2" t="s">
        <v>15</v>
      </c>
      <c r="E349" s="2" t="s">
        <v>12</v>
      </c>
      <c r="F349" s="2">
        <v>1</v>
      </c>
      <c r="G349" s="3">
        <v>50</v>
      </c>
      <c r="H349" s="2" t="s">
        <v>16</v>
      </c>
      <c r="I349" s="3">
        <v>30</v>
      </c>
    </row>
    <row r="350" spans="1:9" x14ac:dyDescent="0.3">
      <c r="A350" s="1">
        <v>44197</v>
      </c>
      <c r="B350" s="2" t="s">
        <v>9</v>
      </c>
      <c r="C350" s="2" t="s">
        <v>10</v>
      </c>
      <c r="D350" s="2" t="s">
        <v>24</v>
      </c>
      <c r="E350" s="2" t="s">
        <v>12</v>
      </c>
      <c r="F350" s="2">
        <v>3</v>
      </c>
      <c r="G350" s="3">
        <v>80</v>
      </c>
      <c r="H350" s="2" t="s">
        <v>13</v>
      </c>
      <c r="I350" s="3">
        <v>75</v>
      </c>
    </row>
    <row r="351" spans="1:9" x14ac:dyDescent="0.3">
      <c r="A351" s="1">
        <v>44057</v>
      </c>
      <c r="B351" s="2" t="s">
        <v>9</v>
      </c>
      <c r="C351" s="2" t="s">
        <v>10</v>
      </c>
      <c r="D351" s="2" t="s">
        <v>24</v>
      </c>
      <c r="E351" s="2" t="s">
        <v>12</v>
      </c>
      <c r="F351" s="2">
        <v>3</v>
      </c>
      <c r="G351" s="3">
        <v>80</v>
      </c>
      <c r="H351" s="2" t="s">
        <v>13</v>
      </c>
      <c r="I351" s="3">
        <v>75</v>
      </c>
    </row>
    <row r="352" spans="1:9" x14ac:dyDescent="0.3">
      <c r="A352" s="1">
        <v>44470</v>
      </c>
      <c r="B352" s="2" t="s">
        <v>18</v>
      </c>
      <c r="C352" s="2" t="s">
        <v>23</v>
      </c>
      <c r="D352" s="2" t="s">
        <v>24</v>
      </c>
      <c r="E352" s="2" t="s">
        <v>32</v>
      </c>
      <c r="F352" s="2">
        <v>5</v>
      </c>
      <c r="G352" s="3">
        <v>70</v>
      </c>
      <c r="H352" s="2" t="s">
        <v>13</v>
      </c>
      <c r="I352" s="3">
        <v>60</v>
      </c>
    </row>
    <row r="353" spans="1:9" x14ac:dyDescent="0.3">
      <c r="A353" s="1">
        <v>44498</v>
      </c>
      <c r="B353" s="2" t="s">
        <v>9</v>
      </c>
      <c r="C353" s="2" t="s">
        <v>10</v>
      </c>
      <c r="D353" s="2" t="s">
        <v>24</v>
      </c>
      <c r="E353" s="2" t="s">
        <v>32</v>
      </c>
      <c r="F353" s="2">
        <v>4</v>
      </c>
      <c r="G353" s="3">
        <v>70</v>
      </c>
      <c r="H353" s="2" t="s">
        <v>30</v>
      </c>
      <c r="I353" s="3">
        <v>60</v>
      </c>
    </row>
    <row r="354" spans="1:9" x14ac:dyDescent="0.3">
      <c r="A354" s="1">
        <v>44528</v>
      </c>
      <c r="B354" s="2" t="s">
        <v>25</v>
      </c>
      <c r="C354" s="2" t="s">
        <v>26</v>
      </c>
      <c r="D354" s="2" t="s">
        <v>11</v>
      </c>
      <c r="E354" s="2" t="s">
        <v>33</v>
      </c>
      <c r="F354" s="2">
        <v>1</v>
      </c>
      <c r="G354" s="3">
        <v>120</v>
      </c>
      <c r="H354" s="2" t="s">
        <v>16</v>
      </c>
      <c r="I354" s="3">
        <v>110</v>
      </c>
    </row>
    <row r="355" spans="1:9" x14ac:dyDescent="0.3">
      <c r="A355" s="1">
        <v>43861</v>
      </c>
      <c r="B355" s="2" t="s">
        <v>9</v>
      </c>
      <c r="C355" s="2" t="s">
        <v>14</v>
      </c>
      <c r="D355" s="2" t="s">
        <v>29</v>
      </c>
      <c r="E355" s="2" t="s">
        <v>32</v>
      </c>
      <c r="F355" s="2">
        <v>4</v>
      </c>
      <c r="G355" s="3">
        <v>25</v>
      </c>
      <c r="H355" s="2" t="s">
        <v>13</v>
      </c>
      <c r="I355" s="3">
        <v>20</v>
      </c>
    </row>
    <row r="356" spans="1:9" x14ac:dyDescent="0.3">
      <c r="A356" s="1">
        <v>44377</v>
      </c>
      <c r="B356" s="2" t="s">
        <v>18</v>
      </c>
      <c r="C356" s="2" t="s">
        <v>31</v>
      </c>
      <c r="D356" s="2" t="s">
        <v>29</v>
      </c>
      <c r="E356" s="2" t="s">
        <v>33</v>
      </c>
      <c r="F356" s="2">
        <v>3</v>
      </c>
      <c r="G356" s="3">
        <v>20</v>
      </c>
      <c r="H356" s="2" t="s">
        <v>13</v>
      </c>
      <c r="I356" s="3">
        <v>5</v>
      </c>
    </row>
    <row r="357" spans="1:9" x14ac:dyDescent="0.3">
      <c r="A357" s="1">
        <v>43878</v>
      </c>
      <c r="B357" s="2" t="s">
        <v>18</v>
      </c>
      <c r="C357" s="2" t="s">
        <v>31</v>
      </c>
      <c r="D357" s="2" t="s">
        <v>29</v>
      </c>
      <c r="E357" s="2" t="s">
        <v>12</v>
      </c>
      <c r="F357" s="2">
        <v>4</v>
      </c>
      <c r="G357" s="3">
        <v>25</v>
      </c>
      <c r="H357" s="2" t="s">
        <v>13</v>
      </c>
      <c r="I357" s="3">
        <v>5</v>
      </c>
    </row>
    <row r="358" spans="1:9" x14ac:dyDescent="0.3">
      <c r="A358" s="1">
        <v>44519</v>
      </c>
      <c r="B358" s="2" t="s">
        <v>18</v>
      </c>
      <c r="C358" s="2" t="s">
        <v>31</v>
      </c>
      <c r="D358" s="2" t="s">
        <v>20</v>
      </c>
      <c r="E358" s="2" t="s">
        <v>32</v>
      </c>
      <c r="F358" s="2">
        <v>2</v>
      </c>
      <c r="G358" s="3">
        <v>570</v>
      </c>
      <c r="H358" s="2" t="s">
        <v>13</v>
      </c>
      <c r="I358" s="3">
        <v>490</v>
      </c>
    </row>
    <row r="359" spans="1:9" x14ac:dyDescent="0.3">
      <c r="A359" s="1">
        <v>43868</v>
      </c>
      <c r="B359" s="2" t="s">
        <v>25</v>
      </c>
      <c r="C359" s="2" t="s">
        <v>27</v>
      </c>
      <c r="D359" s="2" t="s">
        <v>20</v>
      </c>
      <c r="E359" s="2" t="s">
        <v>33</v>
      </c>
      <c r="F359" s="2">
        <v>5</v>
      </c>
      <c r="G359" s="3">
        <v>560</v>
      </c>
      <c r="H359" s="2" t="s">
        <v>30</v>
      </c>
      <c r="I359" s="3">
        <v>450</v>
      </c>
    </row>
    <row r="360" spans="1:9" x14ac:dyDescent="0.3">
      <c r="A360" s="1">
        <v>44015</v>
      </c>
      <c r="B360" s="2" t="s">
        <v>18</v>
      </c>
      <c r="C360" s="2" t="s">
        <v>19</v>
      </c>
      <c r="D360" s="2" t="s">
        <v>11</v>
      </c>
      <c r="E360" s="2" t="s">
        <v>32</v>
      </c>
      <c r="F360" s="2">
        <v>2</v>
      </c>
      <c r="G360" s="3">
        <v>110</v>
      </c>
      <c r="H360" s="2" t="s">
        <v>16</v>
      </c>
      <c r="I360" s="3">
        <v>85</v>
      </c>
    </row>
    <row r="361" spans="1:9" x14ac:dyDescent="0.3">
      <c r="A361" s="1">
        <v>44472</v>
      </c>
      <c r="B361" s="2" t="s">
        <v>9</v>
      </c>
      <c r="C361" s="2" t="s">
        <v>10</v>
      </c>
      <c r="D361" s="2" t="s">
        <v>20</v>
      </c>
      <c r="E361" s="2" t="s">
        <v>32</v>
      </c>
      <c r="F361" s="2">
        <v>2</v>
      </c>
      <c r="G361" s="3">
        <v>570</v>
      </c>
      <c r="H361" s="2" t="s">
        <v>13</v>
      </c>
      <c r="I361" s="3">
        <v>490</v>
      </c>
    </row>
    <row r="362" spans="1:9" x14ac:dyDescent="0.3">
      <c r="A362" s="1">
        <v>43853</v>
      </c>
      <c r="B362" s="2" t="s">
        <v>25</v>
      </c>
      <c r="C362" s="2" t="s">
        <v>27</v>
      </c>
      <c r="D362" s="2" t="s">
        <v>24</v>
      </c>
      <c r="E362" s="2" t="s">
        <v>32</v>
      </c>
      <c r="F362" s="2">
        <v>1</v>
      </c>
      <c r="G362" s="3">
        <v>70</v>
      </c>
      <c r="H362" s="2" t="s">
        <v>13</v>
      </c>
      <c r="I362" s="3">
        <v>60</v>
      </c>
    </row>
    <row r="363" spans="1:9" x14ac:dyDescent="0.3">
      <c r="A363" s="1">
        <v>43925</v>
      </c>
      <c r="B363" s="2" t="s">
        <v>18</v>
      </c>
      <c r="C363" s="2" t="s">
        <v>23</v>
      </c>
      <c r="D363" s="2" t="s">
        <v>24</v>
      </c>
      <c r="E363" s="2" t="s">
        <v>33</v>
      </c>
      <c r="F363" s="2">
        <v>1</v>
      </c>
      <c r="G363" s="3">
        <v>75</v>
      </c>
      <c r="H363" s="2" t="s">
        <v>13</v>
      </c>
      <c r="I363" s="3">
        <v>70</v>
      </c>
    </row>
    <row r="364" spans="1:9" x14ac:dyDescent="0.3">
      <c r="A364" s="1">
        <v>43852</v>
      </c>
      <c r="B364" s="2" t="s">
        <v>21</v>
      </c>
      <c r="C364" s="2" t="s">
        <v>22</v>
      </c>
      <c r="D364" s="2" t="s">
        <v>11</v>
      </c>
      <c r="E364" s="2" t="s">
        <v>12</v>
      </c>
      <c r="F364" s="2">
        <v>5</v>
      </c>
      <c r="G364" s="3">
        <v>100</v>
      </c>
      <c r="H364" s="2" t="s">
        <v>13</v>
      </c>
      <c r="I364" s="3">
        <v>80</v>
      </c>
    </row>
    <row r="365" spans="1:9" x14ac:dyDescent="0.3">
      <c r="A365" s="1">
        <v>44347</v>
      </c>
      <c r="B365" s="2" t="s">
        <v>9</v>
      </c>
      <c r="C365" s="2" t="s">
        <v>17</v>
      </c>
      <c r="D365" s="2" t="s">
        <v>15</v>
      </c>
      <c r="E365" s="2" t="s">
        <v>12</v>
      </c>
      <c r="F365" s="2">
        <v>2</v>
      </c>
      <c r="G365" s="3">
        <v>50</v>
      </c>
      <c r="H365" s="2" t="s">
        <v>13</v>
      </c>
      <c r="I365" s="3">
        <v>30</v>
      </c>
    </row>
    <row r="366" spans="1:9" x14ac:dyDescent="0.3">
      <c r="A366" s="1">
        <v>44055</v>
      </c>
      <c r="B366" s="2" t="s">
        <v>25</v>
      </c>
      <c r="C366" s="2" t="s">
        <v>26</v>
      </c>
      <c r="D366" s="2" t="s">
        <v>20</v>
      </c>
      <c r="E366" s="2" t="s">
        <v>12</v>
      </c>
      <c r="F366" s="2">
        <v>5</v>
      </c>
      <c r="G366" s="3">
        <v>500</v>
      </c>
      <c r="H366" s="2" t="s">
        <v>16</v>
      </c>
      <c r="I366" s="3">
        <v>400</v>
      </c>
    </row>
    <row r="367" spans="1:9" x14ac:dyDescent="0.3">
      <c r="A367" s="1">
        <v>44492</v>
      </c>
      <c r="B367" s="2" t="s">
        <v>9</v>
      </c>
      <c r="C367" s="2" t="s">
        <v>14</v>
      </c>
      <c r="D367" s="2" t="s">
        <v>20</v>
      </c>
      <c r="E367" s="2" t="s">
        <v>12</v>
      </c>
      <c r="F367" s="2">
        <v>5</v>
      </c>
      <c r="G367" s="3">
        <v>500</v>
      </c>
      <c r="H367" s="2" t="s">
        <v>16</v>
      </c>
      <c r="I367" s="3">
        <v>400</v>
      </c>
    </row>
    <row r="368" spans="1:9" x14ac:dyDescent="0.3">
      <c r="A368" s="1">
        <v>44506</v>
      </c>
      <c r="B368" s="2" t="s">
        <v>21</v>
      </c>
      <c r="C368" s="2" t="s">
        <v>28</v>
      </c>
      <c r="D368" s="2" t="s">
        <v>29</v>
      </c>
      <c r="E368" s="2" t="s">
        <v>33</v>
      </c>
      <c r="F368" s="2">
        <v>1</v>
      </c>
      <c r="G368" s="3">
        <v>20</v>
      </c>
      <c r="H368" s="2" t="s">
        <v>16</v>
      </c>
      <c r="I368" s="3">
        <v>5</v>
      </c>
    </row>
    <row r="369" spans="1:9" x14ac:dyDescent="0.3">
      <c r="A369" s="1">
        <v>44206</v>
      </c>
      <c r="B369" s="2" t="s">
        <v>25</v>
      </c>
      <c r="C369" s="2" t="s">
        <v>27</v>
      </c>
      <c r="D369" s="2" t="s">
        <v>20</v>
      </c>
      <c r="E369" s="2" t="s">
        <v>33</v>
      </c>
      <c r="F369" s="2">
        <v>5</v>
      </c>
      <c r="G369" s="3">
        <v>560</v>
      </c>
      <c r="H369" s="2" t="s">
        <v>16</v>
      </c>
      <c r="I369" s="3">
        <v>450</v>
      </c>
    </row>
    <row r="370" spans="1:9" x14ac:dyDescent="0.3">
      <c r="A370" s="1">
        <v>43835</v>
      </c>
      <c r="B370" s="2" t="s">
        <v>25</v>
      </c>
      <c r="C370" s="2" t="s">
        <v>27</v>
      </c>
      <c r="D370" s="2" t="s">
        <v>24</v>
      </c>
      <c r="E370" s="2" t="s">
        <v>12</v>
      </c>
      <c r="F370" s="2">
        <v>1</v>
      </c>
      <c r="G370" s="3">
        <v>80</v>
      </c>
      <c r="H370" s="2" t="s">
        <v>13</v>
      </c>
      <c r="I370" s="3">
        <v>75</v>
      </c>
    </row>
    <row r="371" spans="1:9" x14ac:dyDescent="0.3">
      <c r="A371" s="1">
        <v>43907</v>
      </c>
      <c r="B371" s="2" t="s">
        <v>9</v>
      </c>
      <c r="C371" s="2" t="s">
        <v>14</v>
      </c>
      <c r="D371" s="2" t="s">
        <v>15</v>
      </c>
      <c r="E371" s="2" t="s">
        <v>32</v>
      </c>
      <c r="F371" s="2">
        <v>1</v>
      </c>
      <c r="G371" s="3">
        <v>45</v>
      </c>
      <c r="H371" s="2" t="s">
        <v>13</v>
      </c>
      <c r="I371" s="3">
        <v>35</v>
      </c>
    </row>
    <row r="372" spans="1:9" x14ac:dyDescent="0.3">
      <c r="A372" s="1">
        <v>44062</v>
      </c>
      <c r="B372" s="2" t="s">
        <v>25</v>
      </c>
      <c r="C372" s="2" t="s">
        <v>26</v>
      </c>
      <c r="D372" s="2" t="s">
        <v>20</v>
      </c>
      <c r="E372" s="2" t="s">
        <v>12</v>
      </c>
      <c r="F372" s="2">
        <v>2</v>
      </c>
      <c r="G372" s="3">
        <v>500</v>
      </c>
      <c r="H372" s="2" t="s">
        <v>13</v>
      </c>
      <c r="I372" s="3">
        <v>400</v>
      </c>
    </row>
    <row r="373" spans="1:9" x14ac:dyDescent="0.3">
      <c r="A373" s="1">
        <v>43875</v>
      </c>
      <c r="B373" s="2" t="s">
        <v>18</v>
      </c>
      <c r="C373" s="2" t="s">
        <v>31</v>
      </c>
      <c r="D373" s="2" t="s">
        <v>29</v>
      </c>
      <c r="E373" s="2" t="s">
        <v>32</v>
      </c>
      <c r="F373" s="2">
        <v>4</v>
      </c>
      <c r="G373" s="3">
        <v>25</v>
      </c>
      <c r="H373" s="2" t="s">
        <v>30</v>
      </c>
      <c r="I373" s="3">
        <v>20</v>
      </c>
    </row>
    <row r="374" spans="1:9" x14ac:dyDescent="0.3">
      <c r="A374" s="1">
        <v>44382</v>
      </c>
      <c r="B374" s="2" t="s">
        <v>21</v>
      </c>
      <c r="C374" s="2" t="s">
        <v>22</v>
      </c>
      <c r="D374" s="2" t="s">
        <v>29</v>
      </c>
      <c r="E374" s="2" t="s">
        <v>32</v>
      </c>
      <c r="F374" s="2">
        <v>3</v>
      </c>
      <c r="G374" s="3">
        <v>25</v>
      </c>
      <c r="H374" s="2" t="s">
        <v>13</v>
      </c>
      <c r="I374" s="3">
        <v>20</v>
      </c>
    </row>
    <row r="375" spans="1:9" x14ac:dyDescent="0.3">
      <c r="A375" s="1">
        <v>43860</v>
      </c>
      <c r="B375" s="2" t="s">
        <v>21</v>
      </c>
      <c r="C375" s="2" t="s">
        <v>28</v>
      </c>
      <c r="D375" s="2" t="s">
        <v>24</v>
      </c>
      <c r="E375" s="2" t="s">
        <v>12</v>
      </c>
      <c r="F375" s="2">
        <v>3</v>
      </c>
      <c r="G375" s="3">
        <v>80</v>
      </c>
      <c r="H375" s="2" t="s">
        <v>13</v>
      </c>
      <c r="I375" s="3">
        <v>75</v>
      </c>
    </row>
    <row r="376" spans="1:9" x14ac:dyDescent="0.3">
      <c r="A376" s="1">
        <v>44279</v>
      </c>
      <c r="B376" s="2" t="s">
        <v>25</v>
      </c>
      <c r="C376" s="2" t="s">
        <v>27</v>
      </c>
      <c r="D376" s="2" t="s">
        <v>29</v>
      </c>
      <c r="E376" s="2" t="s">
        <v>33</v>
      </c>
      <c r="F376" s="2">
        <v>2</v>
      </c>
      <c r="G376" s="3">
        <v>20</v>
      </c>
      <c r="H376" s="2" t="s">
        <v>13</v>
      </c>
      <c r="I376" s="3">
        <v>5</v>
      </c>
    </row>
    <row r="377" spans="1:9" x14ac:dyDescent="0.3">
      <c r="A377" s="1">
        <v>44255</v>
      </c>
      <c r="B377" s="2" t="s">
        <v>18</v>
      </c>
      <c r="C377" s="2" t="s">
        <v>19</v>
      </c>
      <c r="D377" s="2" t="s">
        <v>24</v>
      </c>
      <c r="E377" s="2" t="s">
        <v>32</v>
      </c>
      <c r="F377" s="2">
        <v>4</v>
      </c>
      <c r="G377" s="3">
        <v>70</v>
      </c>
      <c r="H377" s="2" t="s">
        <v>13</v>
      </c>
      <c r="I377" s="3">
        <v>60</v>
      </c>
    </row>
    <row r="378" spans="1:9" x14ac:dyDescent="0.3">
      <c r="A378" s="1">
        <v>44219</v>
      </c>
      <c r="B378" s="2" t="s">
        <v>9</v>
      </c>
      <c r="C378" s="2" t="s">
        <v>17</v>
      </c>
      <c r="D378" s="2" t="s">
        <v>24</v>
      </c>
      <c r="E378" s="2" t="s">
        <v>12</v>
      </c>
      <c r="F378" s="2">
        <v>2</v>
      </c>
      <c r="G378" s="3">
        <v>80</v>
      </c>
      <c r="H378" s="2" t="s">
        <v>13</v>
      </c>
      <c r="I378" s="3">
        <v>75</v>
      </c>
    </row>
    <row r="379" spans="1:9" x14ac:dyDescent="0.3">
      <c r="A379" s="1">
        <v>43854</v>
      </c>
      <c r="B379" s="2" t="s">
        <v>9</v>
      </c>
      <c r="C379" s="2" t="s">
        <v>10</v>
      </c>
      <c r="D379" s="2" t="s">
        <v>11</v>
      </c>
      <c r="E379" s="2" t="s">
        <v>32</v>
      </c>
      <c r="F379" s="2">
        <v>3</v>
      </c>
      <c r="G379" s="3">
        <v>110</v>
      </c>
      <c r="H379" s="2" t="s">
        <v>13</v>
      </c>
      <c r="I379" s="3">
        <v>85</v>
      </c>
    </row>
    <row r="380" spans="1:9" x14ac:dyDescent="0.3">
      <c r="A380" s="1">
        <v>44276</v>
      </c>
      <c r="B380" s="2" t="s">
        <v>9</v>
      </c>
      <c r="C380" s="2" t="s">
        <v>14</v>
      </c>
      <c r="D380" s="2" t="s">
        <v>24</v>
      </c>
      <c r="E380" s="2" t="s">
        <v>32</v>
      </c>
      <c r="F380" s="2">
        <v>1</v>
      </c>
      <c r="G380" s="3">
        <v>70</v>
      </c>
      <c r="H380" s="2" t="s">
        <v>13</v>
      </c>
      <c r="I380" s="3">
        <v>60</v>
      </c>
    </row>
    <row r="381" spans="1:9" x14ac:dyDescent="0.3">
      <c r="A381" s="1">
        <v>43850</v>
      </c>
      <c r="B381" s="2" t="s">
        <v>25</v>
      </c>
      <c r="C381" s="2" t="s">
        <v>27</v>
      </c>
      <c r="D381" s="2" t="s">
        <v>20</v>
      </c>
      <c r="E381" s="2" t="s">
        <v>33</v>
      </c>
      <c r="F381" s="2">
        <v>4</v>
      </c>
      <c r="G381" s="3">
        <v>560</v>
      </c>
      <c r="H381" s="2" t="s">
        <v>16</v>
      </c>
      <c r="I381" s="3">
        <v>450</v>
      </c>
    </row>
    <row r="382" spans="1:9" x14ac:dyDescent="0.3">
      <c r="A382" s="1">
        <v>44014</v>
      </c>
      <c r="B382" s="2" t="s">
        <v>18</v>
      </c>
      <c r="C382" s="2" t="s">
        <v>31</v>
      </c>
      <c r="D382" s="2" t="s">
        <v>24</v>
      </c>
      <c r="E382" s="2" t="s">
        <v>12</v>
      </c>
      <c r="F382" s="2">
        <v>5</v>
      </c>
      <c r="G382" s="3">
        <v>80</v>
      </c>
      <c r="H382" s="2" t="s">
        <v>13</v>
      </c>
      <c r="I382" s="3">
        <v>75</v>
      </c>
    </row>
    <row r="383" spans="1:9" x14ac:dyDescent="0.3">
      <c r="A383" s="1">
        <v>44474</v>
      </c>
      <c r="B383" s="2" t="s">
        <v>18</v>
      </c>
      <c r="C383" s="2" t="s">
        <v>31</v>
      </c>
      <c r="D383" s="2" t="s">
        <v>29</v>
      </c>
      <c r="E383" s="2" t="s">
        <v>32</v>
      </c>
      <c r="F383" s="2">
        <v>3</v>
      </c>
      <c r="G383" s="3">
        <v>25</v>
      </c>
      <c r="H383" s="2" t="s">
        <v>16</v>
      </c>
      <c r="I383" s="3">
        <v>20</v>
      </c>
    </row>
    <row r="384" spans="1:9" x14ac:dyDescent="0.3">
      <c r="A384" s="1">
        <v>44341</v>
      </c>
      <c r="B384" s="2" t="s">
        <v>21</v>
      </c>
      <c r="C384" s="2" t="s">
        <v>28</v>
      </c>
      <c r="D384" s="2" t="s">
        <v>20</v>
      </c>
      <c r="E384" s="2" t="s">
        <v>33</v>
      </c>
      <c r="F384" s="2">
        <v>2</v>
      </c>
      <c r="G384" s="3">
        <v>560</v>
      </c>
      <c r="H384" s="2" t="s">
        <v>13</v>
      </c>
      <c r="I384" s="3">
        <v>450</v>
      </c>
    </row>
    <row r="385" spans="1:9" x14ac:dyDescent="0.3">
      <c r="A385" s="1">
        <v>44019</v>
      </c>
      <c r="B385" s="2" t="s">
        <v>25</v>
      </c>
      <c r="C385" s="2" t="s">
        <v>27</v>
      </c>
      <c r="D385" s="2" t="s">
        <v>15</v>
      </c>
      <c r="E385" s="2" t="s">
        <v>32</v>
      </c>
      <c r="F385" s="2">
        <v>4</v>
      </c>
      <c r="G385" s="3">
        <v>45</v>
      </c>
      <c r="H385" s="2" t="s">
        <v>13</v>
      </c>
      <c r="I385" s="3">
        <v>35</v>
      </c>
    </row>
    <row r="386" spans="1:9" x14ac:dyDescent="0.3">
      <c r="A386" s="1">
        <v>44211</v>
      </c>
      <c r="B386" s="2" t="s">
        <v>18</v>
      </c>
      <c r="C386" s="2" t="s">
        <v>23</v>
      </c>
      <c r="D386" s="2" t="s">
        <v>24</v>
      </c>
      <c r="E386" s="2" t="s">
        <v>32</v>
      </c>
      <c r="F386" s="2">
        <v>5</v>
      </c>
      <c r="G386" s="3">
        <v>70</v>
      </c>
      <c r="H386" s="2" t="s">
        <v>30</v>
      </c>
      <c r="I386" s="3">
        <v>60</v>
      </c>
    </row>
    <row r="387" spans="1:9" x14ac:dyDescent="0.3">
      <c r="A387" s="1">
        <v>44264</v>
      </c>
      <c r="B387" s="2" t="s">
        <v>18</v>
      </c>
      <c r="C387" s="2" t="s">
        <v>19</v>
      </c>
      <c r="D387" s="2" t="s">
        <v>15</v>
      </c>
      <c r="E387" s="2" t="s">
        <v>33</v>
      </c>
      <c r="F387" s="2">
        <v>3</v>
      </c>
      <c r="G387" s="3">
        <v>65</v>
      </c>
      <c r="H387" s="2" t="s">
        <v>13</v>
      </c>
      <c r="I387" s="3">
        <v>50</v>
      </c>
    </row>
    <row r="388" spans="1:9" x14ac:dyDescent="0.3">
      <c r="A388" s="1">
        <v>44210</v>
      </c>
      <c r="B388" s="2" t="s">
        <v>18</v>
      </c>
      <c r="C388" s="2" t="s">
        <v>19</v>
      </c>
      <c r="D388" s="2" t="s">
        <v>24</v>
      </c>
      <c r="E388" s="2" t="s">
        <v>33</v>
      </c>
      <c r="F388" s="2">
        <v>3</v>
      </c>
      <c r="G388" s="3">
        <v>75</v>
      </c>
      <c r="H388" s="2" t="s">
        <v>30</v>
      </c>
      <c r="I388" s="3">
        <v>70</v>
      </c>
    </row>
    <row r="389" spans="1:9" x14ac:dyDescent="0.3">
      <c r="A389" s="1">
        <v>44016</v>
      </c>
      <c r="B389" s="2" t="s">
        <v>21</v>
      </c>
      <c r="C389" s="2" t="s">
        <v>22</v>
      </c>
      <c r="D389" s="2" t="s">
        <v>29</v>
      </c>
      <c r="E389" s="2" t="s">
        <v>33</v>
      </c>
      <c r="F389" s="2">
        <v>3</v>
      </c>
      <c r="G389" s="3">
        <v>20</v>
      </c>
      <c r="H389" s="2" t="s">
        <v>13</v>
      </c>
      <c r="I389" s="3">
        <v>5</v>
      </c>
    </row>
    <row r="390" spans="1:9" x14ac:dyDescent="0.3">
      <c r="A390" s="1">
        <v>44273</v>
      </c>
      <c r="B390" s="2" t="s">
        <v>21</v>
      </c>
      <c r="C390" s="2" t="s">
        <v>22</v>
      </c>
      <c r="D390" s="2" t="s">
        <v>24</v>
      </c>
      <c r="E390" s="2" t="s">
        <v>33</v>
      </c>
      <c r="F390" s="2">
        <v>4</v>
      </c>
      <c r="G390" s="3">
        <v>75</v>
      </c>
      <c r="H390" s="2" t="s">
        <v>30</v>
      </c>
      <c r="I390" s="3">
        <v>70</v>
      </c>
    </row>
    <row r="391" spans="1:9" x14ac:dyDescent="0.3">
      <c r="A391" s="1">
        <v>44295</v>
      </c>
      <c r="B391" s="2" t="s">
        <v>18</v>
      </c>
      <c r="C391" s="2" t="s">
        <v>31</v>
      </c>
      <c r="D391" s="2" t="s">
        <v>20</v>
      </c>
      <c r="E391" s="2" t="s">
        <v>12</v>
      </c>
      <c r="F391" s="2">
        <v>4</v>
      </c>
      <c r="G391" s="3">
        <v>500</v>
      </c>
      <c r="H391" s="2" t="s">
        <v>16</v>
      </c>
      <c r="I391" s="3">
        <v>400</v>
      </c>
    </row>
    <row r="392" spans="1:9" x14ac:dyDescent="0.3">
      <c r="A392" s="1">
        <v>44451</v>
      </c>
      <c r="B392" s="2" t="s">
        <v>18</v>
      </c>
      <c r="C392" s="2" t="s">
        <v>23</v>
      </c>
      <c r="D392" s="2" t="s">
        <v>20</v>
      </c>
      <c r="E392" s="2" t="s">
        <v>33</v>
      </c>
      <c r="F392" s="2">
        <v>5</v>
      </c>
      <c r="G392" s="3">
        <v>560</v>
      </c>
      <c r="H392" s="2" t="s">
        <v>13</v>
      </c>
      <c r="I392" s="3">
        <v>450</v>
      </c>
    </row>
    <row r="393" spans="1:9" x14ac:dyDescent="0.3">
      <c r="A393" s="1">
        <v>44304</v>
      </c>
      <c r="B393" s="2" t="s">
        <v>9</v>
      </c>
      <c r="C393" s="2" t="s">
        <v>10</v>
      </c>
      <c r="D393" s="2" t="s">
        <v>24</v>
      </c>
      <c r="E393" s="2" t="s">
        <v>33</v>
      </c>
      <c r="F393" s="2">
        <v>5</v>
      </c>
      <c r="G393" s="3">
        <v>75</v>
      </c>
      <c r="H393" s="2" t="s">
        <v>13</v>
      </c>
      <c r="I393" s="3">
        <v>70</v>
      </c>
    </row>
    <row r="394" spans="1:9" x14ac:dyDescent="0.3">
      <c r="A394" s="1">
        <v>44089</v>
      </c>
      <c r="B394" s="2" t="s">
        <v>9</v>
      </c>
      <c r="C394" s="2" t="s">
        <v>14</v>
      </c>
      <c r="D394" s="2" t="s">
        <v>15</v>
      </c>
      <c r="E394" s="2" t="s">
        <v>32</v>
      </c>
      <c r="F394" s="2">
        <v>2</v>
      </c>
      <c r="G394" s="3">
        <v>45</v>
      </c>
      <c r="H394" s="2" t="s">
        <v>13</v>
      </c>
      <c r="I394" s="3">
        <v>35</v>
      </c>
    </row>
    <row r="395" spans="1:9" x14ac:dyDescent="0.3">
      <c r="A395" s="1">
        <v>44172</v>
      </c>
      <c r="B395" s="2" t="s">
        <v>21</v>
      </c>
      <c r="C395" s="2" t="s">
        <v>28</v>
      </c>
      <c r="D395" s="2" t="s">
        <v>20</v>
      </c>
      <c r="E395" s="2" t="s">
        <v>12</v>
      </c>
      <c r="F395" s="2">
        <v>4</v>
      </c>
      <c r="G395" s="3">
        <v>500</v>
      </c>
      <c r="H395" s="2" t="s">
        <v>16</v>
      </c>
      <c r="I395" s="3">
        <v>400</v>
      </c>
    </row>
    <row r="396" spans="1:9" x14ac:dyDescent="0.3">
      <c r="A396" s="1">
        <v>43962</v>
      </c>
      <c r="B396" s="2" t="s">
        <v>9</v>
      </c>
      <c r="C396" s="2" t="s">
        <v>14</v>
      </c>
      <c r="D396" s="2" t="s">
        <v>15</v>
      </c>
      <c r="E396" s="2" t="s">
        <v>33</v>
      </c>
      <c r="F396" s="2">
        <v>3</v>
      </c>
      <c r="G396" s="3">
        <v>65</v>
      </c>
      <c r="H396" s="2" t="s">
        <v>13</v>
      </c>
      <c r="I396" s="3">
        <v>50</v>
      </c>
    </row>
    <row r="397" spans="1:9" x14ac:dyDescent="0.3">
      <c r="A397" s="1">
        <v>43926</v>
      </c>
      <c r="B397" s="2" t="s">
        <v>9</v>
      </c>
      <c r="C397" s="2" t="s">
        <v>14</v>
      </c>
      <c r="D397" s="2" t="s">
        <v>20</v>
      </c>
      <c r="E397" s="2" t="s">
        <v>12</v>
      </c>
      <c r="F397" s="2">
        <v>1</v>
      </c>
      <c r="G397" s="3">
        <v>500</v>
      </c>
      <c r="H397" s="2" t="s">
        <v>13</v>
      </c>
      <c r="I397" s="3">
        <v>400</v>
      </c>
    </row>
    <row r="398" spans="1:9" x14ac:dyDescent="0.3">
      <c r="A398" s="1">
        <v>44163</v>
      </c>
      <c r="B398" s="2" t="s">
        <v>18</v>
      </c>
      <c r="C398" s="2" t="s">
        <v>31</v>
      </c>
      <c r="D398" s="2" t="s">
        <v>11</v>
      </c>
      <c r="E398" s="2" t="s">
        <v>12</v>
      </c>
      <c r="F398" s="2">
        <v>1</v>
      </c>
      <c r="G398" s="3">
        <v>100</v>
      </c>
      <c r="H398" s="2" t="s">
        <v>13</v>
      </c>
      <c r="I398" s="3">
        <v>80</v>
      </c>
    </row>
    <row r="399" spans="1:9" x14ac:dyDescent="0.3">
      <c r="A399" s="1">
        <v>43853</v>
      </c>
      <c r="B399" s="2" t="s">
        <v>18</v>
      </c>
      <c r="C399" s="2" t="s">
        <v>31</v>
      </c>
      <c r="D399" s="2" t="s">
        <v>29</v>
      </c>
      <c r="E399" s="2" t="s">
        <v>32</v>
      </c>
      <c r="F399" s="2">
        <v>3</v>
      </c>
      <c r="G399" s="3">
        <v>25</v>
      </c>
      <c r="H399" s="2" t="s">
        <v>16</v>
      </c>
      <c r="I399" s="3">
        <v>20</v>
      </c>
    </row>
    <row r="400" spans="1:9" x14ac:dyDescent="0.3">
      <c r="A400" s="1">
        <v>44015</v>
      </c>
      <c r="B400" s="2" t="s">
        <v>18</v>
      </c>
      <c r="C400" s="2" t="s">
        <v>19</v>
      </c>
      <c r="D400" s="2" t="s">
        <v>24</v>
      </c>
      <c r="E400" s="2" t="s">
        <v>32</v>
      </c>
      <c r="F400" s="2">
        <v>3</v>
      </c>
      <c r="G400" s="3">
        <v>70</v>
      </c>
      <c r="H400" s="2" t="s">
        <v>16</v>
      </c>
      <c r="I400" s="3">
        <v>60</v>
      </c>
    </row>
    <row r="401" spans="1:9" x14ac:dyDescent="0.3">
      <c r="A401" s="1">
        <v>43993</v>
      </c>
      <c r="B401" s="2" t="s">
        <v>18</v>
      </c>
      <c r="C401" s="2" t="s">
        <v>31</v>
      </c>
      <c r="D401" s="2" t="s">
        <v>29</v>
      </c>
      <c r="E401" s="2" t="s">
        <v>32</v>
      </c>
      <c r="F401" s="2">
        <v>1</v>
      </c>
      <c r="G401" s="3">
        <v>25</v>
      </c>
      <c r="H401" s="2" t="s">
        <v>13</v>
      </c>
      <c r="I401" s="3">
        <v>20</v>
      </c>
    </row>
    <row r="402" spans="1:9" x14ac:dyDescent="0.3">
      <c r="A402" s="1">
        <v>43854</v>
      </c>
      <c r="B402" s="2" t="s">
        <v>25</v>
      </c>
      <c r="C402" s="2" t="s">
        <v>26</v>
      </c>
      <c r="D402" s="2" t="s">
        <v>15</v>
      </c>
      <c r="E402" s="2" t="s">
        <v>32</v>
      </c>
      <c r="F402" s="2">
        <v>3</v>
      </c>
      <c r="G402" s="3">
        <v>45</v>
      </c>
      <c r="H402" s="2" t="s">
        <v>16</v>
      </c>
      <c r="I402" s="3">
        <v>35</v>
      </c>
    </row>
    <row r="403" spans="1:9" x14ac:dyDescent="0.3">
      <c r="A403" s="1">
        <v>44483</v>
      </c>
      <c r="B403" s="2" t="s">
        <v>21</v>
      </c>
      <c r="C403" s="2" t="s">
        <v>28</v>
      </c>
      <c r="D403" s="2" t="s">
        <v>11</v>
      </c>
      <c r="E403" s="2" t="s">
        <v>12</v>
      </c>
      <c r="F403" s="2">
        <v>1</v>
      </c>
      <c r="G403" s="3">
        <v>100</v>
      </c>
      <c r="H403" s="2" t="s">
        <v>13</v>
      </c>
      <c r="I403" s="3">
        <v>80</v>
      </c>
    </row>
    <row r="404" spans="1:9" x14ac:dyDescent="0.3">
      <c r="A404" s="1">
        <v>43870</v>
      </c>
      <c r="B404" s="2" t="s">
        <v>21</v>
      </c>
      <c r="C404" s="2" t="s">
        <v>22</v>
      </c>
      <c r="D404" s="2" t="s">
        <v>20</v>
      </c>
      <c r="E404" s="2" t="s">
        <v>12</v>
      </c>
      <c r="F404" s="2">
        <v>4</v>
      </c>
      <c r="G404" s="3">
        <v>500</v>
      </c>
      <c r="H404" s="2" t="s">
        <v>16</v>
      </c>
      <c r="I404" s="3">
        <v>400</v>
      </c>
    </row>
  </sheetData>
  <mergeCells count="1">
    <mergeCell ref="A1:I1"/>
  </mergeCells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B060A9-BB12-46CC-A6AC-1287461A85CE}">
  <sheetPr codeName="Arkusz15"/>
  <dimension ref="Q2:V323"/>
  <sheetViews>
    <sheetView topLeftCell="D1" workbookViewId="0">
      <selection activeCell="N29" sqref="N29"/>
    </sheetView>
  </sheetViews>
  <sheetFormatPr defaultColWidth="9.109375" defaultRowHeight="14.4" x14ac:dyDescent="0.3"/>
  <cols>
    <col min="1" max="16" width="9.109375" style="2"/>
    <col min="17" max="17" width="16.6640625" style="2" bestFit="1" customWidth="1"/>
    <col min="18" max="18" width="17" style="2" bestFit="1" customWidth="1"/>
    <col min="19" max="19" width="8.6640625" style="2" bestFit="1" customWidth="1"/>
    <col min="20" max="20" width="6" style="2" bestFit="1" customWidth="1"/>
    <col min="21" max="22" width="14" style="2" bestFit="1" customWidth="1"/>
    <col min="23" max="16384" width="9.109375" style="2"/>
  </cols>
  <sheetData>
    <row r="2" spans="17:22" x14ac:dyDescent="0.3">
      <c r="Q2" s="91" t="s">
        <v>3</v>
      </c>
      <c r="R2" t="s">
        <v>119</v>
      </c>
    </row>
    <row r="4" spans="17:22" x14ac:dyDescent="0.3">
      <c r="Q4" s="91" t="s">
        <v>194</v>
      </c>
      <c r="R4" s="91" t="s">
        <v>120</v>
      </c>
      <c r="S4"/>
      <c r="T4"/>
      <c r="U4"/>
      <c r="V4"/>
    </row>
    <row r="5" spans="17:22" x14ac:dyDescent="0.3">
      <c r="Q5" s="91" t="s">
        <v>114</v>
      </c>
      <c r="R5" t="s">
        <v>12</v>
      </c>
      <c r="S5" t="s">
        <v>32</v>
      </c>
      <c r="T5" t="s">
        <v>33</v>
      </c>
      <c r="U5" t="s">
        <v>116</v>
      </c>
      <c r="V5"/>
    </row>
    <row r="6" spans="17:22" x14ac:dyDescent="0.3">
      <c r="Q6" s="92" t="s">
        <v>117</v>
      </c>
      <c r="R6" s="94">
        <v>7380</v>
      </c>
      <c r="S6" s="94">
        <v>4460</v>
      </c>
      <c r="T6" s="94">
        <v>8490</v>
      </c>
      <c r="U6" s="94">
        <v>20330</v>
      </c>
      <c r="V6"/>
    </row>
    <row r="7" spans="17:22" x14ac:dyDescent="0.3">
      <c r="Q7" s="92" t="s">
        <v>118</v>
      </c>
      <c r="R7" s="94">
        <v>5015</v>
      </c>
      <c r="S7" s="94">
        <v>5810</v>
      </c>
      <c r="T7" s="94">
        <v>6685</v>
      </c>
      <c r="U7" s="94">
        <v>17510</v>
      </c>
      <c r="V7"/>
    </row>
    <row r="8" spans="17:22" x14ac:dyDescent="0.3">
      <c r="Q8" s="92" t="s">
        <v>116</v>
      </c>
      <c r="R8" s="94">
        <v>12395</v>
      </c>
      <c r="S8" s="94">
        <v>10270</v>
      </c>
      <c r="T8" s="94">
        <v>15175</v>
      </c>
      <c r="U8" s="94">
        <v>37840</v>
      </c>
      <c r="V8"/>
    </row>
    <row r="9" spans="17:22" x14ac:dyDescent="0.3">
      <c r="Q9"/>
      <c r="R9"/>
      <c r="S9"/>
      <c r="T9"/>
      <c r="U9"/>
      <c r="V9"/>
    </row>
    <row r="10" spans="17:22" x14ac:dyDescent="0.3">
      <c r="Q10"/>
      <c r="R10"/>
      <c r="S10"/>
      <c r="T10"/>
      <c r="U10"/>
      <c r="V10"/>
    </row>
    <row r="11" spans="17:22" x14ac:dyDescent="0.3">
      <c r="Q11"/>
      <c r="R11"/>
      <c r="S11"/>
    </row>
    <row r="12" spans="17:22" x14ac:dyDescent="0.3">
      <c r="Q12"/>
      <c r="R12"/>
      <c r="S12"/>
    </row>
    <row r="13" spans="17:22" x14ac:dyDescent="0.3">
      <c r="Q13"/>
      <c r="R13"/>
      <c r="S13"/>
    </row>
    <row r="14" spans="17:22" x14ac:dyDescent="0.3">
      <c r="Q14"/>
      <c r="R14"/>
      <c r="S14"/>
    </row>
    <row r="15" spans="17:22" x14ac:dyDescent="0.3">
      <c r="Q15"/>
      <c r="R15"/>
      <c r="S15"/>
    </row>
    <row r="16" spans="17:22" x14ac:dyDescent="0.3">
      <c r="Q16"/>
      <c r="R16"/>
      <c r="S16"/>
    </row>
    <row r="17" spans="17:19" x14ac:dyDescent="0.3">
      <c r="Q17"/>
      <c r="R17"/>
      <c r="S17"/>
    </row>
    <row r="18" spans="17:19" x14ac:dyDescent="0.3">
      <c r="Q18"/>
      <c r="R18"/>
      <c r="S18"/>
    </row>
    <row r="19" spans="17:19" x14ac:dyDescent="0.3">
      <c r="Q19"/>
      <c r="R19"/>
      <c r="S19"/>
    </row>
    <row r="20" spans="17:19" x14ac:dyDescent="0.3">
      <c r="Q20"/>
      <c r="R20"/>
      <c r="S20"/>
    </row>
    <row r="21" spans="17:19" x14ac:dyDescent="0.3">
      <c r="Q21"/>
      <c r="R21"/>
      <c r="S21"/>
    </row>
    <row r="22" spans="17:19" x14ac:dyDescent="0.3">
      <c r="Q22"/>
      <c r="R22"/>
    </row>
    <row r="23" spans="17:19" x14ac:dyDescent="0.3">
      <c r="Q23"/>
      <c r="R23"/>
    </row>
    <row r="24" spans="17:19" x14ac:dyDescent="0.3">
      <c r="Q24"/>
      <c r="R24"/>
    </row>
    <row r="25" spans="17:19" x14ac:dyDescent="0.3">
      <c r="Q25"/>
      <c r="R25"/>
    </row>
    <row r="26" spans="17:19" x14ac:dyDescent="0.3">
      <c r="Q26"/>
      <c r="R26"/>
    </row>
    <row r="27" spans="17:19" x14ac:dyDescent="0.3">
      <c r="Q27"/>
      <c r="R27"/>
    </row>
    <row r="28" spans="17:19" x14ac:dyDescent="0.3">
      <c r="Q28"/>
      <c r="R28"/>
    </row>
    <row r="29" spans="17:19" x14ac:dyDescent="0.3">
      <c r="Q29"/>
      <c r="R29"/>
    </row>
    <row r="30" spans="17:19" x14ac:dyDescent="0.3">
      <c r="Q30"/>
      <c r="R30"/>
    </row>
    <row r="31" spans="17:19" x14ac:dyDescent="0.3">
      <c r="Q31"/>
      <c r="R31"/>
    </row>
    <row r="32" spans="17:19" x14ac:dyDescent="0.3">
      <c r="Q32"/>
      <c r="R32"/>
    </row>
    <row r="33" spans="17:18" x14ac:dyDescent="0.3">
      <c r="Q33"/>
      <c r="R33"/>
    </row>
    <row r="34" spans="17:18" x14ac:dyDescent="0.3">
      <c r="Q34"/>
      <c r="R34"/>
    </row>
    <row r="35" spans="17:18" x14ac:dyDescent="0.3">
      <c r="Q35"/>
      <c r="R35"/>
    </row>
    <row r="36" spans="17:18" x14ac:dyDescent="0.3">
      <c r="Q36"/>
      <c r="R36"/>
    </row>
    <row r="37" spans="17:18" x14ac:dyDescent="0.3">
      <c r="Q37"/>
      <c r="R37"/>
    </row>
    <row r="38" spans="17:18" x14ac:dyDescent="0.3">
      <c r="Q38"/>
      <c r="R38"/>
    </row>
    <row r="39" spans="17:18" x14ac:dyDescent="0.3">
      <c r="Q39"/>
      <c r="R39"/>
    </row>
    <row r="40" spans="17:18" x14ac:dyDescent="0.3">
      <c r="Q40"/>
      <c r="R40"/>
    </row>
    <row r="41" spans="17:18" x14ac:dyDescent="0.3">
      <c r="Q41"/>
      <c r="R41"/>
    </row>
    <row r="42" spans="17:18" x14ac:dyDescent="0.3">
      <c r="Q42"/>
      <c r="R42"/>
    </row>
    <row r="43" spans="17:18" x14ac:dyDescent="0.3">
      <c r="Q43"/>
      <c r="R43"/>
    </row>
    <row r="44" spans="17:18" x14ac:dyDescent="0.3">
      <c r="Q44"/>
      <c r="R44"/>
    </row>
    <row r="45" spans="17:18" x14ac:dyDescent="0.3">
      <c r="Q45"/>
      <c r="R45"/>
    </row>
    <row r="46" spans="17:18" x14ac:dyDescent="0.3">
      <c r="Q46"/>
      <c r="R46"/>
    </row>
    <row r="47" spans="17:18" x14ac:dyDescent="0.3">
      <c r="Q47"/>
      <c r="R47"/>
    </row>
    <row r="48" spans="17:18" x14ac:dyDescent="0.3">
      <c r="Q48"/>
      <c r="R48"/>
    </row>
    <row r="49" spans="17:18" x14ac:dyDescent="0.3">
      <c r="Q49"/>
      <c r="R49"/>
    </row>
    <row r="50" spans="17:18" x14ac:dyDescent="0.3">
      <c r="Q50"/>
      <c r="R50"/>
    </row>
    <row r="51" spans="17:18" x14ac:dyDescent="0.3">
      <c r="Q51"/>
      <c r="R51"/>
    </row>
    <row r="52" spans="17:18" x14ac:dyDescent="0.3">
      <c r="Q52"/>
      <c r="R52"/>
    </row>
    <row r="53" spans="17:18" x14ac:dyDescent="0.3">
      <c r="Q53"/>
      <c r="R53"/>
    </row>
    <row r="54" spans="17:18" x14ac:dyDescent="0.3">
      <c r="Q54"/>
      <c r="R54"/>
    </row>
    <row r="55" spans="17:18" x14ac:dyDescent="0.3">
      <c r="Q55"/>
      <c r="R55"/>
    </row>
    <row r="56" spans="17:18" x14ac:dyDescent="0.3">
      <c r="Q56"/>
      <c r="R56"/>
    </row>
    <row r="57" spans="17:18" x14ac:dyDescent="0.3">
      <c r="Q57"/>
      <c r="R57"/>
    </row>
    <row r="58" spans="17:18" x14ac:dyDescent="0.3">
      <c r="Q58"/>
      <c r="R58"/>
    </row>
    <row r="59" spans="17:18" x14ac:dyDescent="0.3">
      <c r="Q59"/>
      <c r="R59"/>
    </row>
    <row r="60" spans="17:18" x14ac:dyDescent="0.3">
      <c r="Q60"/>
      <c r="R60"/>
    </row>
    <row r="61" spans="17:18" x14ac:dyDescent="0.3">
      <c r="Q61"/>
      <c r="R61"/>
    </row>
    <row r="62" spans="17:18" x14ac:dyDescent="0.3">
      <c r="Q62"/>
      <c r="R62"/>
    </row>
    <row r="63" spans="17:18" x14ac:dyDescent="0.3">
      <c r="Q63"/>
      <c r="R63"/>
    </row>
    <row r="64" spans="17:18" x14ac:dyDescent="0.3">
      <c r="Q64"/>
      <c r="R64"/>
    </row>
    <row r="65" spans="17:18" x14ac:dyDescent="0.3">
      <c r="Q65"/>
      <c r="R65"/>
    </row>
    <row r="66" spans="17:18" x14ac:dyDescent="0.3">
      <c r="Q66"/>
      <c r="R66"/>
    </row>
    <row r="67" spans="17:18" x14ac:dyDescent="0.3">
      <c r="Q67"/>
      <c r="R67"/>
    </row>
    <row r="68" spans="17:18" x14ac:dyDescent="0.3">
      <c r="Q68"/>
      <c r="R68"/>
    </row>
    <row r="69" spans="17:18" x14ac:dyDescent="0.3">
      <c r="Q69"/>
      <c r="R69"/>
    </row>
    <row r="70" spans="17:18" x14ac:dyDescent="0.3">
      <c r="Q70"/>
      <c r="R70"/>
    </row>
    <row r="71" spans="17:18" x14ac:dyDescent="0.3">
      <c r="Q71"/>
      <c r="R71"/>
    </row>
    <row r="72" spans="17:18" x14ac:dyDescent="0.3">
      <c r="Q72"/>
      <c r="R72"/>
    </row>
    <row r="73" spans="17:18" x14ac:dyDescent="0.3">
      <c r="Q73"/>
      <c r="R73"/>
    </row>
    <row r="74" spans="17:18" x14ac:dyDescent="0.3">
      <c r="Q74"/>
      <c r="R74"/>
    </row>
    <row r="75" spans="17:18" x14ac:dyDescent="0.3">
      <c r="Q75"/>
      <c r="R75"/>
    </row>
    <row r="76" spans="17:18" x14ac:dyDescent="0.3">
      <c r="Q76"/>
      <c r="R76"/>
    </row>
    <row r="77" spans="17:18" x14ac:dyDescent="0.3">
      <c r="Q77"/>
      <c r="R77"/>
    </row>
    <row r="78" spans="17:18" x14ac:dyDescent="0.3">
      <c r="Q78"/>
      <c r="R78"/>
    </row>
    <row r="79" spans="17:18" x14ac:dyDescent="0.3">
      <c r="Q79"/>
      <c r="R79"/>
    </row>
    <row r="80" spans="17:18" x14ac:dyDescent="0.3">
      <c r="Q80"/>
      <c r="R80"/>
    </row>
    <row r="81" spans="17:18" x14ac:dyDescent="0.3">
      <c r="Q81"/>
      <c r="R81"/>
    </row>
    <row r="82" spans="17:18" x14ac:dyDescent="0.3">
      <c r="Q82"/>
      <c r="R82"/>
    </row>
    <row r="83" spans="17:18" x14ac:dyDescent="0.3">
      <c r="Q83"/>
      <c r="R83"/>
    </row>
    <row r="84" spans="17:18" x14ac:dyDescent="0.3">
      <c r="Q84"/>
      <c r="R84"/>
    </row>
    <row r="85" spans="17:18" x14ac:dyDescent="0.3">
      <c r="Q85"/>
      <c r="R85"/>
    </row>
    <row r="86" spans="17:18" x14ac:dyDescent="0.3">
      <c r="Q86"/>
      <c r="R86"/>
    </row>
    <row r="87" spans="17:18" x14ac:dyDescent="0.3">
      <c r="Q87"/>
      <c r="R87"/>
    </row>
    <row r="88" spans="17:18" x14ac:dyDescent="0.3">
      <c r="Q88"/>
      <c r="R88"/>
    </row>
    <row r="89" spans="17:18" x14ac:dyDescent="0.3">
      <c r="Q89"/>
      <c r="R89"/>
    </row>
    <row r="90" spans="17:18" x14ac:dyDescent="0.3">
      <c r="Q90"/>
      <c r="R90"/>
    </row>
    <row r="91" spans="17:18" x14ac:dyDescent="0.3">
      <c r="Q91"/>
      <c r="R91"/>
    </row>
    <row r="92" spans="17:18" x14ac:dyDescent="0.3">
      <c r="Q92"/>
      <c r="R92"/>
    </row>
    <row r="93" spans="17:18" x14ac:dyDescent="0.3">
      <c r="Q93"/>
      <c r="R93"/>
    </row>
    <row r="94" spans="17:18" x14ac:dyDescent="0.3">
      <c r="Q94"/>
      <c r="R94"/>
    </row>
    <row r="95" spans="17:18" x14ac:dyDescent="0.3">
      <c r="Q95"/>
      <c r="R95"/>
    </row>
    <row r="96" spans="17:18" x14ac:dyDescent="0.3">
      <c r="Q96"/>
      <c r="R96"/>
    </row>
    <row r="97" spans="17:18" x14ac:dyDescent="0.3">
      <c r="Q97"/>
      <c r="R97"/>
    </row>
    <row r="98" spans="17:18" x14ac:dyDescent="0.3">
      <c r="Q98"/>
      <c r="R98"/>
    </row>
    <row r="99" spans="17:18" x14ac:dyDescent="0.3">
      <c r="Q99"/>
      <c r="R99"/>
    </row>
    <row r="100" spans="17:18" x14ac:dyDescent="0.3">
      <c r="Q100"/>
      <c r="R100"/>
    </row>
    <row r="101" spans="17:18" x14ac:dyDescent="0.3">
      <c r="Q101"/>
      <c r="R101"/>
    </row>
    <row r="102" spans="17:18" x14ac:dyDescent="0.3">
      <c r="Q102"/>
      <c r="R102"/>
    </row>
    <row r="103" spans="17:18" x14ac:dyDescent="0.3">
      <c r="Q103"/>
      <c r="R103"/>
    </row>
    <row r="104" spans="17:18" x14ac:dyDescent="0.3">
      <c r="Q104"/>
      <c r="R104"/>
    </row>
    <row r="105" spans="17:18" x14ac:dyDescent="0.3">
      <c r="Q105"/>
      <c r="R105"/>
    </row>
    <row r="106" spans="17:18" x14ac:dyDescent="0.3">
      <c r="Q106"/>
      <c r="R106"/>
    </row>
    <row r="107" spans="17:18" x14ac:dyDescent="0.3">
      <c r="Q107"/>
      <c r="R107"/>
    </row>
    <row r="108" spans="17:18" x14ac:dyDescent="0.3">
      <c r="Q108"/>
      <c r="R108"/>
    </row>
    <row r="109" spans="17:18" x14ac:dyDescent="0.3">
      <c r="Q109"/>
      <c r="R109"/>
    </row>
    <row r="110" spans="17:18" x14ac:dyDescent="0.3">
      <c r="Q110"/>
      <c r="R110"/>
    </row>
    <row r="111" spans="17:18" x14ac:dyDescent="0.3">
      <c r="Q111"/>
      <c r="R111"/>
    </row>
    <row r="112" spans="17:18" x14ac:dyDescent="0.3">
      <c r="Q112"/>
      <c r="R112"/>
    </row>
    <row r="113" spans="17:18" x14ac:dyDescent="0.3">
      <c r="Q113"/>
      <c r="R113"/>
    </row>
    <row r="114" spans="17:18" x14ac:dyDescent="0.3">
      <c r="Q114"/>
      <c r="R114"/>
    </row>
    <row r="115" spans="17:18" x14ac:dyDescent="0.3">
      <c r="Q115"/>
      <c r="R115"/>
    </row>
    <row r="116" spans="17:18" x14ac:dyDescent="0.3">
      <c r="Q116"/>
      <c r="R116"/>
    </row>
    <row r="117" spans="17:18" x14ac:dyDescent="0.3">
      <c r="Q117"/>
      <c r="R117"/>
    </row>
    <row r="118" spans="17:18" x14ac:dyDescent="0.3">
      <c r="Q118"/>
      <c r="R118"/>
    </row>
    <row r="119" spans="17:18" x14ac:dyDescent="0.3">
      <c r="Q119"/>
      <c r="R119"/>
    </row>
    <row r="120" spans="17:18" x14ac:dyDescent="0.3">
      <c r="Q120"/>
      <c r="R120"/>
    </row>
    <row r="121" spans="17:18" x14ac:dyDescent="0.3">
      <c r="Q121"/>
      <c r="R121"/>
    </row>
    <row r="122" spans="17:18" x14ac:dyDescent="0.3">
      <c r="Q122"/>
      <c r="R122"/>
    </row>
    <row r="123" spans="17:18" x14ac:dyDescent="0.3">
      <c r="Q123"/>
      <c r="R123"/>
    </row>
    <row r="124" spans="17:18" x14ac:dyDescent="0.3">
      <c r="Q124"/>
      <c r="R124"/>
    </row>
    <row r="125" spans="17:18" x14ac:dyDescent="0.3">
      <c r="Q125"/>
      <c r="R125"/>
    </row>
    <row r="126" spans="17:18" x14ac:dyDescent="0.3">
      <c r="Q126"/>
      <c r="R126"/>
    </row>
    <row r="127" spans="17:18" x14ac:dyDescent="0.3">
      <c r="Q127"/>
      <c r="R127"/>
    </row>
    <row r="128" spans="17:18" x14ac:dyDescent="0.3">
      <c r="Q128"/>
      <c r="R128"/>
    </row>
    <row r="129" spans="17:18" x14ac:dyDescent="0.3">
      <c r="Q129"/>
      <c r="R129"/>
    </row>
    <row r="130" spans="17:18" x14ac:dyDescent="0.3">
      <c r="Q130"/>
      <c r="R130"/>
    </row>
    <row r="131" spans="17:18" x14ac:dyDescent="0.3">
      <c r="Q131"/>
      <c r="R131"/>
    </row>
    <row r="132" spans="17:18" x14ac:dyDescent="0.3">
      <c r="Q132"/>
      <c r="R132"/>
    </row>
    <row r="133" spans="17:18" x14ac:dyDescent="0.3">
      <c r="Q133"/>
      <c r="R133"/>
    </row>
    <row r="134" spans="17:18" x14ac:dyDescent="0.3">
      <c r="Q134"/>
      <c r="R134"/>
    </row>
    <row r="135" spans="17:18" x14ac:dyDescent="0.3">
      <c r="Q135"/>
      <c r="R135"/>
    </row>
    <row r="136" spans="17:18" x14ac:dyDescent="0.3">
      <c r="Q136"/>
      <c r="R136"/>
    </row>
    <row r="137" spans="17:18" x14ac:dyDescent="0.3">
      <c r="Q137"/>
      <c r="R137"/>
    </row>
    <row r="138" spans="17:18" x14ac:dyDescent="0.3">
      <c r="Q138"/>
      <c r="R138"/>
    </row>
    <row r="139" spans="17:18" x14ac:dyDescent="0.3">
      <c r="Q139"/>
      <c r="R139"/>
    </row>
    <row r="140" spans="17:18" x14ac:dyDescent="0.3">
      <c r="Q140"/>
      <c r="R140"/>
    </row>
    <row r="141" spans="17:18" x14ac:dyDescent="0.3">
      <c r="Q141"/>
      <c r="R141"/>
    </row>
    <row r="142" spans="17:18" x14ac:dyDescent="0.3">
      <c r="Q142"/>
      <c r="R142"/>
    </row>
    <row r="143" spans="17:18" x14ac:dyDescent="0.3">
      <c r="Q143"/>
      <c r="R143"/>
    </row>
    <row r="144" spans="17:18" x14ac:dyDescent="0.3">
      <c r="Q144"/>
      <c r="R144"/>
    </row>
    <row r="145" spans="17:18" x14ac:dyDescent="0.3">
      <c r="Q145"/>
      <c r="R145"/>
    </row>
    <row r="146" spans="17:18" x14ac:dyDescent="0.3">
      <c r="Q146"/>
      <c r="R146"/>
    </row>
    <row r="147" spans="17:18" x14ac:dyDescent="0.3">
      <c r="Q147"/>
      <c r="R147"/>
    </row>
    <row r="148" spans="17:18" x14ac:dyDescent="0.3">
      <c r="Q148"/>
      <c r="R148"/>
    </row>
    <row r="149" spans="17:18" x14ac:dyDescent="0.3">
      <c r="Q149"/>
      <c r="R149"/>
    </row>
    <row r="150" spans="17:18" x14ac:dyDescent="0.3">
      <c r="Q150"/>
      <c r="R150"/>
    </row>
    <row r="151" spans="17:18" x14ac:dyDescent="0.3">
      <c r="Q151"/>
      <c r="R151"/>
    </row>
    <row r="152" spans="17:18" x14ac:dyDescent="0.3">
      <c r="Q152"/>
      <c r="R152"/>
    </row>
    <row r="153" spans="17:18" x14ac:dyDescent="0.3">
      <c r="Q153"/>
      <c r="R153"/>
    </row>
    <row r="154" spans="17:18" x14ac:dyDescent="0.3">
      <c r="Q154"/>
      <c r="R154"/>
    </row>
    <row r="155" spans="17:18" x14ac:dyDescent="0.3">
      <c r="Q155"/>
      <c r="R155"/>
    </row>
    <row r="156" spans="17:18" x14ac:dyDescent="0.3">
      <c r="Q156"/>
      <c r="R156"/>
    </row>
    <row r="157" spans="17:18" x14ac:dyDescent="0.3">
      <c r="Q157"/>
      <c r="R157"/>
    </row>
    <row r="158" spans="17:18" x14ac:dyDescent="0.3">
      <c r="Q158"/>
      <c r="R158"/>
    </row>
    <row r="159" spans="17:18" x14ac:dyDescent="0.3">
      <c r="Q159"/>
      <c r="R159"/>
    </row>
    <row r="160" spans="17:18" x14ac:dyDescent="0.3">
      <c r="Q160"/>
      <c r="R160"/>
    </row>
    <row r="161" spans="17:18" x14ac:dyDescent="0.3">
      <c r="Q161"/>
      <c r="R161"/>
    </row>
    <row r="162" spans="17:18" x14ac:dyDescent="0.3">
      <c r="Q162"/>
      <c r="R162"/>
    </row>
    <row r="163" spans="17:18" x14ac:dyDescent="0.3">
      <c r="Q163"/>
      <c r="R163"/>
    </row>
    <row r="164" spans="17:18" x14ac:dyDescent="0.3">
      <c r="Q164"/>
      <c r="R164"/>
    </row>
    <row r="165" spans="17:18" x14ac:dyDescent="0.3">
      <c r="Q165"/>
      <c r="R165"/>
    </row>
    <row r="166" spans="17:18" x14ac:dyDescent="0.3">
      <c r="Q166"/>
      <c r="R166"/>
    </row>
    <row r="167" spans="17:18" x14ac:dyDescent="0.3">
      <c r="Q167"/>
      <c r="R167"/>
    </row>
    <row r="168" spans="17:18" x14ac:dyDescent="0.3">
      <c r="Q168"/>
      <c r="R168"/>
    </row>
    <row r="169" spans="17:18" x14ac:dyDescent="0.3">
      <c r="Q169"/>
      <c r="R169"/>
    </row>
    <row r="170" spans="17:18" x14ac:dyDescent="0.3">
      <c r="Q170"/>
      <c r="R170"/>
    </row>
    <row r="171" spans="17:18" x14ac:dyDescent="0.3">
      <c r="Q171"/>
      <c r="R171"/>
    </row>
    <row r="172" spans="17:18" x14ac:dyDescent="0.3">
      <c r="Q172"/>
      <c r="R172"/>
    </row>
    <row r="173" spans="17:18" x14ac:dyDescent="0.3">
      <c r="Q173"/>
      <c r="R173"/>
    </row>
    <row r="174" spans="17:18" x14ac:dyDescent="0.3">
      <c r="Q174"/>
      <c r="R174"/>
    </row>
    <row r="175" spans="17:18" x14ac:dyDescent="0.3">
      <c r="Q175"/>
      <c r="R175"/>
    </row>
    <row r="176" spans="17:18" x14ac:dyDescent="0.3">
      <c r="Q176"/>
      <c r="R176"/>
    </row>
    <row r="177" spans="17:18" x14ac:dyDescent="0.3">
      <c r="Q177"/>
      <c r="R177"/>
    </row>
    <row r="178" spans="17:18" x14ac:dyDescent="0.3">
      <c r="Q178"/>
      <c r="R178"/>
    </row>
    <row r="179" spans="17:18" x14ac:dyDescent="0.3">
      <c r="Q179"/>
      <c r="R179"/>
    </row>
    <row r="180" spans="17:18" x14ac:dyDescent="0.3">
      <c r="Q180"/>
      <c r="R180"/>
    </row>
    <row r="181" spans="17:18" x14ac:dyDescent="0.3">
      <c r="Q181"/>
      <c r="R181"/>
    </row>
    <row r="182" spans="17:18" x14ac:dyDescent="0.3">
      <c r="Q182"/>
      <c r="R182"/>
    </row>
    <row r="183" spans="17:18" x14ac:dyDescent="0.3">
      <c r="Q183"/>
      <c r="R183"/>
    </row>
    <row r="184" spans="17:18" x14ac:dyDescent="0.3">
      <c r="Q184"/>
      <c r="R184"/>
    </row>
    <row r="185" spans="17:18" x14ac:dyDescent="0.3">
      <c r="Q185"/>
      <c r="R185"/>
    </row>
    <row r="186" spans="17:18" x14ac:dyDescent="0.3">
      <c r="Q186"/>
      <c r="R186"/>
    </row>
    <row r="187" spans="17:18" x14ac:dyDescent="0.3">
      <c r="Q187"/>
      <c r="R187"/>
    </row>
    <row r="188" spans="17:18" x14ac:dyDescent="0.3">
      <c r="Q188"/>
      <c r="R188"/>
    </row>
    <row r="189" spans="17:18" x14ac:dyDescent="0.3">
      <c r="Q189"/>
      <c r="R189"/>
    </row>
    <row r="190" spans="17:18" x14ac:dyDescent="0.3">
      <c r="Q190"/>
      <c r="R190"/>
    </row>
    <row r="191" spans="17:18" x14ac:dyDescent="0.3">
      <c r="Q191"/>
      <c r="R191"/>
    </row>
    <row r="192" spans="17:18" x14ac:dyDescent="0.3">
      <c r="Q192"/>
      <c r="R192"/>
    </row>
    <row r="193" spans="17:18" x14ac:dyDescent="0.3">
      <c r="Q193"/>
      <c r="R193"/>
    </row>
    <row r="194" spans="17:18" x14ac:dyDescent="0.3">
      <c r="Q194"/>
      <c r="R194"/>
    </row>
    <row r="195" spans="17:18" x14ac:dyDescent="0.3">
      <c r="Q195"/>
      <c r="R195"/>
    </row>
    <row r="196" spans="17:18" x14ac:dyDescent="0.3">
      <c r="Q196"/>
      <c r="R196"/>
    </row>
    <row r="197" spans="17:18" x14ac:dyDescent="0.3">
      <c r="Q197"/>
      <c r="R197"/>
    </row>
    <row r="198" spans="17:18" x14ac:dyDescent="0.3">
      <c r="Q198"/>
      <c r="R198"/>
    </row>
    <row r="199" spans="17:18" x14ac:dyDescent="0.3">
      <c r="Q199"/>
      <c r="R199"/>
    </row>
    <row r="200" spans="17:18" x14ac:dyDescent="0.3">
      <c r="Q200"/>
      <c r="R200"/>
    </row>
    <row r="201" spans="17:18" x14ac:dyDescent="0.3">
      <c r="Q201"/>
      <c r="R201"/>
    </row>
    <row r="202" spans="17:18" x14ac:dyDescent="0.3">
      <c r="Q202"/>
      <c r="R202"/>
    </row>
    <row r="203" spans="17:18" x14ac:dyDescent="0.3">
      <c r="Q203"/>
      <c r="R203"/>
    </row>
    <row r="204" spans="17:18" x14ac:dyDescent="0.3">
      <c r="Q204"/>
      <c r="R204"/>
    </row>
    <row r="205" spans="17:18" x14ac:dyDescent="0.3">
      <c r="Q205"/>
      <c r="R205"/>
    </row>
    <row r="206" spans="17:18" x14ac:dyDescent="0.3">
      <c r="Q206"/>
      <c r="R206"/>
    </row>
    <row r="207" spans="17:18" x14ac:dyDescent="0.3">
      <c r="Q207"/>
      <c r="R207"/>
    </row>
    <row r="208" spans="17:18" x14ac:dyDescent="0.3">
      <c r="Q208"/>
      <c r="R208"/>
    </row>
    <row r="209" spans="17:18" x14ac:dyDescent="0.3">
      <c r="Q209"/>
      <c r="R209"/>
    </row>
    <row r="210" spans="17:18" x14ac:dyDescent="0.3">
      <c r="Q210"/>
      <c r="R210"/>
    </row>
    <row r="211" spans="17:18" x14ac:dyDescent="0.3">
      <c r="Q211"/>
      <c r="R211"/>
    </row>
    <row r="212" spans="17:18" x14ac:dyDescent="0.3">
      <c r="Q212"/>
      <c r="R212"/>
    </row>
    <row r="213" spans="17:18" x14ac:dyDescent="0.3">
      <c r="Q213"/>
      <c r="R213"/>
    </row>
    <row r="214" spans="17:18" x14ac:dyDescent="0.3">
      <c r="Q214"/>
      <c r="R214"/>
    </row>
    <row r="215" spans="17:18" x14ac:dyDescent="0.3">
      <c r="Q215"/>
      <c r="R215"/>
    </row>
    <row r="216" spans="17:18" x14ac:dyDescent="0.3">
      <c r="Q216"/>
      <c r="R216"/>
    </row>
    <row r="217" spans="17:18" x14ac:dyDescent="0.3">
      <c r="Q217"/>
      <c r="R217"/>
    </row>
    <row r="218" spans="17:18" x14ac:dyDescent="0.3">
      <c r="Q218"/>
      <c r="R218"/>
    </row>
    <row r="219" spans="17:18" x14ac:dyDescent="0.3">
      <c r="Q219"/>
      <c r="R219"/>
    </row>
    <row r="220" spans="17:18" x14ac:dyDescent="0.3">
      <c r="Q220"/>
      <c r="R220"/>
    </row>
    <row r="221" spans="17:18" x14ac:dyDescent="0.3">
      <c r="Q221"/>
      <c r="R221"/>
    </row>
    <row r="222" spans="17:18" x14ac:dyDescent="0.3">
      <c r="Q222"/>
      <c r="R222"/>
    </row>
    <row r="223" spans="17:18" x14ac:dyDescent="0.3">
      <c r="Q223"/>
      <c r="R223"/>
    </row>
    <row r="224" spans="17:18" x14ac:dyDescent="0.3">
      <c r="Q224"/>
      <c r="R224"/>
    </row>
    <row r="225" spans="17:18" x14ac:dyDescent="0.3">
      <c r="Q225"/>
      <c r="R225"/>
    </row>
    <row r="226" spans="17:18" x14ac:dyDescent="0.3">
      <c r="Q226"/>
      <c r="R226"/>
    </row>
    <row r="227" spans="17:18" x14ac:dyDescent="0.3">
      <c r="Q227"/>
      <c r="R227"/>
    </row>
    <row r="228" spans="17:18" x14ac:dyDescent="0.3">
      <c r="Q228"/>
      <c r="R228"/>
    </row>
    <row r="229" spans="17:18" x14ac:dyDescent="0.3">
      <c r="Q229"/>
      <c r="R229"/>
    </row>
    <row r="230" spans="17:18" x14ac:dyDescent="0.3">
      <c r="Q230"/>
      <c r="R230"/>
    </row>
    <row r="231" spans="17:18" x14ac:dyDescent="0.3">
      <c r="Q231"/>
      <c r="R231"/>
    </row>
    <row r="232" spans="17:18" x14ac:dyDescent="0.3">
      <c r="Q232"/>
      <c r="R232"/>
    </row>
    <row r="233" spans="17:18" x14ac:dyDescent="0.3">
      <c r="Q233"/>
      <c r="R233"/>
    </row>
    <row r="234" spans="17:18" x14ac:dyDescent="0.3">
      <c r="Q234"/>
      <c r="R234"/>
    </row>
    <row r="235" spans="17:18" x14ac:dyDescent="0.3">
      <c r="Q235"/>
      <c r="R235"/>
    </row>
    <row r="236" spans="17:18" x14ac:dyDescent="0.3">
      <c r="Q236"/>
      <c r="R236"/>
    </row>
    <row r="237" spans="17:18" x14ac:dyDescent="0.3">
      <c r="Q237"/>
      <c r="R237"/>
    </row>
    <row r="238" spans="17:18" x14ac:dyDescent="0.3">
      <c r="Q238"/>
      <c r="R238"/>
    </row>
    <row r="239" spans="17:18" x14ac:dyDescent="0.3">
      <c r="Q239"/>
      <c r="R239"/>
    </row>
    <row r="240" spans="17:18" x14ac:dyDescent="0.3">
      <c r="Q240"/>
      <c r="R240"/>
    </row>
    <row r="241" spans="17:18" x14ac:dyDescent="0.3">
      <c r="Q241"/>
      <c r="R241"/>
    </row>
    <row r="242" spans="17:18" x14ac:dyDescent="0.3">
      <c r="Q242"/>
      <c r="R242"/>
    </row>
    <row r="243" spans="17:18" x14ac:dyDescent="0.3">
      <c r="Q243"/>
      <c r="R243"/>
    </row>
    <row r="244" spans="17:18" x14ac:dyDescent="0.3">
      <c r="Q244"/>
      <c r="R244"/>
    </row>
    <row r="245" spans="17:18" x14ac:dyDescent="0.3">
      <c r="Q245"/>
      <c r="R245"/>
    </row>
    <row r="246" spans="17:18" x14ac:dyDescent="0.3">
      <c r="Q246"/>
      <c r="R246"/>
    </row>
    <row r="247" spans="17:18" x14ac:dyDescent="0.3">
      <c r="Q247"/>
      <c r="R247"/>
    </row>
    <row r="248" spans="17:18" x14ac:dyDescent="0.3">
      <c r="Q248"/>
      <c r="R248"/>
    </row>
    <row r="249" spans="17:18" x14ac:dyDescent="0.3">
      <c r="Q249"/>
      <c r="R249"/>
    </row>
    <row r="250" spans="17:18" x14ac:dyDescent="0.3">
      <c r="Q250"/>
      <c r="R250"/>
    </row>
    <row r="251" spans="17:18" x14ac:dyDescent="0.3">
      <c r="Q251"/>
      <c r="R251"/>
    </row>
    <row r="252" spans="17:18" x14ac:dyDescent="0.3">
      <c r="Q252"/>
      <c r="R252"/>
    </row>
    <row r="253" spans="17:18" x14ac:dyDescent="0.3">
      <c r="Q253"/>
      <c r="R253"/>
    </row>
    <row r="254" spans="17:18" x14ac:dyDescent="0.3">
      <c r="Q254"/>
      <c r="R254"/>
    </row>
    <row r="255" spans="17:18" x14ac:dyDescent="0.3">
      <c r="Q255"/>
      <c r="R255"/>
    </row>
    <row r="256" spans="17:18" x14ac:dyDescent="0.3">
      <c r="Q256"/>
      <c r="R256"/>
    </row>
    <row r="257" spans="17:18" x14ac:dyDescent="0.3">
      <c r="Q257"/>
      <c r="R257"/>
    </row>
    <row r="258" spans="17:18" x14ac:dyDescent="0.3">
      <c r="Q258"/>
      <c r="R258"/>
    </row>
    <row r="259" spans="17:18" x14ac:dyDescent="0.3">
      <c r="Q259"/>
      <c r="R259"/>
    </row>
    <row r="260" spans="17:18" x14ac:dyDescent="0.3">
      <c r="Q260"/>
      <c r="R260"/>
    </row>
    <row r="261" spans="17:18" x14ac:dyDescent="0.3">
      <c r="Q261"/>
      <c r="R261"/>
    </row>
    <row r="262" spans="17:18" x14ac:dyDescent="0.3">
      <c r="Q262"/>
      <c r="R262"/>
    </row>
    <row r="263" spans="17:18" x14ac:dyDescent="0.3">
      <c r="Q263"/>
      <c r="R263"/>
    </row>
    <row r="264" spans="17:18" x14ac:dyDescent="0.3">
      <c r="Q264"/>
      <c r="R264"/>
    </row>
    <row r="265" spans="17:18" x14ac:dyDescent="0.3">
      <c r="Q265"/>
      <c r="R265"/>
    </row>
    <row r="266" spans="17:18" x14ac:dyDescent="0.3">
      <c r="Q266"/>
      <c r="R266"/>
    </row>
    <row r="267" spans="17:18" x14ac:dyDescent="0.3">
      <c r="Q267"/>
      <c r="R267"/>
    </row>
    <row r="268" spans="17:18" x14ac:dyDescent="0.3">
      <c r="Q268"/>
      <c r="R268"/>
    </row>
    <row r="269" spans="17:18" x14ac:dyDescent="0.3">
      <c r="Q269"/>
      <c r="R269"/>
    </row>
    <row r="270" spans="17:18" x14ac:dyDescent="0.3">
      <c r="Q270"/>
      <c r="R270"/>
    </row>
    <row r="271" spans="17:18" x14ac:dyDescent="0.3">
      <c r="Q271"/>
      <c r="R271"/>
    </row>
    <row r="272" spans="17:18" x14ac:dyDescent="0.3">
      <c r="Q272"/>
      <c r="R272"/>
    </row>
    <row r="273" spans="17:18" x14ac:dyDescent="0.3">
      <c r="Q273"/>
      <c r="R273"/>
    </row>
    <row r="274" spans="17:18" x14ac:dyDescent="0.3">
      <c r="Q274"/>
      <c r="R274"/>
    </row>
    <row r="275" spans="17:18" x14ac:dyDescent="0.3">
      <c r="Q275"/>
      <c r="R275"/>
    </row>
    <row r="276" spans="17:18" x14ac:dyDescent="0.3">
      <c r="Q276"/>
      <c r="R276"/>
    </row>
    <row r="277" spans="17:18" x14ac:dyDescent="0.3">
      <c r="Q277"/>
      <c r="R277"/>
    </row>
    <row r="278" spans="17:18" x14ac:dyDescent="0.3">
      <c r="Q278"/>
      <c r="R278"/>
    </row>
    <row r="279" spans="17:18" x14ac:dyDescent="0.3">
      <c r="Q279"/>
      <c r="R279"/>
    </row>
    <row r="280" spans="17:18" x14ac:dyDescent="0.3">
      <c r="Q280"/>
      <c r="R280"/>
    </row>
    <row r="281" spans="17:18" x14ac:dyDescent="0.3">
      <c r="Q281"/>
      <c r="R281"/>
    </row>
    <row r="282" spans="17:18" x14ac:dyDescent="0.3">
      <c r="Q282"/>
      <c r="R282"/>
    </row>
    <row r="283" spans="17:18" x14ac:dyDescent="0.3">
      <c r="Q283"/>
      <c r="R283"/>
    </row>
    <row r="284" spans="17:18" x14ac:dyDescent="0.3">
      <c r="Q284"/>
      <c r="R284"/>
    </row>
    <row r="285" spans="17:18" x14ac:dyDescent="0.3">
      <c r="Q285"/>
      <c r="R285"/>
    </row>
    <row r="286" spans="17:18" x14ac:dyDescent="0.3">
      <c r="Q286"/>
      <c r="R286"/>
    </row>
    <row r="287" spans="17:18" x14ac:dyDescent="0.3">
      <c r="Q287"/>
      <c r="R287"/>
    </row>
    <row r="288" spans="17:18" x14ac:dyDescent="0.3">
      <c r="Q288"/>
      <c r="R288"/>
    </row>
    <row r="289" spans="17:18" x14ac:dyDescent="0.3">
      <c r="Q289"/>
      <c r="R289"/>
    </row>
    <row r="290" spans="17:18" x14ac:dyDescent="0.3">
      <c r="Q290"/>
      <c r="R290"/>
    </row>
    <row r="291" spans="17:18" x14ac:dyDescent="0.3">
      <c r="Q291"/>
      <c r="R291"/>
    </row>
    <row r="292" spans="17:18" x14ac:dyDescent="0.3">
      <c r="Q292"/>
      <c r="R292"/>
    </row>
    <row r="293" spans="17:18" x14ac:dyDescent="0.3">
      <c r="Q293"/>
      <c r="R293"/>
    </row>
    <row r="294" spans="17:18" x14ac:dyDescent="0.3">
      <c r="Q294"/>
      <c r="R294"/>
    </row>
    <row r="295" spans="17:18" x14ac:dyDescent="0.3">
      <c r="Q295"/>
      <c r="R295"/>
    </row>
    <row r="296" spans="17:18" x14ac:dyDescent="0.3">
      <c r="Q296"/>
      <c r="R296"/>
    </row>
    <row r="297" spans="17:18" x14ac:dyDescent="0.3">
      <c r="Q297"/>
      <c r="R297"/>
    </row>
    <row r="298" spans="17:18" x14ac:dyDescent="0.3">
      <c r="Q298"/>
      <c r="R298"/>
    </row>
    <row r="299" spans="17:18" x14ac:dyDescent="0.3">
      <c r="Q299"/>
      <c r="R299"/>
    </row>
    <row r="300" spans="17:18" x14ac:dyDescent="0.3">
      <c r="Q300"/>
      <c r="R300"/>
    </row>
    <row r="301" spans="17:18" x14ac:dyDescent="0.3">
      <c r="Q301"/>
      <c r="R301"/>
    </row>
    <row r="302" spans="17:18" x14ac:dyDescent="0.3">
      <c r="Q302"/>
      <c r="R302"/>
    </row>
    <row r="303" spans="17:18" x14ac:dyDescent="0.3">
      <c r="Q303"/>
      <c r="R303"/>
    </row>
    <row r="304" spans="17:18" x14ac:dyDescent="0.3">
      <c r="Q304"/>
      <c r="R304"/>
    </row>
    <row r="305" spans="17:18" x14ac:dyDescent="0.3">
      <c r="Q305"/>
      <c r="R305"/>
    </row>
    <row r="306" spans="17:18" x14ac:dyDescent="0.3">
      <c r="Q306"/>
      <c r="R306"/>
    </row>
    <row r="307" spans="17:18" x14ac:dyDescent="0.3">
      <c r="Q307"/>
      <c r="R307"/>
    </row>
    <row r="308" spans="17:18" x14ac:dyDescent="0.3">
      <c r="Q308"/>
      <c r="R308"/>
    </row>
    <row r="309" spans="17:18" x14ac:dyDescent="0.3">
      <c r="Q309"/>
      <c r="R309"/>
    </row>
    <row r="310" spans="17:18" x14ac:dyDescent="0.3">
      <c r="Q310"/>
      <c r="R310"/>
    </row>
    <row r="311" spans="17:18" x14ac:dyDescent="0.3">
      <c r="Q311"/>
      <c r="R311"/>
    </row>
    <row r="312" spans="17:18" x14ac:dyDescent="0.3">
      <c r="Q312"/>
      <c r="R312"/>
    </row>
    <row r="313" spans="17:18" x14ac:dyDescent="0.3">
      <c r="Q313"/>
      <c r="R313"/>
    </row>
    <row r="314" spans="17:18" x14ac:dyDescent="0.3">
      <c r="Q314"/>
      <c r="R314"/>
    </row>
    <row r="315" spans="17:18" x14ac:dyDescent="0.3">
      <c r="Q315"/>
      <c r="R315"/>
    </row>
    <row r="316" spans="17:18" x14ac:dyDescent="0.3">
      <c r="Q316"/>
      <c r="R316"/>
    </row>
    <row r="317" spans="17:18" x14ac:dyDescent="0.3">
      <c r="Q317"/>
      <c r="R317"/>
    </row>
    <row r="318" spans="17:18" x14ac:dyDescent="0.3">
      <c r="Q318"/>
      <c r="R318"/>
    </row>
    <row r="319" spans="17:18" x14ac:dyDescent="0.3">
      <c r="Q319"/>
      <c r="R319"/>
    </row>
    <row r="320" spans="17:18" x14ac:dyDescent="0.3">
      <c r="Q320"/>
      <c r="R320"/>
    </row>
    <row r="321" spans="17:18" x14ac:dyDescent="0.3">
      <c r="Q321"/>
      <c r="R321"/>
    </row>
    <row r="322" spans="17:18" x14ac:dyDescent="0.3">
      <c r="Q322"/>
      <c r="R322"/>
    </row>
    <row r="323" spans="17:18" x14ac:dyDescent="0.3">
      <c r="Q323"/>
      <c r="R323"/>
    </row>
  </sheetData>
  <pageMargins left="0.7" right="0.7" top="0.75" bottom="0.75" header="0.3" footer="0.3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0273B-5561-4823-8BF9-48496D74F755}">
  <sheetPr codeName="Arkusz16"/>
  <dimension ref="A1:B6"/>
  <sheetViews>
    <sheetView workbookViewId="0">
      <selection activeCell="Q8" sqref="Q8"/>
    </sheetView>
  </sheetViews>
  <sheetFormatPr defaultRowHeight="14.4" x14ac:dyDescent="0.3"/>
  <cols>
    <col min="1" max="1" width="9.88671875" bestFit="1" customWidth="1"/>
    <col min="2" max="2" width="22.6640625" customWidth="1"/>
  </cols>
  <sheetData>
    <row r="1" spans="1:2" x14ac:dyDescent="0.3">
      <c r="A1" s="75" t="s">
        <v>2</v>
      </c>
      <c r="B1" s="75" t="s">
        <v>109</v>
      </c>
    </row>
    <row r="2" spans="1:2" x14ac:dyDescent="0.3">
      <c r="A2" s="75" t="s">
        <v>26</v>
      </c>
      <c r="B2" s="75">
        <v>15458</v>
      </c>
    </row>
    <row r="3" spans="1:2" x14ac:dyDescent="0.3">
      <c r="A3" s="75" t="s">
        <v>28</v>
      </c>
      <c r="B3" s="75">
        <v>82523</v>
      </c>
    </row>
    <row r="4" spans="1:2" x14ac:dyDescent="0.3">
      <c r="A4" s="75" t="s">
        <v>23</v>
      </c>
      <c r="B4" s="75">
        <v>21234</v>
      </c>
    </row>
    <row r="5" spans="1:2" x14ac:dyDescent="0.3">
      <c r="A5" s="75" t="s">
        <v>110</v>
      </c>
      <c r="B5" s="75">
        <v>1125</v>
      </c>
    </row>
    <row r="6" spans="1:2" x14ac:dyDescent="0.3">
      <c r="A6" s="75" t="s">
        <v>111</v>
      </c>
      <c r="B6" s="75">
        <v>25521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  <extLst>
    <ext xmlns:x15="http://schemas.microsoft.com/office/spreadsheetml/2010/11/main" uri="{F7C9EE02-42E1-4005-9D12-6889AFFD525C}">
      <x15:webExtensions xmlns:xm="http://schemas.microsoft.com/office/excel/2006/main">
        <x15:webExtension appRef="{BF1A8546-5BC6-4323-9B31-D803480F3E39}">
          <xm:f>'People Graph'!$A$1:$B$7</xm:f>
        </x15:webExtension>
      </x15:webExtens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6B7AD-9E0A-406E-AC7A-64478BD579F9}">
  <sheetPr codeName="Arkusz1"/>
  <dimension ref="A7:I20"/>
  <sheetViews>
    <sheetView tabSelected="1" workbookViewId="0">
      <selection activeCell="C23" sqref="C23"/>
    </sheetView>
  </sheetViews>
  <sheetFormatPr defaultColWidth="9.109375" defaultRowHeight="14.4" x14ac:dyDescent="0.3"/>
  <cols>
    <col min="1" max="16384" width="9.109375" style="2"/>
  </cols>
  <sheetData>
    <row r="7" spans="1:4" ht="15" thickBot="1" x14ac:dyDescent="0.35"/>
    <row r="8" spans="1:4" ht="15" thickBot="1" x14ac:dyDescent="0.35">
      <c r="B8" s="6"/>
      <c r="C8" s="70">
        <v>2020</v>
      </c>
      <c r="D8" s="71">
        <v>2021</v>
      </c>
    </row>
    <row r="9" spans="1:4" x14ac:dyDescent="0.3">
      <c r="A9" s="147">
        <v>1</v>
      </c>
      <c r="B9" s="72" t="s">
        <v>97</v>
      </c>
      <c r="C9" s="2">
        <v>16</v>
      </c>
      <c r="D9" s="5">
        <v>17</v>
      </c>
    </row>
    <row r="10" spans="1:4" x14ac:dyDescent="0.3">
      <c r="A10" s="147">
        <v>2</v>
      </c>
      <c r="B10" s="73" t="s">
        <v>98</v>
      </c>
      <c r="C10" s="2">
        <v>12</v>
      </c>
      <c r="D10" s="5">
        <v>13</v>
      </c>
    </row>
    <row r="11" spans="1:4" x14ac:dyDescent="0.3">
      <c r="A11" s="147">
        <v>3</v>
      </c>
      <c r="B11" s="73" t="s">
        <v>99</v>
      </c>
      <c r="C11" s="2">
        <v>17</v>
      </c>
      <c r="D11" s="5">
        <v>16</v>
      </c>
    </row>
    <row r="12" spans="1:4" x14ac:dyDescent="0.3">
      <c r="A12" s="147">
        <v>4</v>
      </c>
      <c r="B12" s="73" t="s">
        <v>100</v>
      </c>
      <c r="C12" s="2">
        <v>16</v>
      </c>
      <c r="D12" s="5">
        <v>15</v>
      </c>
    </row>
    <row r="13" spans="1:4" x14ac:dyDescent="0.3">
      <c r="A13" s="147">
        <v>5</v>
      </c>
      <c r="B13" s="73" t="s">
        <v>101</v>
      </c>
      <c r="C13" s="2">
        <v>20</v>
      </c>
      <c r="D13" s="5">
        <v>13</v>
      </c>
    </row>
    <row r="14" spans="1:4" x14ac:dyDescent="0.3">
      <c r="A14" s="147">
        <v>6</v>
      </c>
      <c r="B14" s="73" t="s">
        <v>102</v>
      </c>
      <c r="C14" s="2">
        <v>19</v>
      </c>
      <c r="D14" s="5">
        <v>15</v>
      </c>
    </row>
    <row r="15" spans="1:4" x14ac:dyDescent="0.3">
      <c r="A15" s="147">
        <v>7</v>
      </c>
      <c r="B15" s="73" t="s">
        <v>103</v>
      </c>
      <c r="C15" s="2">
        <v>15</v>
      </c>
      <c r="D15" s="5">
        <v>18</v>
      </c>
    </row>
    <row r="16" spans="1:4" x14ac:dyDescent="0.3">
      <c r="A16" s="147">
        <v>8</v>
      </c>
      <c r="B16" s="73" t="s">
        <v>104</v>
      </c>
      <c r="C16" s="2">
        <v>20</v>
      </c>
      <c r="D16" s="5">
        <v>11</v>
      </c>
    </row>
    <row r="17" spans="1:9" x14ac:dyDescent="0.3">
      <c r="A17" s="147">
        <v>9</v>
      </c>
      <c r="B17" s="73" t="s">
        <v>105</v>
      </c>
      <c r="C17" s="2">
        <v>15</v>
      </c>
      <c r="D17" s="5">
        <v>19</v>
      </c>
    </row>
    <row r="18" spans="1:9" x14ac:dyDescent="0.3">
      <c r="A18" s="147">
        <v>10</v>
      </c>
      <c r="B18" s="73" t="s">
        <v>106</v>
      </c>
      <c r="C18" s="2">
        <v>11</v>
      </c>
      <c r="D18" s="5">
        <v>10</v>
      </c>
    </row>
    <row r="19" spans="1:9" x14ac:dyDescent="0.3">
      <c r="A19" s="147">
        <v>11</v>
      </c>
      <c r="B19" s="73" t="s">
        <v>107</v>
      </c>
      <c r="C19" s="2">
        <v>13</v>
      </c>
      <c r="D19" s="5">
        <v>12</v>
      </c>
    </row>
    <row r="20" spans="1:9" ht="15" thickBot="1" x14ac:dyDescent="0.35">
      <c r="A20" s="147">
        <v>12</v>
      </c>
      <c r="B20" s="74" t="s">
        <v>108</v>
      </c>
      <c r="C20" s="10">
        <v>17</v>
      </c>
      <c r="D20" s="9">
        <v>19</v>
      </c>
      <c r="F20" s="147">
        <v>1</v>
      </c>
      <c r="I20" s="2">
        <f>VLOOKUP(F20,A9:C20,3,FALSE)</f>
        <v>16</v>
      </c>
    </row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45" r:id="rId4" name="Drop Down 9">
              <controlPr defaultSize="0" autoLine="0" autoPict="0">
                <anchor moveWithCells="1">
                  <from>
                    <xdr:col>5</xdr:col>
                    <xdr:colOff>594360</xdr:colOff>
                    <xdr:row>19</xdr:row>
                    <xdr:rowOff>15240</xdr:rowOff>
                  </from>
                  <to>
                    <xdr:col>8</xdr:col>
                    <xdr:colOff>7620</xdr:colOff>
                    <xdr:row>20</xdr:row>
                    <xdr:rowOff>30480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94457-40C1-40D4-B9C6-68EE074D8376}">
  <sheetPr codeName="Arkusz3"/>
  <dimension ref="A1:J400"/>
  <sheetViews>
    <sheetView zoomScaleNormal="100" workbookViewId="0">
      <selection sqref="A1:J1048576"/>
    </sheetView>
  </sheetViews>
  <sheetFormatPr defaultColWidth="9.109375" defaultRowHeight="14.4" x14ac:dyDescent="0.3"/>
  <cols>
    <col min="1" max="1" width="10.109375" style="1" bestFit="1" customWidth="1"/>
    <col min="2" max="2" width="16.109375" style="2" customWidth="1"/>
    <col min="3" max="3" width="9.33203125" style="2" customWidth="1"/>
    <col min="4" max="4" width="11.5546875" style="2" customWidth="1"/>
    <col min="5" max="6" width="9.109375" style="2"/>
    <col min="7" max="7" width="9.88671875" style="3" bestFit="1" customWidth="1"/>
    <col min="8" max="8" width="9.109375" style="2"/>
    <col min="9" max="9" width="9.88671875" style="3" bestFit="1" customWidth="1"/>
    <col min="10" max="10" width="13.88671875" style="2" customWidth="1"/>
    <col min="11" max="16384" width="9.109375" style="2"/>
  </cols>
  <sheetData>
    <row r="1" spans="1:10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3" t="s">
        <v>8</v>
      </c>
      <c r="J1" s="3" t="s">
        <v>122</v>
      </c>
    </row>
    <row r="2" spans="1:10" x14ac:dyDescent="0.3">
      <c r="A2" s="1">
        <v>44495</v>
      </c>
      <c r="B2" s="2" t="s">
        <v>18</v>
      </c>
      <c r="C2" s="2" t="s">
        <v>19</v>
      </c>
      <c r="D2" s="2" t="s">
        <v>24</v>
      </c>
      <c r="E2" s="2" t="s">
        <v>32</v>
      </c>
      <c r="F2" s="2">
        <v>5</v>
      </c>
      <c r="G2" s="3">
        <v>70</v>
      </c>
      <c r="H2" s="2" t="s">
        <v>13</v>
      </c>
      <c r="I2" s="3">
        <v>60</v>
      </c>
      <c r="J2" s="122">
        <f>(Dane2[[#This Row],[Cena]]*Dane2[[#This Row],[Ilość]])-(Dane2[[#This Row],[Ilość]]*Dane2[[#This Row],[Koszt]])</f>
        <v>50</v>
      </c>
    </row>
    <row r="3" spans="1:10" x14ac:dyDescent="0.3">
      <c r="A3" s="1">
        <v>44491</v>
      </c>
      <c r="B3" s="2" t="s">
        <v>9</v>
      </c>
      <c r="C3" s="2" t="s">
        <v>14</v>
      </c>
      <c r="D3" s="2" t="s">
        <v>20</v>
      </c>
      <c r="E3" s="2" t="s">
        <v>32</v>
      </c>
      <c r="F3" s="2">
        <v>5</v>
      </c>
      <c r="G3" s="3">
        <v>570</v>
      </c>
      <c r="H3" s="2" t="s">
        <v>13</v>
      </c>
      <c r="I3" s="3">
        <v>490</v>
      </c>
      <c r="J3" s="122">
        <f>(Dane2[[#This Row],[Cena]]*Dane2[[#This Row],[Ilość]])-(Dane2[[#This Row],[Ilość]]*Dane2[[#This Row],[Koszt]])</f>
        <v>400</v>
      </c>
    </row>
    <row r="4" spans="1:10" x14ac:dyDescent="0.3">
      <c r="A4" s="1">
        <v>44191</v>
      </c>
      <c r="B4" s="2" t="s">
        <v>25</v>
      </c>
      <c r="C4" s="2" t="s">
        <v>27</v>
      </c>
      <c r="D4" s="2" t="s">
        <v>24</v>
      </c>
      <c r="E4" s="2" t="s">
        <v>32</v>
      </c>
      <c r="F4" s="2">
        <v>1</v>
      </c>
      <c r="G4" s="3">
        <v>70</v>
      </c>
      <c r="H4" s="2" t="s">
        <v>13</v>
      </c>
      <c r="I4" s="3">
        <v>60</v>
      </c>
      <c r="J4" s="122">
        <f>(Dane2[[#This Row],[Cena]]*Dane2[[#This Row],[Ilość]])-(Dane2[[#This Row],[Ilość]]*Dane2[[#This Row],[Koszt]])</f>
        <v>10</v>
      </c>
    </row>
    <row r="5" spans="1:10" x14ac:dyDescent="0.3">
      <c r="A5" s="1">
        <v>43954</v>
      </c>
      <c r="B5" s="2" t="s">
        <v>18</v>
      </c>
      <c r="C5" s="2" t="s">
        <v>19</v>
      </c>
      <c r="D5" s="2" t="s">
        <v>20</v>
      </c>
      <c r="E5" s="2" t="s">
        <v>32</v>
      </c>
      <c r="F5" s="2">
        <v>4</v>
      </c>
      <c r="G5" s="3">
        <v>570</v>
      </c>
      <c r="H5" s="2" t="s">
        <v>13</v>
      </c>
      <c r="I5" s="3">
        <v>490</v>
      </c>
      <c r="J5" s="122">
        <f>(Dane2[[#This Row],[Cena]]*Dane2[[#This Row],[Ilość]])-(Dane2[[#This Row],[Ilość]]*Dane2[[#This Row],[Koszt]])</f>
        <v>320</v>
      </c>
    </row>
    <row r="6" spans="1:10" x14ac:dyDescent="0.3">
      <c r="A6" s="1">
        <v>44221</v>
      </c>
      <c r="B6" s="2" t="s">
        <v>25</v>
      </c>
      <c r="C6" s="2" t="s">
        <v>26</v>
      </c>
      <c r="D6" s="2" t="s">
        <v>24</v>
      </c>
      <c r="E6" s="2" t="s">
        <v>32</v>
      </c>
      <c r="F6" s="2">
        <v>4</v>
      </c>
      <c r="G6" s="3">
        <v>70</v>
      </c>
      <c r="H6" s="2" t="s">
        <v>13</v>
      </c>
      <c r="I6" s="3">
        <v>60</v>
      </c>
      <c r="J6" s="122">
        <f>(Dane2[[#This Row],[Cena]]*Dane2[[#This Row],[Ilość]])-(Dane2[[#This Row],[Ilość]]*Dane2[[#This Row],[Koszt]])</f>
        <v>40</v>
      </c>
    </row>
    <row r="7" spans="1:10" x14ac:dyDescent="0.3">
      <c r="A7" s="1">
        <v>44242</v>
      </c>
      <c r="B7" s="2" t="s">
        <v>21</v>
      </c>
      <c r="C7" s="2" t="s">
        <v>28</v>
      </c>
      <c r="D7" s="2" t="s">
        <v>20</v>
      </c>
      <c r="E7" s="2" t="s">
        <v>32</v>
      </c>
      <c r="F7" s="2">
        <v>3</v>
      </c>
      <c r="G7" s="3">
        <v>570</v>
      </c>
      <c r="H7" s="2" t="s">
        <v>13</v>
      </c>
      <c r="I7" s="3">
        <v>490</v>
      </c>
      <c r="J7" s="122">
        <f>(Dane2[[#This Row],[Cena]]*Dane2[[#This Row],[Ilość]])-(Dane2[[#This Row],[Ilość]]*Dane2[[#This Row],[Koszt]])</f>
        <v>240</v>
      </c>
    </row>
    <row r="8" spans="1:10" x14ac:dyDescent="0.3">
      <c r="A8" s="1">
        <v>43890</v>
      </c>
      <c r="B8" s="2" t="s">
        <v>9</v>
      </c>
      <c r="C8" s="2" t="s">
        <v>14</v>
      </c>
      <c r="D8" s="2" t="s">
        <v>20</v>
      </c>
      <c r="E8" s="2" t="s">
        <v>33</v>
      </c>
      <c r="F8" s="2">
        <v>5</v>
      </c>
      <c r="G8" s="3">
        <v>560</v>
      </c>
      <c r="H8" s="2" t="s">
        <v>16</v>
      </c>
      <c r="I8" s="3">
        <v>450</v>
      </c>
      <c r="J8" s="122">
        <f>(Dane2[[#This Row],[Cena]]*Dane2[[#This Row],[Ilość]])-(Dane2[[#This Row],[Ilość]]*Dane2[[#This Row],[Koszt]])</f>
        <v>550</v>
      </c>
    </row>
    <row r="9" spans="1:10" x14ac:dyDescent="0.3">
      <c r="A9" s="1">
        <v>43939</v>
      </c>
      <c r="B9" s="2" t="s">
        <v>18</v>
      </c>
      <c r="C9" s="2" t="s">
        <v>23</v>
      </c>
      <c r="D9" s="2" t="s">
        <v>20</v>
      </c>
      <c r="E9" s="2" t="s">
        <v>33</v>
      </c>
      <c r="F9" s="2">
        <v>3</v>
      </c>
      <c r="G9" s="3">
        <v>560</v>
      </c>
      <c r="H9" s="2" t="s">
        <v>16</v>
      </c>
      <c r="I9" s="3">
        <v>450</v>
      </c>
      <c r="J9" s="122">
        <f>(Dane2[[#This Row],[Cena]]*Dane2[[#This Row],[Ilość]])-(Dane2[[#This Row],[Ilość]]*Dane2[[#This Row],[Koszt]])</f>
        <v>330</v>
      </c>
    </row>
    <row r="10" spans="1:10" x14ac:dyDescent="0.3">
      <c r="A10" s="1">
        <v>44108</v>
      </c>
      <c r="B10" s="2" t="s">
        <v>9</v>
      </c>
      <c r="C10" s="2" t="s">
        <v>17</v>
      </c>
      <c r="D10" s="2" t="s">
        <v>20</v>
      </c>
      <c r="E10" s="2" t="s">
        <v>33</v>
      </c>
      <c r="F10" s="2">
        <v>5</v>
      </c>
      <c r="G10" s="3">
        <v>560</v>
      </c>
      <c r="H10" s="2" t="s">
        <v>16</v>
      </c>
      <c r="I10" s="3">
        <v>450</v>
      </c>
      <c r="J10" s="122">
        <f>(Dane2[[#This Row],[Cena]]*Dane2[[#This Row],[Ilość]])-(Dane2[[#This Row],[Ilość]]*Dane2[[#This Row],[Koszt]])</f>
        <v>550</v>
      </c>
    </row>
    <row r="11" spans="1:10" x14ac:dyDescent="0.3">
      <c r="A11" s="1">
        <v>44131</v>
      </c>
      <c r="B11" s="2" t="s">
        <v>18</v>
      </c>
      <c r="C11" s="2" t="s">
        <v>19</v>
      </c>
      <c r="D11" s="2" t="s">
        <v>24</v>
      </c>
      <c r="E11" s="2" t="s">
        <v>33</v>
      </c>
      <c r="F11" s="2">
        <v>5</v>
      </c>
      <c r="G11" s="3">
        <v>75</v>
      </c>
      <c r="H11" s="2" t="s">
        <v>13</v>
      </c>
      <c r="I11" s="3">
        <v>70</v>
      </c>
      <c r="J11" s="122">
        <f>(Dane2[[#This Row],[Cena]]*Dane2[[#This Row],[Ilość]])-(Dane2[[#This Row],[Ilość]]*Dane2[[#This Row],[Koszt]])</f>
        <v>25</v>
      </c>
    </row>
    <row r="12" spans="1:10" x14ac:dyDescent="0.3">
      <c r="A12" s="1">
        <v>44208</v>
      </c>
      <c r="B12" s="2" t="s">
        <v>9</v>
      </c>
      <c r="C12" s="2" t="s">
        <v>10</v>
      </c>
      <c r="D12" s="2" t="s">
        <v>11</v>
      </c>
      <c r="E12" s="2" t="s">
        <v>12</v>
      </c>
      <c r="F12" s="2">
        <v>1</v>
      </c>
      <c r="G12" s="3">
        <v>100</v>
      </c>
      <c r="H12" s="2" t="s">
        <v>13</v>
      </c>
      <c r="I12" s="3">
        <v>80</v>
      </c>
      <c r="J12" s="122">
        <f>(Dane2[[#This Row],[Cena]]*Dane2[[#This Row],[Ilość]])-(Dane2[[#This Row],[Ilość]]*Dane2[[#This Row],[Koszt]])</f>
        <v>20</v>
      </c>
    </row>
    <row r="13" spans="1:10" x14ac:dyDescent="0.3">
      <c r="A13" s="1">
        <v>44435</v>
      </c>
      <c r="B13" s="2" t="s">
        <v>25</v>
      </c>
      <c r="C13" s="2" t="s">
        <v>27</v>
      </c>
      <c r="D13" s="2" t="s">
        <v>29</v>
      </c>
      <c r="E13" s="2" t="s">
        <v>33</v>
      </c>
      <c r="F13" s="2">
        <v>5</v>
      </c>
      <c r="G13" s="3">
        <v>20</v>
      </c>
      <c r="H13" s="2" t="s">
        <v>13</v>
      </c>
      <c r="I13" s="3">
        <v>5</v>
      </c>
      <c r="J13" s="122">
        <f>(Dane2[[#This Row],[Cena]]*Dane2[[#This Row],[Ilość]])-(Dane2[[#This Row],[Ilość]]*Dane2[[#This Row],[Koszt]])</f>
        <v>75</v>
      </c>
    </row>
    <row r="14" spans="1:10" x14ac:dyDescent="0.3">
      <c r="A14" s="1">
        <v>44353</v>
      </c>
      <c r="B14" s="2" t="s">
        <v>9</v>
      </c>
      <c r="C14" s="2" t="s">
        <v>17</v>
      </c>
      <c r="D14" s="2" t="s">
        <v>29</v>
      </c>
      <c r="E14" s="2" t="s">
        <v>32</v>
      </c>
      <c r="F14" s="2">
        <v>4</v>
      </c>
      <c r="G14" s="3">
        <v>25</v>
      </c>
      <c r="H14" s="2" t="s">
        <v>13</v>
      </c>
      <c r="I14" s="3">
        <v>20</v>
      </c>
      <c r="J14" s="122">
        <f>(Dane2[[#This Row],[Cena]]*Dane2[[#This Row],[Ilość]])-(Dane2[[#This Row],[Ilość]]*Dane2[[#This Row],[Koszt]])</f>
        <v>20</v>
      </c>
    </row>
    <row r="15" spans="1:10" x14ac:dyDescent="0.3">
      <c r="A15" s="1">
        <v>44233</v>
      </c>
      <c r="B15" s="2" t="s">
        <v>21</v>
      </c>
      <c r="C15" s="2" t="s">
        <v>28</v>
      </c>
      <c r="D15" s="2" t="s">
        <v>29</v>
      </c>
      <c r="E15" s="2" t="s">
        <v>32</v>
      </c>
      <c r="F15" s="2">
        <v>1</v>
      </c>
      <c r="G15" s="3">
        <v>25</v>
      </c>
      <c r="H15" s="2" t="s">
        <v>30</v>
      </c>
      <c r="I15" s="3">
        <v>20</v>
      </c>
      <c r="J15" s="122">
        <f>(Dane2[[#This Row],[Cena]]*Dane2[[#This Row],[Ilość]])-(Dane2[[#This Row],[Ilość]]*Dane2[[#This Row],[Koszt]])</f>
        <v>5</v>
      </c>
    </row>
    <row r="16" spans="1:10" x14ac:dyDescent="0.3">
      <c r="A16" s="1">
        <v>44420</v>
      </c>
      <c r="B16" s="2" t="s">
        <v>18</v>
      </c>
      <c r="C16" s="2" t="s">
        <v>31</v>
      </c>
      <c r="D16" s="2" t="s">
        <v>15</v>
      </c>
      <c r="E16" s="2" t="s">
        <v>32</v>
      </c>
      <c r="F16" s="2">
        <v>1</v>
      </c>
      <c r="G16" s="3">
        <v>45</v>
      </c>
      <c r="H16" s="2" t="s">
        <v>16</v>
      </c>
      <c r="I16" s="3">
        <v>35</v>
      </c>
      <c r="J16" s="122">
        <f>(Dane2[[#This Row],[Cena]]*Dane2[[#This Row],[Ilość]])-(Dane2[[#This Row],[Ilość]]*Dane2[[#This Row],[Koszt]])</f>
        <v>10</v>
      </c>
    </row>
    <row r="17" spans="1:10" x14ac:dyDescent="0.3">
      <c r="A17" s="1">
        <v>44108</v>
      </c>
      <c r="B17" s="2" t="s">
        <v>21</v>
      </c>
      <c r="C17" s="2" t="s">
        <v>28</v>
      </c>
      <c r="D17" s="2" t="s">
        <v>15</v>
      </c>
      <c r="E17" s="2" t="s">
        <v>33</v>
      </c>
      <c r="F17" s="2">
        <v>1</v>
      </c>
      <c r="G17" s="3">
        <v>65</v>
      </c>
      <c r="H17" s="2" t="s">
        <v>16</v>
      </c>
      <c r="I17" s="3">
        <v>50</v>
      </c>
      <c r="J17" s="122">
        <f>(Dane2[[#This Row],[Cena]]*Dane2[[#This Row],[Ilość]])-(Dane2[[#This Row],[Ilość]]*Dane2[[#This Row],[Koszt]])</f>
        <v>15</v>
      </c>
    </row>
    <row r="18" spans="1:10" x14ac:dyDescent="0.3">
      <c r="A18" s="1">
        <v>43840</v>
      </c>
      <c r="B18" s="2" t="s">
        <v>9</v>
      </c>
      <c r="C18" s="2" t="s">
        <v>14</v>
      </c>
      <c r="D18" s="2" t="s">
        <v>11</v>
      </c>
      <c r="E18" s="2" t="s">
        <v>32</v>
      </c>
      <c r="F18" s="2">
        <v>1</v>
      </c>
      <c r="G18" s="3">
        <v>110</v>
      </c>
      <c r="H18" s="2" t="s">
        <v>13</v>
      </c>
      <c r="I18" s="3">
        <v>85</v>
      </c>
      <c r="J18" s="122">
        <f>(Dane2[[#This Row],[Cena]]*Dane2[[#This Row],[Ilość]])-(Dane2[[#This Row],[Ilość]]*Dane2[[#This Row],[Koszt]])</f>
        <v>25</v>
      </c>
    </row>
    <row r="19" spans="1:10" x14ac:dyDescent="0.3">
      <c r="A19" s="1">
        <v>44020</v>
      </c>
      <c r="B19" s="2" t="s">
        <v>9</v>
      </c>
      <c r="C19" s="2" t="s">
        <v>14</v>
      </c>
      <c r="D19" s="2" t="s">
        <v>15</v>
      </c>
      <c r="E19" s="2" t="s">
        <v>12</v>
      </c>
      <c r="F19" s="2">
        <v>3</v>
      </c>
      <c r="G19" s="3">
        <v>50</v>
      </c>
      <c r="H19" s="2" t="s">
        <v>16</v>
      </c>
      <c r="I19" s="3">
        <v>30</v>
      </c>
      <c r="J19" s="122">
        <f>(Dane2[[#This Row],[Cena]]*Dane2[[#This Row],[Ilość]])-(Dane2[[#This Row],[Ilość]]*Dane2[[#This Row],[Koszt]])</f>
        <v>60</v>
      </c>
    </row>
    <row r="20" spans="1:10" x14ac:dyDescent="0.3">
      <c r="A20" s="1">
        <v>44308</v>
      </c>
      <c r="B20" s="2" t="s">
        <v>9</v>
      </c>
      <c r="C20" s="2" t="s">
        <v>17</v>
      </c>
      <c r="D20" s="2" t="s">
        <v>15</v>
      </c>
      <c r="E20" s="2" t="s">
        <v>12</v>
      </c>
      <c r="F20" s="2">
        <v>2</v>
      </c>
      <c r="G20" s="3">
        <v>50</v>
      </c>
      <c r="H20" s="2" t="s">
        <v>13</v>
      </c>
      <c r="I20" s="3">
        <v>30</v>
      </c>
      <c r="J20" s="122">
        <f>(Dane2[[#This Row],[Cena]]*Dane2[[#This Row],[Ilość]])-(Dane2[[#This Row],[Ilość]]*Dane2[[#This Row],[Koszt]])</f>
        <v>40</v>
      </c>
    </row>
    <row r="21" spans="1:10" x14ac:dyDescent="0.3">
      <c r="A21" s="1">
        <v>44425</v>
      </c>
      <c r="B21" s="2" t="s">
        <v>21</v>
      </c>
      <c r="C21" s="2" t="s">
        <v>28</v>
      </c>
      <c r="D21" s="2" t="s">
        <v>11</v>
      </c>
      <c r="E21" s="2" t="s">
        <v>33</v>
      </c>
      <c r="F21" s="2">
        <v>1</v>
      </c>
      <c r="G21" s="3">
        <v>120</v>
      </c>
      <c r="H21" s="2" t="s">
        <v>16</v>
      </c>
      <c r="I21" s="3">
        <v>110</v>
      </c>
      <c r="J21" s="122">
        <f>(Dane2[[#This Row],[Cena]]*Dane2[[#This Row],[Ilość]])-(Dane2[[#This Row],[Ilość]]*Dane2[[#This Row],[Koszt]])</f>
        <v>10</v>
      </c>
    </row>
    <row r="22" spans="1:10" x14ac:dyDescent="0.3">
      <c r="A22" s="1">
        <v>44082</v>
      </c>
      <c r="B22" s="2" t="s">
        <v>18</v>
      </c>
      <c r="C22" s="2" t="s">
        <v>19</v>
      </c>
      <c r="D22" s="2" t="s">
        <v>20</v>
      </c>
      <c r="E22" s="2" t="s">
        <v>12</v>
      </c>
      <c r="F22" s="2">
        <v>3</v>
      </c>
      <c r="G22" s="3">
        <v>500</v>
      </c>
      <c r="H22" s="2" t="s">
        <v>13</v>
      </c>
      <c r="I22" s="3">
        <v>400</v>
      </c>
      <c r="J22" s="122">
        <f>(Dane2[[#This Row],[Cena]]*Dane2[[#This Row],[Ilość]])-(Dane2[[#This Row],[Ilość]]*Dane2[[#This Row],[Koszt]])</f>
        <v>300</v>
      </c>
    </row>
    <row r="23" spans="1:10" x14ac:dyDescent="0.3">
      <c r="A23" s="1">
        <v>44273</v>
      </c>
      <c r="B23" s="2" t="s">
        <v>9</v>
      </c>
      <c r="C23" s="2" t="s">
        <v>10</v>
      </c>
      <c r="D23" s="2" t="s">
        <v>11</v>
      </c>
      <c r="E23" s="2" t="s">
        <v>12</v>
      </c>
      <c r="F23" s="2">
        <v>2</v>
      </c>
      <c r="G23" s="3">
        <v>100</v>
      </c>
      <c r="H23" s="2" t="s">
        <v>13</v>
      </c>
      <c r="I23" s="3">
        <v>80</v>
      </c>
      <c r="J23" s="122">
        <f>(Dane2[[#This Row],[Cena]]*Dane2[[#This Row],[Ilość]])-(Dane2[[#This Row],[Ilość]]*Dane2[[#This Row],[Koszt]])</f>
        <v>40</v>
      </c>
    </row>
    <row r="24" spans="1:10" x14ac:dyDescent="0.3">
      <c r="A24" s="1">
        <v>44028</v>
      </c>
      <c r="B24" s="2" t="s">
        <v>21</v>
      </c>
      <c r="C24" s="2" t="s">
        <v>22</v>
      </c>
      <c r="D24" s="2" t="s">
        <v>15</v>
      </c>
      <c r="E24" s="2" t="s">
        <v>12</v>
      </c>
      <c r="F24" s="2">
        <v>5</v>
      </c>
      <c r="G24" s="3">
        <v>50</v>
      </c>
      <c r="H24" s="2" t="s">
        <v>13</v>
      </c>
      <c r="I24" s="3">
        <v>30</v>
      </c>
      <c r="J24" s="122">
        <f>(Dane2[[#This Row],[Cena]]*Dane2[[#This Row],[Ilość]])-(Dane2[[#This Row],[Ilość]]*Dane2[[#This Row],[Koszt]])</f>
        <v>100</v>
      </c>
    </row>
    <row r="25" spans="1:10" x14ac:dyDescent="0.3">
      <c r="A25" s="1">
        <v>44105</v>
      </c>
      <c r="B25" s="2" t="s">
        <v>25</v>
      </c>
      <c r="C25" s="2" t="s">
        <v>27</v>
      </c>
      <c r="D25" s="2" t="s">
        <v>29</v>
      </c>
      <c r="E25" s="2" t="s">
        <v>32</v>
      </c>
      <c r="F25" s="2">
        <v>1</v>
      </c>
      <c r="G25" s="3">
        <v>25</v>
      </c>
      <c r="H25" s="2" t="s">
        <v>13</v>
      </c>
      <c r="I25" s="3">
        <v>20</v>
      </c>
      <c r="J25" s="122">
        <f>(Dane2[[#This Row],[Cena]]*Dane2[[#This Row],[Ilość]])-(Dane2[[#This Row],[Ilość]]*Dane2[[#This Row],[Koszt]])</f>
        <v>5</v>
      </c>
    </row>
    <row r="26" spans="1:10" x14ac:dyDescent="0.3">
      <c r="A26" s="1">
        <v>44128</v>
      </c>
      <c r="B26" s="2" t="s">
        <v>9</v>
      </c>
      <c r="C26" s="2" t="s">
        <v>17</v>
      </c>
      <c r="D26" s="2" t="s">
        <v>20</v>
      </c>
      <c r="E26" s="2" t="s">
        <v>32</v>
      </c>
      <c r="F26" s="2">
        <v>3</v>
      </c>
      <c r="G26" s="3">
        <v>570</v>
      </c>
      <c r="H26" s="2" t="s">
        <v>13</v>
      </c>
      <c r="I26" s="3">
        <v>490</v>
      </c>
      <c r="J26" s="122">
        <f>(Dane2[[#This Row],[Cena]]*Dane2[[#This Row],[Ilość]])-(Dane2[[#This Row],[Ilość]]*Dane2[[#This Row],[Koszt]])</f>
        <v>240</v>
      </c>
    </row>
    <row r="27" spans="1:10" x14ac:dyDescent="0.3">
      <c r="A27" s="1">
        <v>44110</v>
      </c>
      <c r="B27" s="2" t="s">
        <v>18</v>
      </c>
      <c r="C27" s="2" t="s">
        <v>19</v>
      </c>
      <c r="D27" s="2" t="s">
        <v>11</v>
      </c>
      <c r="E27" s="2" t="s">
        <v>33</v>
      </c>
      <c r="F27" s="2">
        <v>3</v>
      </c>
      <c r="G27" s="3">
        <v>120</v>
      </c>
      <c r="H27" s="2" t="s">
        <v>13</v>
      </c>
      <c r="I27" s="3">
        <v>110</v>
      </c>
      <c r="J27" s="122">
        <f>(Dane2[[#This Row],[Cena]]*Dane2[[#This Row],[Ilość]])-(Dane2[[#This Row],[Ilość]]*Dane2[[#This Row],[Koszt]])</f>
        <v>30</v>
      </c>
    </row>
    <row r="28" spans="1:10" x14ac:dyDescent="0.3">
      <c r="A28" s="1">
        <v>44396</v>
      </c>
      <c r="B28" s="2" t="s">
        <v>9</v>
      </c>
      <c r="C28" s="2" t="s">
        <v>10</v>
      </c>
      <c r="D28" s="2" t="s">
        <v>29</v>
      </c>
      <c r="E28" s="2" t="s">
        <v>33</v>
      </c>
      <c r="F28" s="2">
        <v>3</v>
      </c>
      <c r="G28" s="3">
        <v>20</v>
      </c>
      <c r="H28" s="2" t="s">
        <v>13</v>
      </c>
      <c r="I28" s="3">
        <v>5</v>
      </c>
      <c r="J28" s="122">
        <f>(Dane2[[#This Row],[Cena]]*Dane2[[#This Row],[Ilość]])-(Dane2[[#This Row],[Ilość]]*Dane2[[#This Row],[Koszt]])</f>
        <v>45</v>
      </c>
    </row>
    <row r="29" spans="1:10" x14ac:dyDescent="0.3">
      <c r="A29" s="1">
        <v>43918</v>
      </c>
      <c r="B29" s="2" t="s">
        <v>25</v>
      </c>
      <c r="C29" s="2" t="s">
        <v>27</v>
      </c>
      <c r="D29" s="2" t="s">
        <v>20</v>
      </c>
      <c r="E29" s="2" t="s">
        <v>32</v>
      </c>
      <c r="F29" s="2">
        <v>1</v>
      </c>
      <c r="G29" s="3">
        <v>570</v>
      </c>
      <c r="H29" s="2" t="s">
        <v>16</v>
      </c>
      <c r="I29" s="3">
        <v>490</v>
      </c>
      <c r="J29" s="122">
        <f>(Dane2[[#This Row],[Cena]]*Dane2[[#This Row],[Ilość]])-(Dane2[[#This Row],[Ilość]]*Dane2[[#This Row],[Koszt]])</f>
        <v>80</v>
      </c>
    </row>
    <row r="30" spans="1:10" x14ac:dyDescent="0.3">
      <c r="A30" s="1">
        <v>43842</v>
      </c>
      <c r="B30" s="2" t="s">
        <v>25</v>
      </c>
      <c r="C30" s="2" t="s">
        <v>26</v>
      </c>
      <c r="D30" s="2" t="s">
        <v>11</v>
      </c>
      <c r="E30" s="2" t="s">
        <v>32</v>
      </c>
      <c r="F30" s="2">
        <v>5</v>
      </c>
      <c r="G30" s="3">
        <v>110</v>
      </c>
      <c r="H30" s="2" t="s">
        <v>16</v>
      </c>
      <c r="I30" s="3">
        <v>85</v>
      </c>
      <c r="J30" s="122">
        <f>(Dane2[[#This Row],[Cena]]*Dane2[[#This Row],[Ilość]])-(Dane2[[#This Row],[Ilość]]*Dane2[[#This Row],[Koszt]])</f>
        <v>125</v>
      </c>
    </row>
    <row r="31" spans="1:10" x14ac:dyDescent="0.3">
      <c r="A31" s="1">
        <v>43945</v>
      </c>
      <c r="B31" s="2" t="s">
        <v>18</v>
      </c>
      <c r="C31" s="2" t="s">
        <v>19</v>
      </c>
      <c r="D31" s="2" t="s">
        <v>11</v>
      </c>
      <c r="E31" s="2" t="s">
        <v>12</v>
      </c>
      <c r="F31" s="2">
        <v>1</v>
      </c>
      <c r="G31" s="3">
        <v>100</v>
      </c>
      <c r="H31" s="2" t="s">
        <v>13</v>
      </c>
      <c r="I31" s="3">
        <v>80</v>
      </c>
      <c r="J31" s="122">
        <f>(Dane2[[#This Row],[Cena]]*Dane2[[#This Row],[Ilość]])-(Dane2[[#This Row],[Ilość]]*Dane2[[#This Row],[Koszt]])</f>
        <v>20</v>
      </c>
    </row>
    <row r="32" spans="1:10" x14ac:dyDescent="0.3">
      <c r="A32" s="1">
        <v>44076</v>
      </c>
      <c r="B32" s="2" t="s">
        <v>18</v>
      </c>
      <c r="C32" s="2" t="s">
        <v>31</v>
      </c>
      <c r="D32" s="2" t="s">
        <v>24</v>
      </c>
      <c r="E32" s="2" t="s">
        <v>33</v>
      </c>
      <c r="F32" s="2">
        <v>4</v>
      </c>
      <c r="G32" s="3">
        <v>75</v>
      </c>
      <c r="H32" s="2" t="s">
        <v>13</v>
      </c>
      <c r="I32" s="3">
        <v>70</v>
      </c>
      <c r="J32" s="122">
        <f>(Dane2[[#This Row],[Cena]]*Dane2[[#This Row],[Ilość]])-(Dane2[[#This Row],[Ilość]]*Dane2[[#This Row],[Koszt]])</f>
        <v>20</v>
      </c>
    </row>
    <row r="33" spans="1:10" x14ac:dyDescent="0.3">
      <c r="A33" s="1">
        <v>43884</v>
      </c>
      <c r="B33" s="2" t="s">
        <v>9</v>
      </c>
      <c r="C33" s="2" t="s">
        <v>14</v>
      </c>
      <c r="D33" s="2" t="s">
        <v>24</v>
      </c>
      <c r="E33" s="2" t="s">
        <v>33</v>
      </c>
      <c r="F33" s="2">
        <v>1</v>
      </c>
      <c r="G33" s="3">
        <v>75</v>
      </c>
      <c r="H33" s="2" t="s">
        <v>16</v>
      </c>
      <c r="I33" s="3">
        <v>70</v>
      </c>
      <c r="J33" s="122">
        <f>(Dane2[[#This Row],[Cena]]*Dane2[[#This Row],[Ilość]])-(Dane2[[#This Row],[Ilość]]*Dane2[[#This Row],[Koszt]])</f>
        <v>5</v>
      </c>
    </row>
    <row r="34" spans="1:10" x14ac:dyDescent="0.3">
      <c r="A34" s="1">
        <v>44268</v>
      </c>
      <c r="B34" s="2" t="s">
        <v>9</v>
      </c>
      <c r="C34" s="2" t="s">
        <v>17</v>
      </c>
      <c r="D34" s="2" t="s">
        <v>24</v>
      </c>
      <c r="E34" s="2" t="s">
        <v>32</v>
      </c>
      <c r="F34" s="2">
        <v>2</v>
      </c>
      <c r="G34" s="3">
        <v>70</v>
      </c>
      <c r="H34" s="2" t="s">
        <v>16</v>
      </c>
      <c r="I34" s="3">
        <v>60</v>
      </c>
      <c r="J34" s="122">
        <f>(Dane2[[#This Row],[Cena]]*Dane2[[#This Row],[Ilość]])-(Dane2[[#This Row],[Ilość]]*Dane2[[#This Row],[Koszt]])</f>
        <v>20</v>
      </c>
    </row>
    <row r="35" spans="1:10" x14ac:dyDescent="0.3">
      <c r="A35" s="1">
        <v>43999</v>
      </c>
      <c r="B35" s="2" t="s">
        <v>18</v>
      </c>
      <c r="C35" s="2" t="s">
        <v>19</v>
      </c>
      <c r="D35" s="2" t="s">
        <v>29</v>
      </c>
      <c r="E35" s="2" t="s">
        <v>33</v>
      </c>
      <c r="F35" s="2">
        <v>3</v>
      </c>
      <c r="G35" s="3">
        <v>20</v>
      </c>
      <c r="H35" s="2" t="s">
        <v>16</v>
      </c>
      <c r="I35" s="3">
        <v>5</v>
      </c>
      <c r="J35" s="122">
        <f>(Dane2[[#This Row],[Cena]]*Dane2[[#This Row],[Ilość]])-(Dane2[[#This Row],[Ilość]]*Dane2[[#This Row],[Koszt]])</f>
        <v>45</v>
      </c>
    </row>
    <row r="36" spans="1:10" x14ac:dyDescent="0.3">
      <c r="A36" s="1">
        <v>44287</v>
      </c>
      <c r="B36" s="2" t="s">
        <v>9</v>
      </c>
      <c r="C36" s="2" t="s">
        <v>10</v>
      </c>
      <c r="D36" s="2" t="s">
        <v>24</v>
      </c>
      <c r="E36" s="2" t="s">
        <v>33</v>
      </c>
      <c r="F36" s="2">
        <v>2</v>
      </c>
      <c r="G36" s="3">
        <v>75</v>
      </c>
      <c r="H36" s="2" t="s">
        <v>13</v>
      </c>
      <c r="I36" s="3">
        <v>70</v>
      </c>
      <c r="J36" s="122">
        <f>(Dane2[[#This Row],[Cena]]*Dane2[[#This Row],[Ilość]])-(Dane2[[#This Row],[Ilość]]*Dane2[[#This Row],[Koszt]])</f>
        <v>10</v>
      </c>
    </row>
    <row r="37" spans="1:10" x14ac:dyDescent="0.3">
      <c r="A37" s="1">
        <v>44397</v>
      </c>
      <c r="B37" s="2" t="s">
        <v>21</v>
      </c>
      <c r="C37" s="2" t="s">
        <v>22</v>
      </c>
      <c r="D37" s="2" t="s">
        <v>15</v>
      </c>
      <c r="E37" s="2" t="s">
        <v>32</v>
      </c>
      <c r="F37" s="2">
        <v>4</v>
      </c>
      <c r="G37" s="3">
        <v>45</v>
      </c>
      <c r="H37" s="2" t="s">
        <v>16</v>
      </c>
      <c r="I37" s="3">
        <v>35</v>
      </c>
      <c r="J37" s="122">
        <f>(Dane2[[#This Row],[Cena]]*Dane2[[#This Row],[Ilość]])-(Dane2[[#This Row],[Ilość]]*Dane2[[#This Row],[Koszt]])</f>
        <v>40</v>
      </c>
    </row>
    <row r="38" spans="1:10" x14ac:dyDescent="0.3">
      <c r="A38" s="1">
        <v>44517</v>
      </c>
      <c r="B38" s="2" t="s">
        <v>21</v>
      </c>
      <c r="C38" s="2" t="s">
        <v>22</v>
      </c>
      <c r="D38" s="2" t="s">
        <v>15</v>
      </c>
      <c r="E38" s="2" t="s">
        <v>32</v>
      </c>
      <c r="F38" s="2">
        <v>5</v>
      </c>
      <c r="G38" s="3">
        <v>45</v>
      </c>
      <c r="H38" s="2" t="s">
        <v>13</v>
      </c>
      <c r="I38" s="3">
        <v>35</v>
      </c>
      <c r="J38" s="122">
        <f>(Dane2[[#This Row],[Cena]]*Dane2[[#This Row],[Ilość]])-(Dane2[[#This Row],[Ilość]]*Dane2[[#This Row],[Koszt]])</f>
        <v>50</v>
      </c>
    </row>
    <row r="39" spans="1:10" x14ac:dyDescent="0.3">
      <c r="A39" s="1">
        <v>44216</v>
      </c>
      <c r="B39" s="2" t="s">
        <v>18</v>
      </c>
      <c r="C39" s="2" t="s">
        <v>23</v>
      </c>
      <c r="D39" s="2" t="s">
        <v>20</v>
      </c>
      <c r="E39" s="2" t="s">
        <v>12</v>
      </c>
      <c r="F39" s="2">
        <v>3</v>
      </c>
      <c r="G39" s="3">
        <v>500</v>
      </c>
      <c r="H39" s="2" t="s">
        <v>16</v>
      </c>
      <c r="I39" s="3">
        <v>400</v>
      </c>
      <c r="J39" s="122">
        <f>(Dane2[[#This Row],[Cena]]*Dane2[[#This Row],[Ilość]])-(Dane2[[#This Row],[Ilość]]*Dane2[[#This Row],[Koszt]])</f>
        <v>300</v>
      </c>
    </row>
    <row r="40" spans="1:10" x14ac:dyDescent="0.3">
      <c r="A40" s="1">
        <v>44357</v>
      </c>
      <c r="B40" s="2" t="s">
        <v>25</v>
      </c>
      <c r="C40" s="2" t="s">
        <v>26</v>
      </c>
      <c r="D40" s="2" t="s">
        <v>29</v>
      </c>
      <c r="E40" s="2" t="s">
        <v>33</v>
      </c>
      <c r="F40" s="2">
        <v>4</v>
      </c>
      <c r="G40" s="3">
        <v>20</v>
      </c>
      <c r="H40" s="2" t="s">
        <v>30</v>
      </c>
      <c r="I40" s="3">
        <v>5</v>
      </c>
      <c r="J40" s="122">
        <f>(Dane2[[#This Row],[Cena]]*Dane2[[#This Row],[Ilość]])-(Dane2[[#This Row],[Ilość]]*Dane2[[#This Row],[Koszt]])</f>
        <v>60</v>
      </c>
    </row>
    <row r="41" spans="1:10" x14ac:dyDescent="0.3">
      <c r="A41" s="1">
        <v>44084</v>
      </c>
      <c r="B41" s="2" t="s">
        <v>9</v>
      </c>
      <c r="C41" s="2" t="s">
        <v>10</v>
      </c>
      <c r="D41" s="2" t="s">
        <v>24</v>
      </c>
      <c r="E41" s="2" t="s">
        <v>32</v>
      </c>
      <c r="F41" s="2">
        <v>3</v>
      </c>
      <c r="G41" s="3">
        <v>70</v>
      </c>
      <c r="H41" s="2" t="s">
        <v>16</v>
      </c>
      <c r="I41" s="3">
        <v>60</v>
      </c>
      <c r="J41" s="122">
        <f>(Dane2[[#This Row],[Cena]]*Dane2[[#This Row],[Ilość]])-(Dane2[[#This Row],[Ilość]]*Dane2[[#This Row],[Koszt]])</f>
        <v>30</v>
      </c>
    </row>
    <row r="42" spans="1:10" x14ac:dyDescent="0.3">
      <c r="A42" s="1">
        <v>44306</v>
      </c>
      <c r="B42" s="2" t="s">
        <v>18</v>
      </c>
      <c r="C42" s="2" t="s">
        <v>23</v>
      </c>
      <c r="D42" s="2" t="s">
        <v>20</v>
      </c>
      <c r="E42" s="2" t="s">
        <v>33</v>
      </c>
      <c r="F42" s="2">
        <v>4</v>
      </c>
      <c r="G42" s="3">
        <v>560</v>
      </c>
      <c r="H42" s="2" t="s">
        <v>16</v>
      </c>
      <c r="I42" s="3">
        <v>450</v>
      </c>
      <c r="J42" s="122">
        <f>(Dane2[[#This Row],[Cena]]*Dane2[[#This Row],[Ilość]])-(Dane2[[#This Row],[Ilość]]*Dane2[[#This Row],[Koszt]])</f>
        <v>440</v>
      </c>
    </row>
    <row r="43" spans="1:10" x14ac:dyDescent="0.3">
      <c r="A43" s="1">
        <v>44531</v>
      </c>
      <c r="B43" s="2" t="s">
        <v>25</v>
      </c>
      <c r="C43" s="2" t="s">
        <v>27</v>
      </c>
      <c r="D43" s="2" t="s">
        <v>11</v>
      </c>
      <c r="E43" s="2" t="s">
        <v>32</v>
      </c>
      <c r="F43" s="2">
        <v>3</v>
      </c>
      <c r="G43" s="3">
        <v>110</v>
      </c>
      <c r="H43" s="2" t="s">
        <v>16</v>
      </c>
      <c r="I43" s="3">
        <v>85</v>
      </c>
      <c r="J43" s="122">
        <f>(Dane2[[#This Row],[Cena]]*Dane2[[#This Row],[Ilość]])-(Dane2[[#This Row],[Ilość]]*Dane2[[#This Row],[Koszt]])</f>
        <v>75</v>
      </c>
    </row>
    <row r="44" spans="1:10" x14ac:dyDescent="0.3">
      <c r="A44" s="1">
        <v>43936</v>
      </c>
      <c r="B44" s="2" t="s">
        <v>21</v>
      </c>
      <c r="C44" s="2" t="s">
        <v>22</v>
      </c>
      <c r="D44" s="2" t="s">
        <v>20</v>
      </c>
      <c r="E44" s="2" t="s">
        <v>12</v>
      </c>
      <c r="F44" s="2">
        <v>4</v>
      </c>
      <c r="G44" s="3">
        <v>500</v>
      </c>
      <c r="H44" s="2" t="s">
        <v>13</v>
      </c>
      <c r="I44" s="3">
        <v>400</v>
      </c>
      <c r="J44" s="122">
        <f>(Dane2[[#This Row],[Cena]]*Dane2[[#This Row],[Ilość]])-(Dane2[[#This Row],[Ilość]]*Dane2[[#This Row],[Koszt]])</f>
        <v>400</v>
      </c>
    </row>
    <row r="45" spans="1:10" x14ac:dyDescent="0.3">
      <c r="A45" s="1">
        <v>43855</v>
      </c>
      <c r="B45" s="2" t="s">
        <v>21</v>
      </c>
      <c r="C45" s="2" t="s">
        <v>22</v>
      </c>
      <c r="D45" s="2" t="s">
        <v>20</v>
      </c>
      <c r="E45" s="2" t="s">
        <v>12</v>
      </c>
      <c r="F45" s="2">
        <v>2</v>
      </c>
      <c r="G45" s="3">
        <v>500</v>
      </c>
      <c r="H45" s="2" t="s">
        <v>13</v>
      </c>
      <c r="I45" s="3">
        <v>400</v>
      </c>
      <c r="J45" s="122">
        <f>(Dane2[[#This Row],[Cena]]*Dane2[[#This Row],[Ilość]])-(Dane2[[#This Row],[Ilość]]*Dane2[[#This Row],[Koszt]])</f>
        <v>200</v>
      </c>
    </row>
    <row r="46" spans="1:10" x14ac:dyDescent="0.3">
      <c r="A46" s="1">
        <v>44095</v>
      </c>
      <c r="B46" s="2" t="s">
        <v>9</v>
      </c>
      <c r="C46" s="2" t="s">
        <v>14</v>
      </c>
      <c r="D46" s="2" t="s">
        <v>24</v>
      </c>
      <c r="E46" s="2" t="s">
        <v>12</v>
      </c>
      <c r="F46" s="2">
        <v>3</v>
      </c>
      <c r="G46" s="3">
        <v>80</v>
      </c>
      <c r="H46" s="2" t="s">
        <v>13</v>
      </c>
      <c r="I46" s="3">
        <v>75</v>
      </c>
      <c r="J46" s="122">
        <f>(Dane2[[#This Row],[Cena]]*Dane2[[#This Row],[Ilość]])-(Dane2[[#This Row],[Ilość]]*Dane2[[#This Row],[Koszt]])</f>
        <v>15</v>
      </c>
    </row>
    <row r="47" spans="1:10" x14ac:dyDescent="0.3">
      <c r="A47" s="1">
        <v>44325</v>
      </c>
      <c r="B47" s="2" t="s">
        <v>25</v>
      </c>
      <c r="C47" s="2" t="s">
        <v>26</v>
      </c>
      <c r="D47" s="2" t="s">
        <v>15</v>
      </c>
      <c r="E47" s="2" t="s">
        <v>12</v>
      </c>
      <c r="F47" s="2">
        <v>4</v>
      </c>
      <c r="G47" s="3">
        <v>50</v>
      </c>
      <c r="H47" s="2" t="s">
        <v>13</v>
      </c>
      <c r="I47" s="3">
        <v>30</v>
      </c>
      <c r="J47" s="122">
        <f>(Dane2[[#This Row],[Cena]]*Dane2[[#This Row],[Ilość]])-(Dane2[[#This Row],[Ilość]]*Dane2[[#This Row],[Koszt]])</f>
        <v>80</v>
      </c>
    </row>
    <row r="48" spans="1:10" x14ac:dyDescent="0.3">
      <c r="A48" s="1">
        <v>44375</v>
      </c>
      <c r="B48" s="2" t="s">
        <v>9</v>
      </c>
      <c r="C48" s="2" t="s">
        <v>17</v>
      </c>
      <c r="D48" s="2" t="s">
        <v>29</v>
      </c>
      <c r="E48" s="2" t="s">
        <v>33</v>
      </c>
      <c r="F48" s="2">
        <v>4</v>
      </c>
      <c r="G48" s="3">
        <v>20</v>
      </c>
      <c r="H48" s="2" t="s">
        <v>13</v>
      </c>
      <c r="I48" s="3">
        <v>5</v>
      </c>
      <c r="J48" s="122">
        <f>(Dane2[[#This Row],[Cena]]*Dane2[[#This Row],[Ilość]])-(Dane2[[#This Row],[Ilość]]*Dane2[[#This Row],[Koszt]])</f>
        <v>60</v>
      </c>
    </row>
    <row r="49" spans="1:10" x14ac:dyDescent="0.3">
      <c r="A49" s="1">
        <v>44140</v>
      </c>
      <c r="B49" s="2" t="s">
        <v>18</v>
      </c>
      <c r="C49" s="2" t="s">
        <v>19</v>
      </c>
      <c r="D49" s="2" t="s">
        <v>11</v>
      </c>
      <c r="E49" s="2" t="s">
        <v>12</v>
      </c>
      <c r="F49" s="2">
        <v>1</v>
      </c>
      <c r="G49" s="3">
        <v>100</v>
      </c>
      <c r="H49" s="2" t="s">
        <v>16</v>
      </c>
      <c r="I49" s="3">
        <v>80</v>
      </c>
      <c r="J49" s="122">
        <f>(Dane2[[#This Row],[Cena]]*Dane2[[#This Row],[Ilość]])-(Dane2[[#This Row],[Ilość]]*Dane2[[#This Row],[Koszt]])</f>
        <v>20</v>
      </c>
    </row>
    <row r="50" spans="1:10" x14ac:dyDescent="0.3">
      <c r="A50" s="1">
        <v>44499</v>
      </c>
      <c r="B50" s="2" t="s">
        <v>9</v>
      </c>
      <c r="C50" s="2" t="s">
        <v>10</v>
      </c>
      <c r="D50" s="2" t="s">
        <v>24</v>
      </c>
      <c r="E50" s="2" t="s">
        <v>12</v>
      </c>
      <c r="F50" s="2">
        <v>4</v>
      </c>
      <c r="G50" s="3">
        <v>80</v>
      </c>
      <c r="H50" s="2" t="s">
        <v>16</v>
      </c>
      <c r="I50" s="3">
        <v>75</v>
      </c>
      <c r="J50" s="122">
        <f>(Dane2[[#This Row],[Cena]]*Dane2[[#This Row],[Ilość]])-(Dane2[[#This Row],[Ilość]]*Dane2[[#This Row],[Koszt]])</f>
        <v>20</v>
      </c>
    </row>
    <row r="51" spans="1:10" x14ac:dyDescent="0.3">
      <c r="A51" s="1">
        <v>44399</v>
      </c>
      <c r="B51" s="2" t="s">
        <v>21</v>
      </c>
      <c r="C51" s="2" t="s">
        <v>22</v>
      </c>
      <c r="D51" s="2" t="s">
        <v>15</v>
      </c>
      <c r="E51" s="2" t="s">
        <v>12</v>
      </c>
      <c r="F51" s="2">
        <v>3</v>
      </c>
      <c r="G51" s="3">
        <v>50</v>
      </c>
      <c r="H51" s="2" t="s">
        <v>13</v>
      </c>
      <c r="I51" s="3">
        <v>30</v>
      </c>
      <c r="J51" s="122">
        <f>(Dane2[[#This Row],[Cena]]*Dane2[[#This Row],[Ilość]])-(Dane2[[#This Row],[Ilość]]*Dane2[[#This Row],[Koszt]])</f>
        <v>60</v>
      </c>
    </row>
    <row r="52" spans="1:10" x14ac:dyDescent="0.3">
      <c r="A52" s="1">
        <v>43857</v>
      </c>
      <c r="B52" s="2" t="s">
        <v>21</v>
      </c>
      <c r="C52" s="2" t="s">
        <v>22</v>
      </c>
      <c r="D52" s="2" t="s">
        <v>15</v>
      </c>
      <c r="E52" s="2" t="s">
        <v>32</v>
      </c>
      <c r="F52" s="2">
        <v>2</v>
      </c>
      <c r="G52" s="3">
        <v>45</v>
      </c>
      <c r="H52" s="2" t="s">
        <v>13</v>
      </c>
      <c r="I52" s="3">
        <v>35</v>
      </c>
      <c r="J52" s="122">
        <f>(Dane2[[#This Row],[Cena]]*Dane2[[#This Row],[Ilość]])-(Dane2[[#This Row],[Ilość]]*Dane2[[#This Row],[Koszt]])</f>
        <v>20</v>
      </c>
    </row>
    <row r="53" spans="1:10" x14ac:dyDescent="0.3">
      <c r="A53" s="1">
        <v>44036</v>
      </c>
      <c r="B53" s="2" t="s">
        <v>18</v>
      </c>
      <c r="C53" s="2" t="s">
        <v>23</v>
      </c>
      <c r="D53" s="2" t="s">
        <v>24</v>
      </c>
      <c r="E53" s="2" t="s">
        <v>12</v>
      </c>
      <c r="F53" s="2">
        <v>2</v>
      </c>
      <c r="G53" s="3">
        <v>80</v>
      </c>
      <c r="H53" s="2" t="s">
        <v>16</v>
      </c>
      <c r="I53" s="3">
        <v>75</v>
      </c>
      <c r="J53" s="122">
        <f>(Dane2[[#This Row],[Cena]]*Dane2[[#This Row],[Ilość]])-(Dane2[[#This Row],[Ilość]]*Dane2[[#This Row],[Koszt]])</f>
        <v>10</v>
      </c>
    </row>
    <row r="54" spans="1:10" x14ac:dyDescent="0.3">
      <c r="A54" s="1">
        <v>44473</v>
      </c>
      <c r="B54" s="2" t="s">
        <v>18</v>
      </c>
      <c r="C54" s="2" t="s">
        <v>31</v>
      </c>
      <c r="D54" s="2" t="s">
        <v>20</v>
      </c>
      <c r="E54" s="2" t="s">
        <v>33</v>
      </c>
      <c r="F54" s="2">
        <v>3</v>
      </c>
      <c r="G54" s="3">
        <v>560</v>
      </c>
      <c r="H54" s="2" t="s">
        <v>13</v>
      </c>
      <c r="I54" s="3">
        <v>450</v>
      </c>
      <c r="J54" s="122">
        <f>(Dane2[[#This Row],[Cena]]*Dane2[[#This Row],[Ilość]])-(Dane2[[#This Row],[Ilość]]*Dane2[[#This Row],[Koszt]])</f>
        <v>330</v>
      </c>
    </row>
    <row r="55" spans="1:10" x14ac:dyDescent="0.3">
      <c r="A55" s="1">
        <v>44036</v>
      </c>
      <c r="B55" s="2" t="s">
        <v>9</v>
      </c>
      <c r="C55" s="2" t="s">
        <v>10</v>
      </c>
      <c r="D55" s="2" t="s">
        <v>29</v>
      </c>
      <c r="E55" s="2" t="s">
        <v>33</v>
      </c>
      <c r="F55" s="2">
        <v>2</v>
      </c>
      <c r="G55" s="3">
        <v>20</v>
      </c>
      <c r="H55" s="2" t="s">
        <v>13</v>
      </c>
      <c r="I55" s="3">
        <v>5</v>
      </c>
      <c r="J55" s="122">
        <f>(Dane2[[#This Row],[Cena]]*Dane2[[#This Row],[Ilość]])-(Dane2[[#This Row],[Ilość]]*Dane2[[#This Row],[Koszt]])</f>
        <v>30</v>
      </c>
    </row>
    <row r="56" spans="1:10" x14ac:dyDescent="0.3">
      <c r="A56" s="1">
        <v>44535</v>
      </c>
      <c r="B56" s="2" t="s">
        <v>21</v>
      </c>
      <c r="C56" s="2" t="s">
        <v>22</v>
      </c>
      <c r="D56" s="2" t="s">
        <v>20</v>
      </c>
      <c r="E56" s="2" t="s">
        <v>12</v>
      </c>
      <c r="F56" s="2">
        <v>2</v>
      </c>
      <c r="G56" s="3">
        <v>500</v>
      </c>
      <c r="H56" s="2" t="s">
        <v>13</v>
      </c>
      <c r="I56" s="3">
        <v>400</v>
      </c>
      <c r="J56" s="122">
        <f>(Dane2[[#This Row],[Cena]]*Dane2[[#This Row],[Ilość]])-(Dane2[[#This Row],[Ilość]]*Dane2[[#This Row],[Koszt]])</f>
        <v>200</v>
      </c>
    </row>
    <row r="57" spans="1:10" x14ac:dyDescent="0.3">
      <c r="A57" s="1">
        <v>44446</v>
      </c>
      <c r="B57" s="2" t="s">
        <v>25</v>
      </c>
      <c r="C57" s="2" t="s">
        <v>26</v>
      </c>
      <c r="D57" s="2" t="s">
        <v>20</v>
      </c>
      <c r="E57" s="2" t="s">
        <v>32</v>
      </c>
      <c r="F57" s="2">
        <v>5</v>
      </c>
      <c r="G57" s="3">
        <v>570</v>
      </c>
      <c r="H57" s="2" t="s">
        <v>13</v>
      </c>
      <c r="I57" s="3">
        <v>490</v>
      </c>
      <c r="J57" s="122">
        <f>(Dane2[[#This Row],[Cena]]*Dane2[[#This Row],[Ilość]])-(Dane2[[#This Row],[Ilość]]*Dane2[[#This Row],[Koszt]])</f>
        <v>400</v>
      </c>
    </row>
    <row r="58" spans="1:10" x14ac:dyDescent="0.3">
      <c r="A58" s="1">
        <v>44458</v>
      </c>
      <c r="B58" s="2" t="s">
        <v>25</v>
      </c>
      <c r="C58" s="2" t="s">
        <v>27</v>
      </c>
      <c r="D58" s="2" t="s">
        <v>24</v>
      </c>
      <c r="E58" s="2" t="s">
        <v>32</v>
      </c>
      <c r="F58" s="2">
        <v>2</v>
      </c>
      <c r="G58" s="3">
        <v>70</v>
      </c>
      <c r="H58" s="2" t="s">
        <v>13</v>
      </c>
      <c r="I58" s="3">
        <v>60</v>
      </c>
      <c r="J58" s="122">
        <f>(Dane2[[#This Row],[Cena]]*Dane2[[#This Row],[Ilość]])-(Dane2[[#This Row],[Ilość]]*Dane2[[#This Row],[Koszt]])</f>
        <v>20</v>
      </c>
    </row>
    <row r="59" spans="1:10" x14ac:dyDescent="0.3">
      <c r="A59" s="1">
        <v>44081</v>
      </c>
      <c r="B59" s="2" t="s">
        <v>18</v>
      </c>
      <c r="C59" s="2" t="s">
        <v>23</v>
      </c>
      <c r="D59" s="2" t="s">
        <v>29</v>
      </c>
      <c r="E59" s="2" t="s">
        <v>32</v>
      </c>
      <c r="F59" s="2">
        <v>3</v>
      </c>
      <c r="G59" s="3">
        <v>25</v>
      </c>
      <c r="H59" s="2" t="s">
        <v>13</v>
      </c>
      <c r="I59" s="3">
        <v>20</v>
      </c>
      <c r="J59" s="122">
        <f>(Dane2[[#This Row],[Cena]]*Dane2[[#This Row],[Ilość]])-(Dane2[[#This Row],[Ilość]]*Dane2[[#This Row],[Koszt]])</f>
        <v>15</v>
      </c>
    </row>
    <row r="60" spans="1:10" x14ac:dyDescent="0.3">
      <c r="A60" s="1">
        <v>44360</v>
      </c>
      <c r="B60" s="2" t="s">
        <v>21</v>
      </c>
      <c r="C60" s="2" t="s">
        <v>28</v>
      </c>
      <c r="D60" s="2" t="s">
        <v>29</v>
      </c>
      <c r="E60" s="2" t="s">
        <v>32</v>
      </c>
      <c r="F60" s="2">
        <v>5</v>
      </c>
      <c r="G60" s="3">
        <v>25</v>
      </c>
      <c r="H60" s="2" t="s">
        <v>13</v>
      </c>
      <c r="I60" s="3">
        <v>20</v>
      </c>
      <c r="J60" s="122">
        <f>(Dane2[[#This Row],[Cena]]*Dane2[[#This Row],[Ilość]])-(Dane2[[#This Row],[Ilość]]*Dane2[[#This Row],[Koszt]])</f>
        <v>25</v>
      </c>
    </row>
    <row r="61" spans="1:10" x14ac:dyDescent="0.3">
      <c r="A61" s="1">
        <v>44512</v>
      </c>
      <c r="B61" s="2" t="s">
        <v>21</v>
      </c>
      <c r="C61" s="2" t="s">
        <v>22</v>
      </c>
      <c r="D61" s="2" t="s">
        <v>15</v>
      </c>
      <c r="E61" s="2" t="s">
        <v>33</v>
      </c>
      <c r="F61" s="2">
        <v>4</v>
      </c>
      <c r="G61" s="3">
        <v>65</v>
      </c>
      <c r="H61" s="2" t="s">
        <v>13</v>
      </c>
      <c r="I61" s="3">
        <v>50</v>
      </c>
      <c r="J61" s="122">
        <f>(Dane2[[#This Row],[Cena]]*Dane2[[#This Row],[Ilość]])-(Dane2[[#This Row],[Ilość]]*Dane2[[#This Row],[Koszt]])</f>
        <v>60</v>
      </c>
    </row>
    <row r="62" spans="1:10" x14ac:dyDescent="0.3">
      <c r="A62" s="1">
        <v>44410</v>
      </c>
      <c r="B62" s="2" t="s">
        <v>18</v>
      </c>
      <c r="C62" s="2" t="s">
        <v>23</v>
      </c>
      <c r="D62" s="2" t="s">
        <v>11</v>
      </c>
      <c r="E62" s="2" t="s">
        <v>12</v>
      </c>
      <c r="F62" s="2">
        <v>2</v>
      </c>
      <c r="G62" s="3">
        <v>100</v>
      </c>
      <c r="H62" s="2" t="s">
        <v>13</v>
      </c>
      <c r="I62" s="3">
        <v>80</v>
      </c>
      <c r="J62" s="122">
        <f>(Dane2[[#This Row],[Cena]]*Dane2[[#This Row],[Ilość]])-(Dane2[[#This Row],[Ilość]]*Dane2[[#This Row],[Koszt]])</f>
        <v>40</v>
      </c>
    </row>
    <row r="63" spans="1:10" x14ac:dyDescent="0.3">
      <c r="A63" s="1">
        <v>44540</v>
      </c>
      <c r="B63" s="2" t="s">
        <v>9</v>
      </c>
      <c r="C63" s="2" t="s">
        <v>17</v>
      </c>
      <c r="D63" s="2" t="s">
        <v>24</v>
      </c>
      <c r="E63" s="2" t="s">
        <v>33</v>
      </c>
      <c r="F63" s="2">
        <v>4</v>
      </c>
      <c r="G63" s="3">
        <v>75</v>
      </c>
      <c r="H63" s="2" t="s">
        <v>13</v>
      </c>
      <c r="I63" s="3">
        <v>70</v>
      </c>
      <c r="J63" s="122">
        <f>(Dane2[[#This Row],[Cena]]*Dane2[[#This Row],[Ilość]])-(Dane2[[#This Row],[Ilość]]*Dane2[[#This Row],[Koszt]])</f>
        <v>20</v>
      </c>
    </row>
    <row r="64" spans="1:10" x14ac:dyDescent="0.3">
      <c r="A64" s="1">
        <v>44056</v>
      </c>
      <c r="B64" s="2" t="s">
        <v>9</v>
      </c>
      <c r="C64" s="2" t="s">
        <v>14</v>
      </c>
      <c r="D64" s="2" t="s">
        <v>20</v>
      </c>
      <c r="E64" s="2" t="s">
        <v>32</v>
      </c>
      <c r="F64" s="2">
        <v>1</v>
      </c>
      <c r="G64" s="3">
        <v>570</v>
      </c>
      <c r="H64" s="2" t="s">
        <v>13</v>
      </c>
      <c r="I64" s="3">
        <v>490</v>
      </c>
      <c r="J64" s="122">
        <f>(Dane2[[#This Row],[Cena]]*Dane2[[#This Row],[Ilość]])-(Dane2[[#This Row],[Ilość]]*Dane2[[#This Row],[Koszt]])</f>
        <v>80</v>
      </c>
    </row>
    <row r="65" spans="1:10" x14ac:dyDescent="0.3">
      <c r="A65" s="1">
        <v>44079</v>
      </c>
      <c r="B65" s="2" t="s">
        <v>9</v>
      </c>
      <c r="C65" s="2" t="s">
        <v>10</v>
      </c>
      <c r="D65" s="2" t="s">
        <v>29</v>
      </c>
      <c r="E65" s="2" t="s">
        <v>32</v>
      </c>
      <c r="F65" s="2">
        <v>4</v>
      </c>
      <c r="G65" s="3">
        <v>25</v>
      </c>
      <c r="H65" s="2" t="s">
        <v>13</v>
      </c>
      <c r="I65" s="3">
        <v>20</v>
      </c>
      <c r="J65" s="122">
        <f>(Dane2[[#This Row],[Cena]]*Dane2[[#This Row],[Ilość]])-(Dane2[[#This Row],[Ilość]]*Dane2[[#This Row],[Koszt]])</f>
        <v>20</v>
      </c>
    </row>
    <row r="66" spans="1:10" x14ac:dyDescent="0.3">
      <c r="A66" s="1">
        <v>44240</v>
      </c>
      <c r="B66" s="2" t="s">
        <v>25</v>
      </c>
      <c r="C66" s="2" t="s">
        <v>27</v>
      </c>
      <c r="D66" s="2" t="s">
        <v>15</v>
      </c>
      <c r="E66" s="2" t="s">
        <v>12</v>
      </c>
      <c r="F66" s="2">
        <v>3</v>
      </c>
      <c r="G66" s="3">
        <v>50</v>
      </c>
      <c r="H66" s="2" t="s">
        <v>13</v>
      </c>
      <c r="I66" s="3">
        <v>30</v>
      </c>
      <c r="J66" s="122">
        <f>(Dane2[[#This Row],[Cena]]*Dane2[[#This Row],[Ilość]])-(Dane2[[#This Row],[Ilość]]*Dane2[[#This Row],[Koszt]])</f>
        <v>60</v>
      </c>
    </row>
    <row r="67" spans="1:10" x14ac:dyDescent="0.3">
      <c r="A67" s="1">
        <v>44312</v>
      </c>
      <c r="B67" s="2" t="s">
        <v>25</v>
      </c>
      <c r="C67" s="2" t="s">
        <v>27</v>
      </c>
      <c r="D67" s="2" t="s">
        <v>15</v>
      </c>
      <c r="E67" s="2" t="s">
        <v>32</v>
      </c>
      <c r="F67" s="2">
        <v>1</v>
      </c>
      <c r="G67" s="3">
        <v>45</v>
      </c>
      <c r="H67" s="2" t="s">
        <v>13</v>
      </c>
      <c r="I67" s="3">
        <v>35</v>
      </c>
      <c r="J67" s="122">
        <f>(Dane2[[#This Row],[Cena]]*Dane2[[#This Row],[Ilość]])-(Dane2[[#This Row],[Ilość]]*Dane2[[#This Row],[Koszt]])</f>
        <v>10</v>
      </c>
    </row>
    <row r="68" spans="1:10" x14ac:dyDescent="0.3">
      <c r="A68" s="1">
        <v>44122</v>
      </c>
      <c r="B68" s="2" t="s">
        <v>25</v>
      </c>
      <c r="C68" s="2" t="s">
        <v>26</v>
      </c>
      <c r="D68" s="2" t="s">
        <v>24</v>
      </c>
      <c r="E68" s="2" t="s">
        <v>12</v>
      </c>
      <c r="F68" s="2">
        <v>3</v>
      </c>
      <c r="G68" s="3">
        <v>80</v>
      </c>
      <c r="H68" s="2" t="s">
        <v>13</v>
      </c>
      <c r="I68" s="3">
        <v>75</v>
      </c>
      <c r="J68" s="122">
        <f>(Dane2[[#This Row],[Cena]]*Dane2[[#This Row],[Ilość]])-(Dane2[[#This Row],[Ilość]]*Dane2[[#This Row],[Koszt]])</f>
        <v>15</v>
      </c>
    </row>
    <row r="69" spans="1:10" x14ac:dyDescent="0.3">
      <c r="A69" s="1">
        <v>43883</v>
      </c>
      <c r="B69" s="2" t="s">
        <v>9</v>
      </c>
      <c r="C69" s="2" t="s">
        <v>17</v>
      </c>
      <c r="D69" s="2" t="s">
        <v>29</v>
      </c>
      <c r="E69" s="2" t="s">
        <v>32</v>
      </c>
      <c r="F69" s="2">
        <v>5</v>
      </c>
      <c r="G69" s="3">
        <v>25</v>
      </c>
      <c r="H69" s="2" t="s">
        <v>16</v>
      </c>
      <c r="I69" s="3">
        <v>20</v>
      </c>
      <c r="J69" s="122">
        <f>(Dane2[[#This Row],[Cena]]*Dane2[[#This Row],[Ilość]])-(Dane2[[#This Row],[Ilość]]*Dane2[[#This Row],[Koszt]])</f>
        <v>25</v>
      </c>
    </row>
    <row r="70" spans="1:10" x14ac:dyDescent="0.3">
      <c r="A70" s="1">
        <v>43924</v>
      </c>
      <c r="B70" s="2" t="s">
        <v>21</v>
      </c>
      <c r="C70" s="2" t="s">
        <v>22</v>
      </c>
      <c r="D70" s="2" t="s">
        <v>20</v>
      </c>
      <c r="E70" s="2" t="s">
        <v>33</v>
      </c>
      <c r="F70" s="2">
        <v>3</v>
      </c>
      <c r="G70" s="3">
        <v>560</v>
      </c>
      <c r="H70" s="2" t="s">
        <v>13</v>
      </c>
      <c r="I70" s="3">
        <v>450</v>
      </c>
      <c r="J70" s="122">
        <f>(Dane2[[#This Row],[Cena]]*Dane2[[#This Row],[Ilość]])-(Dane2[[#This Row],[Ilość]]*Dane2[[#This Row],[Koszt]])</f>
        <v>330</v>
      </c>
    </row>
    <row r="71" spans="1:10" x14ac:dyDescent="0.3">
      <c r="A71" s="1">
        <v>44303</v>
      </c>
      <c r="B71" s="2" t="s">
        <v>9</v>
      </c>
      <c r="C71" s="2" t="s">
        <v>10</v>
      </c>
      <c r="D71" s="2" t="s">
        <v>11</v>
      </c>
      <c r="E71" s="2" t="s">
        <v>12</v>
      </c>
      <c r="F71" s="2">
        <v>1</v>
      </c>
      <c r="G71" s="3">
        <v>100</v>
      </c>
      <c r="H71" s="2" t="s">
        <v>13</v>
      </c>
      <c r="I71" s="3">
        <v>80</v>
      </c>
      <c r="J71" s="122">
        <f>(Dane2[[#This Row],[Cena]]*Dane2[[#This Row],[Ilość]])-(Dane2[[#This Row],[Ilość]]*Dane2[[#This Row],[Koszt]])</f>
        <v>20</v>
      </c>
    </row>
    <row r="72" spans="1:10" x14ac:dyDescent="0.3">
      <c r="A72" s="1">
        <v>44497</v>
      </c>
      <c r="B72" s="2" t="s">
        <v>25</v>
      </c>
      <c r="C72" s="2" t="s">
        <v>26</v>
      </c>
      <c r="D72" s="2" t="s">
        <v>24</v>
      </c>
      <c r="E72" s="2" t="s">
        <v>12</v>
      </c>
      <c r="F72" s="2">
        <v>1</v>
      </c>
      <c r="G72" s="3">
        <v>80</v>
      </c>
      <c r="H72" s="2" t="s">
        <v>13</v>
      </c>
      <c r="I72" s="3">
        <v>75</v>
      </c>
      <c r="J72" s="122">
        <f>(Dane2[[#This Row],[Cena]]*Dane2[[#This Row],[Ilość]])-(Dane2[[#This Row],[Ilość]]*Dane2[[#This Row],[Koszt]])</f>
        <v>5</v>
      </c>
    </row>
    <row r="73" spans="1:10" x14ac:dyDescent="0.3">
      <c r="A73" s="1">
        <v>44058</v>
      </c>
      <c r="B73" s="2" t="s">
        <v>21</v>
      </c>
      <c r="C73" s="2" t="s">
        <v>28</v>
      </c>
      <c r="D73" s="2" t="s">
        <v>15</v>
      </c>
      <c r="E73" s="2" t="s">
        <v>33</v>
      </c>
      <c r="F73" s="2">
        <v>2</v>
      </c>
      <c r="G73" s="3">
        <v>65</v>
      </c>
      <c r="H73" s="2" t="s">
        <v>13</v>
      </c>
      <c r="I73" s="3">
        <v>50</v>
      </c>
      <c r="J73" s="122">
        <f>(Dane2[[#This Row],[Cena]]*Dane2[[#This Row],[Ilość]])-(Dane2[[#This Row],[Ilość]]*Dane2[[#This Row],[Koszt]])</f>
        <v>30</v>
      </c>
    </row>
    <row r="74" spans="1:10" x14ac:dyDescent="0.3">
      <c r="A74" s="1">
        <v>44310</v>
      </c>
      <c r="B74" s="2" t="s">
        <v>21</v>
      </c>
      <c r="C74" s="2" t="s">
        <v>28</v>
      </c>
      <c r="D74" s="2" t="s">
        <v>29</v>
      </c>
      <c r="E74" s="2" t="s">
        <v>12</v>
      </c>
      <c r="F74" s="2">
        <v>3</v>
      </c>
      <c r="G74" s="3">
        <v>25</v>
      </c>
      <c r="H74" s="2" t="s">
        <v>16</v>
      </c>
      <c r="I74" s="3">
        <v>5</v>
      </c>
      <c r="J74" s="122">
        <f>(Dane2[[#This Row],[Cena]]*Dane2[[#This Row],[Ilość]])-(Dane2[[#This Row],[Ilość]]*Dane2[[#This Row],[Koszt]])</f>
        <v>60</v>
      </c>
    </row>
    <row r="75" spans="1:10" x14ac:dyDescent="0.3">
      <c r="A75" s="1">
        <v>44469</v>
      </c>
      <c r="B75" s="2" t="s">
        <v>18</v>
      </c>
      <c r="C75" s="2" t="s">
        <v>23</v>
      </c>
      <c r="D75" s="2" t="s">
        <v>29</v>
      </c>
      <c r="E75" s="2" t="s">
        <v>12</v>
      </c>
      <c r="F75" s="2">
        <v>2</v>
      </c>
      <c r="G75" s="3">
        <v>25</v>
      </c>
      <c r="H75" s="2" t="s">
        <v>13</v>
      </c>
      <c r="I75" s="3">
        <v>5</v>
      </c>
      <c r="J75" s="122">
        <f>(Dane2[[#This Row],[Cena]]*Dane2[[#This Row],[Ilość]])-(Dane2[[#This Row],[Ilość]]*Dane2[[#This Row],[Koszt]])</f>
        <v>40</v>
      </c>
    </row>
    <row r="76" spans="1:10" x14ac:dyDescent="0.3">
      <c r="A76" s="1">
        <v>43930</v>
      </c>
      <c r="B76" s="2" t="s">
        <v>21</v>
      </c>
      <c r="C76" s="2" t="s">
        <v>28</v>
      </c>
      <c r="D76" s="2" t="s">
        <v>29</v>
      </c>
      <c r="E76" s="2" t="s">
        <v>32</v>
      </c>
      <c r="F76" s="2">
        <v>2</v>
      </c>
      <c r="G76" s="3">
        <v>25</v>
      </c>
      <c r="H76" s="2" t="s">
        <v>13</v>
      </c>
      <c r="I76" s="3">
        <v>20</v>
      </c>
      <c r="J76" s="122">
        <f>(Dane2[[#This Row],[Cena]]*Dane2[[#This Row],[Ilość]])-(Dane2[[#This Row],[Ilość]]*Dane2[[#This Row],[Koszt]])</f>
        <v>10</v>
      </c>
    </row>
    <row r="77" spans="1:10" x14ac:dyDescent="0.3">
      <c r="A77" s="1">
        <v>43988</v>
      </c>
      <c r="B77" s="2" t="s">
        <v>9</v>
      </c>
      <c r="C77" s="2" t="s">
        <v>14</v>
      </c>
      <c r="D77" s="2" t="s">
        <v>29</v>
      </c>
      <c r="E77" s="2" t="s">
        <v>32</v>
      </c>
      <c r="F77" s="2">
        <v>2</v>
      </c>
      <c r="G77" s="3">
        <v>25</v>
      </c>
      <c r="H77" s="2" t="s">
        <v>13</v>
      </c>
      <c r="I77" s="3">
        <v>20</v>
      </c>
      <c r="J77" s="122">
        <f>(Dane2[[#This Row],[Cena]]*Dane2[[#This Row],[Ilość]])-(Dane2[[#This Row],[Ilość]]*Dane2[[#This Row],[Koszt]])</f>
        <v>10</v>
      </c>
    </row>
    <row r="78" spans="1:10" x14ac:dyDescent="0.3">
      <c r="A78" s="1">
        <v>43866</v>
      </c>
      <c r="B78" s="2" t="s">
        <v>25</v>
      </c>
      <c r="C78" s="2" t="s">
        <v>27</v>
      </c>
      <c r="D78" s="2" t="s">
        <v>11</v>
      </c>
      <c r="E78" s="2" t="s">
        <v>33</v>
      </c>
      <c r="F78" s="2">
        <v>5</v>
      </c>
      <c r="G78" s="3">
        <v>120</v>
      </c>
      <c r="H78" s="2" t="s">
        <v>13</v>
      </c>
      <c r="I78" s="3">
        <v>110</v>
      </c>
      <c r="J78" s="122">
        <f>(Dane2[[#This Row],[Cena]]*Dane2[[#This Row],[Ilość]])-(Dane2[[#This Row],[Ilość]]*Dane2[[#This Row],[Koszt]])</f>
        <v>50</v>
      </c>
    </row>
    <row r="79" spans="1:10" x14ac:dyDescent="0.3">
      <c r="A79" s="1">
        <v>44442</v>
      </c>
      <c r="B79" s="2" t="s">
        <v>21</v>
      </c>
      <c r="C79" s="2" t="s">
        <v>22</v>
      </c>
      <c r="D79" s="2" t="s">
        <v>11</v>
      </c>
      <c r="E79" s="2" t="s">
        <v>32</v>
      </c>
      <c r="F79" s="2">
        <v>5</v>
      </c>
      <c r="G79" s="3">
        <v>110</v>
      </c>
      <c r="H79" s="2" t="s">
        <v>13</v>
      </c>
      <c r="I79" s="3">
        <v>85</v>
      </c>
      <c r="J79" s="122">
        <f>(Dane2[[#This Row],[Cena]]*Dane2[[#This Row],[Ilość]])-(Dane2[[#This Row],[Ilość]]*Dane2[[#This Row],[Koszt]])</f>
        <v>125</v>
      </c>
    </row>
    <row r="80" spans="1:10" x14ac:dyDescent="0.3">
      <c r="A80" s="1">
        <v>43867</v>
      </c>
      <c r="B80" s="2" t="s">
        <v>18</v>
      </c>
      <c r="C80" s="2" t="s">
        <v>31</v>
      </c>
      <c r="D80" s="2" t="s">
        <v>20</v>
      </c>
      <c r="E80" s="2" t="s">
        <v>33</v>
      </c>
      <c r="F80" s="2">
        <v>5</v>
      </c>
      <c r="G80" s="3">
        <v>560</v>
      </c>
      <c r="H80" s="2" t="s">
        <v>16</v>
      </c>
      <c r="I80" s="3">
        <v>450</v>
      </c>
      <c r="J80" s="122">
        <f>(Dane2[[#This Row],[Cena]]*Dane2[[#This Row],[Ilość]])-(Dane2[[#This Row],[Ilość]]*Dane2[[#This Row],[Koszt]])</f>
        <v>550</v>
      </c>
    </row>
    <row r="81" spans="1:10" x14ac:dyDescent="0.3">
      <c r="A81" s="1">
        <v>44301</v>
      </c>
      <c r="B81" s="2" t="s">
        <v>18</v>
      </c>
      <c r="C81" s="2" t="s">
        <v>19</v>
      </c>
      <c r="D81" s="2" t="s">
        <v>24</v>
      </c>
      <c r="E81" s="2" t="s">
        <v>32</v>
      </c>
      <c r="F81" s="2">
        <v>2</v>
      </c>
      <c r="G81" s="3">
        <v>70</v>
      </c>
      <c r="H81" s="2" t="s">
        <v>30</v>
      </c>
      <c r="I81" s="3">
        <v>60</v>
      </c>
      <c r="J81" s="122">
        <f>(Dane2[[#This Row],[Cena]]*Dane2[[#This Row],[Ilość]])-(Dane2[[#This Row],[Ilość]]*Dane2[[#This Row],[Koszt]])</f>
        <v>20</v>
      </c>
    </row>
    <row r="82" spans="1:10" x14ac:dyDescent="0.3">
      <c r="A82" s="1">
        <v>44154</v>
      </c>
      <c r="B82" s="2" t="s">
        <v>9</v>
      </c>
      <c r="C82" s="2" t="s">
        <v>17</v>
      </c>
      <c r="D82" s="2" t="s">
        <v>29</v>
      </c>
      <c r="E82" s="2" t="s">
        <v>12</v>
      </c>
      <c r="F82" s="2">
        <v>5</v>
      </c>
      <c r="G82" s="3">
        <v>25</v>
      </c>
      <c r="H82" s="2" t="s">
        <v>16</v>
      </c>
      <c r="I82" s="3">
        <v>5</v>
      </c>
      <c r="J82" s="122">
        <f>(Dane2[[#This Row],[Cena]]*Dane2[[#This Row],[Ilość]])-(Dane2[[#This Row],[Ilość]]*Dane2[[#This Row],[Koszt]])</f>
        <v>100</v>
      </c>
    </row>
    <row r="83" spans="1:10" x14ac:dyDescent="0.3">
      <c r="A83" s="1">
        <v>44121</v>
      </c>
      <c r="B83" s="2" t="s">
        <v>18</v>
      </c>
      <c r="C83" s="2" t="s">
        <v>31</v>
      </c>
      <c r="D83" s="2" t="s">
        <v>24</v>
      </c>
      <c r="E83" s="2" t="s">
        <v>33</v>
      </c>
      <c r="F83" s="2">
        <v>4</v>
      </c>
      <c r="G83" s="3">
        <v>75</v>
      </c>
      <c r="H83" s="2" t="s">
        <v>13</v>
      </c>
      <c r="I83" s="3">
        <v>70</v>
      </c>
      <c r="J83" s="122">
        <f>(Dane2[[#This Row],[Cena]]*Dane2[[#This Row],[Ilość]])-(Dane2[[#This Row],[Ilość]]*Dane2[[#This Row],[Koszt]])</f>
        <v>20</v>
      </c>
    </row>
    <row r="84" spans="1:10" x14ac:dyDescent="0.3">
      <c r="A84" s="1">
        <v>43919</v>
      </c>
      <c r="B84" s="2" t="s">
        <v>21</v>
      </c>
      <c r="C84" s="2" t="s">
        <v>28</v>
      </c>
      <c r="D84" s="2" t="s">
        <v>15</v>
      </c>
      <c r="E84" s="2" t="s">
        <v>32</v>
      </c>
      <c r="F84" s="2">
        <v>4</v>
      </c>
      <c r="G84" s="3">
        <v>45</v>
      </c>
      <c r="H84" s="2" t="s">
        <v>16</v>
      </c>
      <c r="I84" s="3">
        <v>35</v>
      </c>
      <c r="J84" s="122">
        <f>(Dane2[[#This Row],[Cena]]*Dane2[[#This Row],[Ilość]])-(Dane2[[#This Row],[Ilość]]*Dane2[[#This Row],[Koszt]])</f>
        <v>40</v>
      </c>
    </row>
    <row r="85" spans="1:10" x14ac:dyDescent="0.3">
      <c r="A85" s="1">
        <v>43996</v>
      </c>
      <c r="B85" s="2" t="s">
        <v>9</v>
      </c>
      <c r="C85" s="2" t="s">
        <v>14</v>
      </c>
      <c r="D85" s="2" t="s">
        <v>29</v>
      </c>
      <c r="E85" s="2" t="s">
        <v>33</v>
      </c>
      <c r="F85" s="2">
        <v>5</v>
      </c>
      <c r="G85" s="3">
        <v>20</v>
      </c>
      <c r="H85" s="2" t="s">
        <v>30</v>
      </c>
      <c r="I85" s="3">
        <v>5</v>
      </c>
      <c r="J85" s="122">
        <f>(Dane2[[#This Row],[Cena]]*Dane2[[#This Row],[Ilość]])-(Dane2[[#This Row],[Ilość]]*Dane2[[#This Row],[Koszt]])</f>
        <v>75</v>
      </c>
    </row>
    <row r="86" spans="1:10" x14ac:dyDescent="0.3">
      <c r="A86" s="1">
        <v>44335</v>
      </c>
      <c r="B86" s="2" t="s">
        <v>18</v>
      </c>
      <c r="C86" s="2" t="s">
        <v>23</v>
      </c>
      <c r="D86" s="2" t="s">
        <v>24</v>
      </c>
      <c r="E86" s="2" t="s">
        <v>32</v>
      </c>
      <c r="F86" s="2">
        <v>4</v>
      </c>
      <c r="G86" s="3">
        <v>70</v>
      </c>
      <c r="H86" s="2" t="s">
        <v>16</v>
      </c>
      <c r="I86" s="3">
        <v>60</v>
      </c>
      <c r="J86" s="122">
        <f>(Dane2[[#This Row],[Cena]]*Dane2[[#This Row],[Ilość]])-(Dane2[[#This Row],[Ilość]]*Dane2[[#This Row],[Koszt]])</f>
        <v>40</v>
      </c>
    </row>
    <row r="87" spans="1:10" x14ac:dyDescent="0.3">
      <c r="A87" s="1">
        <v>44401</v>
      </c>
      <c r="B87" s="2" t="s">
        <v>21</v>
      </c>
      <c r="C87" s="2" t="s">
        <v>28</v>
      </c>
      <c r="D87" s="2" t="s">
        <v>24</v>
      </c>
      <c r="E87" s="2" t="s">
        <v>12</v>
      </c>
      <c r="F87" s="2">
        <v>3</v>
      </c>
      <c r="G87" s="3">
        <v>80</v>
      </c>
      <c r="H87" s="2" t="s">
        <v>13</v>
      </c>
      <c r="I87" s="3">
        <v>75</v>
      </c>
      <c r="J87" s="122">
        <f>(Dane2[[#This Row],[Cena]]*Dane2[[#This Row],[Ilość]])-(Dane2[[#This Row],[Ilość]]*Dane2[[#This Row],[Koszt]])</f>
        <v>15</v>
      </c>
    </row>
    <row r="88" spans="1:10" x14ac:dyDescent="0.3">
      <c r="A88" s="1">
        <v>43867</v>
      </c>
      <c r="B88" s="2" t="s">
        <v>9</v>
      </c>
      <c r="C88" s="2" t="s">
        <v>10</v>
      </c>
      <c r="D88" s="2" t="s">
        <v>29</v>
      </c>
      <c r="E88" s="2" t="s">
        <v>33</v>
      </c>
      <c r="F88" s="2">
        <v>2</v>
      </c>
      <c r="G88" s="3">
        <v>20</v>
      </c>
      <c r="H88" s="2" t="s">
        <v>13</v>
      </c>
      <c r="I88" s="3">
        <v>5</v>
      </c>
      <c r="J88" s="122">
        <f>(Dane2[[#This Row],[Cena]]*Dane2[[#This Row],[Ilość]])-(Dane2[[#This Row],[Ilość]]*Dane2[[#This Row],[Koszt]])</f>
        <v>30</v>
      </c>
    </row>
    <row r="89" spans="1:10" x14ac:dyDescent="0.3">
      <c r="A89" s="1">
        <v>43837</v>
      </c>
      <c r="B89" s="2" t="s">
        <v>21</v>
      </c>
      <c r="C89" s="2" t="s">
        <v>22</v>
      </c>
      <c r="D89" s="2" t="s">
        <v>15</v>
      </c>
      <c r="E89" s="2" t="s">
        <v>12</v>
      </c>
      <c r="F89" s="2">
        <v>3</v>
      </c>
      <c r="G89" s="3">
        <v>50</v>
      </c>
      <c r="H89" s="2" t="s">
        <v>30</v>
      </c>
      <c r="I89" s="3">
        <v>30</v>
      </c>
      <c r="J89" s="122">
        <f>(Dane2[[#This Row],[Cena]]*Dane2[[#This Row],[Ilość]])-(Dane2[[#This Row],[Ilość]]*Dane2[[#This Row],[Koszt]])</f>
        <v>60</v>
      </c>
    </row>
    <row r="90" spans="1:10" x14ac:dyDescent="0.3">
      <c r="A90" s="1">
        <v>44123</v>
      </c>
      <c r="B90" s="2" t="s">
        <v>25</v>
      </c>
      <c r="C90" s="2" t="s">
        <v>26</v>
      </c>
      <c r="D90" s="2" t="s">
        <v>20</v>
      </c>
      <c r="E90" s="2" t="s">
        <v>33</v>
      </c>
      <c r="F90" s="2">
        <v>2</v>
      </c>
      <c r="G90" s="3">
        <v>560</v>
      </c>
      <c r="H90" s="2" t="s">
        <v>30</v>
      </c>
      <c r="I90" s="3">
        <v>450</v>
      </c>
      <c r="J90" s="122">
        <f>(Dane2[[#This Row],[Cena]]*Dane2[[#This Row],[Ilość]])-(Dane2[[#This Row],[Ilość]]*Dane2[[#This Row],[Koszt]])</f>
        <v>220</v>
      </c>
    </row>
    <row r="91" spans="1:10" x14ac:dyDescent="0.3">
      <c r="A91" s="1">
        <v>44014</v>
      </c>
      <c r="B91" s="2" t="s">
        <v>18</v>
      </c>
      <c r="C91" s="2" t="s">
        <v>23</v>
      </c>
      <c r="D91" s="2" t="s">
        <v>11</v>
      </c>
      <c r="E91" s="2" t="s">
        <v>33</v>
      </c>
      <c r="F91" s="2">
        <v>1</v>
      </c>
      <c r="G91" s="3">
        <v>120</v>
      </c>
      <c r="H91" s="2" t="s">
        <v>30</v>
      </c>
      <c r="I91" s="3">
        <v>110</v>
      </c>
      <c r="J91" s="122">
        <f>(Dane2[[#This Row],[Cena]]*Dane2[[#This Row],[Ilość]])-(Dane2[[#This Row],[Ilość]]*Dane2[[#This Row],[Koszt]])</f>
        <v>10</v>
      </c>
    </row>
    <row r="92" spans="1:10" x14ac:dyDescent="0.3">
      <c r="A92" s="1">
        <v>44066</v>
      </c>
      <c r="B92" s="2" t="s">
        <v>9</v>
      </c>
      <c r="C92" s="2" t="s">
        <v>14</v>
      </c>
      <c r="D92" s="2" t="s">
        <v>20</v>
      </c>
      <c r="E92" s="2" t="s">
        <v>12</v>
      </c>
      <c r="F92" s="2">
        <v>2</v>
      </c>
      <c r="G92" s="3">
        <v>500</v>
      </c>
      <c r="H92" s="2" t="s">
        <v>16</v>
      </c>
      <c r="I92" s="3">
        <v>400</v>
      </c>
      <c r="J92" s="122">
        <f>(Dane2[[#This Row],[Cena]]*Dane2[[#This Row],[Ilość]])-(Dane2[[#This Row],[Ilość]]*Dane2[[#This Row],[Koszt]])</f>
        <v>200</v>
      </c>
    </row>
    <row r="93" spans="1:10" x14ac:dyDescent="0.3">
      <c r="A93" s="1">
        <v>43862</v>
      </c>
      <c r="B93" s="2" t="s">
        <v>9</v>
      </c>
      <c r="C93" s="2" t="s">
        <v>10</v>
      </c>
      <c r="D93" s="2" t="s">
        <v>24</v>
      </c>
      <c r="E93" s="2" t="s">
        <v>32</v>
      </c>
      <c r="F93" s="2">
        <v>4</v>
      </c>
      <c r="G93" s="3">
        <v>70</v>
      </c>
      <c r="H93" s="2" t="s">
        <v>16</v>
      </c>
      <c r="I93" s="3">
        <v>60</v>
      </c>
      <c r="J93" s="122">
        <f>(Dane2[[#This Row],[Cena]]*Dane2[[#This Row],[Ilość]])-(Dane2[[#This Row],[Ilość]]*Dane2[[#This Row],[Koszt]])</f>
        <v>40</v>
      </c>
    </row>
    <row r="94" spans="1:10" x14ac:dyDescent="0.3">
      <c r="A94" s="1">
        <v>44069</v>
      </c>
      <c r="B94" s="2" t="s">
        <v>25</v>
      </c>
      <c r="C94" s="2" t="s">
        <v>27</v>
      </c>
      <c r="D94" s="2" t="s">
        <v>11</v>
      </c>
      <c r="E94" s="2" t="s">
        <v>12</v>
      </c>
      <c r="F94" s="2">
        <v>4</v>
      </c>
      <c r="G94" s="3">
        <v>100</v>
      </c>
      <c r="H94" s="2" t="s">
        <v>13</v>
      </c>
      <c r="I94" s="3">
        <v>80</v>
      </c>
      <c r="J94" s="122">
        <f>(Dane2[[#This Row],[Cena]]*Dane2[[#This Row],[Ilość]])-(Dane2[[#This Row],[Ilość]]*Dane2[[#This Row],[Koszt]])</f>
        <v>80</v>
      </c>
    </row>
    <row r="95" spans="1:10" x14ac:dyDescent="0.3">
      <c r="A95" s="1">
        <v>44559</v>
      </c>
      <c r="B95" s="2" t="s">
        <v>18</v>
      </c>
      <c r="C95" s="2" t="s">
        <v>31</v>
      </c>
      <c r="D95" s="2" t="s">
        <v>20</v>
      </c>
      <c r="E95" s="2" t="s">
        <v>32</v>
      </c>
      <c r="F95" s="2">
        <v>1</v>
      </c>
      <c r="G95" s="3">
        <v>570</v>
      </c>
      <c r="H95" s="2" t="s">
        <v>13</v>
      </c>
      <c r="I95" s="3">
        <v>490</v>
      </c>
      <c r="J95" s="122">
        <f>(Dane2[[#This Row],[Cena]]*Dane2[[#This Row],[Ilość]])-(Dane2[[#This Row],[Ilość]]*Dane2[[#This Row],[Koszt]])</f>
        <v>80</v>
      </c>
    </row>
    <row r="96" spans="1:10" x14ac:dyDescent="0.3">
      <c r="A96" s="1">
        <v>44357</v>
      </c>
      <c r="B96" s="2" t="s">
        <v>18</v>
      </c>
      <c r="C96" s="2" t="s">
        <v>31</v>
      </c>
      <c r="D96" s="2" t="s">
        <v>29</v>
      </c>
      <c r="E96" s="2" t="s">
        <v>33</v>
      </c>
      <c r="F96" s="2">
        <v>2</v>
      </c>
      <c r="G96" s="3">
        <v>20</v>
      </c>
      <c r="H96" s="2" t="s">
        <v>13</v>
      </c>
      <c r="I96" s="3">
        <v>5</v>
      </c>
      <c r="J96" s="122">
        <f>(Dane2[[#This Row],[Cena]]*Dane2[[#This Row],[Ilość]])-(Dane2[[#This Row],[Ilość]]*Dane2[[#This Row],[Koszt]])</f>
        <v>30</v>
      </c>
    </row>
    <row r="97" spans="1:10" x14ac:dyDescent="0.3">
      <c r="A97" s="1">
        <v>44255</v>
      </c>
      <c r="B97" s="2" t="s">
        <v>25</v>
      </c>
      <c r="C97" s="2" t="s">
        <v>26</v>
      </c>
      <c r="D97" s="2" t="s">
        <v>15</v>
      </c>
      <c r="E97" s="2" t="s">
        <v>12</v>
      </c>
      <c r="F97" s="2">
        <v>3</v>
      </c>
      <c r="G97" s="3">
        <v>50</v>
      </c>
      <c r="H97" s="2" t="s">
        <v>13</v>
      </c>
      <c r="I97" s="3">
        <v>30</v>
      </c>
      <c r="J97" s="122">
        <f>(Dane2[[#This Row],[Cena]]*Dane2[[#This Row],[Ilość]])-(Dane2[[#This Row],[Ilość]]*Dane2[[#This Row],[Koszt]])</f>
        <v>60</v>
      </c>
    </row>
    <row r="98" spans="1:10" x14ac:dyDescent="0.3">
      <c r="A98" s="1">
        <v>43893</v>
      </c>
      <c r="B98" s="2" t="s">
        <v>21</v>
      </c>
      <c r="C98" s="2" t="s">
        <v>22</v>
      </c>
      <c r="D98" s="2" t="s">
        <v>29</v>
      </c>
      <c r="E98" s="2" t="s">
        <v>32</v>
      </c>
      <c r="F98" s="2">
        <v>2</v>
      </c>
      <c r="G98" s="3">
        <v>25</v>
      </c>
      <c r="H98" s="2" t="s">
        <v>16</v>
      </c>
      <c r="I98" s="3">
        <v>20</v>
      </c>
      <c r="J98" s="122">
        <f>(Dane2[[#This Row],[Cena]]*Dane2[[#This Row],[Ilość]])-(Dane2[[#This Row],[Ilość]]*Dane2[[#This Row],[Koszt]])</f>
        <v>10</v>
      </c>
    </row>
    <row r="99" spans="1:10" x14ac:dyDescent="0.3">
      <c r="A99" s="1">
        <v>43905</v>
      </c>
      <c r="B99" s="2" t="s">
        <v>25</v>
      </c>
      <c r="C99" s="2" t="s">
        <v>27</v>
      </c>
      <c r="D99" s="2" t="s">
        <v>20</v>
      </c>
      <c r="E99" s="2" t="s">
        <v>33</v>
      </c>
      <c r="F99" s="2">
        <v>2</v>
      </c>
      <c r="G99" s="3">
        <v>560</v>
      </c>
      <c r="H99" s="2" t="s">
        <v>30</v>
      </c>
      <c r="I99" s="3">
        <v>450</v>
      </c>
      <c r="J99" s="122">
        <f>(Dane2[[#This Row],[Cena]]*Dane2[[#This Row],[Ilość]])-(Dane2[[#This Row],[Ilość]]*Dane2[[#This Row],[Koszt]])</f>
        <v>220</v>
      </c>
    </row>
    <row r="100" spans="1:10" x14ac:dyDescent="0.3">
      <c r="A100" s="1">
        <v>44255</v>
      </c>
      <c r="B100" s="2" t="s">
        <v>25</v>
      </c>
      <c r="C100" s="2" t="s">
        <v>26</v>
      </c>
      <c r="D100" s="2" t="s">
        <v>29</v>
      </c>
      <c r="E100" s="2" t="s">
        <v>33</v>
      </c>
      <c r="F100" s="2">
        <v>2</v>
      </c>
      <c r="G100" s="3">
        <v>20</v>
      </c>
      <c r="H100" s="2" t="s">
        <v>13</v>
      </c>
      <c r="I100" s="3">
        <v>5</v>
      </c>
      <c r="J100" s="122">
        <f>(Dane2[[#This Row],[Cena]]*Dane2[[#This Row],[Ilość]])-(Dane2[[#This Row],[Ilość]]*Dane2[[#This Row],[Koszt]])</f>
        <v>30</v>
      </c>
    </row>
    <row r="101" spans="1:10" x14ac:dyDescent="0.3">
      <c r="A101" s="1">
        <v>44006</v>
      </c>
      <c r="B101" s="2" t="s">
        <v>9</v>
      </c>
      <c r="C101" s="2" t="s">
        <v>14</v>
      </c>
      <c r="D101" s="2" t="s">
        <v>20</v>
      </c>
      <c r="E101" s="2" t="s">
        <v>32</v>
      </c>
      <c r="F101" s="2">
        <v>5</v>
      </c>
      <c r="G101" s="3">
        <v>570</v>
      </c>
      <c r="H101" s="2" t="s">
        <v>30</v>
      </c>
      <c r="I101" s="3">
        <v>490</v>
      </c>
      <c r="J101" s="122">
        <f>(Dane2[[#This Row],[Cena]]*Dane2[[#This Row],[Ilość]])-(Dane2[[#This Row],[Ilość]]*Dane2[[#This Row],[Koszt]])</f>
        <v>400</v>
      </c>
    </row>
    <row r="102" spans="1:10" x14ac:dyDescent="0.3">
      <c r="A102" s="1">
        <v>44348</v>
      </c>
      <c r="B102" s="2" t="s">
        <v>9</v>
      </c>
      <c r="C102" s="2" t="s">
        <v>14</v>
      </c>
      <c r="D102" s="2" t="s">
        <v>24</v>
      </c>
      <c r="E102" s="2" t="s">
        <v>12</v>
      </c>
      <c r="F102" s="2">
        <v>3</v>
      </c>
      <c r="G102" s="3">
        <v>80</v>
      </c>
      <c r="H102" s="2" t="s">
        <v>13</v>
      </c>
      <c r="I102" s="3">
        <v>75</v>
      </c>
      <c r="J102" s="122">
        <f>(Dane2[[#This Row],[Cena]]*Dane2[[#This Row],[Ilość]])-(Dane2[[#This Row],[Ilość]]*Dane2[[#This Row],[Koszt]])</f>
        <v>15</v>
      </c>
    </row>
    <row r="103" spans="1:10" x14ac:dyDescent="0.3">
      <c r="A103" s="1">
        <v>44205</v>
      </c>
      <c r="B103" s="2" t="s">
        <v>21</v>
      </c>
      <c r="C103" s="2" t="s">
        <v>28</v>
      </c>
      <c r="D103" s="2" t="s">
        <v>29</v>
      </c>
      <c r="E103" s="2" t="s">
        <v>32</v>
      </c>
      <c r="F103" s="2">
        <v>4</v>
      </c>
      <c r="G103" s="3">
        <v>25</v>
      </c>
      <c r="H103" s="2" t="s">
        <v>13</v>
      </c>
      <c r="I103" s="3">
        <v>20</v>
      </c>
      <c r="J103" s="122">
        <f>(Dane2[[#This Row],[Cena]]*Dane2[[#This Row],[Ilość]])-(Dane2[[#This Row],[Ilość]]*Dane2[[#This Row],[Koszt]])</f>
        <v>20</v>
      </c>
    </row>
    <row r="104" spans="1:10" x14ac:dyDescent="0.3">
      <c r="A104" s="1">
        <v>43969</v>
      </c>
      <c r="B104" s="2" t="s">
        <v>21</v>
      </c>
      <c r="C104" s="2" t="s">
        <v>28</v>
      </c>
      <c r="D104" s="2" t="s">
        <v>29</v>
      </c>
      <c r="E104" s="2" t="s">
        <v>32</v>
      </c>
      <c r="F104" s="2">
        <v>5</v>
      </c>
      <c r="G104" s="3">
        <v>25</v>
      </c>
      <c r="H104" s="2" t="s">
        <v>13</v>
      </c>
      <c r="I104" s="3">
        <v>20</v>
      </c>
      <c r="J104" s="122">
        <f>(Dane2[[#This Row],[Cena]]*Dane2[[#This Row],[Ilość]])-(Dane2[[#This Row],[Ilość]]*Dane2[[#This Row],[Koszt]])</f>
        <v>25</v>
      </c>
    </row>
    <row r="105" spans="1:10" x14ac:dyDescent="0.3">
      <c r="A105" s="1">
        <v>44007</v>
      </c>
      <c r="B105" s="2" t="s">
        <v>9</v>
      </c>
      <c r="C105" s="2" t="s">
        <v>17</v>
      </c>
      <c r="D105" s="2" t="s">
        <v>11</v>
      </c>
      <c r="E105" s="2" t="s">
        <v>32</v>
      </c>
      <c r="F105" s="2">
        <v>2</v>
      </c>
      <c r="G105" s="3">
        <v>110</v>
      </c>
      <c r="H105" s="2" t="s">
        <v>13</v>
      </c>
      <c r="I105" s="3">
        <v>85</v>
      </c>
      <c r="J105" s="122">
        <f>(Dane2[[#This Row],[Cena]]*Dane2[[#This Row],[Ilość]])-(Dane2[[#This Row],[Ilość]]*Dane2[[#This Row],[Koszt]])</f>
        <v>50</v>
      </c>
    </row>
    <row r="106" spans="1:10" x14ac:dyDescent="0.3">
      <c r="A106" s="1">
        <v>44155</v>
      </c>
      <c r="B106" s="2" t="s">
        <v>9</v>
      </c>
      <c r="C106" s="2" t="s">
        <v>10</v>
      </c>
      <c r="D106" s="2" t="s">
        <v>24</v>
      </c>
      <c r="E106" s="2" t="s">
        <v>33</v>
      </c>
      <c r="F106" s="2">
        <v>3</v>
      </c>
      <c r="G106" s="3">
        <v>75</v>
      </c>
      <c r="H106" s="2" t="s">
        <v>13</v>
      </c>
      <c r="I106" s="3">
        <v>70</v>
      </c>
      <c r="J106" s="122">
        <f>(Dane2[[#This Row],[Cena]]*Dane2[[#This Row],[Ilość]])-(Dane2[[#This Row],[Ilość]]*Dane2[[#This Row],[Koszt]])</f>
        <v>15</v>
      </c>
    </row>
    <row r="107" spans="1:10" x14ac:dyDescent="0.3">
      <c r="A107" s="1">
        <v>44548</v>
      </c>
      <c r="B107" s="2" t="s">
        <v>25</v>
      </c>
      <c r="C107" s="2" t="s">
        <v>27</v>
      </c>
      <c r="D107" s="2" t="s">
        <v>15</v>
      </c>
      <c r="E107" s="2" t="s">
        <v>12</v>
      </c>
      <c r="F107" s="2">
        <v>5</v>
      </c>
      <c r="G107" s="3">
        <v>50</v>
      </c>
      <c r="H107" s="2" t="s">
        <v>13</v>
      </c>
      <c r="I107" s="3">
        <v>30</v>
      </c>
      <c r="J107" s="122">
        <f>(Dane2[[#This Row],[Cena]]*Dane2[[#This Row],[Ilość]])-(Dane2[[#This Row],[Ilość]]*Dane2[[#This Row],[Koszt]])</f>
        <v>100</v>
      </c>
    </row>
    <row r="108" spans="1:10" x14ac:dyDescent="0.3">
      <c r="A108" s="1">
        <v>43943</v>
      </c>
      <c r="B108" s="2" t="s">
        <v>9</v>
      </c>
      <c r="C108" s="2" t="s">
        <v>17</v>
      </c>
      <c r="D108" s="2" t="s">
        <v>29</v>
      </c>
      <c r="E108" s="2" t="s">
        <v>12</v>
      </c>
      <c r="F108" s="2">
        <v>4</v>
      </c>
      <c r="G108" s="3">
        <v>25</v>
      </c>
      <c r="H108" s="2" t="s">
        <v>13</v>
      </c>
      <c r="I108" s="3">
        <v>5</v>
      </c>
      <c r="J108" s="122">
        <f>(Dane2[[#This Row],[Cena]]*Dane2[[#This Row],[Ilość]])-(Dane2[[#This Row],[Ilość]]*Dane2[[#This Row],[Koszt]])</f>
        <v>80</v>
      </c>
    </row>
    <row r="109" spans="1:10" x14ac:dyDescent="0.3">
      <c r="A109" s="1">
        <v>43876</v>
      </c>
      <c r="B109" s="2" t="s">
        <v>9</v>
      </c>
      <c r="C109" s="2" t="s">
        <v>14</v>
      </c>
      <c r="D109" s="2" t="s">
        <v>11</v>
      </c>
      <c r="E109" s="2" t="s">
        <v>12</v>
      </c>
      <c r="F109" s="2">
        <v>3</v>
      </c>
      <c r="G109" s="3">
        <v>100</v>
      </c>
      <c r="H109" s="2" t="s">
        <v>16</v>
      </c>
      <c r="I109" s="3">
        <v>80</v>
      </c>
      <c r="J109" s="122">
        <f>(Dane2[[#This Row],[Cena]]*Dane2[[#This Row],[Ilość]])-(Dane2[[#This Row],[Ilość]]*Dane2[[#This Row],[Koszt]])</f>
        <v>60</v>
      </c>
    </row>
    <row r="110" spans="1:10" x14ac:dyDescent="0.3">
      <c r="A110" s="1">
        <v>44300</v>
      </c>
      <c r="B110" s="2" t="s">
        <v>9</v>
      </c>
      <c r="C110" s="2" t="s">
        <v>10</v>
      </c>
      <c r="D110" s="2" t="s">
        <v>24</v>
      </c>
      <c r="E110" s="2" t="s">
        <v>33</v>
      </c>
      <c r="F110" s="2">
        <v>4</v>
      </c>
      <c r="G110" s="3">
        <v>75</v>
      </c>
      <c r="H110" s="2" t="s">
        <v>13</v>
      </c>
      <c r="I110" s="3">
        <v>70</v>
      </c>
      <c r="J110" s="122">
        <f>(Dane2[[#This Row],[Cena]]*Dane2[[#This Row],[Ilość]])-(Dane2[[#This Row],[Ilość]]*Dane2[[#This Row],[Koszt]])</f>
        <v>20</v>
      </c>
    </row>
    <row r="111" spans="1:10" x14ac:dyDescent="0.3">
      <c r="A111" s="1">
        <v>44081</v>
      </c>
      <c r="B111" s="2" t="s">
        <v>18</v>
      </c>
      <c r="C111" s="2" t="s">
        <v>19</v>
      </c>
      <c r="D111" s="2" t="s">
        <v>11</v>
      </c>
      <c r="E111" s="2" t="s">
        <v>12</v>
      </c>
      <c r="F111" s="2">
        <v>3</v>
      </c>
      <c r="G111" s="3">
        <v>100</v>
      </c>
      <c r="H111" s="2" t="s">
        <v>16</v>
      </c>
      <c r="I111" s="3">
        <v>80</v>
      </c>
      <c r="J111" s="122">
        <f>(Dane2[[#This Row],[Cena]]*Dane2[[#This Row],[Ilość]])-(Dane2[[#This Row],[Ilość]]*Dane2[[#This Row],[Koszt]])</f>
        <v>60</v>
      </c>
    </row>
    <row r="112" spans="1:10" x14ac:dyDescent="0.3">
      <c r="A112" s="1">
        <v>43975</v>
      </c>
      <c r="B112" s="2" t="s">
        <v>25</v>
      </c>
      <c r="C112" s="2" t="s">
        <v>27</v>
      </c>
      <c r="D112" s="2" t="s">
        <v>15</v>
      </c>
      <c r="E112" s="2" t="s">
        <v>12</v>
      </c>
      <c r="F112" s="2">
        <v>4</v>
      </c>
      <c r="G112" s="3">
        <v>50</v>
      </c>
      <c r="H112" s="2" t="s">
        <v>13</v>
      </c>
      <c r="I112" s="3">
        <v>30</v>
      </c>
      <c r="J112" s="122">
        <f>(Dane2[[#This Row],[Cena]]*Dane2[[#This Row],[Ilość]])-(Dane2[[#This Row],[Ilość]]*Dane2[[#This Row],[Koszt]])</f>
        <v>80</v>
      </c>
    </row>
    <row r="113" spans="1:10" x14ac:dyDescent="0.3">
      <c r="A113" s="1">
        <v>43899</v>
      </c>
      <c r="B113" s="2" t="s">
        <v>21</v>
      </c>
      <c r="C113" s="2" t="s">
        <v>28</v>
      </c>
      <c r="D113" s="2" t="s">
        <v>24</v>
      </c>
      <c r="E113" s="2" t="s">
        <v>32</v>
      </c>
      <c r="F113" s="2">
        <v>4</v>
      </c>
      <c r="G113" s="3">
        <v>70</v>
      </c>
      <c r="H113" s="2" t="s">
        <v>13</v>
      </c>
      <c r="I113" s="3">
        <v>60</v>
      </c>
      <c r="J113" s="122">
        <f>(Dane2[[#This Row],[Cena]]*Dane2[[#This Row],[Ilość]])-(Dane2[[#This Row],[Ilość]]*Dane2[[#This Row],[Koszt]])</f>
        <v>40</v>
      </c>
    </row>
    <row r="114" spans="1:10" x14ac:dyDescent="0.3">
      <c r="A114" s="1">
        <v>44112</v>
      </c>
      <c r="B114" s="2" t="s">
        <v>18</v>
      </c>
      <c r="C114" s="2" t="s">
        <v>23</v>
      </c>
      <c r="D114" s="2" t="s">
        <v>29</v>
      </c>
      <c r="E114" s="2" t="s">
        <v>32</v>
      </c>
      <c r="F114" s="2">
        <v>4</v>
      </c>
      <c r="G114" s="3">
        <v>25</v>
      </c>
      <c r="H114" s="2" t="s">
        <v>13</v>
      </c>
      <c r="I114" s="3">
        <v>20</v>
      </c>
      <c r="J114" s="122">
        <f>(Dane2[[#This Row],[Cena]]*Dane2[[#This Row],[Ilość]])-(Dane2[[#This Row],[Ilość]]*Dane2[[#This Row],[Koszt]])</f>
        <v>20</v>
      </c>
    </row>
    <row r="115" spans="1:10" x14ac:dyDescent="0.3">
      <c r="A115" s="1">
        <v>44396</v>
      </c>
      <c r="B115" s="2" t="s">
        <v>18</v>
      </c>
      <c r="C115" s="2" t="s">
        <v>31</v>
      </c>
      <c r="D115" s="2" t="s">
        <v>20</v>
      </c>
      <c r="E115" s="2" t="s">
        <v>32</v>
      </c>
      <c r="F115" s="2">
        <v>1</v>
      </c>
      <c r="G115" s="3">
        <v>570</v>
      </c>
      <c r="H115" s="2" t="s">
        <v>13</v>
      </c>
      <c r="I115" s="3">
        <v>490</v>
      </c>
      <c r="J115" s="122">
        <f>(Dane2[[#This Row],[Cena]]*Dane2[[#This Row],[Ilość]])-(Dane2[[#This Row],[Ilość]]*Dane2[[#This Row],[Koszt]])</f>
        <v>80</v>
      </c>
    </row>
    <row r="116" spans="1:10" x14ac:dyDescent="0.3">
      <c r="A116" s="1">
        <v>44455</v>
      </c>
      <c r="B116" s="2" t="s">
        <v>18</v>
      </c>
      <c r="C116" s="2" t="s">
        <v>19</v>
      </c>
      <c r="D116" s="2" t="s">
        <v>15</v>
      </c>
      <c r="E116" s="2" t="s">
        <v>12</v>
      </c>
      <c r="F116" s="2">
        <v>3</v>
      </c>
      <c r="G116" s="3">
        <v>50</v>
      </c>
      <c r="H116" s="2" t="s">
        <v>13</v>
      </c>
      <c r="I116" s="3">
        <v>30</v>
      </c>
      <c r="J116" s="122">
        <f>(Dane2[[#This Row],[Cena]]*Dane2[[#This Row],[Ilość]])-(Dane2[[#This Row],[Ilość]]*Dane2[[#This Row],[Koszt]])</f>
        <v>60</v>
      </c>
    </row>
    <row r="117" spans="1:10" x14ac:dyDescent="0.3">
      <c r="A117" s="1">
        <v>44323</v>
      </c>
      <c r="B117" s="2" t="s">
        <v>18</v>
      </c>
      <c r="C117" s="2" t="s">
        <v>31</v>
      </c>
      <c r="D117" s="2" t="s">
        <v>24</v>
      </c>
      <c r="E117" s="2" t="s">
        <v>32</v>
      </c>
      <c r="F117" s="2">
        <v>2</v>
      </c>
      <c r="G117" s="3">
        <v>70</v>
      </c>
      <c r="H117" s="2" t="s">
        <v>13</v>
      </c>
      <c r="I117" s="3">
        <v>60</v>
      </c>
      <c r="J117" s="122">
        <f>(Dane2[[#This Row],[Cena]]*Dane2[[#This Row],[Ilość]])-(Dane2[[#This Row],[Ilość]]*Dane2[[#This Row],[Koszt]])</f>
        <v>20</v>
      </c>
    </row>
    <row r="118" spans="1:10" x14ac:dyDescent="0.3">
      <c r="A118" s="1">
        <v>44324</v>
      </c>
      <c r="B118" s="2" t="s">
        <v>18</v>
      </c>
      <c r="C118" s="2" t="s">
        <v>31</v>
      </c>
      <c r="D118" s="2" t="s">
        <v>29</v>
      </c>
      <c r="E118" s="2" t="s">
        <v>32</v>
      </c>
      <c r="F118" s="2">
        <v>3</v>
      </c>
      <c r="G118" s="3">
        <v>25</v>
      </c>
      <c r="H118" s="2" t="s">
        <v>16</v>
      </c>
      <c r="I118" s="3">
        <v>20</v>
      </c>
      <c r="J118" s="122">
        <f>(Dane2[[#This Row],[Cena]]*Dane2[[#This Row],[Ilość]])-(Dane2[[#This Row],[Ilość]]*Dane2[[#This Row],[Koszt]])</f>
        <v>15</v>
      </c>
    </row>
    <row r="119" spans="1:10" x14ac:dyDescent="0.3">
      <c r="A119" s="1">
        <v>43923</v>
      </c>
      <c r="B119" s="2" t="s">
        <v>9</v>
      </c>
      <c r="C119" s="2" t="s">
        <v>17</v>
      </c>
      <c r="D119" s="2" t="s">
        <v>20</v>
      </c>
      <c r="E119" s="2" t="s">
        <v>12</v>
      </c>
      <c r="F119" s="2">
        <v>4</v>
      </c>
      <c r="G119" s="3">
        <v>500</v>
      </c>
      <c r="H119" s="2" t="s">
        <v>13</v>
      </c>
      <c r="I119" s="3">
        <v>400</v>
      </c>
      <c r="J119" s="122">
        <f>(Dane2[[#This Row],[Cena]]*Dane2[[#This Row],[Ilość]])-(Dane2[[#This Row],[Ilość]]*Dane2[[#This Row],[Koszt]])</f>
        <v>400</v>
      </c>
    </row>
    <row r="120" spans="1:10" x14ac:dyDescent="0.3">
      <c r="A120" s="1">
        <v>44249</v>
      </c>
      <c r="B120" s="2" t="s">
        <v>25</v>
      </c>
      <c r="C120" s="2" t="s">
        <v>27</v>
      </c>
      <c r="D120" s="2" t="s">
        <v>24</v>
      </c>
      <c r="E120" s="2" t="s">
        <v>32</v>
      </c>
      <c r="F120" s="2">
        <v>1</v>
      </c>
      <c r="G120" s="3">
        <v>70</v>
      </c>
      <c r="H120" s="2" t="s">
        <v>16</v>
      </c>
      <c r="I120" s="3">
        <v>60</v>
      </c>
      <c r="J120" s="122">
        <f>(Dane2[[#This Row],[Cena]]*Dane2[[#This Row],[Ilość]])-(Dane2[[#This Row],[Ilość]]*Dane2[[#This Row],[Koszt]])</f>
        <v>10</v>
      </c>
    </row>
    <row r="121" spans="1:10" x14ac:dyDescent="0.3">
      <c r="A121" s="1">
        <v>43926</v>
      </c>
      <c r="B121" s="2" t="s">
        <v>9</v>
      </c>
      <c r="C121" s="2" t="s">
        <v>14</v>
      </c>
      <c r="D121" s="2" t="s">
        <v>24</v>
      </c>
      <c r="E121" s="2" t="s">
        <v>32</v>
      </c>
      <c r="F121" s="2">
        <v>1</v>
      </c>
      <c r="G121" s="3">
        <v>70</v>
      </c>
      <c r="H121" s="2" t="s">
        <v>16</v>
      </c>
      <c r="I121" s="3">
        <v>60</v>
      </c>
      <c r="J121" s="122">
        <f>(Dane2[[#This Row],[Cena]]*Dane2[[#This Row],[Ilość]])-(Dane2[[#This Row],[Ilość]]*Dane2[[#This Row],[Koszt]])</f>
        <v>10</v>
      </c>
    </row>
    <row r="122" spans="1:10" x14ac:dyDescent="0.3">
      <c r="A122" s="1">
        <v>44303</v>
      </c>
      <c r="B122" s="2" t="s">
        <v>25</v>
      </c>
      <c r="C122" s="2" t="s">
        <v>26</v>
      </c>
      <c r="D122" s="2" t="s">
        <v>20</v>
      </c>
      <c r="E122" s="2" t="s">
        <v>33</v>
      </c>
      <c r="F122" s="2">
        <v>2</v>
      </c>
      <c r="G122" s="3">
        <v>560</v>
      </c>
      <c r="H122" s="2" t="s">
        <v>16</v>
      </c>
      <c r="I122" s="3">
        <v>450</v>
      </c>
      <c r="J122" s="122">
        <f>(Dane2[[#This Row],[Cena]]*Dane2[[#This Row],[Ilość]])-(Dane2[[#This Row],[Ilość]]*Dane2[[#This Row],[Koszt]])</f>
        <v>220</v>
      </c>
    </row>
    <row r="123" spans="1:10" x14ac:dyDescent="0.3">
      <c r="A123" s="1">
        <v>44427</v>
      </c>
      <c r="B123" s="2" t="s">
        <v>25</v>
      </c>
      <c r="C123" s="2" t="s">
        <v>26</v>
      </c>
      <c r="D123" s="2" t="s">
        <v>11</v>
      </c>
      <c r="E123" s="2" t="s">
        <v>12</v>
      </c>
      <c r="F123" s="2">
        <v>5</v>
      </c>
      <c r="G123" s="3">
        <v>100</v>
      </c>
      <c r="H123" s="2" t="s">
        <v>13</v>
      </c>
      <c r="I123" s="3">
        <v>80</v>
      </c>
      <c r="J123" s="122">
        <f>(Dane2[[#This Row],[Cena]]*Dane2[[#This Row],[Ilość]])-(Dane2[[#This Row],[Ilość]]*Dane2[[#This Row],[Koszt]])</f>
        <v>100</v>
      </c>
    </row>
    <row r="124" spans="1:10" x14ac:dyDescent="0.3">
      <c r="A124" s="1">
        <v>44397</v>
      </c>
      <c r="B124" s="2" t="s">
        <v>18</v>
      </c>
      <c r="C124" s="2" t="s">
        <v>31</v>
      </c>
      <c r="D124" s="2" t="s">
        <v>24</v>
      </c>
      <c r="E124" s="2" t="s">
        <v>33</v>
      </c>
      <c r="F124" s="2">
        <v>5</v>
      </c>
      <c r="G124" s="3">
        <v>75</v>
      </c>
      <c r="H124" s="2" t="s">
        <v>13</v>
      </c>
      <c r="I124" s="3">
        <v>70</v>
      </c>
      <c r="J124" s="122">
        <f>(Dane2[[#This Row],[Cena]]*Dane2[[#This Row],[Ilość]])-(Dane2[[#This Row],[Ilość]]*Dane2[[#This Row],[Koszt]])</f>
        <v>25</v>
      </c>
    </row>
    <row r="125" spans="1:10" x14ac:dyDescent="0.3">
      <c r="A125" s="1">
        <v>44365</v>
      </c>
      <c r="B125" s="2" t="s">
        <v>25</v>
      </c>
      <c r="C125" s="2" t="s">
        <v>26</v>
      </c>
      <c r="D125" s="2" t="s">
        <v>24</v>
      </c>
      <c r="E125" s="2" t="s">
        <v>33</v>
      </c>
      <c r="F125" s="2">
        <v>5</v>
      </c>
      <c r="G125" s="3">
        <v>75</v>
      </c>
      <c r="H125" s="2" t="s">
        <v>13</v>
      </c>
      <c r="I125" s="3">
        <v>70</v>
      </c>
      <c r="J125" s="122">
        <f>(Dane2[[#This Row],[Cena]]*Dane2[[#This Row],[Ilość]])-(Dane2[[#This Row],[Ilość]]*Dane2[[#This Row],[Koszt]])</f>
        <v>25</v>
      </c>
    </row>
    <row r="126" spans="1:10" x14ac:dyDescent="0.3">
      <c r="A126" s="1">
        <v>43978</v>
      </c>
      <c r="B126" s="2" t="s">
        <v>9</v>
      </c>
      <c r="C126" s="2" t="s">
        <v>17</v>
      </c>
      <c r="D126" s="2" t="s">
        <v>11</v>
      </c>
      <c r="E126" s="2" t="s">
        <v>33</v>
      </c>
      <c r="F126" s="2">
        <v>3</v>
      </c>
      <c r="G126" s="3">
        <v>120</v>
      </c>
      <c r="H126" s="2" t="s">
        <v>13</v>
      </c>
      <c r="I126" s="3">
        <v>110</v>
      </c>
      <c r="J126" s="122">
        <f>(Dane2[[#This Row],[Cena]]*Dane2[[#This Row],[Ilość]])-(Dane2[[#This Row],[Ilość]]*Dane2[[#This Row],[Koszt]])</f>
        <v>30</v>
      </c>
    </row>
    <row r="127" spans="1:10" x14ac:dyDescent="0.3">
      <c r="A127" s="1">
        <v>44322</v>
      </c>
      <c r="B127" s="2" t="s">
        <v>21</v>
      </c>
      <c r="C127" s="2" t="s">
        <v>28</v>
      </c>
      <c r="D127" s="2" t="s">
        <v>15</v>
      </c>
      <c r="E127" s="2" t="s">
        <v>33</v>
      </c>
      <c r="F127" s="2">
        <v>1</v>
      </c>
      <c r="G127" s="3">
        <v>65</v>
      </c>
      <c r="H127" s="2" t="s">
        <v>13</v>
      </c>
      <c r="I127" s="3">
        <v>50</v>
      </c>
      <c r="J127" s="122">
        <f>(Dane2[[#This Row],[Cena]]*Dane2[[#This Row],[Ilość]])-(Dane2[[#This Row],[Ilość]]*Dane2[[#This Row],[Koszt]])</f>
        <v>15</v>
      </c>
    </row>
    <row r="128" spans="1:10" x14ac:dyDescent="0.3">
      <c r="A128" s="1">
        <v>43836</v>
      </c>
      <c r="B128" s="2" t="s">
        <v>9</v>
      </c>
      <c r="C128" s="2" t="s">
        <v>10</v>
      </c>
      <c r="D128" s="2" t="s">
        <v>11</v>
      </c>
      <c r="E128" s="2" t="s">
        <v>33</v>
      </c>
      <c r="F128" s="2">
        <v>3</v>
      </c>
      <c r="G128" s="3">
        <v>120</v>
      </c>
      <c r="H128" s="2" t="s">
        <v>16</v>
      </c>
      <c r="I128" s="3">
        <v>110</v>
      </c>
      <c r="J128" s="122">
        <f>(Dane2[[#This Row],[Cena]]*Dane2[[#This Row],[Ilość]])-(Dane2[[#This Row],[Ilość]]*Dane2[[#This Row],[Koszt]])</f>
        <v>30</v>
      </c>
    </row>
    <row r="129" spans="1:10" x14ac:dyDescent="0.3">
      <c r="A129" s="1">
        <v>44322</v>
      </c>
      <c r="B129" s="2" t="s">
        <v>25</v>
      </c>
      <c r="C129" s="2" t="s">
        <v>27</v>
      </c>
      <c r="D129" s="2" t="s">
        <v>29</v>
      </c>
      <c r="E129" s="2" t="s">
        <v>33</v>
      </c>
      <c r="F129" s="2">
        <v>1</v>
      </c>
      <c r="G129" s="3">
        <v>20</v>
      </c>
      <c r="H129" s="2" t="s">
        <v>13</v>
      </c>
      <c r="I129" s="3">
        <v>5</v>
      </c>
      <c r="J129" s="122">
        <f>(Dane2[[#This Row],[Cena]]*Dane2[[#This Row],[Ilość]])-(Dane2[[#This Row],[Ilość]]*Dane2[[#This Row],[Koszt]])</f>
        <v>15</v>
      </c>
    </row>
    <row r="130" spans="1:10" x14ac:dyDescent="0.3">
      <c r="A130" s="1">
        <v>43922</v>
      </c>
      <c r="B130" s="2" t="s">
        <v>9</v>
      </c>
      <c r="C130" s="2" t="s">
        <v>17</v>
      </c>
      <c r="D130" s="2" t="s">
        <v>20</v>
      </c>
      <c r="E130" s="2" t="s">
        <v>32</v>
      </c>
      <c r="F130" s="2">
        <v>5</v>
      </c>
      <c r="G130" s="3">
        <v>570</v>
      </c>
      <c r="H130" s="2" t="s">
        <v>13</v>
      </c>
      <c r="I130" s="3">
        <v>490</v>
      </c>
      <c r="J130" s="122">
        <f>(Dane2[[#This Row],[Cena]]*Dane2[[#This Row],[Ilość]])-(Dane2[[#This Row],[Ilość]]*Dane2[[#This Row],[Koszt]])</f>
        <v>400</v>
      </c>
    </row>
    <row r="131" spans="1:10" x14ac:dyDescent="0.3">
      <c r="A131" s="1">
        <v>44138</v>
      </c>
      <c r="B131" s="2" t="s">
        <v>9</v>
      </c>
      <c r="C131" s="2" t="s">
        <v>17</v>
      </c>
      <c r="D131" s="2" t="s">
        <v>24</v>
      </c>
      <c r="E131" s="2" t="s">
        <v>33</v>
      </c>
      <c r="F131" s="2">
        <v>5</v>
      </c>
      <c r="G131" s="3">
        <v>75</v>
      </c>
      <c r="H131" s="2" t="s">
        <v>16</v>
      </c>
      <c r="I131" s="3">
        <v>70</v>
      </c>
      <c r="J131" s="122">
        <f>(Dane2[[#This Row],[Cena]]*Dane2[[#This Row],[Ilość]])-(Dane2[[#This Row],[Ilość]]*Dane2[[#This Row],[Koszt]])</f>
        <v>25</v>
      </c>
    </row>
    <row r="132" spans="1:10" x14ac:dyDescent="0.3">
      <c r="A132" s="1">
        <v>44136</v>
      </c>
      <c r="B132" s="2" t="s">
        <v>18</v>
      </c>
      <c r="C132" s="2" t="s">
        <v>19</v>
      </c>
      <c r="D132" s="2" t="s">
        <v>24</v>
      </c>
      <c r="E132" s="2" t="s">
        <v>33</v>
      </c>
      <c r="F132" s="2">
        <v>5</v>
      </c>
      <c r="G132" s="3">
        <v>75</v>
      </c>
      <c r="H132" s="2" t="s">
        <v>13</v>
      </c>
      <c r="I132" s="3">
        <v>70</v>
      </c>
      <c r="J132" s="122">
        <f>(Dane2[[#This Row],[Cena]]*Dane2[[#This Row],[Ilość]])-(Dane2[[#This Row],[Ilość]]*Dane2[[#This Row],[Koszt]])</f>
        <v>25</v>
      </c>
    </row>
    <row r="133" spans="1:10" x14ac:dyDescent="0.3">
      <c r="A133" s="1">
        <v>44375</v>
      </c>
      <c r="B133" s="2" t="s">
        <v>18</v>
      </c>
      <c r="C133" s="2" t="s">
        <v>19</v>
      </c>
      <c r="D133" s="2" t="s">
        <v>15</v>
      </c>
      <c r="E133" s="2" t="s">
        <v>32</v>
      </c>
      <c r="F133" s="2">
        <v>3</v>
      </c>
      <c r="G133" s="3">
        <v>45</v>
      </c>
      <c r="H133" s="2" t="s">
        <v>13</v>
      </c>
      <c r="I133" s="3">
        <v>35</v>
      </c>
      <c r="J133" s="122">
        <f>(Dane2[[#This Row],[Cena]]*Dane2[[#This Row],[Ilość]])-(Dane2[[#This Row],[Ilość]]*Dane2[[#This Row],[Koszt]])</f>
        <v>30</v>
      </c>
    </row>
    <row r="134" spans="1:10" x14ac:dyDescent="0.3">
      <c r="A134" s="1">
        <v>44520</v>
      </c>
      <c r="B134" s="2" t="s">
        <v>18</v>
      </c>
      <c r="C134" s="2" t="s">
        <v>31</v>
      </c>
      <c r="D134" s="2" t="s">
        <v>29</v>
      </c>
      <c r="E134" s="2" t="s">
        <v>12</v>
      </c>
      <c r="F134" s="2">
        <v>5</v>
      </c>
      <c r="G134" s="3">
        <v>25</v>
      </c>
      <c r="H134" s="2" t="s">
        <v>13</v>
      </c>
      <c r="I134" s="3">
        <v>5</v>
      </c>
      <c r="J134" s="122">
        <f>(Dane2[[#This Row],[Cena]]*Dane2[[#This Row],[Ilość]])-(Dane2[[#This Row],[Ilość]]*Dane2[[#This Row],[Koszt]])</f>
        <v>100</v>
      </c>
    </row>
    <row r="135" spans="1:10" x14ac:dyDescent="0.3">
      <c r="A135" s="1">
        <v>44091</v>
      </c>
      <c r="B135" s="2" t="s">
        <v>25</v>
      </c>
      <c r="C135" s="2" t="s">
        <v>26</v>
      </c>
      <c r="D135" s="2" t="s">
        <v>29</v>
      </c>
      <c r="E135" s="2" t="s">
        <v>32</v>
      </c>
      <c r="F135" s="2">
        <v>3</v>
      </c>
      <c r="G135" s="3">
        <v>25</v>
      </c>
      <c r="H135" s="2" t="s">
        <v>16</v>
      </c>
      <c r="I135" s="3">
        <v>20</v>
      </c>
      <c r="J135" s="122">
        <f>(Dane2[[#This Row],[Cena]]*Dane2[[#This Row],[Ilość]])-(Dane2[[#This Row],[Ilość]]*Dane2[[#This Row],[Koszt]])</f>
        <v>15</v>
      </c>
    </row>
    <row r="136" spans="1:10" x14ac:dyDescent="0.3">
      <c r="A136" s="1">
        <v>44222</v>
      </c>
      <c r="B136" s="2" t="s">
        <v>18</v>
      </c>
      <c r="C136" s="2" t="s">
        <v>31</v>
      </c>
      <c r="D136" s="2" t="s">
        <v>29</v>
      </c>
      <c r="E136" s="2" t="s">
        <v>33</v>
      </c>
      <c r="F136" s="2">
        <v>4</v>
      </c>
      <c r="G136" s="3">
        <v>20</v>
      </c>
      <c r="H136" s="2" t="s">
        <v>13</v>
      </c>
      <c r="I136" s="3">
        <v>5</v>
      </c>
      <c r="J136" s="122">
        <f>(Dane2[[#This Row],[Cena]]*Dane2[[#This Row],[Ilość]])-(Dane2[[#This Row],[Ilość]]*Dane2[[#This Row],[Koszt]])</f>
        <v>60</v>
      </c>
    </row>
    <row r="137" spans="1:10" x14ac:dyDescent="0.3">
      <c r="A137" s="1">
        <v>43954</v>
      </c>
      <c r="B137" s="2" t="s">
        <v>18</v>
      </c>
      <c r="C137" s="2" t="s">
        <v>23</v>
      </c>
      <c r="D137" s="2" t="s">
        <v>20</v>
      </c>
      <c r="E137" s="2" t="s">
        <v>12</v>
      </c>
      <c r="F137" s="2">
        <v>5</v>
      </c>
      <c r="G137" s="3">
        <v>500</v>
      </c>
      <c r="H137" s="2" t="s">
        <v>13</v>
      </c>
      <c r="I137" s="3">
        <v>400</v>
      </c>
      <c r="J137" s="122">
        <f>(Dane2[[#This Row],[Cena]]*Dane2[[#This Row],[Ilość]])-(Dane2[[#This Row],[Ilość]]*Dane2[[#This Row],[Koszt]])</f>
        <v>500</v>
      </c>
    </row>
    <row r="138" spans="1:10" x14ac:dyDescent="0.3">
      <c r="A138" s="1">
        <v>44463</v>
      </c>
      <c r="B138" s="2" t="s">
        <v>21</v>
      </c>
      <c r="C138" s="2" t="s">
        <v>22</v>
      </c>
      <c r="D138" s="2" t="s">
        <v>11</v>
      </c>
      <c r="E138" s="2" t="s">
        <v>33</v>
      </c>
      <c r="F138" s="2">
        <v>4</v>
      </c>
      <c r="G138" s="3">
        <v>120</v>
      </c>
      <c r="H138" s="2" t="s">
        <v>13</v>
      </c>
      <c r="I138" s="3">
        <v>110</v>
      </c>
      <c r="J138" s="122">
        <f>(Dane2[[#This Row],[Cena]]*Dane2[[#This Row],[Ilość]])-(Dane2[[#This Row],[Ilość]]*Dane2[[#This Row],[Koszt]])</f>
        <v>40</v>
      </c>
    </row>
    <row r="139" spans="1:10" x14ac:dyDescent="0.3">
      <c r="A139" s="1">
        <v>44344</v>
      </c>
      <c r="B139" s="2" t="s">
        <v>25</v>
      </c>
      <c r="C139" s="2" t="s">
        <v>26</v>
      </c>
      <c r="D139" s="2" t="s">
        <v>29</v>
      </c>
      <c r="E139" s="2" t="s">
        <v>33</v>
      </c>
      <c r="F139" s="2">
        <v>5</v>
      </c>
      <c r="G139" s="3">
        <v>20</v>
      </c>
      <c r="H139" s="2" t="s">
        <v>13</v>
      </c>
      <c r="I139" s="3">
        <v>5</v>
      </c>
      <c r="J139" s="122">
        <f>(Dane2[[#This Row],[Cena]]*Dane2[[#This Row],[Ilość]])-(Dane2[[#This Row],[Ilość]]*Dane2[[#This Row],[Koszt]])</f>
        <v>75</v>
      </c>
    </row>
    <row r="140" spans="1:10" x14ac:dyDescent="0.3">
      <c r="A140" s="1">
        <v>44458</v>
      </c>
      <c r="B140" s="2" t="s">
        <v>9</v>
      </c>
      <c r="C140" s="2" t="s">
        <v>14</v>
      </c>
      <c r="D140" s="2" t="s">
        <v>20</v>
      </c>
      <c r="E140" s="2" t="s">
        <v>32</v>
      </c>
      <c r="F140" s="2">
        <v>2</v>
      </c>
      <c r="G140" s="3">
        <v>570</v>
      </c>
      <c r="H140" s="2" t="s">
        <v>13</v>
      </c>
      <c r="I140" s="3">
        <v>490</v>
      </c>
      <c r="J140" s="122">
        <f>(Dane2[[#This Row],[Cena]]*Dane2[[#This Row],[Ilość]])-(Dane2[[#This Row],[Ilość]]*Dane2[[#This Row],[Koszt]])</f>
        <v>160</v>
      </c>
    </row>
    <row r="141" spans="1:10" x14ac:dyDescent="0.3">
      <c r="A141" s="1">
        <v>44215</v>
      </c>
      <c r="B141" s="2" t="s">
        <v>9</v>
      </c>
      <c r="C141" s="2" t="s">
        <v>14</v>
      </c>
      <c r="D141" s="2" t="s">
        <v>24</v>
      </c>
      <c r="E141" s="2" t="s">
        <v>33</v>
      </c>
      <c r="F141" s="2">
        <v>5</v>
      </c>
      <c r="G141" s="3">
        <v>75</v>
      </c>
      <c r="H141" s="2" t="s">
        <v>16</v>
      </c>
      <c r="I141" s="3">
        <v>70</v>
      </c>
      <c r="J141" s="122">
        <f>(Dane2[[#This Row],[Cena]]*Dane2[[#This Row],[Ilość]])-(Dane2[[#This Row],[Ilość]]*Dane2[[#This Row],[Koszt]])</f>
        <v>25</v>
      </c>
    </row>
    <row r="142" spans="1:10" x14ac:dyDescent="0.3">
      <c r="A142" s="1">
        <v>43938</v>
      </c>
      <c r="B142" s="2" t="s">
        <v>18</v>
      </c>
      <c r="C142" s="2" t="s">
        <v>23</v>
      </c>
      <c r="D142" s="2" t="s">
        <v>29</v>
      </c>
      <c r="E142" s="2" t="s">
        <v>33</v>
      </c>
      <c r="F142" s="2">
        <v>2</v>
      </c>
      <c r="G142" s="3">
        <v>20</v>
      </c>
      <c r="H142" s="2" t="s">
        <v>30</v>
      </c>
      <c r="I142" s="3">
        <v>5</v>
      </c>
      <c r="J142" s="122">
        <f>(Dane2[[#This Row],[Cena]]*Dane2[[#This Row],[Ilość]])-(Dane2[[#This Row],[Ilość]]*Dane2[[#This Row],[Koszt]])</f>
        <v>30</v>
      </c>
    </row>
    <row r="143" spans="1:10" x14ac:dyDescent="0.3">
      <c r="A143" s="1">
        <v>44393</v>
      </c>
      <c r="B143" s="2" t="s">
        <v>25</v>
      </c>
      <c r="C143" s="2" t="s">
        <v>27</v>
      </c>
      <c r="D143" s="2" t="s">
        <v>15</v>
      </c>
      <c r="E143" s="2" t="s">
        <v>33</v>
      </c>
      <c r="F143" s="2">
        <v>1</v>
      </c>
      <c r="G143" s="3">
        <v>65</v>
      </c>
      <c r="H143" s="2" t="s">
        <v>16</v>
      </c>
      <c r="I143" s="3">
        <v>50</v>
      </c>
      <c r="J143" s="122">
        <f>(Dane2[[#This Row],[Cena]]*Dane2[[#This Row],[Ilość]])-(Dane2[[#This Row],[Ilość]]*Dane2[[#This Row],[Koszt]])</f>
        <v>15</v>
      </c>
    </row>
    <row r="144" spans="1:10" x14ac:dyDescent="0.3">
      <c r="A144" s="1">
        <v>44276</v>
      </c>
      <c r="B144" s="2" t="s">
        <v>18</v>
      </c>
      <c r="C144" s="2" t="s">
        <v>23</v>
      </c>
      <c r="D144" s="2" t="s">
        <v>29</v>
      </c>
      <c r="E144" s="2" t="s">
        <v>12</v>
      </c>
      <c r="F144" s="2">
        <v>2</v>
      </c>
      <c r="G144" s="3">
        <v>25</v>
      </c>
      <c r="H144" s="2" t="s">
        <v>13</v>
      </c>
      <c r="I144" s="3">
        <v>5</v>
      </c>
      <c r="J144" s="122">
        <f>(Dane2[[#This Row],[Cena]]*Dane2[[#This Row],[Ilość]])-(Dane2[[#This Row],[Ilość]]*Dane2[[#This Row],[Koszt]])</f>
        <v>40</v>
      </c>
    </row>
    <row r="145" spans="1:10" x14ac:dyDescent="0.3">
      <c r="A145" s="1">
        <v>44408</v>
      </c>
      <c r="B145" s="2" t="s">
        <v>18</v>
      </c>
      <c r="C145" s="2" t="s">
        <v>19</v>
      </c>
      <c r="D145" s="2" t="s">
        <v>15</v>
      </c>
      <c r="E145" s="2" t="s">
        <v>12</v>
      </c>
      <c r="F145" s="2">
        <v>4</v>
      </c>
      <c r="G145" s="3">
        <v>50</v>
      </c>
      <c r="H145" s="2" t="s">
        <v>13</v>
      </c>
      <c r="I145" s="3">
        <v>30</v>
      </c>
      <c r="J145" s="122">
        <f>(Dane2[[#This Row],[Cena]]*Dane2[[#This Row],[Ilość]])-(Dane2[[#This Row],[Ilość]]*Dane2[[#This Row],[Koszt]])</f>
        <v>80</v>
      </c>
    </row>
    <row r="146" spans="1:10" x14ac:dyDescent="0.3">
      <c r="A146" s="1">
        <v>44199</v>
      </c>
      <c r="B146" s="2" t="s">
        <v>25</v>
      </c>
      <c r="C146" s="2" t="s">
        <v>26</v>
      </c>
      <c r="D146" s="2" t="s">
        <v>20</v>
      </c>
      <c r="E146" s="2" t="s">
        <v>33</v>
      </c>
      <c r="F146" s="2">
        <v>5</v>
      </c>
      <c r="G146" s="3">
        <v>560</v>
      </c>
      <c r="H146" s="2" t="s">
        <v>16</v>
      </c>
      <c r="I146" s="3">
        <v>450</v>
      </c>
      <c r="J146" s="122">
        <f>(Dane2[[#This Row],[Cena]]*Dane2[[#This Row],[Ilość]])-(Dane2[[#This Row],[Ilość]]*Dane2[[#This Row],[Koszt]])</f>
        <v>550</v>
      </c>
    </row>
    <row r="147" spans="1:10" x14ac:dyDescent="0.3">
      <c r="A147" s="1">
        <v>44500</v>
      </c>
      <c r="B147" s="2" t="s">
        <v>18</v>
      </c>
      <c r="C147" s="2" t="s">
        <v>31</v>
      </c>
      <c r="D147" s="2" t="s">
        <v>24</v>
      </c>
      <c r="E147" s="2" t="s">
        <v>32</v>
      </c>
      <c r="F147" s="2">
        <v>4</v>
      </c>
      <c r="G147" s="3">
        <v>70</v>
      </c>
      <c r="H147" s="2" t="s">
        <v>16</v>
      </c>
      <c r="I147" s="3">
        <v>60</v>
      </c>
      <c r="J147" s="122">
        <f>(Dane2[[#This Row],[Cena]]*Dane2[[#This Row],[Ilość]])-(Dane2[[#This Row],[Ilość]]*Dane2[[#This Row],[Koszt]])</f>
        <v>40</v>
      </c>
    </row>
    <row r="148" spans="1:10" x14ac:dyDescent="0.3">
      <c r="A148" s="1">
        <v>43831</v>
      </c>
      <c r="B148" s="2" t="s">
        <v>18</v>
      </c>
      <c r="C148" s="2" t="s">
        <v>31</v>
      </c>
      <c r="D148" s="2" t="s">
        <v>24</v>
      </c>
      <c r="E148" s="2" t="s">
        <v>33</v>
      </c>
      <c r="F148" s="2">
        <v>5</v>
      </c>
      <c r="G148" s="3">
        <v>75</v>
      </c>
      <c r="H148" s="2" t="s">
        <v>13</v>
      </c>
      <c r="I148" s="3">
        <v>70</v>
      </c>
      <c r="J148" s="122">
        <f>(Dane2[[#This Row],[Cena]]*Dane2[[#This Row],[Ilość]])-(Dane2[[#This Row],[Ilość]]*Dane2[[#This Row],[Koszt]])</f>
        <v>25</v>
      </c>
    </row>
    <row r="149" spans="1:10" x14ac:dyDescent="0.3">
      <c r="A149" s="1">
        <v>44108</v>
      </c>
      <c r="B149" s="2" t="s">
        <v>25</v>
      </c>
      <c r="C149" s="2" t="s">
        <v>26</v>
      </c>
      <c r="D149" s="2" t="s">
        <v>15</v>
      </c>
      <c r="E149" s="2" t="s">
        <v>32</v>
      </c>
      <c r="F149" s="2">
        <v>5</v>
      </c>
      <c r="G149" s="3">
        <v>45</v>
      </c>
      <c r="H149" s="2" t="s">
        <v>13</v>
      </c>
      <c r="I149" s="3">
        <v>35</v>
      </c>
      <c r="J149" s="122">
        <f>(Dane2[[#This Row],[Cena]]*Dane2[[#This Row],[Ilość]])-(Dane2[[#This Row],[Ilość]]*Dane2[[#This Row],[Koszt]])</f>
        <v>50</v>
      </c>
    </row>
    <row r="150" spans="1:10" x14ac:dyDescent="0.3">
      <c r="A150" s="1">
        <v>43904</v>
      </c>
      <c r="B150" s="2" t="s">
        <v>9</v>
      </c>
      <c r="C150" s="2" t="s">
        <v>10</v>
      </c>
      <c r="D150" s="2" t="s">
        <v>11</v>
      </c>
      <c r="E150" s="2" t="s">
        <v>33</v>
      </c>
      <c r="F150" s="2">
        <v>3</v>
      </c>
      <c r="G150" s="3">
        <v>120</v>
      </c>
      <c r="H150" s="2" t="s">
        <v>13</v>
      </c>
      <c r="I150" s="3">
        <v>110</v>
      </c>
      <c r="J150" s="122">
        <f>(Dane2[[#This Row],[Cena]]*Dane2[[#This Row],[Ilość]])-(Dane2[[#This Row],[Ilość]]*Dane2[[#This Row],[Koszt]])</f>
        <v>30</v>
      </c>
    </row>
    <row r="151" spans="1:10" x14ac:dyDescent="0.3">
      <c r="A151" s="1">
        <v>43879</v>
      </c>
      <c r="B151" s="2" t="s">
        <v>21</v>
      </c>
      <c r="C151" s="2" t="s">
        <v>22</v>
      </c>
      <c r="D151" s="2" t="s">
        <v>11</v>
      </c>
      <c r="E151" s="2" t="s">
        <v>33</v>
      </c>
      <c r="F151" s="2">
        <v>3</v>
      </c>
      <c r="G151" s="3">
        <v>120</v>
      </c>
      <c r="H151" s="2" t="s">
        <v>30</v>
      </c>
      <c r="I151" s="3">
        <v>110</v>
      </c>
      <c r="J151" s="122">
        <f>(Dane2[[#This Row],[Cena]]*Dane2[[#This Row],[Ilość]])-(Dane2[[#This Row],[Ilość]]*Dane2[[#This Row],[Koszt]])</f>
        <v>30</v>
      </c>
    </row>
    <row r="152" spans="1:10" x14ac:dyDescent="0.3">
      <c r="A152" s="1">
        <v>44395</v>
      </c>
      <c r="B152" s="2" t="s">
        <v>18</v>
      </c>
      <c r="C152" s="2" t="s">
        <v>19</v>
      </c>
      <c r="D152" s="2" t="s">
        <v>29</v>
      </c>
      <c r="E152" s="2" t="s">
        <v>32</v>
      </c>
      <c r="F152" s="2">
        <v>5</v>
      </c>
      <c r="G152" s="3">
        <v>25</v>
      </c>
      <c r="H152" s="2" t="s">
        <v>13</v>
      </c>
      <c r="I152" s="3">
        <v>20</v>
      </c>
      <c r="J152" s="122">
        <f>(Dane2[[#This Row],[Cena]]*Dane2[[#This Row],[Ilość]])-(Dane2[[#This Row],[Ilość]]*Dane2[[#This Row],[Koszt]])</f>
        <v>25</v>
      </c>
    </row>
    <row r="153" spans="1:10" x14ac:dyDescent="0.3">
      <c r="A153" s="1">
        <v>43941</v>
      </c>
      <c r="B153" s="2" t="s">
        <v>25</v>
      </c>
      <c r="C153" s="2" t="s">
        <v>27</v>
      </c>
      <c r="D153" s="2" t="s">
        <v>15</v>
      </c>
      <c r="E153" s="2" t="s">
        <v>12</v>
      </c>
      <c r="F153" s="2">
        <v>1</v>
      </c>
      <c r="G153" s="3">
        <v>50</v>
      </c>
      <c r="H153" s="2" t="s">
        <v>13</v>
      </c>
      <c r="I153" s="3">
        <v>30</v>
      </c>
      <c r="J153" s="122">
        <f>(Dane2[[#This Row],[Cena]]*Dane2[[#This Row],[Ilość]])-(Dane2[[#This Row],[Ilość]]*Dane2[[#This Row],[Koszt]])</f>
        <v>20</v>
      </c>
    </row>
    <row r="154" spans="1:10" x14ac:dyDescent="0.3">
      <c r="A154" s="1">
        <v>44203</v>
      </c>
      <c r="B154" s="2" t="s">
        <v>21</v>
      </c>
      <c r="C154" s="2" t="s">
        <v>22</v>
      </c>
      <c r="D154" s="2" t="s">
        <v>20</v>
      </c>
      <c r="E154" s="2" t="s">
        <v>33</v>
      </c>
      <c r="F154" s="2">
        <v>2</v>
      </c>
      <c r="G154" s="3">
        <v>560</v>
      </c>
      <c r="H154" s="2" t="s">
        <v>13</v>
      </c>
      <c r="I154" s="3">
        <v>450</v>
      </c>
      <c r="J154" s="122">
        <f>(Dane2[[#This Row],[Cena]]*Dane2[[#This Row],[Ilość]])-(Dane2[[#This Row],[Ilość]]*Dane2[[#This Row],[Koszt]])</f>
        <v>220</v>
      </c>
    </row>
    <row r="155" spans="1:10" x14ac:dyDescent="0.3">
      <c r="A155" s="1">
        <v>44413</v>
      </c>
      <c r="B155" s="2" t="s">
        <v>25</v>
      </c>
      <c r="C155" s="2" t="s">
        <v>27</v>
      </c>
      <c r="D155" s="2" t="s">
        <v>15</v>
      </c>
      <c r="E155" s="2" t="s">
        <v>32</v>
      </c>
      <c r="F155" s="2">
        <v>1</v>
      </c>
      <c r="G155" s="3">
        <v>45</v>
      </c>
      <c r="H155" s="2" t="s">
        <v>13</v>
      </c>
      <c r="I155" s="3">
        <v>35</v>
      </c>
      <c r="J155" s="122">
        <f>(Dane2[[#This Row],[Cena]]*Dane2[[#This Row],[Ilość]])-(Dane2[[#This Row],[Ilość]]*Dane2[[#This Row],[Koszt]])</f>
        <v>10</v>
      </c>
    </row>
    <row r="156" spans="1:10" x14ac:dyDescent="0.3">
      <c r="A156" s="1">
        <v>43934</v>
      </c>
      <c r="B156" s="2" t="s">
        <v>18</v>
      </c>
      <c r="C156" s="2" t="s">
        <v>19</v>
      </c>
      <c r="D156" s="2" t="s">
        <v>11</v>
      </c>
      <c r="E156" s="2" t="s">
        <v>12</v>
      </c>
      <c r="F156" s="2">
        <v>5</v>
      </c>
      <c r="G156" s="3">
        <v>100</v>
      </c>
      <c r="H156" s="2" t="s">
        <v>13</v>
      </c>
      <c r="I156" s="3">
        <v>80</v>
      </c>
      <c r="J156" s="122">
        <f>(Dane2[[#This Row],[Cena]]*Dane2[[#This Row],[Ilość]])-(Dane2[[#This Row],[Ilość]]*Dane2[[#This Row],[Koszt]])</f>
        <v>100</v>
      </c>
    </row>
    <row r="157" spans="1:10" x14ac:dyDescent="0.3">
      <c r="A157" s="1">
        <v>44205</v>
      </c>
      <c r="B157" s="2" t="s">
        <v>18</v>
      </c>
      <c r="C157" s="2" t="s">
        <v>23</v>
      </c>
      <c r="D157" s="2" t="s">
        <v>11</v>
      </c>
      <c r="E157" s="2" t="s">
        <v>33</v>
      </c>
      <c r="F157" s="2">
        <v>2</v>
      </c>
      <c r="G157" s="3">
        <v>120</v>
      </c>
      <c r="H157" s="2" t="s">
        <v>13</v>
      </c>
      <c r="I157" s="3">
        <v>110</v>
      </c>
      <c r="J157" s="122">
        <f>(Dane2[[#This Row],[Cena]]*Dane2[[#This Row],[Ilość]])-(Dane2[[#This Row],[Ilość]]*Dane2[[#This Row],[Koszt]])</f>
        <v>20</v>
      </c>
    </row>
    <row r="158" spans="1:10" x14ac:dyDescent="0.3">
      <c r="A158" s="1">
        <v>43892</v>
      </c>
      <c r="B158" s="2" t="s">
        <v>18</v>
      </c>
      <c r="C158" s="2" t="s">
        <v>23</v>
      </c>
      <c r="D158" s="2" t="s">
        <v>29</v>
      </c>
      <c r="E158" s="2" t="s">
        <v>33</v>
      </c>
      <c r="F158" s="2">
        <v>1</v>
      </c>
      <c r="G158" s="3">
        <v>20</v>
      </c>
      <c r="H158" s="2" t="s">
        <v>16</v>
      </c>
      <c r="I158" s="3">
        <v>5</v>
      </c>
      <c r="J158" s="122">
        <f>(Dane2[[#This Row],[Cena]]*Dane2[[#This Row],[Ilość]])-(Dane2[[#This Row],[Ilość]]*Dane2[[#This Row],[Koszt]])</f>
        <v>15</v>
      </c>
    </row>
    <row r="159" spans="1:10" x14ac:dyDescent="0.3">
      <c r="A159" s="1">
        <v>43936</v>
      </c>
      <c r="B159" s="2" t="s">
        <v>21</v>
      </c>
      <c r="C159" s="2" t="s">
        <v>22</v>
      </c>
      <c r="D159" s="2" t="s">
        <v>24</v>
      </c>
      <c r="E159" s="2" t="s">
        <v>12</v>
      </c>
      <c r="F159" s="2">
        <v>5</v>
      </c>
      <c r="G159" s="3">
        <v>80</v>
      </c>
      <c r="H159" s="2" t="s">
        <v>13</v>
      </c>
      <c r="I159" s="3">
        <v>75</v>
      </c>
      <c r="J159" s="122">
        <f>(Dane2[[#This Row],[Cena]]*Dane2[[#This Row],[Ilość]])-(Dane2[[#This Row],[Ilość]]*Dane2[[#This Row],[Koszt]])</f>
        <v>25</v>
      </c>
    </row>
    <row r="160" spans="1:10" x14ac:dyDescent="0.3">
      <c r="A160" s="1">
        <v>43966</v>
      </c>
      <c r="B160" s="2" t="s">
        <v>18</v>
      </c>
      <c r="C160" s="2" t="s">
        <v>19</v>
      </c>
      <c r="D160" s="2" t="s">
        <v>24</v>
      </c>
      <c r="E160" s="2" t="s">
        <v>12</v>
      </c>
      <c r="F160" s="2">
        <v>2</v>
      </c>
      <c r="G160" s="3">
        <v>80</v>
      </c>
      <c r="H160" s="2" t="s">
        <v>13</v>
      </c>
      <c r="I160" s="3">
        <v>75</v>
      </c>
      <c r="J160" s="122">
        <f>(Dane2[[#This Row],[Cena]]*Dane2[[#This Row],[Ilość]])-(Dane2[[#This Row],[Ilość]]*Dane2[[#This Row],[Koszt]])</f>
        <v>10</v>
      </c>
    </row>
    <row r="161" spans="1:10" x14ac:dyDescent="0.3">
      <c r="A161" s="1">
        <v>43872</v>
      </c>
      <c r="B161" s="2" t="s">
        <v>21</v>
      </c>
      <c r="C161" s="2" t="s">
        <v>28</v>
      </c>
      <c r="D161" s="2" t="s">
        <v>29</v>
      </c>
      <c r="E161" s="2" t="s">
        <v>12</v>
      </c>
      <c r="F161" s="2">
        <v>5</v>
      </c>
      <c r="G161" s="3">
        <v>25</v>
      </c>
      <c r="H161" s="2" t="s">
        <v>30</v>
      </c>
      <c r="I161" s="3">
        <v>5</v>
      </c>
      <c r="J161" s="122">
        <f>(Dane2[[#This Row],[Cena]]*Dane2[[#This Row],[Ilość]])-(Dane2[[#This Row],[Ilość]]*Dane2[[#This Row],[Koszt]])</f>
        <v>100</v>
      </c>
    </row>
    <row r="162" spans="1:10" x14ac:dyDescent="0.3">
      <c r="A162" s="1">
        <v>44481</v>
      </c>
      <c r="B162" s="2" t="s">
        <v>18</v>
      </c>
      <c r="C162" s="2" t="s">
        <v>19</v>
      </c>
      <c r="D162" s="2" t="s">
        <v>11</v>
      </c>
      <c r="E162" s="2" t="s">
        <v>12</v>
      </c>
      <c r="F162" s="2">
        <v>4</v>
      </c>
      <c r="G162" s="3">
        <v>100</v>
      </c>
      <c r="H162" s="2" t="s">
        <v>13</v>
      </c>
      <c r="I162" s="3">
        <v>80</v>
      </c>
      <c r="J162" s="122">
        <f>(Dane2[[#This Row],[Cena]]*Dane2[[#This Row],[Ilość]])-(Dane2[[#This Row],[Ilość]]*Dane2[[#This Row],[Koszt]])</f>
        <v>80</v>
      </c>
    </row>
    <row r="163" spans="1:10" x14ac:dyDescent="0.3">
      <c r="A163" s="1">
        <v>43890</v>
      </c>
      <c r="B163" s="2" t="s">
        <v>9</v>
      </c>
      <c r="C163" s="2" t="s">
        <v>17</v>
      </c>
      <c r="D163" s="2" t="s">
        <v>15</v>
      </c>
      <c r="E163" s="2" t="s">
        <v>32</v>
      </c>
      <c r="F163" s="2">
        <v>1</v>
      </c>
      <c r="G163" s="3">
        <v>45</v>
      </c>
      <c r="H163" s="2" t="s">
        <v>13</v>
      </c>
      <c r="I163" s="3">
        <v>35</v>
      </c>
      <c r="J163" s="122">
        <f>(Dane2[[#This Row],[Cena]]*Dane2[[#This Row],[Ilość]])-(Dane2[[#This Row],[Ilość]]*Dane2[[#This Row],[Koszt]])</f>
        <v>10</v>
      </c>
    </row>
    <row r="164" spans="1:10" x14ac:dyDescent="0.3">
      <c r="A164" s="1">
        <v>44358</v>
      </c>
      <c r="B164" s="2" t="s">
        <v>9</v>
      </c>
      <c r="C164" s="2" t="s">
        <v>17</v>
      </c>
      <c r="D164" s="2" t="s">
        <v>11</v>
      </c>
      <c r="E164" s="2" t="s">
        <v>33</v>
      </c>
      <c r="F164" s="2">
        <v>1</v>
      </c>
      <c r="G164" s="3">
        <v>120</v>
      </c>
      <c r="H164" s="2" t="s">
        <v>16</v>
      </c>
      <c r="I164" s="3">
        <v>110</v>
      </c>
      <c r="J164" s="122">
        <f>(Dane2[[#This Row],[Cena]]*Dane2[[#This Row],[Ilość]])-(Dane2[[#This Row],[Ilość]]*Dane2[[#This Row],[Koszt]])</f>
        <v>10</v>
      </c>
    </row>
    <row r="165" spans="1:10" x14ac:dyDescent="0.3">
      <c r="A165" s="1">
        <v>44189</v>
      </c>
      <c r="B165" s="2" t="s">
        <v>9</v>
      </c>
      <c r="C165" s="2" t="s">
        <v>10</v>
      </c>
      <c r="D165" s="2" t="s">
        <v>24</v>
      </c>
      <c r="E165" s="2" t="s">
        <v>33</v>
      </c>
      <c r="F165" s="2">
        <v>3</v>
      </c>
      <c r="G165" s="3">
        <v>75</v>
      </c>
      <c r="H165" s="2" t="s">
        <v>16</v>
      </c>
      <c r="I165" s="3">
        <v>70</v>
      </c>
      <c r="J165" s="122">
        <f>(Dane2[[#This Row],[Cena]]*Dane2[[#This Row],[Ilość]])-(Dane2[[#This Row],[Ilość]]*Dane2[[#This Row],[Koszt]])</f>
        <v>15</v>
      </c>
    </row>
    <row r="166" spans="1:10" x14ac:dyDescent="0.3">
      <c r="A166" s="1">
        <v>44272</v>
      </c>
      <c r="B166" s="2" t="s">
        <v>18</v>
      </c>
      <c r="C166" s="2" t="s">
        <v>31</v>
      </c>
      <c r="D166" s="2" t="s">
        <v>20</v>
      </c>
      <c r="E166" s="2" t="s">
        <v>12</v>
      </c>
      <c r="F166" s="2">
        <v>2</v>
      </c>
      <c r="G166" s="3">
        <v>500</v>
      </c>
      <c r="H166" s="2" t="s">
        <v>13</v>
      </c>
      <c r="I166" s="3">
        <v>400</v>
      </c>
      <c r="J166" s="122">
        <f>(Dane2[[#This Row],[Cena]]*Dane2[[#This Row],[Ilość]])-(Dane2[[#This Row],[Ilość]]*Dane2[[#This Row],[Koszt]])</f>
        <v>200</v>
      </c>
    </row>
    <row r="167" spans="1:10" x14ac:dyDescent="0.3">
      <c r="A167" s="1">
        <v>44546</v>
      </c>
      <c r="B167" s="2" t="s">
        <v>18</v>
      </c>
      <c r="C167" s="2" t="s">
        <v>23</v>
      </c>
      <c r="D167" s="2" t="s">
        <v>20</v>
      </c>
      <c r="E167" s="2" t="s">
        <v>12</v>
      </c>
      <c r="F167" s="2">
        <v>1</v>
      </c>
      <c r="G167" s="3">
        <v>500</v>
      </c>
      <c r="H167" s="2" t="s">
        <v>13</v>
      </c>
      <c r="I167" s="3">
        <v>400</v>
      </c>
      <c r="J167" s="122">
        <f>(Dane2[[#This Row],[Cena]]*Dane2[[#This Row],[Ilość]])-(Dane2[[#This Row],[Ilość]]*Dane2[[#This Row],[Koszt]])</f>
        <v>100</v>
      </c>
    </row>
    <row r="168" spans="1:10" x14ac:dyDescent="0.3">
      <c r="A168" s="1">
        <v>43936</v>
      </c>
      <c r="B168" s="2" t="s">
        <v>9</v>
      </c>
      <c r="C168" s="2" t="s">
        <v>14</v>
      </c>
      <c r="D168" s="2" t="s">
        <v>20</v>
      </c>
      <c r="E168" s="2" t="s">
        <v>12</v>
      </c>
      <c r="F168" s="2">
        <v>5</v>
      </c>
      <c r="G168" s="3">
        <v>500</v>
      </c>
      <c r="H168" s="2" t="s">
        <v>16</v>
      </c>
      <c r="I168" s="3">
        <v>400</v>
      </c>
      <c r="J168" s="122">
        <f>(Dane2[[#This Row],[Cena]]*Dane2[[#This Row],[Ilość]])-(Dane2[[#This Row],[Ilość]]*Dane2[[#This Row],[Koszt]])</f>
        <v>500</v>
      </c>
    </row>
    <row r="169" spans="1:10" x14ac:dyDescent="0.3">
      <c r="A169" s="1">
        <v>43975</v>
      </c>
      <c r="B169" s="2" t="s">
        <v>9</v>
      </c>
      <c r="C169" s="2" t="s">
        <v>17</v>
      </c>
      <c r="D169" s="2" t="s">
        <v>15</v>
      </c>
      <c r="E169" s="2" t="s">
        <v>33</v>
      </c>
      <c r="F169" s="2">
        <v>1</v>
      </c>
      <c r="G169" s="3">
        <v>65</v>
      </c>
      <c r="H169" s="2" t="s">
        <v>30</v>
      </c>
      <c r="I169" s="3">
        <v>50</v>
      </c>
      <c r="J169" s="122">
        <f>(Dane2[[#This Row],[Cena]]*Dane2[[#This Row],[Ilość]])-(Dane2[[#This Row],[Ilość]]*Dane2[[#This Row],[Koszt]])</f>
        <v>15</v>
      </c>
    </row>
    <row r="170" spans="1:10" x14ac:dyDescent="0.3">
      <c r="A170" s="1">
        <v>44558</v>
      </c>
      <c r="B170" s="2" t="s">
        <v>18</v>
      </c>
      <c r="C170" s="2" t="s">
        <v>31</v>
      </c>
      <c r="D170" s="2" t="s">
        <v>11</v>
      </c>
      <c r="E170" s="2" t="s">
        <v>12</v>
      </c>
      <c r="F170" s="2">
        <v>1</v>
      </c>
      <c r="G170" s="3">
        <v>100</v>
      </c>
      <c r="H170" s="2" t="s">
        <v>13</v>
      </c>
      <c r="I170" s="3">
        <v>80</v>
      </c>
      <c r="J170" s="122">
        <f>(Dane2[[#This Row],[Cena]]*Dane2[[#This Row],[Ilość]])-(Dane2[[#This Row],[Ilość]]*Dane2[[#This Row],[Koszt]])</f>
        <v>20</v>
      </c>
    </row>
    <row r="171" spans="1:10" x14ac:dyDescent="0.3">
      <c r="A171" s="1">
        <v>44207</v>
      </c>
      <c r="B171" s="2" t="s">
        <v>9</v>
      </c>
      <c r="C171" s="2" t="s">
        <v>14</v>
      </c>
      <c r="D171" s="2" t="s">
        <v>15</v>
      </c>
      <c r="E171" s="2" t="s">
        <v>32</v>
      </c>
      <c r="F171" s="2">
        <v>1</v>
      </c>
      <c r="G171" s="3">
        <v>45</v>
      </c>
      <c r="H171" s="2" t="s">
        <v>13</v>
      </c>
      <c r="I171" s="3">
        <v>35</v>
      </c>
      <c r="J171" s="122">
        <f>(Dane2[[#This Row],[Cena]]*Dane2[[#This Row],[Ilość]])-(Dane2[[#This Row],[Ilość]]*Dane2[[#This Row],[Koszt]])</f>
        <v>10</v>
      </c>
    </row>
    <row r="172" spans="1:10" x14ac:dyDescent="0.3">
      <c r="A172" s="1">
        <v>44360</v>
      </c>
      <c r="B172" s="2" t="s">
        <v>25</v>
      </c>
      <c r="C172" s="2" t="s">
        <v>26</v>
      </c>
      <c r="D172" s="2" t="s">
        <v>15</v>
      </c>
      <c r="E172" s="2" t="s">
        <v>33</v>
      </c>
      <c r="F172" s="2">
        <v>4</v>
      </c>
      <c r="G172" s="3">
        <v>65</v>
      </c>
      <c r="H172" s="2" t="s">
        <v>13</v>
      </c>
      <c r="I172" s="3">
        <v>50</v>
      </c>
      <c r="J172" s="122">
        <f>(Dane2[[#This Row],[Cena]]*Dane2[[#This Row],[Ilość]])-(Dane2[[#This Row],[Ilość]]*Dane2[[#This Row],[Koszt]])</f>
        <v>60</v>
      </c>
    </row>
    <row r="173" spans="1:10" x14ac:dyDescent="0.3">
      <c r="A173" s="1">
        <v>44191</v>
      </c>
      <c r="B173" s="2" t="s">
        <v>9</v>
      </c>
      <c r="C173" s="2" t="s">
        <v>10</v>
      </c>
      <c r="D173" s="2" t="s">
        <v>20</v>
      </c>
      <c r="E173" s="2" t="s">
        <v>32</v>
      </c>
      <c r="F173" s="2">
        <v>3</v>
      </c>
      <c r="G173" s="3">
        <v>570</v>
      </c>
      <c r="H173" s="2" t="s">
        <v>13</v>
      </c>
      <c r="I173" s="3">
        <v>490</v>
      </c>
      <c r="J173" s="122">
        <f>(Dane2[[#This Row],[Cena]]*Dane2[[#This Row],[Ilość]])-(Dane2[[#This Row],[Ilość]]*Dane2[[#This Row],[Koszt]])</f>
        <v>240</v>
      </c>
    </row>
    <row r="174" spans="1:10" x14ac:dyDescent="0.3">
      <c r="A174" s="1">
        <v>44219</v>
      </c>
      <c r="B174" s="2" t="s">
        <v>18</v>
      </c>
      <c r="C174" s="2" t="s">
        <v>19</v>
      </c>
      <c r="D174" s="2" t="s">
        <v>15</v>
      </c>
      <c r="E174" s="2" t="s">
        <v>12</v>
      </c>
      <c r="F174" s="2">
        <v>3</v>
      </c>
      <c r="G174" s="3">
        <v>50</v>
      </c>
      <c r="H174" s="2" t="s">
        <v>16</v>
      </c>
      <c r="I174" s="3">
        <v>30</v>
      </c>
      <c r="J174" s="122">
        <f>(Dane2[[#This Row],[Cena]]*Dane2[[#This Row],[Ilość]])-(Dane2[[#This Row],[Ilość]]*Dane2[[#This Row],[Koszt]])</f>
        <v>60</v>
      </c>
    </row>
    <row r="175" spans="1:10" x14ac:dyDescent="0.3">
      <c r="A175" s="1">
        <v>44236</v>
      </c>
      <c r="B175" s="2" t="s">
        <v>18</v>
      </c>
      <c r="C175" s="2" t="s">
        <v>19</v>
      </c>
      <c r="D175" s="2" t="s">
        <v>29</v>
      </c>
      <c r="E175" s="2" t="s">
        <v>33</v>
      </c>
      <c r="F175" s="2">
        <v>1</v>
      </c>
      <c r="G175" s="3">
        <v>20</v>
      </c>
      <c r="H175" s="2" t="s">
        <v>13</v>
      </c>
      <c r="I175" s="3">
        <v>5</v>
      </c>
      <c r="J175" s="122">
        <f>(Dane2[[#This Row],[Cena]]*Dane2[[#This Row],[Ilość]])-(Dane2[[#This Row],[Ilość]]*Dane2[[#This Row],[Koszt]])</f>
        <v>15</v>
      </c>
    </row>
    <row r="176" spans="1:10" x14ac:dyDescent="0.3">
      <c r="A176" s="1">
        <v>44284</v>
      </c>
      <c r="B176" s="2" t="s">
        <v>9</v>
      </c>
      <c r="C176" s="2" t="s">
        <v>14</v>
      </c>
      <c r="D176" s="2" t="s">
        <v>24</v>
      </c>
      <c r="E176" s="2" t="s">
        <v>12</v>
      </c>
      <c r="F176" s="2">
        <v>3</v>
      </c>
      <c r="G176" s="3">
        <v>80</v>
      </c>
      <c r="H176" s="2" t="s">
        <v>13</v>
      </c>
      <c r="I176" s="3">
        <v>75</v>
      </c>
      <c r="J176" s="122">
        <f>(Dane2[[#This Row],[Cena]]*Dane2[[#This Row],[Ilość]])-(Dane2[[#This Row],[Ilość]]*Dane2[[#This Row],[Koszt]])</f>
        <v>15</v>
      </c>
    </row>
    <row r="177" spans="1:10" x14ac:dyDescent="0.3">
      <c r="A177" s="1">
        <v>44296</v>
      </c>
      <c r="B177" s="2" t="s">
        <v>9</v>
      </c>
      <c r="C177" s="2" t="s">
        <v>17</v>
      </c>
      <c r="D177" s="2" t="s">
        <v>20</v>
      </c>
      <c r="E177" s="2" t="s">
        <v>33</v>
      </c>
      <c r="F177" s="2">
        <v>1</v>
      </c>
      <c r="G177" s="3">
        <v>560</v>
      </c>
      <c r="H177" s="2" t="s">
        <v>30</v>
      </c>
      <c r="I177" s="3">
        <v>450</v>
      </c>
      <c r="J177" s="122">
        <f>(Dane2[[#This Row],[Cena]]*Dane2[[#This Row],[Ilość]])-(Dane2[[#This Row],[Ilość]]*Dane2[[#This Row],[Koszt]])</f>
        <v>110</v>
      </c>
    </row>
    <row r="178" spans="1:10" x14ac:dyDescent="0.3">
      <c r="A178" s="1">
        <v>43885</v>
      </c>
      <c r="B178" s="2" t="s">
        <v>18</v>
      </c>
      <c r="C178" s="2" t="s">
        <v>19</v>
      </c>
      <c r="D178" s="2" t="s">
        <v>15</v>
      </c>
      <c r="E178" s="2" t="s">
        <v>33</v>
      </c>
      <c r="F178" s="2">
        <v>4</v>
      </c>
      <c r="G178" s="3">
        <v>65</v>
      </c>
      <c r="H178" s="2" t="s">
        <v>16</v>
      </c>
      <c r="I178" s="3">
        <v>50</v>
      </c>
      <c r="J178" s="122">
        <f>(Dane2[[#This Row],[Cena]]*Dane2[[#This Row],[Ilość]])-(Dane2[[#This Row],[Ilość]]*Dane2[[#This Row],[Koszt]])</f>
        <v>60</v>
      </c>
    </row>
    <row r="179" spans="1:10" x14ac:dyDescent="0.3">
      <c r="A179" s="1">
        <v>44257</v>
      </c>
      <c r="B179" s="2" t="s">
        <v>21</v>
      </c>
      <c r="C179" s="2" t="s">
        <v>28</v>
      </c>
      <c r="D179" s="2" t="s">
        <v>20</v>
      </c>
      <c r="E179" s="2" t="s">
        <v>33</v>
      </c>
      <c r="F179" s="2">
        <v>5</v>
      </c>
      <c r="G179" s="3">
        <v>560</v>
      </c>
      <c r="H179" s="2" t="s">
        <v>16</v>
      </c>
      <c r="I179" s="3">
        <v>450</v>
      </c>
      <c r="J179" s="122">
        <f>(Dane2[[#This Row],[Cena]]*Dane2[[#This Row],[Ilość]])-(Dane2[[#This Row],[Ilość]]*Dane2[[#This Row],[Koszt]])</f>
        <v>550</v>
      </c>
    </row>
    <row r="180" spans="1:10" x14ac:dyDescent="0.3">
      <c r="A180" s="1">
        <v>44049</v>
      </c>
      <c r="B180" s="2" t="s">
        <v>18</v>
      </c>
      <c r="C180" s="2" t="s">
        <v>31</v>
      </c>
      <c r="D180" s="2" t="s">
        <v>24</v>
      </c>
      <c r="E180" s="2" t="s">
        <v>32</v>
      </c>
      <c r="F180" s="2">
        <v>2</v>
      </c>
      <c r="G180" s="3">
        <v>70</v>
      </c>
      <c r="H180" s="2" t="s">
        <v>13</v>
      </c>
      <c r="I180" s="3">
        <v>60</v>
      </c>
      <c r="J180" s="122">
        <f>(Dane2[[#This Row],[Cena]]*Dane2[[#This Row],[Ilość]])-(Dane2[[#This Row],[Ilość]]*Dane2[[#This Row],[Koszt]])</f>
        <v>20</v>
      </c>
    </row>
    <row r="181" spans="1:10" x14ac:dyDescent="0.3">
      <c r="A181" s="1">
        <v>44251</v>
      </c>
      <c r="B181" s="2" t="s">
        <v>21</v>
      </c>
      <c r="C181" s="2" t="s">
        <v>28</v>
      </c>
      <c r="D181" s="2" t="s">
        <v>24</v>
      </c>
      <c r="E181" s="2" t="s">
        <v>32</v>
      </c>
      <c r="F181" s="2">
        <v>5</v>
      </c>
      <c r="G181" s="3">
        <v>70</v>
      </c>
      <c r="H181" s="2" t="s">
        <v>16</v>
      </c>
      <c r="I181" s="3">
        <v>60</v>
      </c>
      <c r="J181" s="122">
        <f>(Dane2[[#This Row],[Cena]]*Dane2[[#This Row],[Ilość]])-(Dane2[[#This Row],[Ilość]]*Dane2[[#This Row],[Koszt]])</f>
        <v>50</v>
      </c>
    </row>
    <row r="182" spans="1:10" x14ac:dyDescent="0.3">
      <c r="A182" s="1">
        <v>44021</v>
      </c>
      <c r="B182" s="2" t="s">
        <v>21</v>
      </c>
      <c r="C182" s="2" t="s">
        <v>22</v>
      </c>
      <c r="D182" s="2" t="s">
        <v>15</v>
      </c>
      <c r="E182" s="2" t="s">
        <v>33</v>
      </c>
      <c r="F182" s="2">
        <v>5</v>
      </c>
      <c r="G182" s="3">
        <v>65</v>
      </c>
      <c r="H182" s="2" t="s">
        <v>13</v>
      </c>
      <c r="I182" s="3">
        <v>50</v>
      </c>
      <c r="J182" s="122">
        <f>(Dane2[[#This Row],[Cena]]*Dane2[[#This Row],[Ilość]])-(Dane2[[#This Row],[Ilość]]*Dane2[[#This Row],[Koszt]])</f>
        <v>75</v>
      </c>
    </row>
    <row r="183" spans="1:10" x14ac:dyDescent="0.3">
      <c r="A183" s="1">
        <v>44252</v>
      </c>
      <c r="B183" s="2" t="s">
        <v>9</v>
      </c>
      <c r="C183" s="2" t="s">
        <v>10</v>
      </c>
      <c r="D183" s="2" t="s">
        <v>29</v>
      </c>
      <c r="E183" s="2" t="s">
        <v>33</v>
      </c>
      <c r="F183" s="2">
        <v>1</v>
      </c>
      <c r="G183" s="3">
        <v>20</v>
      </c>
      <c r="H183" s="2" t="s">
        <v>13</v>
      </c>
      <c r="I183" s="3">
        <v>5</v>
      </c>
      <c r="J183" s="122">
        <f>(Dane2[[#This Row],[Cena]]*Dane2[[#This Row],[Ilość]])-(Dane2[[#This Row],[Ilość]]*Dane2[[#This Row],[Koszt]])</f>
        <v>15</v>
      </c>
    </row>
    <row r="184" spans="1:10" x14ac:dyDescent="0.3">
      <c r="A184" s="1">
        <v>43854</v>
      </c>
      <c r="B184" s="2" t="s">
        <v>25</v>
      </c>
      <c r="C184" s="2" t="s">
        <v>27</v>
      </c>
      <c r="D184" s="2" t="s">
        <v>15</v>
      </c>
      <c r="E184" s="2" t="s">
        <v>32</v>
      </c>
      <c r="F184" s="2">
        <v>2</v>
      </c>
      <c r="G184" s="3">
        <v>45</v>
      </c>
      <c r="H184" s="2" t="s">
        <v>13</v>
      </c>
      <c r="I184" s="3">
        <v>35</v>
      </c>
      <c r="J184" s="122">
        <f>(Dane2[[#This Row],[Cena]]*Dane2[[#This Row],[Ilość]])-(Dane2[[#This Row],[Ilość]]*Dane2[[#This Row],[Koszt]])</f>
        <v>20</v>
      </c>
    </row>
    <row r="185" spans="1:10" x14ac:dyDescent="0.3">
      <c r="A185" s="1">
        <v>44244</v>
      </c>
      <c r="B185" s="2" t="s">
        <v>9</v>
      </c>
      <c r="C185" s="2" t="s">
        <v>14</v>
      </c>
      <c r="D185" s="2" t="s">
        <v>24</v>
      </c>
      <c r="E185" s="2" t="s">
        <v>12</v>
      </c>
      <c r="F185" s="2">
        <v>2</v>
      </c>
      <c r="G185" s="3">
        <v>80</v>
      </c>
      <c r="H185" s="2" t="s">
        <v>13</v>
      </c>
      <c r="I185" s="3">
        <v>75</v>
      </c>
      <c r="J185" s="122">
        <f>(Dane2[[#This Row],[Cena]]*Dane2[[#This Row],[Ilość]])-(Dane2[[#This Row],[Ilość]]*Dane2[[#This Row],[Koszt]])</f>
        <v>10</v>
      </c>
    </row>
    <row r="186" spans="1:10" x14ac:dyDescent="0.3">
      <c r="A186" s="1">
        <v>43923</v>
      </c>
      <c r="B186" s="2" t="s">
        <v>9</v>
      </c>
      <c r="C186" s="2" t="s">
        <v>14</v>
      </c>
      <c r="D186" s="2" t="s">
        <v>20</v>
      </c>
      <c r="E186" s="2" t="s">
        <v>33</v>
      </c>
      <c r="F186" s="2">
        <v>5</v>
      </c>
      <c r="G186" s="3">
        <v>560</v>
      </c>
      <c r="H186" s="2" t="s">
        <v>13</v>
      </c>
      <c r="I186" s="3">
        <v>450</v>
      </c>
      <c r="J186" s="122">
        <f>(Dane2[[#This Row],[Cena]]*Dane2[[#This Row],[Ilość]])-(Dane2[[#This Row],[Ilość]]*Dane2[[#This Row],[Koszt]])</f>
        <v>550</v>
      </c>
    </row>
    <row r="187" spans="1:10" x14ac:dyDescent="0.3">
      <c r="A187" s="1">
        <v>44301</v>
      </c>
      <c r="B187" s="2" t="s">
        <v>21</v>
      </c>
      <c r="C187" s="2" t="s">
        <v>28</v>
      </c>
      <c r="D187" s="2" t="s">
        <v>20</v>
      </c>
      <c r="E187" s="2" t="s">
        <v>12</v>
      </c>
      <c r="F187" s="2">
        <v>1</v>
      </c>
      <c r="G187" s="3">
        <v>500</v>
      </c>
      <c r="H187" s="2" t="s">
        <v>13</v>
      </c>
      <c r="I187" s="3">
        <v>400</v>
      </c>
      <c r="J187" s="122">
        <f>(Dane2[[#This Row],[Cena]]*Dane2[[#This Row],[Ilość]])-(Dane2[[#This Row],[Ilość]]*Dane2[[#This Row],[Koszt]])</f>
        <v>100</v>
      </c>
    </row>
    <row r="188" spans="1:10" x14ac:dyDescent="0.3">
      <c r="A188" s="1">
        <v>44492</v>
      </c>
      <c r="B188" s="2" t="s">
        <v>18</v>
      </c>
      <c r="C188" s="2" t="s">
        <v>23</v>
      </c>
      <c r="D188" s="2" t="s">
        <v>20</v>
      </c>
      <c r="E188" s="2" t="s">
        <v>32</v>
      </c>
      <c r="F188" s="2">
        <v>4</v>
      </c>
      <c r="G188" s="3">
        <v>570</v>
      </c>
      <c r="H188" s="2" t="s">
        <v>16</v>
      </c>
      <c r="I188" s="3">
        <v>490</v>
      </c>
      <c r="J188" s="122">
        <f>(Dane2[[#This Row],[Cena]]*Dane2[[#This Row],[Ilość]])-(Dane2[[#This Row],[Ilość]]*Dane2[[#This Row],[Koszt]])</f>
        <v>320</v>
      </c>
    </row>
    <row r="189" spans="1:10" x14ac:dyDescent="0.3">
      <c r="A189" s="1">
        <v>44049</v>
      </c>
      <c r="B189" s="2" t="s">
        <v>25</v>
      </c>
      <c r="C189" s="2" t="s">
        <v>26</v>
      </c>
      <c r="D189" s="2" t="s">
        <v>15</v>
      </c>
      <c r="E189" s="2" t="s">
        <v>33</v>
      </c>
      <c r="F189" s="2">
        <v>1</v>
      </c>
      <c r="G189" s="3">
        <v>65</v>
      </c>
      <c r="H189" s="2" t="s">
        <v>30</v>
      </c>
      <c r="I189" s="3">
        <v>50</v>
      </c>
      <c r="J189" s="122">
        <f>(Dane2[[#This Row],[Cena]]*Dane2[[#This Row],[Ilość]])-(Dane2[[#This Row],[Ilość]]*Dane2[[#This Row],[Koszt]])</f>
        <v>15</v>
      </c>
    </row>
    <row r="190" spans="1:10" x14ac:dyDescent="0.3">
      <c r="A190" s="1">
        <v>44514</v>
      </c>
      <c r="B190" s="2" t="s">
        <v>25</v>
      </c>
      <c r="C190" s="2" t="s">
        <v>26</v>
      </c>
      <c r="D190" s="2" t="s">
        <v>24</v>
      </c>
      <c r="E190" s="2" t="s">
        <v>33</v>
      </c>
      <c r="F190" s="2">
        <v>4</v>
      </c>
      <c r="G190" s="3">
        <v>75</v>
      </c>
      <c r="H190" s="2" t="s">
        <v>13</v>
      </c>
      <c r="I190" s="3">
        <v>70</v>
      </c>
      <c r="J190" s="122">
        <f>(Dane2[[#This Row],[Cena]]*Dane2[[#This Row],[Ilość]])-(Dane2[[#This Row],[Ilość]]*Dane2[[#This Row],[Koszt]])</f>
        <v>20</v>
      </c>
    </row>
    <row r="191" spans="1:10" x14ac:dyDescent="0.3">
      <c r="A191" s="1">
        <v>44408</v>
      </c>
      <c r="B191" s="2" t="s">
        <v>21</v>
      </c>
      <c r="C191" s="2" t="s">
        <v>28</v>
      </c>
      <c r="D191" s="2" t="s">
        <v>15</v>
      </c>
      <c r="E191" s="2" t="s">
        <v>33</v>
      </c>
      <c r="F191" s="2">
        <v>3</v>
      </c>
      <c r="G191" s="3">
        <v>65</v>
      </c>
      <c r="H191" s="2" t="s">
        <v>13</v>
      </c>
      <c r="I191" s="3">
        <v>50</v>
      </c>
      <c r="J191" s="122">
        <f>(Dane2[[#This Row],[Cena]]*Dane2[[#This Row],[Ilość]])-(Dane2[[#This Row],[Ilość]]*Dane2[[#This Row],[Koszt]])</f>
        <v>45</v>
      </c>
    </row>
    <row r="192" spans="1:10" x14ac:dyDescent="0.3">
      <c r="A192" s="1">
        <v>44001</v>
      </c>
      <c r="B192" s="2" t="s">
        <v>18</v>
      </c>
      <c r="C192" s="2" t="s">
        <v>31</v>
      </c>
      <c r="D192" s="2" t="s">
        <v>24</v>
      </c>
      <c r="E192" s="2" t="s">
        <v>32</v>
      </c>
      <c r="F192" s="2">
        <v>4</v>
      </c>
      <c r="G192" s="3">
        <v>70</v>
      </c>
      <c r="H192" s="2" t="s">
        <v>13</v>
      </c>
      <c r="I192" s="3">
        <v>60</v>
      </c>
      <c r="J192" s="122">
        <f>(Dane2[[#This Row],[Cena]]*Dane2[[#This Row],[Ilość]])-(Dane2[[#This Row],[Ilość]]*Dane2[[#This Row],[Koszt]])</f>
        <v>40</v>
      </c>
    </row>
    <row r="193" spans="1:10" x14ac:dyDescent="0.3">
      <c r="A193" s="1">
        <v>44120</v>
      </c>
      <c r="B193" s="2" t="s">
        <v>21</v>
      </c>
      <c r="C193" s="2" t="s">
        <v>22</v>
      </c>
      <c r="D193" s="2" t="s">
        <v>29</v>
      </c>
      <c r="E193" s="2" t="s">
        <v>12</v>
      </c>
      <c r="F193" s="2">
        <v>3</v>
      </c>
      <c r="G193" s="3">
        <v>25</v>
      </c>
      <c r="H193" s="2" t="s">
        <v>13</v>
      </c>
      <c r="I193" s="3">
        <v>5</v>
      </c>
      <c r="J193" s="122">
        <f>(Dane2[[#This Row],[Cena]]*Dane2[[#This Row],[Ilość]])-(Dane2[[#This Row],[Ilość]]*Dane2[[#This Row],[Koszt]])</f>
        <v>60</v>
      </c>
    </row>
    <row r="194" spans="1:10" x14ac:dyDescent="0.3">
      <c r="A194" s="1">
        <v>43917</v>
      </c>
      <c r="B194" s="2" t="s">
        <v>25</v>
      </c>
      <c r="C194" s="2" t="s">
        <v>26</v>
      </c>
      <c r="D194" s="2" t="s">
        <v>11</v>
      </c>
      <c r="E194" s="2" t="s">
        <v>33</v>
      </c>
      <c r="F194" s="2">
        <v>2</v>
      </c>
      <c r="G194" s="3">
        <v>120</v>
      </c>
      <c r="H194" s="2" t="s">
        <v>13</v>
      </c>
      <c r="I194" s="3">
        <v>110</v>
      </c>
      <c r="J194" s="122">
        <f>(Dane2[[#This Row],[Cena]]*Dane2[[#This Row],[Ilość]])-(Dane2[[#This Row],[Ilość]]*Dane2[[#This Row],[Koszt]])</f>
        <v>20</v>
      </c>
    </row>
    <row r="195" spans="1:10" x14ac:dyDescent="0.3">
      <c r="A195" s="1">
        <v>43912</v>
      </c>
      <c r="B195" s="2" t="s">
        <v>9</v>
      </c>
      <c r="C195" s="2" t="s">
        <v>10</v>
      </c>
      <c r="D195" s="2" t="s">
        <v>11</v>
      </c>
      <c r="E195" s="2" t="s">
        <v>32</v>
      </c>
      <c r="F195" s="2">
        <v>1</v>
      </c>
      <c r="G195" s="3">
        <v>110</v>
      </c>
      <c r="H195" s="2" t="s">
        <v>13</v>
      </c>
      <c r="I195" s="3">
        <v>85</v>
      </c>
      <c r="J195" s="122">
        <f>(Dane2[[#This Row],[Cena]]*Dane2[[#This Row],[Ilość]])-(Dane2[[#This Row],[Ilość]]*Dane2[[#This Row],[Koszt]])</f>
        <v>25</v>
      </c>
    </row>
    <row r="196" spans="1:10" x14ac:dyDescent="0.3">
      <c r="A196" s="1">
        <v>44008</v>
      </c>
      <c r="B196" s="2" t="s">
        <v>9</v>
      </c>
      <c r="C196" s="2" t="s">
        <v>17</v>
      </c>
      <c r="D196" s="2" t="s">
        <v>20</v>
      </c>
      <c r="E196" s="2" t="s">
        <v>32</v>
      </c>
      <c r="F196" s="2">
        <v>1</v>
      </c>
      <c r="G196" s="3">
        <v>570</v>
      </c>
      <c r="H196" s="2" t="s">
        <v>16</v>
      </c>
      <c r="I196" s="3">
        <v>490</v>
      </c>
      <c r="J196" s="122">
        <f>(Dane2[[#This Row],[Cena]]*Dane2[[#This Row],[Ilość]])-(Dane2[[#This Row],[Ilość]]*Dane2[[#This Row],[Koszt]])</f>
        <v>80</v>
      </c>
    </row>
    <row r="197" spans="1:10" x14ac:dyDescent="0.3">
      <c r="A197" s="1">
        <v>44086</v>
      </c>
      <c r="B197" s="2" t="s">
        <v>9</v>
      </c>
      <c r="C197" s="2" t="s">
        <v>10</v>
      </c>
      <c r="D197" s="2" t="s">
        <v>11</v>
      </c>
      <c r="E197" s="2" t="s">
        <v>12</v>
      </c>
      <c r="F197" s="2">
        <v>5</v>
      </c>
      <c r="G197" s="3">
        <v>100</v>
      </c>
      <c r="H197" s="2" t="s">
        <v>13</v>
      </c>
      <c r="I197" s="3">
        <v>80</v>
      </c>
      <c r="J197" s="122">
        <f>(Dane2[[#This Row],[Cena]]*Dane2[[#This Row],[Ilość]])-(Dane2[[#This Row],[Ilość]]*Dane2[[#This Row],[Koszt]])</f>
        <v>100</v>
      </c>
    </row>
    <row r="198" spans="1:10" x14ac:dyDescent="0.3">
      <c r="A198" s="1">
        <v>44165</v>
      </c>
      <c r="B198" s="2" t="s">
        <v>9</v>
      </c>
      <c r="C198" s="2" t="s">
        <v>10</v>
      </c>
      <c r="D198" s="2" t="s">
        <v>20</v>
      </c>
      <c r="E198" s="2" t="s">
        <v>33</v>
      </c>
      <c r="F198" s="2">
        <v>1</v>
      </c>
      <c r="G198" s="3">
        <v>560</v>
      </c>
      <c r="H198" s="2" t="s">
        <v>13</v>
      </c>
      <c r="I198" s="3">
        <v>450</v>
      </c>
      <c r="J198" s="122">
        <f>(Dane2[[#This Row],[Cena]]*Dane2[[#This Row],[Ilość]])-(Dane2[[#This Row],[Ilość]]*Dane2[[#This Row],[Koszt]])</f>
        <v>110</v>
      </c>
    </row>
    <row r="199" spans="1:10" x14ac:dyDescent="0.3">
      <c r="A199" s="1">
        <v>44258</v>
      </c>
      <c r="B199" s="2" t="s">
        <v>21</v>
      </c>
      <c r="C199" s="2" t="s">
        <v>28</v>
      </c>
      <c r="D199" s="2" t="s">
        <v>29</v>
      </c>
      <c r="E199" s="2" t="s">
        <v>33</v>
      </c>
      <c r="F199" s="2">
        <v>2</v>
      </c>
      <c r="G199" s="3">
        <v>20</v>
      </c>
      <c r="H199" s="2" t="s">
        <v>13</v>
      </c>
      <c r="I199" s="3">
        <v>5</v>
      </c>
      <c r="J199" s="122">
        <f>(Dane2[[#This Row],[Cena]]*Dane2[[#This Row],[Ilość]])-(Dane2[[#This Row],[Ilość]]*Dane2[[#This Row],[Koszt]])</f>
        <v>30</v>
      </c>
    </row>
    <row r="200" spans="1:10" x14ac:dyDescent="0.3">
      <c r="A200" s="1">
        <v>44257</v>
      </c>
      <c r="B200" s="2" t="s">
        <v>21</v>
      </c>
      <c r="C200" s="2" t="s">
        <v>22</v>
      </c>
      <c r="D200" s="2" t="s">
        <v>24</v>
      </c>
      <c r="E200" s="2" t="s">
        <v>32</v>
      </c>
      <c r="F200" s="2">
        <v>1</v>
      </c>
      <c r="G200" s="3">
        <v>70</v>
      </c>
      <c r="H200" s="2" t="s">
        <v>13</v>
      </c>
      <c r="I200" s="3">
        <v>60</v>
      </c>
      <c r="J200" s="122">
        <f>(Dane2[[#This Row],[Cena]]*Dane2[[#This Row],[Ilość]])-(Dane2[[#This Row],[Ilość]]*Dane2[[#This Row],[Koszt]])</f>
        <v>10</v>
      </c>
    </row>
    <row r="201" spans="1:10" x14ac:dyDescent="0.3">
      <c r="A201" s="1">
        <v>43971</v>
      </c>
      <c r="B201" s="2" t="s">
        <v>18</v>
      </c>
      <c r="C201" s="2" t="s">
        <v>19</v>
      </c>
      <c r="D201" s="2" t="s">
        <v>15</v>
      </c>
      <c r="E201" s="2" t="s">
        <v>33</v>
      </c>
      <c r="F201" s="2">
        <v>1</v>
      </c>
      <c r="G201" s="3">
        <v>65</v>
      </c>
      <c r="H201" s="2" t="s">
        <v>13</v>
      </c>
      <c r="I201" s="3">
        <v>50</v>
      </c>
      <c r="J201" s="122">
        <f>(Dane2[[#This Row],[Cena]]*Dane2[[#This Row],[Ilość]])-(Dane2[[#This Row],[Ilość]]*Dane2[[#This Row],[Koszt]])</f>
        <v>15</v>
      </c>
    </row>
    <row r="202" spans="1:10" x14ac:dyDescent="0.3">
      <c r="A202" s="1">
        <v>44508</v>
      </c>
      <c r="B202" s="2" t="s">
        <v>21</v>
      </c>
      <c r="C202" s="2" t="s">
        <v>28</v>
      </c>
      <c r="D202" s="2" t="s">
        <v>15</v>
      </c>
      <c r="E202" s="2" t="s">
        <v>32</v>
      </c>
      <c r="F202" s="2">
        <v>3</v>
      </c>
      <c r="G202" s="3">
        <v>45</v>
      </c>
      <c r="H202" s="2" t="s">
        <v>13</v>
      </c>
      <c r="I202" s="3">
        <v>35</v>
      </c>
      <c r="J202" s="122">
        <f>(Dane2[[#This Row],[Cena]]*Dane2[[#This Row],[Ilość]])-(Dane2[[#This Row],[Ilość]]*Dane2[[#This Row],[Koszt]])</f>
        <v>30</v>
      </c>
    </row>
    <row r="203" spans="1:10" x14ac:dyDescent="0.3">
      <c r="A203" s="1">
        <v>44028</v>
      </c>
      <c r="B203" s="2" t="s">
        <v>18</v>
      </c>
      <c r="C203" s="2" t="s">
        <v>19</v>
      </c>
      <c r="D203" s="2" t="s">
        <v>15</v>
      </c>
      <c r="E203" s="2" t="s">
        <v>33</v>
      </c>
      <c r="F203" s="2">
        <v>5</v>
      </c>
      <c r="G203" s="3">
        <v>65</v>
      </c>
      <c r="H203" s="2" t="s">
        <v>30</v>
      </c>
      <c r="I203" s="3">
        <v>50</v>
      </c>
      <c r="J203" s="122">
        <f>(Dane2[[#This Row],[Cena]]*Dane2[[#This Row],[Ilość]])-(Dane2[[#This Row],[Ilość]]*Dane2[[#This Row],[Koszt]])</f>
        <v>75</v>
      </c>
    </row>
    <row r="204" spans="1:10" x14ac:dyDescent="0.3">
      <c r="A204" s="1">
        <v>44378</v>
      </c>
      <c r="B204" s="2" t="s">
        <v>18</v>
      </c>
      <c r="C204" s="2" t="s">
        <v>23</v>
      </c>
      <c r="D204" s="2" t="s">
        <v>24</v>
      </c>
      <c r="E204" s="2" t="s">
        <v>32</v>
      </c>
      <c r="F204" s="2">
        <v>2</v>
      </c>
      <c r="G204" s="3">
        <v>70</v>
      </c>
      <c r="H204" s="2" t="s">
        <v>16</v>
      </c>
      <c r="I204" s="3">
        <v>60</v>
      </c>
      <c r="J204" s="122">
        <f>(Dane2[[#This Row],[Cena]]*Dane2[[#This Row],[Ilość]])-(Dane2[[#This Row],[Ilość]]*Dane2[[#This Row],[Koszt]])</f>
        <v>20</v>
      </c>
    </row>
    <row r="205" spans="1:10" x14ac:dyDescent="0.3">
      <c r="A205" s="1">
        <v>44274</v>
      </c>
      <c r="B205" s="2" t="s">
        <v>9</v>
      </c>
      <c r="C205" s="2" t="s">
        <v>14</v>
      </c>
      <c r="D205" s="2" t="s">
        <v>15</v>
      </c>
      <c r="E205" s="2" t="s">
        <v>33</v>
      </c>
      <c r="F205" s="2">
        <v>1</v>
      </c>
      <c r="G205" s="3">
        <v>65</v>
      </c>
      <c r="H205" s="2" t="s">
        <v>30</v>
      </c>
      <c r="I205" s="3">
        <v>50</v>
      </c>
      <c r="J205" s="122">
        <f>(Dane2[[#This Row],[Cena]]*Dane2[[#This Row],[Ilość]])-(Dane2[[#This Row],[Ilość]]*Dane2[[#This Row],[Koszt]])</f>
        <v>15</v>
      </c>
    </row>
    <row r="206" spans="1:10" x14ac:dyDescent="0.3">
      <c r="A206" s="1">
        <v>44473</v>
      </c>
      <c r="B206" s="2" t="s">
        <v>18</v>
      </c>
      <c r="C206" s="2" t="s">
        <v>23</v>
      </c>
      <c r="D206" s="2" t="s">
        <v>20</v>
      </c>
      <c r="E206" s="2" t="s">
        <v>33</v>
      </c>
      <c r="F206" s="2">
        <v>1</v>
      </c>
      <c r="G206" s="3">
        <v>560</v>
      </c>
      <c r="H206" s="2" t="s">
        <v>13</v>
      </c>
      <c r="I206" s="3">
        <v>450</v>
      </c>
      <c r="J206" s="122">
        <f>(Dane2[[#This Row],[Cena]]*Dane2[[#This Row],[Ilość]])-(Dane2[[#This Row],[Ilość]]*Dane2[[#This Row],[Koszt]])</f>
        <v>110</v>
      </c>
    </row>
    <row r="207" spans="1:10" x14ac:dyDescent="0.3">
      <c r="A207" s="1">
        <v>43968</v>
      </c>
      <c r="B207" s="2" t="s">
        <v>18</v>
      </c>
      <c r="C207" s="2" t="s">
        <v>19</v>
      </c>
      <c r="D207" s="2" t="s">
        <v>29</v>
      </c>
      <c r="E207" s="2" t="s">
        <v>33</v>
      </c>
      <c r="F207" s="2">
        <v>1</v>
      </c>
      <c r="G207" s="3">
        <v>20</v>
      </c>
      <c r="H207" s="2" t="s">
        <v>16</v>
      </c>
      <c r="I207" s="3">
        <v>5</v>
      </c>
      <c r="J207" s="122">
        <f>(Dane2[[#This Row],[Cena]]*Dane2[[#This Row],[Ilość]])-(Dane2[[#This Row],[Ilość]]*Dane2[[#This Row],[Koszt]])</f>
        <v>15</v>
      </c>
    </row>
    <row r="208" spans="1:10" x14ac:dyDescent="0.3">
      <c r="A208" s="1">
        <v>43996</v>
      </c>
      <c r="B208" s="2" t="s">
        <v>21</v>
      </c>
      <c r="C208" s="2" t="s">
        <v>28</v>
      </c>
      <c r="D208" s="2" t="s">
        <v>20</v>
      </c>
      <c r="E208" s="2" t="s">
        <v>33</v>
      </c>
      <c r="F208" s="2">
        <v>3</v>
      </c>
      <c r="G208" s="3">
        <v>560</v>
      </c>
      <c r="H208" s="2" t="s">
        <v>13</v>
      </c>
      <c r="I208" s="3">
        <v>450</v>
      </c>
      <c r="J208" s="122">
        <f>(Dane2[[#This Row],[Cena]]*Dane2[[#This Row],[Ilość]])-(Dane2[[#This Row],[Ilość]]*Dane2[[#This Row],[Koszt]])</f>
        <v>330</v>
      </c>
    </row>
    <row r="209" spans="1:10" x14ac:dyDescent="0.3">
      <c r="A209" s="1">
        <v>44182</v>
      </c>
      <c r="B209" s="2" t="s">
        <v>21</v>
      </c>
      <c r="C209" s="2" t="s">
        <v>28</v>
      </c>
      <c r="D209" s="2" t="s">
        <v>11</v>
      </c>
      <c r="E209" s="2" t="s">
        <v>12</v>
      </c>
      <c r="F209" s="2">
        <v>2</v>
      </c>
      <c r="G209" s="3">
        <v>100</v>
      </c>
      <c r="H209" s="2" t="s">
        <v>13</v>
      </c>
      <c r="I209" s="3">
        <v>80</v>
      </c>
      <c r="J209" s="122">
        <f>(Dane2[[#This Row],[Cena]]*Dane2[[#This Row],[Ilość]])-(Dane2[[#This Row],[Ilość]]*Dane2[[#This Row],[Koszt]])</f>
        <v>40</v>
      </c>
    </row>
    <row r="210" spans="1:10" x14ac:dyDescent="0.3">
      <c r="A210" s="1">
        <v>43996</v>
      </c>
      <c r="B210" s="2" t="s">
        <v>9</v>
      </c>
      <c r="C210" s="2" t="s">
        <v>14</v>
      </c>
      <c r="D210" s="2" t="s">
        <v>29</v>
      </c>
      <c r="E210" s="2" t="s">
        <v>12</v>
      </c>
      <c r="F210" s="2">
        <v>5</v>
      </c>
      <c r="G210" s="3">
        <v>25</v>
      </c>
      <c r="H210" s="2" t="s">
        <v>13</v>
      </c>
      <c r="I210" s="3">
        <v>5</v>
      </c>
      <c r="J210" s="122">
        <f>(Dane2[[#This Row],[Cena]]*Dane2[[#This Row],[Ilość]])-(Dane2[[#This Row],[Ilość]]*Dane2[[#This Row],[Koszt]])</f>
        <v>100</v>
      </c>
    </row>
    <row r="211" spans="1:10" x14ac:dyDescent="0.3">
      <c r="A211" s="1">
        <v>44539</v>
      </c>
      <c r="B211" s="2" t="s">
        <v>18</v>
      </c>
      <c r="C211" s="2" t="s">
        <v>23</v>
      </c>
      <c r="D211" s="2" t="s">
        <v>29</v>
      </c>
      <c r="E211" s="2" t="s">
        <v>12</v>
      </c>
      <c r="F211" s="2">
        <v>2</v>
      </c>
      <c r="G211" s="3">
        <v>25</v>
      </c>
      <c r="H211" s="2" t="s">
        <v>30</v>
      </c>
      <c r="I211" s="3">
        <v>5</v>
      </c>
      <c r="J211" s="122">
        <f>(Dane2[[#This Row],[Cena]]*Dane2[[#This Row],[Ilość]])-(Dane2[[#This Row],[Ilość]]*Dane2[[#This Row],[Koszt]])</f>
        <v>40</v>
      </c>
    </row>
    <row r="212" spans="1:10" x14ac:dyDescent="0.3">
      <c r="A212" s="1">
        <v>44262</v>
      </c>
      <c r="B212" s="2" t="s">
        <v>18</v>
      </c>
      <c r="C212" s="2" t="s">
        <v>23</v>
      </c>
      <c r="D212" s="2" t="s">
        <v>15</v>
      </c>
      <c r="E212" s="2" t="s">
        <v>32</v>
      </c>
      <c r="F212" s="2">
        <v>5</v>
      </c>
      <c r="G212" s="3">
        <v>45</v>
      </c>
      <c r="H212" s="2" t="s">
        <v>30</v>
      </c>
      <c r="I212" s="3">
        <v>35</v>
      </c>
      <c r="J212" s="122">
        <f>(Dane2[[#This Row],[Cena]]*Dane2[[#This Row],[Ilość]])-(Dane2[[#This Row],[Ilość]]*Dane2[[#This Row],[Koszt]])</f>
        <v>50</v>
      </c>
    </row>
    <row r="213" spans="1:10" x14ac:dyDescent="0.3">
      <c r="A213" s="1">
        <v>44501</v>
      </c>
      <c r="B213" s="2" t="s">
        <v>21</v>
      </c>
      <c r="C213" s="2" t="s">
        <v>22</v>
      </c>
      <c r="D213" s="2" t="s">
        <v>20</v>
      </c>
      <c r="E213" s="2" t="s">
        <v>12</v>
      </c>
      <c r="F213" s="2">
        <v>2</v>
      </c>
      <c r="G213" s="3">
        <v>500</v>
      </c>
      <c r="H213" s="2" t="s">
        <v>16</v>
      </c>
      <c r="I213" s="3">
        <v>400</v>
      </c>
      <c r="J213" s="122">
        <f>(Dane2[[#This Row],[Cena]]*Dane2[[#This Row],[Ilość]])-(Dane2[[#This Row],[Ilość]]*Dane2[[#This Row],[Koszt]])</f>
        <v>200</v>
      </c>
    </row>
    <row r="214" spans="1:10" x14ac:dyDescent="0.3">
      <c r="A214" s="1">
        <v>44339</v>
      </c>
      <c r="B214" s="2" t="s">
        <v>18</v>
      </c>
      <c r="C214" s="2" t="s">
        <v>23</v>
      </c>
      <c r="D214" s="2" t="s">
        <v>20</v>
      </c>
      <c r="E214" s="2" t="s">
        <v>32</v>
      </c>
      <c r="F214" s="2">
        <v>1</v>
      </c>
      <c r="G214" s="3">
        <v>570</v>
      </c>
      <c r="H214" s="2" t="s">
        <v>13</v>
      </c>
      <c r="I214" s="3">
        <v>490</v>
      </c>
      <c r="J214" s="122">
        <f>(Dane2[[#This Row],[Cena]]*Dane2[[#This Row],[Ilość]])-(Dane2[[#This Row],[Ilość]]*Dane2[[#This Row],[Koszt]])</f>
        <v>80</v>
      </c>
    </row>
    <row r="215" spans="1:10" x14ac:dyDescent="0.3">
      <c r="A215" s="1">
        <v>44407</v>
      </c>
      <c r="B215" s="2" t="s">
        <v>25</v>
      </c>
      <c r="C215" s="2" t="s">
        <v>26</v>
      </c>
      <c r="D215" s="2" t="s">
        <v>11</v>
      </c>
      <c r="E215" s="2" t="s">
        <v>32</v>
      </c>
      <c r="F215" s="2">
        <v>3</v>
      </c>
      <c r="G215" s="3">
        <v>110</v>
      </c>
      <c r="H215" s="2" t="s">
        <v>13</v>
      </c>
      <c r="I215" s="3">
        <v>85</v>
      </c>
      <c r="J215" s="122">
        <f>(Dane2[[#This Row],[Cena]]*Dane2[[#This Row],[Ilość]])-(Dane2[[#This Row],[Ilość]]*Dane2[[#This Row],[Koszt]])</f>
        <v>75</v>
      </c>
    </row>
    <row r="216" spans="1:10" x14ac:dyDescent="0.3">
      <c r="A216" s="1">
        <v>44095</v>
      </c>
      <c r="B216" s="2" t="s">
        <v>25</v>
      </c>
      <c r="C216" s="2" t="s">
        <v>26</v>
      </c>
      <c r="D216" s="2" t="s">
        <v>11</v>
      </c>
      <c r="E216" s="2" t="s">
        <v>33</v>
      </c>
      <c r="F216" s="2">
        <v>2</v>
      </c>
      <c r="G216" s="3">
        <v>120</v>
      </c>
      <c r="H216" s="2" t="s">
        <v>13</v>
      </c>
      <c r="I216" s="3">
        <v>110</v>
      </c>
      <c r="J216" s="122">
        <f>(Dane2[[#This Row],[Cena]]*Dane2[[#This Row],[Ilość]])-(Dane2[[#This Row],[Ilość]]*Dane2[[#This Row],[Koszt]])</f>
        <v>20</v>
      </c>
    </row>
    <row r="217" spans="1:10" x14ac:dyDescent="0.3">
      <c r="A217" s="1">
        <v>44142</v>
      </c>
      <c r="B217" s="2" t="s">
        <v>9</v>
      </c>
      <c r="C217" s="2" t="s">
        <v>14</v>
      </c>
      <c r="D217" s="2" t="s">
        <v>15</v>
      </c>
      <c r="E217" s="2" t="s">
        <v>12</v>
      </c>
      <c r="F217" s="2">
        <v>3</v>
      </c>
      <c r="G217" s="3">
        <v>50</v>
      </c>
      <c r="H217" s="2" t="s">
        <v>13</v>
      </c>
      <c r="I217" s="3">
        <v>30</v>
      </c>
      <c r="J217" s="122">
        <f>(Dane2[[#This Row],[Cena]]*Dane2[[#This Row],[Ilość]])-(Dane2[[#This Row],[Ilość]]*Dane2[[#This Row],[Koszt]])</f>
        <v>60</v>
      </c>
    </row>
    <row r="218" spans="1:10" x14ac:dyDescent="0.3">
      <c r="A218" s="1">
        <v>44351</v>
      </c>
      <c r="B218" s="2" t="s">
        <v>21</v>
      </c>
      <c r="C218" s="2" t="s">
        <v>28</v>
      </c>
      <c r="D218" s="2" t="s">
        <v>20</v>
      </c>
      <c r="E218" s="2" t="s">
        <v>32</v>
      </c>
      <c r="F218" s="2">
        <v>3</v>
      </c>
      <c r="G218" s="3">
        <v>570</v>
      </c>
      <c r="H218" s="2" t="s">
        <v>13</v>
      </c>
      <c r="I218" s="3">
        <v>490</v>
      </c>
      <c r="J218" s="122">
        <f>(Dane2[[#This Row],[Cena]]*Dane2[[#This Row],[Ilość]])-(Dane2[[#This Row],[Ilość]]*Dane2[[#This Row],[Koszt]])</f>
        <v>240</v>
      </c>
    </row>
    <row r="219" spans="1:10" x14ac:dyDescent="0.3">
      <c r="A219" s="1">
        <v>43944</v>
      </c>
      <c r="B219" s="2" t="s">
        <v>9</v>
      </c>
      <c r="C219" s="2" t="s">
        <v>14</v>
      </c>
      <c r="D219" s="2" t="s">
        <v>15</v>
      </c>
      <c r="E219" s="2" t="s">
        <v>32</v>
      </c>
      <c r="F219" s="2">
        <v>5</v>
      </c>
      <c r="G219" s="3">
        <v>45</v>
      </c>
      <c r="H219" s="2" t="s">
        <v>13</v>
      </c>
      <c r="I219" s="3">
        <v>35</v>
      </c>
      <c r="J219" s="122">
        <f>(Dane2[[#This Row],[Cena]]*Dane2[[#This Row],[Ilość]])-(Dane2[[#This Row],[Ilość]]*Dane2[[#This Row],[Koszt]])</f>
        <v>50</v>
      </c>
    </row>
    <row r="220" spans="1:10" x14ac:dyDescent="0.3">
      <c r="A220" s="1">
        <v>44292</v>
      </c>
      <c r="B220" s="2" t="s">
        <v>18</v>
      </c>
      <c r="C220" s="2" t="s">
        <v>23</v>
      </c>
      <c r="D220" s="2" t="s">
        <v>29</v>
      </c>
      <c r="E220" s="2" t="s">
        <v>33</v>
      </c>
      <c r="F220" s="2">
        <v>5</v>
      </c>
      <c r="G220" s="3">
        <v>20</v>
      </c>
      <c r="H220" s="2" t="s">
        <v>16</v>
      </c>
      <c r="I220" s="3">
        <v>5</v>
      </c>
      <c r="J220" s="122">
        <f>(Dane2[[#This Row],[Cena]]*Dane2[[#This Row],[Ilość]])-(Dane2[[#This Row],[Ilość]]*Dane2[[#This Row],[Koszt]])</f>
        <v>75</v>
      </c>
    </row>
    <row r="221" spans="1:10" x14ac:dyDescent="0.3">
      <c r="A221" s="1">
        <v>44223</v>
      </c>
      <c r="B221" s="2" t="s">
        <v>21</v>
      </c>
      <c r="C221" s="2" t="s">
        <v>22</v>
      </c>
      <c r="D221" s="2" t="s">
        <v>15</v>
      </c>
      <c r="E221" s="2" t="s">
        <v>32</v>
      </c>
      <c r="F221" s="2">
        <v>3</v>
      </c>
      <c r="G221" s="3">
        <v>45</v>
      </c>
      <c r="H221" s="2" t="s">
        <v>13</v>
      </c>
      <c r="I221" s="3">
        <v>35</v>
      </c>
      <c r="J221" s="122">
        <f>(Dane2[[#This Row],[Cena]]*Dane2[[#This Row],[Ilość]])-(Dane2[[#This Row],[Ilość]]*Dane2[[#This Row],[Koszt]])</f>
        <v>30</v>
      </c>
    </row>
    <row r="222" spans="1:10" x14ac:dyDescent="0.3">
      <c r="A222" s="1">
        <v>43840</v>
      </c>
      <c r="B222" s="2" t="s">
        <v>18</v>
      </c>
      <c r="C222" s="2" t="s">
        <v>31</v>
      </c>
      <c r="D222" s="2" t="s">
        <v>29</v>
      </c>
      <c r="E222" s="2" t="s">
        <v>33</v>
      </c>
      <c r="F222" s="2">
        <v>4</v>
      </c>
      <c r="G222" s="3">
        <v>20</v>
      </c>
      <c r="H222" s="2" t="s">
        <v>13</v>
      </c>
      <c r="I222" s="3">
        <v>5</v>
      </c>
      <c r="J222" s="122">
        <f>(Dane2[[#This Row],[Cena]]*Dane2[[#This Row],[Ilość]])-(Dane2[[#This Row],[Ilość]]*Dane2[[#This Row],[Koszt]])</f>
        <v>60</v>
      </c>
    </row>
    <row r="223" spans="1:10" x14ac:dyDescent="0.3">
      <c r="A223" s="1">
        <v>44274</v>
      </c>
      <c r="B223" s="2" t="s">
        <v>18</v>
      </c>
      <c r="C223" s="2" t="s">
        <v>23</v>
      </c>
      <c r="D223" s="2" t="s">
        <v>24</v>
      </c>
      <c r="E223" s="2" t="s">
        <v>12</v>
      </c>
      <c r="F223" s="2">
        <v>2</v>
      </c>
      <c r="G223" s="3">
        <v>80</v>
      </c>
      <c r="H223" s="2" t="s">
        <v>13</v>
      </c>
      <c r="I223" s="3">
        <v>75</v>
      </c>
      <c r="J223" s="122">
        <f>(Dane2[[#This Row],[Cena]]*Dane2[[#This Row],[Ilość]])-(Dane2[[#This Row],[Ilość]]*Dane2[[#This Row],[Koszt]])</f>
        <v>10</v>
      </c>
    </row>
    <row r="224" spans="1:10" x14ac:dyDescent="0.3">
      <c r="A224" s="1">
        <v>44192</v>
      </c>
      <c r="B224" s="2" t="s">
        <v>9</v>
      </c>
      <c r="C224" s="2" t="s">
        <v>10</v>
      </c>
      <c r="D224" s="2" t="s">
        <v>24</v>
      </c>
      <c r="E224" s="2" t="s">
        <v>33</v>
      </c>
      <c r="F224" s="2">
        <v>2</v>
      </c>
      <c r="G224" s="3">
        <v>75</v>
      </c>
      <c r="H224" s="2" t="s">
        <v>16</v>
      </c>
      <c r="I224" s="3">
        <v>70</v>
      </c>
      <c r="J224" s="122">
        <f>(Dane2[[#This Row],[Cena]]*Dane2[[#This Row],[Ilość]])-(Dane2[[#This Row],[Ilość]]*Dane2[[#This Row],[Koszt]])</f>
        <v>10</v>
      </c>
    </row>
    <row r="225" spans="1:10" x14ac:dyDescent="0.3">
      <c r="A225" s="1">
        <v>44271</v>
      </c>
      <c r="B225" s="2" t="s">
        <v>9</v>
      </c>
      <c r="C225" s="2" t="s">
        <v>14</v>
      </c>
      <c r="D225" s="2" t="s">
        <v>11</v>
      </c>
      <c r="E225" s="2" t="s">
        <v>12</v>
      </c>
      <c r="F225" s="2">
        <v>4</v>
      </c>
      <c r="G225" s="3">
        <v>100</v>
      </c>
      <c r="H225" s="2" t="s">
        <v>13</v>
      </c>
      <c r="I225" s="3">
        <v>80</v>
      </c>
      <c r="J225" s="122">
        <f>(Dane2[[#This Row],[Cena]]*Dane2[[#This Row],[Ilość]])-(Dane2[[#This Row],[Ilość]]*Dane2[[#This Row],[Koszt]])</f>
        <v>80</v>
      </c>
    </row>
    <row r="226" spans="1:10" x14ac:dyDescent="0.3">
      <c r="A226" s="1">
        <v>44126</v>
      </c>
      <c r="B226" s="2" t="s">
        <v>25</v>
      </c>
      <c r="C226" s="2" t="s">
        <v>26</v>
      </c>
      <c r="D226" s="2" t="s">
        <v>24</v>
      </c>
      <c r="E226" s="2" t="s">
        <v>33</v>
      </c>
      <c r="F226" s="2">
        <v>3</v>
      </c>
      <c r="G226" s="3">
        <v>75</v>
      </c>
      <c r="H226" s="2" t="s">
        <v>13</v>
      </c>
      <c r="I226" s="3">
        <v>70</v>
      </c>
      <c r="J226" s="122">
        <f>(Dane2[[#This Row],[Cena]]*Dane2[[#This Row],[Ilość]])-(Dane2[[#This Row],[Ilość]]*Dane2[[#This Row],[Koszt]])</f>
        <v>15</v>
      </c>
    </row>
    <row r="227" spans="1:10" x14ac:dyDescent="0.3">
      <c r="A227" s="1">
        <v>44051</v>
      </c>
      <c r="B227" s="2" t="s">
        <v>25</v>
      </c>
      <c r="C227" s="2" t="s">
        <v>27</v>
      </c>
      <c r="D227" s="2" t="s">
        <v>20</v>
      </c>
      <c r="E227" s="2" t="s">
        <v>32</v>
      </c>
      <c r="F227" s="2">
        <v>2</v>
      </c>
      <c r="G227" s="3">
        <v>570</v>
      </c>
      <c r="H227" s="2" t="s">
        <v>16</v>
      </c>
      <c r="I227" s="3">
        <v>490</v>
      </c>
      <c r="J227" s="122">
        <f>(Dane2[[#This Row],[Cena]]*Dane2[[#This Row],[Ilość]])-(Dane2[[#This Row],[Ilość]]*Dane2[[#This Row],[Koszt]])</f>
        <v>160</v>
      </c>
    </row>
    <row r="228" spans="1:10" x14ac:dyDescent="0.3">
      <c r="A228" s="1">
        <v>44481</v>
      </c>
      <c r="B228" s="2" t="s">
        <v>21</v>
      </c>
      <c r="C228" s="2" t="s">
        <v>22</v>
      </c>
      <c r="D228" s="2" t="s">
        <v>29</v>
      </c>
      <c r="E228" s="2" t="s">
        <v>33</v>
      </c>
      <c r="F228" s="2">
        <v>1</v>
      </c>
      <c r="G228" s="3">
        <v>20</v>
      </c>
      <c r="H228" s="2" t="s">
        <v>13</v>
      </c>
      <c r="I228" s="3">
        <v>5</v>
      </c>
      <c r="J228" s="122">
        <f>(Dane2[[#This Row],[Cena]]*Dane2[[#This Row],[Ilość]])-(Dane2[[#This Row],[Ilość]]*Dane2[[#This Row],[Koszt]])</f>
        <v>15</v>
      </c>
    </row>
    <row r="229" spans="1:10" x14ac:dyDescent="0.3">
      <c r="A229" s="1">
        <v>43947</v>
      </c>
      <c r="B229" s="2" t="s">
        <v>18</v>
      </c>
      <c r="C229" s="2" t="s">
        <v>19</v>
      </c>
      <c r="D229" s="2" t="s">
        <v>20</v>
      </c>
      <c r="E229" s="2" t="s">
        <v>12</v>
      </c>
      <c r="F229" s="2">
        <v>5</v>
      </c>
      <c r="G229" s="3">
        <v>500</v>
      </c>
      <c r="H229" s="2" t="s">
        <v>30</v>
      </c>
      <c r="I229" s="3">
        <v>400</v>
      </c>
      <c r="J229" s="122">
        <f>(Dane2[[#This Row],[Cena]]*Dane2[[#This Row],[Ilość]])-(Dane2[[#This Row],[Ilość]]*Dane2[[#This Row],[Koszt]])</f>
        <v>500</v>
      </c>
    </row>
    <row r="230" spans="1:10" x14ac:dyDescent="0.3">
      <c r="A230" s="1">
        <v>43921</v>
      </c>
      <c r="B230" s="2" t="s">
        <v>9</v>
      </c>
      <c r="C230" s="2" t="s">
        <v>14</v>
      </c>
      <c r="D230" s="2" t="s">
        <v>11</v>
      </c>
      <c r="E230" s="2" t="s">
        <v>33</v>
      </c>
      <c r="F230" s="2">
        <v>5</v>
      </c>
      <c r="G230" s="3">
        <v>120</v>
      </c>
      <c r="H230" s="2" t="s">
        <v>13</v>
      </c>
      <c r="I230" s="3">
        <v>110</v>
      </c>
      <c r="J230" s="122">
        <f>(Dane2[[#This Row],[Cena]]*Dane2[[#This Row],[Ilość]])-(Dane2[[#This Row],[Ilość]]*Dane2[[#This Row],[Koszt]])</f>
        <v>50</v>
      </c>
    </row>
    <row r="231" spans="1:10" x14ac:dyDescent="0.3">
      <c r="A231" s="1">
        <v>44522</v>
      </c>
      <c r="B231" s="2" t="s">
        <v>18</v>
      </c>
      <c r="C231" s="2" t="s">
        <v>23</v>
      </c>
      <c r="D231" s="2" t="s">
        <v>11</v>
      </c>
      <c r="E231" s="2" t="s">
        <v>33</v>
      </c>
      <c r="F231" s="2">
        <v>5</v>
      </c>
      <c r="G231" s="3">
        <v>120</v>
      </c>
      <c r="H231" s="2" t="s">
        <v>16</v>
      </c>
      <c r="I231" s="3">
        <v>110</v>
      </c>
      <c r="J231" s="122">
        <f>(Dane2[[#This Row],[Cena]]*Dane2[[#This Row],[Ilość]])-(Dane2[[#This Row],[Ilość]]*Dane2[[#This Row],[Koszt]])</f>
        <v>50</v>
      </c>
    </row>
    <row r="232" spans="1:10" x14ac:dyDescent="0.3">
      <c r="A232" s="1">
        <v>44015</v>
      </c>
      <c r="B232" s="2" t="s">
        <v>9</v>
      </c>
      <c r="C232" s="2" t="s">
        <v>10</v>
      </c>
      <c r="D232" s="2" t="s">
        <v>11</v>
      </c>
      <c r="E232" s="2" t="s">
        <v>12</v>
      </c>
      <c r="F232" s="2">
        <v>4</v>
      </c>
      <c r="G232" s="3">
        <v>100</v>
      </c>
      <c r="H232" s="2" t="s">
        <v>13</v>
      </c>
      <c r="I232" s="3">
        <v>80</v>
      </c>
      <c r="J232" s="122">
        <f>(Dane2[[#This Row],[Cena]]*Dane2[[#This Row],[Ilość]])-(Dane2[[#This Row],[Ilość]]*Dane2[[#This Row],[Koszt]])</f>
        <v>80</v>
      </c>
    </row>
    <row r="233" spans="1:10" x14ac:dyDescent="0.3">
      <c r="A233" s="1">
        <v>43967</v>
      </c>
      <c r="B233" s="2" t="s">
        <v>25</v>
      </c>
      <c r="C233" s="2" t="s">
        <v>27</v>
      </c>
      <c r="D233" s="2" t="s">
        <v>24</v>
      </c>
      <c r="E233" s="2" t="s">
        <v>33</v>
      </c>
      <c r="F233" s="2">
        <v>4</v>
      </c>
      <c r="G233" s="3">
        <v>75</v>
      </c>
      <c r="H233" s="2" t="s">
        <v>13</v>
      </c>
      <c r="I233" s="3">
        <v>70</v>
      </c>
      <c r="J233" s="122">
        <f>(Dane2[[#This Row],[Cena]]*Dane2[[#This Row],[Ilość]])-(Dane2[[#This Row],[Ilość]]*Dane2[[#This Row],[Koszt]])</f>
        <v>20</v>
      </c>
    </row>
    <row r="234" spans="1:10" x14ac:dyDescent="0.3">
      <c r="A234" s="1">
        <v>44543</v>
      </c>
      <c r="B234" s="2" t="s">
        <v>9</v>
      </c>
      <c r="C234" s="2" t="s">
        <v>14</v>
      </c>
      <c r="D234" s="2" t="s">
        <v>20</v>
      </c>
      <c r="E234" s="2" t="s">
        <v>12</v>
      </c>
      <c r="F234" s="2">
        <v>1</v>
      </c>
      <c r="G234" s="3">
        <v>500</v>
      </c>
      <c r="H234" s="2" t="s">
        <v>30</v>
      </c>
      <c r="I234" s="3">
        <v>400</v>
      </c>
      <c r="J234" s="122">
        <f>(Dane2[[#This Row],[Cena]]*Dane2[[#This Row],[Ilość]])-(Dane2[[#This Row],[Ilość]]*Dane2[[#This Row],[Koszt]])</f>
        <v>100</v>
      </c>
    </row>
    <row r="235" spans="1:10" x14ac:dyDescent="0.3">
      <c r="A235" s="1">
        <v>44408</v>
      </c>
      <c r="B235" s="2" t="s">
        <v>25</v>
      </c>
      <c r="C235" s="2" t="s">
        <v>26</v>
      </c>
      <c r="D235" s="2" t="s">
        <v>29</v>
      </c>
      <c r="E235" s="2" t="s">
        <v>32</v>
      </c>
      <c r="F235" s="2">
        <v>3</v>
      </c>
      <c r="G235" s="3">
        <v>25</v>
      </c>
      <c r="H235" s="2" t="s">
        <v>13</v>
      </c>
      <c r="I235" s="3">
        <v>20</v>
      </c>
      <c r="J235" s="122">
        <f>(Dane2[[#This Row],[Cena]]*Dane2[[#This Row],[Ilość]])-(Dane2[[#This Row],[Ilość]]*Dane2[[#This Row],[Koszt]])</f>
        <v>15</v>
      </c>
    </row>
    <row r="236" spans="1:10" x14ac:dyDescent="0.3">
      <c r="A236" s="1">
        <v>44400</v>
      </c>
      <c r="B236" s="2" t="s">
        <v>18</v>
      </c>
      <c r="C236" s="2" t="s">
        <v>23</v>
      </c>
      <c r="D236" s="2" t="s">
        <v>15</v>
      </c>
      <c r="E236" s="2" t="s">
        <v>33</v>
      </c>
      <c r="F236" s="2">
        <v>3</v>
      </c>
      <c r="G236" s="3">
        <v>65</v>
      </c>
      <c r="H236" s="2" t="s">
        <v>16</v>
      </c>
      <c r="I236" s="3">
        <v>50</v>
      </c>
      <c r="J236" s="122">
        <f>(Dane2[[#This Row],[Cena]]*Dane2[[#This Row],[Ilość]])-(Dane2[[#This Row],[Ilość]]*Dane2[[#This Row],[Koszt]])</f>
        <v>45</v>
      </c>
    </row>
    <row r="237" spans="1:10" x14ac:dyDescent="0.3">
      <c r="A237" s="1">
        <v>43896</v>
      </c>
      <c r="B237" s="2" t="s">
        <v>9</v>
      </c>
      <c r="C237" s="2" t="s">
        <v>14</v>
      </c>
      <c r="D237" s="2" t="s">
        <v>15</v>
      </c>
      <c r="E237" s="2" t="s">
        <v>33</v>
      </c>
      <c r="F237" s="2">
        <v>2</v>
      </c>
      <c r="G237" s="3">
        <v>65</v>
      </c>
      <c r="H237" s="2" t="s">
        <v>16</v>
      </c>
      <c r="I237" s="3">
        <v>50</v>
      </c>
      <c r="J237" s="122">
        <f>(Dane2[[#This Row],[Cena]]*Dane2[[#This Row],[Ilość]])-(Dane2[[#This Row],[Ilość]]*Dane2[[#This Row],[Koszt]])</f>
        <v>30</v>
      </c>
    </row>
    <row r="238" spans="1:10" x14ac:dyDescent="0.3">
      <c r="A238" s="1">
        <v>44351</v>
      </c>
      <c r="B238" s="2" t="s">
        <v>9</v>
      </c>
      <c r="C238" s="2" t="s">
        <v>17</v>
      </c>
      <c r="D238" s="2" t="s">
        <v>20</v>
      </c>
      <c r="E238" s="2" t="s">
        <v>32</v>
      </c>
      <c r="F238" s="2">
        <v>5</v>
      </c>
      <c r="G238" s="3">
        <v>570</v>
      </c>
      <c r="H238" s="2" t="s">
        <v>13</v>
      </c>
      <c r="I238" s="3">
        <v>490</v>
      </c>
      <c r="J238" s="122">
        <f>(Dane2[[#This Row],[Cena]]*Dane2[[#This Row],[Ilość]])-(Dane2[[#This Row],[Ilość]]*Dane2[[#This Row],[Koszt]])</f>
        <v>400</v>
      </c>
    </row>
    <row r="239" spans="1:10" x14ac:dyDescent="0.3">
      <c r="A239" s="1">
        <v>44267</v>
      </c>
      <c r="B239" s="2" t="s">
        <v>18</v>
      </c>
      <c r="C239" s="2" t="s">
        <v>31</v>
      </c>
      <c r="D239" s="2" t="s">
        <v>15</v>
      </c>
      <c r="E239" s="2" t="s">
        <v>12</v>
      </c>
      <c r="F239" s="2">
        <v>3</v>
      </c>
      <c r="G239" s="3">
        <v>50</v>
      </c>
      <c r="H239" s="2" t="s">
        <v>13</v>
      </c>
      <c r="I239" s="3">
        <v>30</v>
      </c>
      <c r="J239" s="122">
        <f>(Dane2[[#This Row],[Cena]]*Dane2[[#This Row],[Ilość]])-(Dane2[[#This Row],[Ilość]]*Dane2[[#This Row],[Koszt]])</f>
        <v>60</v>
      </c>
    </row>
    <row r="240" spans="1:10" x14ac:dyDescent="0.3">
      <c r="A240" s="1">
        <v>43960</v>
      </c>
      <c r="B240" s="2" t="s">
        <v>9</v>
      </c>
      <c r="C240" s="2" t="s">
        <v>14</v>
      </c>
      <c r="D240" s="2" t="s">
        <v>20</v>
      </c>
      <c r="E240" s="2" t="s">
        <v>33</v>
      </c>
      <c r="F240" s="2">
        <v>5</v>
      </c>
      <c r="G240" s="3">
        <v>560</v>
      </c>
      <c r="H240" s="2" t="s">
        <v>13</v>
      </c>
      <c r="I240" s="3">
        <v>450</v>
      </c>
      <c r="J240" s="122">
        <f>(Dane2[[#This Row],[Cena]]*Dane2[[#This Row],[Ilość]])-(Dane2[[#This Row],[Ilość]]*Dane2[[#This Row],[Koszt]])</f>
        <v>550</v>
      </c>
    </row>
    <row r="241" spans="1:10" x14ac:dyDescent="0.3">
      <c r="A241" s="1">
        <v>44029</v>
      </c>
      <c r="B241" s="2" t="s">
        <v>9</v>
      </c>
      <c r="C241" s="2" t="s">
        <v>17</v>
      </c>
      <c r="D241" s="2" t="s">
        <v>24</v>
      </c>
      <c r="E241" s="2" t="s">
        <v>32</v>
      </c>
      <c r="F241" s="2">
        <v>4</v>
      </c>
      <c r="G241" s="3">
        <v>70</v>
      </c>
      <c r="H241" s="2" t="s">
        <v>13</v>
      </c>
      <c r="I241" s="3">
        <v>60</v>
      </c>
      <c r="J241" s="122">
        <f>(Dane2[[#This Row],[Cena]]*Dane2[[#This Row],[Ilość]])-(Dane2[[#This Row],[Ilość]]*Dane2[[#This Row],[Koszt]])</f>
        <v>40</v>
      </c>
    </row>
    <row r="242" spans="1:10" x14ac:dyDescent="0.3">
      <c r="A242" s="1">
        <v>44520</v>
      </c>
      <c r="B242" s="2" t="s">
        <v>9</v>
      </c>
      <c r="C242" s="2" t="s">
        <v>14</v>
      </c>
      <c r="D242" s="2" t="s">
        <v>20</v>
      </c>
      <c r="E242" s="2" t="s">
        <v>32</v>
      </c>
      <c r="F242" s="2">
        <v>4</v>
      </c>
      <c r="G242" s="3">
        <v>570</v>
      </c>
      <c r="H242" s="2" t="s">
        <v>13</v>
      </c>
      <c r="I242" s="3">
        <v>490</v>
      </c>
      <c r="J242" s="122">
        <f>(Dane2[[#This Row],[Cena]]*Dane2[[#This Row],[Ilość]])-(Dane2[[#This Row],[Ilość]]*Dane2[[#This Row],[Koszt]])</f>
        <v>320</v>
      </c>
    </row>
    <row r="243" spans="1:10" x14ac:dyDescent="0.3">
      <c r="A243" s="1">
        <v>43965</v>
      </c>
      <c r="B243" s="2" t="s">
        <v>18</v>
      </c>
      <c r="C243" s="2" t="s">
        <v>19</v>
      </c>
      <c r="D243" s="2" t="s">
        <v>20</v>
      </c>
      <c r="E243" s="2" t="s">
        <v>32</v>
      </c>
      <c r="F243" s="2">
        <v>2</v>
      </c>
      <c r="G243" s="3">
        <v>570</v>
      </c>
      <c r="H243" s="2" t="s">
        <v>13</v>
      </c>
      <c r="I243" s="3">
        <v>490</v>
      </c>
      <c r="J243" s="122">
        <f>(Dane2[[#This Row],[Cena]]*Dane2[[#This Row],[Ilość]])-(Dane2[[#This Row],[Ilość]]*Dane2[[#This Row],[Koszt]])</f>
        <v>160</v>
      </c>
    </row>
    <row r="244" spans="1:10" x14ac:dyDescent="0.3">
      <c r="A244" s="1">
        <v>44256</v>
      </c>
      <c r="B244" s="2" t="s">
        <v>9</v>
      </c>
      <c r="C244" s="2" t="s">
        <v>17</v>
      </c>
      <c r="D244" s="2" t="s">
        <v>24</v>
      </c>
      <c r="E244" s="2" t="s">
        <v>12</v>
      </c>
      <c r="F244" s="2">
        <v>3</v>
      </c>
      <c r="G244" s="3">
        <v>80</v>
      </c>
      <c r="H244" s="2" t="s">
        <v>13</v>
      </c>
      <c r="I244" s="3">
        <v>75</v>
      </c>
      <c r="J244" s="122">
        <f>(Dane2[[#This Row],[Cena]]*Dane2[[#This Row],[Ilość]])-(Dane2[[#This Row],[Ilość]]*Dane2[[#This Row],[Koszt]])</f>
        <v>15</v>
      </c>
    </row>
    <row r="245" spans="1:10" x14ac:dyDescent="0.3">
      <c r="A245" s="1">
        <v>44535</v>
      </c>
      <c r="B245" s="2" t="s">
        <v>18</v>
      </c>
      <c r="C245" s="2" t="s">
        <v>19</v>
      </c>
      <c r="D245" s="2" t="s">
        <v>20</v>
      </c>
      <c r="E245" s="2" t="s">
        <v>32</v>
      </c>
      <c r="F245" s="2">
        <v>1</v>
      </c>
      <c r="G245" s="3">
        <v>570</v>
      </c>
      <c r="H245" s="2" t="s">
        <v>16</v>
      </c>
      <c r="I245" s="3">
        <v>490</v>
      </c>
      <c r="J245" s="122">
        <f>(Dane2[[#This Row],[Cena]]*Dane2[[#This Row],[Ilość]])-(Dane2[[#This Row],[Ilość]]*Dane2[[#This Row],[Koszt]])</f>
        <v>80</v>
      </c>
    </row>
    <row r="246" spans="1:10" x14ac:dyDescent="0.3">
      <c r="A246" s="1">
        <v>43927</v>
      </c>
      <c r="B246" s="2" t="s">
        <v>9</v>
      </c>
      <c r="C246" s="2" t="s">
        <v>14</v>
      </c>
      <c r="D246" s="2" t="s">
        <v>29</v>
      </c>
      <c r="E246" s="2" t="s">
        <v>32</v>
      </c>
      <c r="F246" s="2">
        <v>4</v>
      </c>
      <c r="G246" s="3">
        <v>25</v>
      </c>
      <c r="H246" s="2" t="s">
        <v>13</v>
      </c>
      <c r="I246" s="3">
        <v>20</v>
      </c>
      <c r="J246" s="122">
        <f>(Dane2[[#This Row],[Cena]]*Dane2[[#This Row],[Ilość]])-(Dane2[[#This Row],[Ilość]]*Dane2[[#This Row],[Koszt]])</f>
        <v>20</v>
      </c>
    </row>
    <row r="247" spans="1:10" x14ac:dyDescent="0.3">
      <c r="A247" s="1">
        <v>43868</v>
      </c>
      <c r="B247" s="2" t="s">
        <v>18</v>
      </c>
      <c r="C247" s="2" t="s">
        <v>23</v>
      </c>
      <c r="D247" s="2" t="s">
        <v>11</v>
      </c>
      <c r="E247" s="2" t="s">
        <v>33</v>
      </c>
      <c r="F247" s="2">
        <v>2</v>
      </c>
      <c r="G247" s="3">
        <v>120</v>
      </c>
      <c r="H247" s="2" t="s">
        <v>13</v>
      </c>
      <c r="I247" s="3">
        <v>110</v>
      </c>
      <c r="J247" s="122">
        <f>(Dane2[[#This Row],[Cena]]*Dane2[[#This Row],[Ilość]])-(Dane2[[#This Row],[Ilość]]*Dane2[[#This Row],[Koszt]])</f>
        <v>20</v>
      </c>
    </row>
    <row r="248" spans="1:10" x14ac:dyDescent="0.3">
      <c r="A248" s="1">
        <v>44524</v>
      </c>
      <c r="B248" s="2" t="s">
        <v>9</v>
      </c>
      <c r="C248" s="2" t="s">
        <v>10</v>
      </c>
      <c r="D248" s="2" t="s">
        <v>15</v>
      </c>
      <c r="E248" s="2" t="s">
        <v>12</v>
      </c>
      <c r="F248" s="2">
        <v>4</v>
      </c>
      <c r="G248" s="3">
        <v>50</v>
      </c>
      <c r="H248" s="2" t="s">
        <v>13</v>
      </c>
      <c r="I248" s="3">
        <v>30</v>
      </c>
      <c r="J248" s="122">
        <f>(Dane2[[#This Row],[Cena]]*Dane2[[#This Row],[Ilość]])-(Dane2[[#This Row],[Ilość]]*Dane2[[#This Row],[Koszt]])</f>
        <v>80</v>
      </c>
    </row>
    <row r="249" spans="1:10" x14ac:dyDescent="0.3">
      <c r="A249" s="1">
        <v>44448</v>
      </c>
      <c r="B249" s="2" t="s">
        <v>9</v>
      </c>
      <c r="C249" s="2" t="s">
        <v>14</v>
      </c>
      <c r="D249" s="2" t="s">
        <v>15</v>
      </c>
      <c r="E249" s="2" t="s">
        <v>12</v>
      </c>
      <c r="F249" s="2">
        <v>5</v>
      </c>
      <c r="G249" s="3">
        <v>50</v>
      </c>
      <c r="H249" s="2" t="s">
        <v>16</v>
      </c>
      <c r="I249" s="3">
        <v>30</v>
      </c>
      <c r="J249" s="122">
        <f>(Dane2[[#This Row],[Cena]]*Dane2[[#This Row],[Ilość]])-(Dane2[[#This Row],[Ilość]]*Dane2[[#This Row],[Koszt]])</f>
        <v>100</v>
      </c>
    </row>
    <row r="250" spans="1:10" x14ac:dyDescent="0.3">
      <c r="A250" s="1">
        <v>44407</v>
      </c>
      <c r="B250" s="2" t="s">
        <v>21</v>
      </c>
      <c r="C250" s="2" t="s">
        <v>28</v>
      </c>
      <c r="D250" s="2" t="s">
        <v>11</v>
      </c>
      <c r="E250" s="2" t="s">
        <v>32</v>
      </c>
      <c r="F250" s="2">
        <v>5</v>
      </c>
      <c r="G250" s="3">
        <v>110</v>
      </c>
      <c r="H250" s="2" t="s">
        <v>16</v>
      </c>
      <c r="I250" s="3">
        <v>85</v>
      </c>
      <c r="J250" s="122">
        <f>(Dane2[[#This Row],[Cena]]*Dane2[[#This Row],[Ilość]])-(Dane2[[#This Row],[Ilość]]*Dane2[[#This Row],[Koszt]])</f>
        <v>125</v>
      </c>
    </row>
    <row r="251" spans="1:10" x14ac:dyDescent="0.3">
      <c r="A251" s="1">
        <v>43940</v>
      </c>
      <c r="B251" s="2" t="s">
        <v>9</v>
      </c>
      <c r="C251" s="2" t="s">
        <v>17</v>
      </c>
      <c r="D251" s="2" t="s">
        <v>20</v>
      </c>
      <c r="E251" s="2" t="s">
        <v>33</v>
      </c>
      <c r="F251" s="2">
        <v>1</v>
      </c>
      <c r="G251" s="3">
        <v>560</v>
      </c>
      <c r="H251" s="2" t="s">
        <v>30</v>
      </c>
      <c r="I251" s="3">
        <v>450</v>
      </c>
      <c r="J251" s="122">
        <f>(Dane2[[#This Row],[Cena]]*Dane2[[#This Row],[Ilość]])-(Dane2[[#This Row],[Ilość]]*Dane2[[#This Row],[Koszt]])</f>
        <v>110</v>
      </c>
    </row>
    <row r="252" spans="1:10" x14ac:dyDescent="0.3">
      <c r="A252" s="1">
        <v>44235</v>
      </c>
      <c r="B252" s="2" t="s">
        <v>9</v>
      </c>
      <c r="C252" s="2" t="s">
        <v>17</v>
      </c>
      <c r="D252" s="2" t="s">
        <v>11</v>
      </c>
      <c r="E252" s="2" t="s">
        <v>12</v>
      </c>
      <c r="F252" s="2">
        <v>5</v>
      </c>
      <c r="G252" s="3">
        <v>100</v>
      </c>
      <c r="H252" s="2" t="s">
        <v>13</v>
      </c>
      <c r="I252" s="3">
        <v>80</v>
      </c>
      <c r="J252" s="122">
        <f>(Dane2[[#This Row],[Cena]]*Dane2[[#This Row],[Ilość]])-(Dane2[[#This Row],[Ilość]]*Dane2[[#This Row],[Koszt]])</f>
        <v>100</v>
      </c>
    </row>
    <row r="253" spans="1:10" x14ac:dyDescent="0.3">
      <c r="A253" s="1">
        <v>43992</v>
      </c>
      <c r="B253" s="2" t="s">
        <v>18</v>
      </c>
      <c r="C253" s="2" t="s">
        <v>19</v>
      </c>
      <c r="D253" s="2" t="s">
        <v>29</v>
      </c>
      <c r="E253" s="2" t="s">
        <v>12</v>
      </c>
      <c r="F253" s="2">
        <v>2</v>
      </c>
      <c r="G253" s="3">
        <v>25</v>
      </c>
      <c r="H253" s="2" t="s">
        <v>13</v>
      </c>
      <c r="I253" s="3">
        <v>5</v>
      </c>
      <c r="J253" s="122">
        <f>(Dane2[[#This Row],[Cena]]*Dane2[[#This Row],[Ilość]])-(Dane2[[#This Row],[Ilość]]*Dane2[[#This Row],[Koszt]])</f>
        <v>40</v>
      </c>
    </row>
    <row r="254" spans="1:10" x14ac:dyDescent="0.3">
      <c r="A254" s="1">
        <v>44389</v>
      </c>
      <c r="B254" s="2" t="s">
        <v>18</v>
      </c>
      <c r="C254" s="2" t="s">
        <v>23</v>
      </c>
      <c r="D254" s="2" t="s">
        <v>29</v>
      </c>
      <c r="E254" s="2" t="s">
        <v>33</v>
      </c>
      <c r="F254" s="2">
        <v>2</v>
      </c>
      <c r="G254" s="3">
        <v>20</v>
      </c>
      <c r="H254" s="2" t="s">
        <v>13</v>
      </c>
      <c r="I254" s="3">
        <v>5</v>
      </c>
      <c r="J254" s="122">
        <f>(Dane2[[#This Row],[Cena]]*Dane2[[#This Row],[Ilość]])-(Dane2[[#This Row],[Ilość]]*Dane2[[#This Row],[Koszt]])</f>
        <v>30</v>
      </c>
    </row>
    <row r="255" spans="1:10" x14ac:dyDescent="0.3">
      <c r="A255" s="1">
        <v>44231</v>
      </c>
      <c r="B255" s="2" t="s">
        <v>21</v>
      </c>
      <c r="C255" s="2" t="s">
        <v>28</v>
      </c>
      <c r="D255" s="2" t="s">
        <v>15</v>
      </c>
      <c r="E255" s="2" t="s">
        <v>12</v>
      </c>
      <c r="F255" s="2">
        <v>5</v>
      </c>
      <c r="G255" s="3">
        <v>50</v>
      </c>
      <c r="H255" s="2" t="s">
        <v>13</v>
      </c>
      <c r="I255" s="3">
        <v>30</v>
      </c>
      <c r="J255" s="122">
        <f>(Dane2[[#This Row],[Cena]]*Dane2[[#This Row],[Ilość]])-(Dane2[[#This Row],[Ilość]]*Dane2[[#This Row],[Koszt]])</f>
        <v>100</v>
      </c>
    </row>
    <row r="256" spans="1:10" x14ac:dyDescent="0.3">
      <c r="A256" s="1">
        <v>44550</v>
      </c>
      <c r="B256" s="2" t="s">
        <v>18</v>
      </c>
      <c r="C256" s="2" t="s">
        <v>31</v>
      </c>
      <c r="D256" s="2" t="s">
        <v>11</v>
      </c>
      <c r="E256" s="2" t="s">
        <v>32</v>
      </c>
      <c r="F256" s="2">
        <v>4</v>
      </c>
      <c r="G256" s="3">
        <v>110</v>
      </c>
      <c r="H256" s="2" t="s">
        <v>16</v>
      </c>
      <c r="I256" s="3">
        <v>85</v>
      </c>
      <c r="J256" s="122">
        <f>(Dane2[[#This Row],[Cena]]*Dane2[[#This Row],[Ilość]])-(Dane2[[#This Row],[Ilość]]*Dane2[[#This Row],[Koszt]])</f>
        <v>100</v>
      </c>
    </row>
    <row r="257" spans="1:10" x14ac:dyDescent="0.3">
      <c r="A257" s="1">
        <v>44350</v>
      </c>
      <c r="B257" s="2" t="s">
        <v>18</v>
      </c>
      <c r="C257" s="2" t="s">
        <v>19</v>
      </c>
      <c r="D257" s="2" t="s">
        <v>20</v>
      </c>
      <c r="E257" s="2" t="s">
        <v>33</v>
      </c>
      <c r="F257" s="2">
        <v>3</v>
      </c>
      <c r="G257" s="3">
        <v>560</v>
      </c>
      <c r="H257" s="2" t="s">
        <v>16</v>
      </c>
      <c r="I257" s="3">
        <v>450</v>
      </c>
      <c r="J257" s="122">
        <f>(Dane2[[#This Row],[Cena]]*Dane2[[#This Row],[Ilość]])-(Dane2[[#This Row],[Ilość]]*Dane2[[#This Row],[Koszt]])</f>
        <v>330</v>
      </c>
    </row>
    <row r="258" spans="1:10" x14ac:dyDescent="0.3">
      <c r="A258" s="1">
        <v>43918</v>
      </c>
      <c r="B258" s="2" t="s">
        <v>21</v>
      </c>
      <c r="C258" s="2" t="s">
        <v>22</v>
      </c>
      <c r="D258" s="2" t="s">
        <v>29</v>
      </c>
      <c r="E258" s="2" t="s">
        <v>12</v>
      </c>
      <c r="F258" s="2">
        <v>5</v>
      </c>
      <c r="G258" s="3">
        <v>25</v>
      </c>
      <c r="H258" s="2" t="s">
        <v>13</v>
      </c>
      <c r="I258" s="3">
        <v>5</v>
      </c>
      <c r="J258" s="122">
        <f>(Dane2[[#This Row],[Cena]]*Dane2[[#This Row],[Ilość]])-(Dane2[[#This Row],[Ilość]]*Dane2[[#This Row],[Koszt]])</f>
        <v>100</v>
      </c>
    </row>
    <row r="259" spans="1:10" x14ac:dyDescent="0.3">
      <c r="A259" s="1">
        <v>43930</v>
      </c>
      <c r="B259" s="2" t="s">
        <v>18</v>
      </c>
      <c r="C259" s="2" t="s">
        <v>23</v>
      </c>
      <c r="D259" s="2" t="s">
        <v>15</v>
      </c>
      <c r="E259" s="2" t="s">
        <v>32</v>
      </c>
      <c r="F259" s="2">
        <v>4</v>
      </c>
      <c r="G259" s="3">
        <v>45</v>
      </c>
      <c r="H259" s="2" t="s">
        <v>16</v>
      </c>
      <c r="I259" s="3">
        <v>35</v>
      </c>
      <c r="J259" s="122">
        <f>(Dane2[[#This Row],[Cena]]*Dane2[[#This Row],[Ilość]])-(Dane2[[#This Row],[Ilość]]*Dane2[[#This Row],[Koszt]])</f>
        <v>40</v>
      </c>
    </row>
    <row r="260" spans="1:10" x14ac:dyDescent="0.3">
      <c r="A260" s="1">
        <v>44134</v>
      </c>
      <c r="B260" s="2" t="s">
        <v>21</v>
      </c>
      <c r="C260" s="2" t="s">
        <v>22</v>
      </c>
      <c r="D260" s="2" t="s">
        <v>29</v>
      </c>
      <c r="E260" s="2" t="s">
        <v>33</v>
      </c>
      <c r="F260" s="2">
        <v>2</v>
      </c>
      <c r="G260" s="3">
        <v>20</v>
      </c>
      <c r="H260" s="2" t="s">
        <v>16</v>
      </c>
      <c r="I260" s="3">
        <v>5</v>
      </c>
      <c r="J260" s="122">
        <f>(Dane2[[#This Row],[Cena]]*Dane2[[#This Row],[Ilość]])-(Dane2[[#This Row],[Ilość]]*Dane2[[#This Row],[Koszt]])</f>
        <v>30</v>
      </c>
    </row>
    <row r="261" spans="1:10" x14ac:dyDescent="0.3">
      <c r="A261" s="1">
        <v>43904</v>
      </c>
      <c r="B261" s="2" t="s">
        <v>21</v>
      </c>
      <c r="C261" s="2" t="s">
        <v>22</v>
      </c>
      <c r="D261" s="2" t="s">
        <v>11</v>
      </c>
      <c r="E261" s="2" t="s">
        <v>12</v>
      </c>
      <c r="F261" s="2">
        <v>1</v>
      </c>
      <c r="G261" s="3">
        <v>100</v>
      </c>
      <c r="H261" s="2" t="s">
        <v>30</v>
      </c>
      <c r="I261" s="3">
        <v>80</v>
      </c>
      <c r="J261" s="122">
        <f>(Dane2[[#This Row],[Cena]]*Dane2[[#This Row],[Ilość]])-(Dane2[[#This Row],[Ilość]]*Dane2[[#This Row],[Koszt]])</f>
        <v>20</v>
      </c>
    </row>
    <row r="262" spans="1:10" x14ac:dyDescent="0.3">
      <c r="A262" s="1">
        <v>44423</v>
      </c>
      <c r="B262" s="2" t="s">
        <v>25</v>
      </c>
      <c r="C262" s="2" t="s">
        <v>27</v>
      </c>
      <c r="D262" s="2" t="s">
        <v>29</v>
      </c>
      <c r="E262" s="2" t="s">
        <v>32</v>
      </c>
      <c r="F262" s="2">
        <v>5</v>
      </c>
      <c r="G262" s="3">
        <v>25</v>
      </c>
      <c r="H262" s="2" t="s">
        <v>30</v>
      </c>
      <c r="I262" s="3">
        <v>20</v>
      </c>
      <c r="J262" s="122">
        <f>(Dane2[[#This Row],[Cena]]*Dane2[[#This Row],[Ilość]])-(Dane2[[#This Row],[Ilość]]*Dane2[[#This Row],[Koszt]])</f>
        <v>25</v>
      </c>
    </row>
    <row r="263" spans="1:10" x14ac:dyDescent="0.3">
      <c r="A263" s="1">
        <v>43901</v>
      </c>
      <c r="B263" s="2" t="s">
        <v>25</v>
      </c>
      <c r="C263" s="2" t="s">
        <v>27</v>
      </c>
      <c r="D263" s="2" t="s">
        <v>15</v>
      </c>
      <c r="E263" s="2" t="s">
        <v>33</v>
      </c>
      <c r="F263" s="2">
        <v>4</v>
      </c>
      <c r="G263" s="3">
        <v>65</v>
      </c>
      <c r="H263" s="2" t="s">
        <v>13</v>
      </c>
      <c r="I263" s="3">
        <v>50</v>
      </c>
      <c r="J263" s="122">
        <f>(Dane2[[#This Row],[Cena]]*Dane2[[#This Row],[Ilość]])-(Dane2[[#This Row],[Ilość]]*Dane2[[#This Row],[Koszt]])</f>
        <v>60</v>
      </c>
    </row>
    <row r="264" spans="1:10" x14ac:dyDescent="0.3">
      <c r="A264" s="1">
        <v>44191</v>
      </c>
      <c r="B264" s="2" t="s">
        <v>21</v>
      </c>
      <c r="C264" s="2" t="s">
        <v>22</v>
      </c>
      <c r="D264" s="2" t="s">
        <v>15</v>
      </c>
      <c r="E264" s="2" t="s">
        <v>12</v>
      </c>
      <c r="F264" s="2">
        <v>1</v>
      </c>
      <c r="G264" s="3">
        <v>50</v>
      </c>
      <c r="H264" s="2" t="s">
        <v>13</v>
      </c>
      <c r="I264" s="3">
        <v>30</v>
      </c>
      <c r="J264" s="122">
        <f>(Dane2[[#This Row],[Cena]]*Dane2[[#This Row],[Ilość]])-(Dane2[[#This Row],[Ilość]]*Dane2[[#This Row],[Koszt]])</f>
        <v>20</v>
      </c>
    </row>
    <row r="265" spans="1:10" x14ac:dyDescent="0.3">
      <c r="A265" s="1">
        <v>44381</v>
      </c>
      <c r="B265" s="2" t="s">
        <v>9</v>
      </c>
      <c r="C265" s="2" t="s">
        <v>14</v>
      </c>
      <c r="D265" s="2" t="s">
        <v>29</v>
      </c>
      <c r="E265" s="2" t="s">
        <v>33</v>
      </c>
      <c r="F265" s="2">
        <v>5</v>
      </c>
      <c r="G265" s="3">
        <v>20</v>
      </c>
      <c r="H265" s="2" t="s">
        <v>13</v>
      </c>
      <c r="I265" s="3">
        <v>5</v>
      </c>
      <c r="J265" s="122">
        <f>(Dane2[[#This Row],[Cena]]*Dane2[[#This Row],[Ilość]])-(Dane2[[#This Row],[Ilość]]*Dane2[[#This Row],[Koszt]])</f>
        <v>75</v>
      </c>
    </row>
    <row r="266" spans="1:10" x14ac:dyDescent="0.3">
      <c r="A266" s="1">
        <v>44132</v>
      </c>
      <c r="B266" s="2" t="s">
        <v>21</v>
      </c>
      <c r="C266" s="2" t="s">
        <v>22</v>
      </c>
      <c r="D266" s="2" t="s">
        <v>20</v>
      </c>
      <c r="E266" s="2" t="s">
        <v>33</v>
      </c>
      <c r="F266" s="2">
        <v>3</v>
      </c>
      <c r="G266" s="3">
        <v>560</v>
      </c>
      <c r="H266" s="2" t="s">
        <v>16</v>
      </c>
      <c r="I266" s="3">
        <v>450</v>
      </c>
      <c r="J266" s="122">
        <f>(Dane2[[#This Row],[Cena]]*Dane2[[#This Row],[Ilość]])-(Dane2[[#This Row],[Ilość]]*Dane2[[#This Row],[Koszt]])</f>
        <v>330</v>
      </c>
    </row>
    <row r="267" spans="1:10" x14ac:dyDescent="0.3">
      <c r="A267" s="1">
        <v>44263</v>
      </c>
      <c r="B267" s="2" t="s">
        <v>9</v>
      </c>
      <c r="C267" s="2" t="s">
        <v>17</v>
      </c>
      <c r="D267" s="2" t="s">
        <v>24</v>
      </c>
      <c r="E267" s="2" t="s">
        <v>32</v>
      </c>
      <c r="F267" s="2">
        <v>4</v>
      </c>
      <c r="G267" s="3">
        <v>70</v>
      </c>
      <c r="H267" s="2" t="s">
        <v>16</v>
      </c>
      <c r="I267" s="3">
        <v>60</v>
      </c>
      <c r="J267" s="122">
        <f>(Dane2[[#This Row],[Cena]]*Dane2[[#This Row],[Ilość]])-(Dane2[[#This Row],[Ilość]]*Dane2[[#This Row],[Koszt]])</f>
        <v>40</v>
      </c>
    </row>
    <row r="268" spans="1:10" x14ac:dyDescent="0.3">
      <c r="A268" s="1">
        <v>44236</v>
      </c>
      <c r="B268" s="2" t="s">
        <v>18</v>
      </c>
      <c r="C268" s="2" t="s">
        <v>19</v>
      </c>
      <c r="D268" s="2" t="s">
        <v>15</v>
      </c>
      <c r="E268" s="2" t="s">
        <v>33</v>
      </c>
      <c r="F268" s="2">
        <v>1</v>
      </c>
      <c r="G268" s="3">
        <v>65</v>
      </c>
      <c r="H268" s="2" t="s">
        <v>16</v>
      </c>
      <c r="I268" s="3">
        <v>50</v>
      </c>
      <c r="J268" s="122">
        <f>(Dane2[[#This Row],[Cena]]*Dane2[[#This Row],[Ilość]])-(Dane2[[#This Row],[Ilość]]*Dane2[[#This Row],[Koszt]])</f>
        <v>15</v>
      </c>
    </row>
    <row r="269" spans="1:10" x14ac:dyDescent="0.3">
      <c r="A269" s="1">
        <v>44426</v>
      </c>
      <c r="B269" s="2" t="s">
        <v>9</v>
      </c>
      <c r="C269" s="2" t="s">
        <v>14</v>
      </c>
      <c r="D269" s="2" t="s">
        <v>11</v>
      </c>
      <c r="E269" s="2" t="s">
        <v>32</v>
      </c>
      <c r="F269" s="2">
        <v>3</v>
      </c>
      <c r="G269" s="3">
        <v>110</v>
      </c>
      <c r="H269" s="2" t="s">
        <v>13</v>
      </c>
      <c r="I269" s="3">
        <v>85</v>
      </c>
      <c r="J269" s="122">
        <f>(Dane2[[#This Row],[Cena]]*Dane2[[#This Row],[Ilość]])-(Dane2[[#This Row],[Ilość]]*Dane2[[#This Row],[Koszt]])</f>
        <v>75</v>
      </c>
    </row>
    <row r="270" spans="1:10" x14ac:dyDescent="0.3">
      <c r="A270" s="1">
        <v>44498</v>
      </c>
      <c r="B270" s="2" t="s">
        <v>21</v>
      </c>
      <c r="C270" s="2" t="s">
        <v>22</v>
      </c>
      <c r="D270" s="2" t="s">
        <v>15</v>
      </c>
      <c r="E270" s="2" t="s">
        <v>33</v>
      </c>
      <c r="F270" s="2">
        <v>1</v>
      </c>
      <c r="G270" s="3">
        <v>65</v>
      </c>
      <c r="H270" s="2" t="s">
        <v>13</v>
      </c>
      <c r="I270" s="3">
        <v>50</v>
      </c>
      <c r="J270" s="122">
        <f>(Dane2[[#This Row],[Cena]]*Dane2[[#This Row],[Ilość]])-(Dane2[[#This Row],[Ilość]]*Dane2[[#This Row],[Koszt]])</f>
        <v>15</v>
      </c>
    </row>
    <row r="271" spans="1:10" x14ac:dyDescent="0.3">
      <c r="A271" s="1">
        <v>43988</v>
      </c>
      <c r="B271" s="2" t="s">
        <v>18</v>
      </c>
      <c r="C271" s="2" t="s">
        <v>31</v>
      </c>
      <c r="D271" s="2" t="s">
        <v>29</v>
      </c>
      <c r="E271" s="2" t="s">
        <v>33</v>
      </c>
      <c r="F271" s="2">
        <v>1</v>
      </c>
      <c r="G271" s="3">
        <v>20</v>
      </c>
      <c r="H271" s="2" t="s">
        <v>13</v>
      </c>
      <c r="I271" s="3">
        <v>5</v>
      </c>
      <c r="J271" s="122">
        <f>(Dane2[[#This Row],[Cena]]*Dane2[[#This Row],[Ilość]])-(Dane2[[#This Row],[Ilość]]*Dane2[[#This Row],[Koszt]])</f>
        <v>15</v>
      </c>
    </row>
    <row r="272" spans="1:10" x14ac:dyDescent="0.3">
      <c r="A272" s="1">
        <v>44268</v>
      </c>
      <c r="B272" s="2" t="s">
        <v>21</v>
      </c>
      <c r="C272" s="2" t="s">
        <v>22</v>
      </c>
      <c r="D272" s="2" t="s">
        <v>20</v>
      </c>
      <c r="E272" s="2" t="s">
        <v>32</v>
      </c>
      <c r="F272" s="2">
        <v>4</v>
      </c>
      <c r="G272" s="3">
        <v>570</v>
      </c>
      <c r="H272" s="2" t="s">
        <v>13</v>
      </c>
      <c r="I272" s="3">
        <v>490</v>
      </c>
      <c r="J272" s="122">
        <f>(Dane2[[#This Row],[Cena]]*Dane2[[#This Row],[Ilość]])-(Dane2[[#This Row],[Ilość]]*Dane2[[#This Row],[Koszt]])</f>
        <v>320</v>
      </c>
    </row>
    <row r="273" spans="1:10" x14ac:dyDescent="0.3">
      <c r="A273" s="1">
        <v>43903</v>
      </c>
      <c r="B273" s="2" t="s">
        <v>18</v>
      </c>
      <c r="C273" s="2" t="s">
        <v>31</v>
      </c>
      <c r="D273" s="2" t="s">
        <v>20</v>
      </c>
      <c r="E273" s="2" t="s">
        <v>12</v>
      </c>
      <c r="F273" s="2">
        <v>5</v>
      </c>
      <c r="G273" s="3">
        <v>500</v>
      </c>
      <c r="H273" s="2" t="s">
        <v>13</v>
      </c>
      <c r="I273" s="3">
        <v>400</v>
      </c>
      <c r="J273" s="122">
        <f>(Dane2[[#This Row],[Cena]]*Dane2[[#This Row],[Ilość]])-(Dane2[[#This Row],[Ilość]]*Dane2[[#This Row],[Koszt]])</f>
        <v>500</v>
      </c>
    </row>
    <row r="274" spans="1:10" x14ac:dyDescent="0.3">
      <c r="A274" s="1">
        <v>43890</v>
      </c>
      <c r="B274" s="2" t="s">
        <v>9</v>
      </c>
      <c r="C274" s="2" t="s">
        <v>10</v>
      </c>
      <c r="D274" s="2" t="s">
        <v>15</v>
      </c>
      <c r="E274" s="2" t="s">
        <v>12</v>
      </c>
      <c r="F274" s="2">
        <v>3</v>
      </c>
      <c r="G274" s="3">
        <v>50</v>
      </c>
      <c r="H274" s="2" t="s">
        <v>13</v>
      </c>
      <c r="I274" s="3">
        <v>30</v>
      </c>
      <c r="J274" s="122">
        <f>(Dane2[[#This Row],[Cena]]*Dane2[[#This Row],[Ilość]])-(Dane2[[#This Row],[Ilość]]*Dane2[[#This Row],[Koszt]])</f>
        <v>60</v>
      </c>
    </row>
    <row r="275" spans="1:10" x14ac:dyDescent="0.3">
      <c r="A275" s="1">
        <v>43961</v>
      </c>
      <c r="B275" s="2" t="s">
        <v>21</v>
      </c>
      <c r="C275" s="2" t="s">
        <v>22</v>
      </c>
      <c r="D275" s="2" t="s">
        <v>29</v>
      </c>
      <c r="E275" s="2" t="s">
        <v>33</v>
      </c>
      <c r="F275" s="2">
        <v>4</v>
      </c>
      <c r="G275" s="3">
        <v>20</v>
      </c>
      <c r="H275" s="2" t="s">
        <v>13</v>
      </c>
      <c r="I275" s="3">
        <v>5</v>
      </c>
      <c r="J275" s="122">
        <f>(Dane2[[#This Row],[Cena]]*Dane2[[#This Row],[Ilość]])-(Dane2[[#This Row],[Ilość]]*Dane2[[#This Row],[Koszt]])</f>
        <v>60</v>
      </c>
    </row>
    <row r="276" spans="1:10" x14ac:dyDescent="0.3">
      <c r="A276" s="1">
        <v>44197</v>
      </c>
      <c r="B276" s="2" t="s">
        <v>18</v>
      </c>
      <c r="C276" s="2" t="s">
        <v>23</v>
      </c>
      <c r="D276" s="2" t="s">
        <v>20</v>
      </c>
      <c r="E276" s="2" t="s">
        <v>33</v>
      </c>
      <c r="F276" s="2">
        <v>4</v>
      </c>
      <c r="G276" s="3">
        <v>560</v>
      </c>
      <c r="H276" s="2" t="s">
        <v>13</v>
      </c>
      <c r="I276" s="3">
        <v>450</v>
      </c>
      <c r="J276" s="122">
        <f>(Dane2[[#This Row],[Cena]]*Dane2[[#This Row],[Ilość]])-(Dane2[[#This Row],[Ilość]]*Dane2[[#This Row],[Koszt]])</f>
        <v>440</v>
      </c>
    </row>
    <row r="277" spans="1:10" x14ac:dyDescent="0.3">
      <c r="A277" s="1">
        <v>44470</v>
      </c>
      <c r="B277" s="2" t="s">
        <v>9</v>
      </c>
      <c r="C277" s="2" t="s">
        <v>17</v>
      </c>
      <c r="D277" s="2" t="s">
        <v>29</v>
      </c>
      <c r="E277" s="2" t="s">
        <v>32</v>
      </c>
      <c r="F277" s="2">
        <v>4</v>
      </c>
      <c r="G277" s="3">
        <v>25</v>
      </c>
      <c r="H277" s="2" t="s">
        <v>13</v>
      </c>
      <c r="I277" s="3">
        <v>20</v>
      </c>
      <c r="J277" s="122">
        <f>(Dane2[[#This Row],[Cena]]*Dane2[[#This Row],[Ilość]])-(Dane2[[#This Row],[Ilość]]*Dane2[[#This Row],[Koszt]])</f>
        <v>20</v>
      </c>
    </row>
    <row r="278" spans="1:10" x14ac:dyDescent="0.3">
      <c r="A278" s="1">
        <v>44187</v>
      </c>
      <c r="B278" s="2" t="s">
        <v>18</v>
      </c>
      <c r="C278" s="2" t="s">
        <v>23</v>
      </c>
      <c r="D278" s="2" t="s">
        <v>11</v>
      </c>
      <c r="E278" s="2" t="s">
        <v>12</v>
      </c>
      <c r="F278" s="2">
        <v>5</v>
      </c>
      <c r="G278" s="3">
        <v>100</v>
      </c>
      <c r="H278" s="2" t="s">
        <v>16</v>
      </c>
      <c r="I278" s="3">
        <v>80</v>
      </c>
      <c r="J278" s="122">
        <f>(Dane2[[#This Row],[Cena]]*Dane2[[#This Row],[Ilość]])-(Dane2[[#This Row],[Ilość]]*Dane2[[#This Row],[Koszt]])</f>
        <v>100</v>
      </c>
    </row>
    <row r="279" spans="1:10" x14ac:dyDescent="0.3">
      <c r="A279" s="1">
        <v>44093</v>
      </c>
      <c r="B279" s="2" t="s">
        <v>18</v>
      </c>
      <c r="C279" s="2" t="s">
        <v>23</v>
      </c>
      <c r="D279" s="2" t="s">
        <v>15</v>
      </c>
      <c r="E279" s="2" t="s">
        <v>12</v>
      </c>
      <c r="F279" s="2">
        <v>5</v>
      </c>
      <c r="G279" s="3">
        <v>50</v>
      </c>
      <c r="H279" s="2" t="s">
        <v>13</v>
      </c>
      <c r="I279" s="3">
        <v>30</v>
      </c>
      <c r="J279" s="122">
        <f>(Dane2[[#This Row],[Cena]]*Dane2[[#This Row],[Ilość]])-(Dane2[[#This Row],[Ilość]]*Dane2[[#This Row],[Koszt]])</f>
        <v>100</v>
      </c>
    </row>
    <row r="280" spans="1:10" x14ac:dyDescent="0.3">
      <c r="A280" s="1">
        <v>44164</v>
      </c>
      <c r="B280" s="2" t="s">
        <v>25</v>
      </c>
      <c r="C280" s="2" t="s">
        <v>27</v>
      </c>
      <c r="D280" s="2" t="s">
        <v>24</v>
      </c>
      <c r="E280" s="2" t="s">
        <v>33</v>
      </c>
      <c r="F280" s="2">
        <v>3</v>
      </c>
      <c r="G280" s="3">
        <v>75</v>
      </c>
      <c r="H280" s="2" t="s">
        <v>16</v>
      </c>
      <c r="I280" s="3">
        <v>70</v>
      </c>
      <c r="J280" s="122">
        <f>(Dane2[[#This Row],[Cena]]*Dane2[[#This Row],[Ilość]])-(Dane2[[#This Row],[Ilość]]*Dane2[[#This Row],[Koszt]])</f>
        <v>15</v>
      </c>
    </row>
    <row r="281" spans="1:10" x14ac:dyDescent="0.3">
      <c r="A281" s="1">
        <v>44221</v>
      </c>
      <c r="B281" s="2" t="s">
        <v>21</v>
      </c>
      <c r="C281" s="2" t="s">
        <v>28</v>
      </c>
      <c r="D281" s="2" t="s">
        <v>20</v>
      </c>
      <c r="E281" s="2" t="s">
        <v>33</v>
      </c>
      <c r="F281" s="2">
        <v>1</v>
      </c>
      <c r="G281" s="3">
        <v>560</v>
      </c>
      <c r="H281" s="2" t="s">
        <v>16</v>
      </c>
      <c r="I281" s="3">
        <v>450</v>
      </c>
      <c r="J281" s="122">
        <f>(Dane2[[#This Row],[Cena]]*Dane2[[#This Row],[Ilość]])-(Dane2[[#This Row],[Ilość]]*Dane2[[#This Row],[Koszt]])</f>
        <v>110</v>
      </c>
    </row>
    <row r="282" spans="1:10" x14ac:dyDescent="0.3">
      <c r="A282" s="1">
        <v>44025</v>
      </c>
      <c r="B282" s="2" t="s">
        <v>18</v>
      </c>
      <c r="C282" s="2" t="s">
        <v>31</v>
      </c>
      <c r="D282" s="2" t="s">
        <v>24</v>
      </c>
      <c r="E282" s="2" t="s">
        <v>33</v>
      </c>
      <c r="F282" s="2">
        <v>1</v>
      </c>
      <c r="G282" s="3">
        <v>75</v>
      </c>
      <c r="H282" s="2" t="s">
        <v>30</v>
      </c>
      <c r="I282" s="3">
        <v>70</v>
      </c>
      <c r="J282" s="122">
        <f>(Dane2[[#This Row],[Cena]]*Dane2[[#This Row],[Ilość]])-(Dane2[[#This Row],[Ilość]]*Dane2[[#This Row],[Koszt]])</f>
        <v>5</v>
      </c>
    </row>
    <row r="283" spans="1:10" x14ac:dyDescent="0.3">
      <c r="A283" s="1">
        <v>44026</v>
      </c>
      <c r="B283" s="2" t="s">
        <v>9</v>
      </c>
      <c r="C283" s="2" t="s">
        <v>17</v>
      </c>
      <c r="D283" s="2" t="s">
        <v>11</v>
      </c>
      <c r="E283" s="2" t="s">
        <v>33</v>
      </c>
      <c r="F283" s="2">
        <v>4</v>
      </c>
      <c r="G283" s="3">
        <v>120</v>
      </c>
      <c r="H283" s="2" t="s">
        <v>13</v>
      </c>
      <c r="I283" s="3">
        <v>110</v>
      </c>
      <c r="J283" s="122">
        <f>(Dane2[[#This Row],[Cena]]*Dane2[[#This Row],[Ilość]])-(Dane2[[#This Row],[Ilość]]*Dane2[[#This Row],[Koszt]])</f>
        <v>40</v>
      </c>
    </row>
    <row r="284" spans="1:10" x14ac:dyDescent="0.3">
      <c r="A284" s="1">
        <v>44417</v>
      </c>
      <c r="B284" s="2" t="s">
        <v>21</v>
      </c>
      <c r="C284" s="2" t="s">
        <v>22</v>
      </c>
      <c r="D284" s="2" t="s">
        <v>29</v>
      </c>
      <c r="E284" s="2" t="s">
        <v>32</v>
      </c>
      <c r="F284" s="2">
        <v>1</v>
      </c>
      <c r="G284" s="3">
        <v>25</v>
      </c>
      <c r="H284" s="2" t="s">
        <v>13</v>
      </c>
      <c r="I284" s="3">
        <v>20</v>
      </c>
      <c r="J284" s="122">
        <f>(Dane2[[#This Row],[Cena]]*Dane2[[#This Row],[Ilość]])-(Dane2[[#This Row],[Ilość]]*Dane2[[#This Row],[Koszt]])</f>
        <v>5</v>
      </c>
    </row>
    <row r="285" spans="1:10" x14ac:dyDescent="0.3">
      <c r="A285" s="1">
        <v>44144</v>
      </c>
      <c r="B285" s="2" t="s">
        <v>18</v>
      </c>
      <c r="C285" s="2" t="s">
        <v>23</v>
      </c>
      <c r="D285" s="2" t="s">
        <v>15</v>
      </c>
      <c r="E285" s="2" t="s">
        <v>32</v>
      </c>
      <c r="F285" s="2">
        <v>5</v>
      </c>
      <c r="G285" s="3">
        <v>45</v>
      </c>
      <c r="H285" s="2" t="s">
        <v>13</v>
      </c>
      <c r="I285" s="3">
        <v>35</v>
      </c>
      <c r="J285" s="122">
        <f>(Dane2[[#This Row],[Cena]]*Dane2[[#This Row],[Ilość]])-(Dane2[[#This Row],[Ilość]]*Dane2[[#This Row],[Koszt]])</f>
        <v>50</v>
      </c>
    </row>
    <row r="286" spans="1:10" x14ac:dyDescent="0.3">
      <c r="A286" s="1">
        <v>44245</v>
      </c>
      <c r="B286" s="2" t="s">
        <v>9</v>
      </c>
      <c r="C286" s="2" t="s">
        <v>17</v>
      </c>
      <c r="D286" s="2" t="s">
        <v>11</v>
      </c>
      <c r="E286" s="2" t="s">
        <v>12</v>
      </c>
      <c r="F286" s="2">
        <v>5</v>
      </c>
      <c r="G286" s="3">
        <v>100</v>
      </c>
      <c r="H286" s="2" t="s">
        <v>13</v>
      </c>
      <c r="I286" s="3">
        <v>80</v>
      </c>
      <c r="J286" s="122">
        <f>(Dane2[[#This Row],[Cena]]*Dane2[[#This Row],[Ilość]])-(Dane2[[#This Row],[Ilość]]*Dane2[[#This Row],[Koszt]])</f>
        <v>100</v>
      </c>
    </row>
    <row r="287" spans="1:10" x14ac:dyDescent="0.3">
      <c r="A287" s="1">
        <v>44456</v>
      </c>
      <c r="B287" s="2" t="s">
        <v>18</v>
      </c>
      <c r="C287" s="2" t="s">
        <v>31</v>
      </c>
      <c r="D287" s="2" t="s">
        <v>15</v>
      </c>
      <c r="E287" s="2" t="s">
        <v>32</v>
      </c>
      <c r="F287" s="2">
        <v>1</v>
      </c>
      <c r="G287" s="3">
        <v>45</v>
      </c>
      <c r="H287" s="2" t="s">
        <v>16</v>
      </c>
      <c r="I287" s="3">
        <v>35</v>
      </c>
      <c r="J287" s="122">
        <f>(Dane2[[#This Row],[Cena]]*Dane2[[#This Row],[Ilość]])-(Dane2[[#This Row],[Ilość]]*Dane2[[#This Row],[Koszt]])</f>
        <v>10</v>
      </c>
    </row>
    <row r="288" spans="1:10" x14ac:dyDescent="0.3">
      <c r="A288" s="1">
        <v>43896</v>
      </c>
      <c r="B288" s="2" t="s">
        <v>18</v>
      </c>
      <c r="C288" s="2" t="s">
        <v>19</v>
      </c>
      <c r="D288" s="2" t="s">
        <v>20</v>
      </c>
      <c r="E288" s="2" t="s">
        <v>33</v>
      </c>
      <c r="F288" s="2">
        <v>2</v>
      </c>
      <c r="G288" s="3">
        <v>560</v>
      </c>
      <c r="H288" s="2" t="s">
        <v>13</v>
      </c>
      <c r="I288" s="3">
        <v>450</v>
      </c>
      <c r="J288" s="122">
        <f>(Dane2[[#This Row],[Cena]]*Dane2[[#This Row],[Ilość]])-(Dane2[[#This Row],[Ilość]]*Dane2[[#This Row],[Koszt]])</f>
        <v>220</v>
      </c>
    </row>
    <row r="289" spans="1:10" x14ac:dyDescent="0.3">
      <c r="A289" s="1">
        <v>44126</v>
      </c>
      <c r="B289" s="2" t="s">
        <v>18</v>
      </c>
      <c r="C289" s="2" t="s">
        <v>19</v>
      </c>
      <c r="D289" s="2" t="s">
        <v>15</v>
      </c>
      <c r="E289" s="2" t="s">
        <v>12</v>
      </c>
      <c r="F289" s="2">
        <v>1</v>
      </c>
      <c r="G289" s="3">
        <v>50</v>
      </c>
      <c r="H289" s="2" t="s">
        <v>16</v>
      </c>
      <c r="I289" s="3">
        <v>30</v>
      </c>
      <c r="J289" s="122">
        <f>(Dane2[[#This Row],[Cena]]*Dane2[[#This Row],[Ilość]])-(Dane2[[#This Row],[Ilość]]*Dane2[[#This Row],[Koszt]])</f>
        <v>20</v>
      </c>
    </row>
    <row r="290" spans="1:10" x14ac:dyDescent="0.3">
      <c r="A290" s="1">
        <v>44186</v>
      </c>
      <c r="B290" s="2" t="s">
        <v>18</v>
      </c>
      <c r="C290" s="2" t="s">
        <v>31</v>
      </c>
      <c r="D290" s="2" t="s">
        <v>24</v>
      </c>
      <c r="E290" s="2" t="s">
        <v>12</v>
      </c>
      <c r="F290" s="2">
        <v>5</v>
      </c>
      <c r="G290" s="3">
        <v>80</v>
      </c>
      <c r="H290" s="2" t="s">
        <v>13</v>
      </c>
      <c r="I290" s="3">
        <v>75</v>
      </c>
      <c r="J290" s="122">
        <f>(Dane2[[#This Row],[Cena]]*Dane2[[#This Row],[Ilość]])-(Dane2[[#This Row],[Ilość]]*Dane2[[#This Row],[Koszt]])</f>
        <v>25</v>
      </c>
    </row>
    <row r="291" spans="1:10" x14ac:dyDescent="0.3">
      <c r="A291" s="1">
        <v>44299</v>
      </c>
      <c r="B291" s="2" t="s">
        <v>25</v>
      </c>
      <c r="C291" s="2" t="s">
        <v>27</v>
      </c>
      <c r="D291" s="2" t="s">
        <v>24</v>
      </c>
      <c r="E291" s="2" t="s">
        <v>33</v>
      </c>
      <c r="F291" s="2">
        <v>5</v>
      </c>
      <c r="G291" s="3">
        <v>75</v>
      </c>
      <c r="H291" s="2" t="s">
        <v>16</v>
      </c>
      <c r="I291" s="3">
        <v>70</v>
      </c>
      <c r="J291" s="122">
        <f>(Dane2[[#This Row],[Cena]]*Dane2[[#This Row],[Ilość]])-(Dane2[[#This Row],[Ilość]]*Dane2[[#This Row],[Koszt]])</f>
        <v>25</v>
      </c>
    </row>
    <row r="292" spans="1:10" x14ac:dyDescent="0.3">
      <c r="A292" s="1">
        <v>44212</v>
      </c>
      <c r="B292" s="2" t="s">
        <v>9</v>
      </c>
      <c r="C292" s="2" t="s">
        <v>17</v>
      </c>
      <c r="D292" s="2" t="s">
        <v>11</v>
      </c>
      <c r="E292" s="2" t="s">
        <v>33</v>
      </c>
      <c r="F292" s="2">
        <v>2</v>
      </c>
      <c r="G292" s="3">
        <v>120</v>
      </c>
      <c r="H292" s="2" t="s">
        <v>13</v>
      </c>
      <c r="I292" s="3">
        <v>110</v>
      </c>
      <c r="J292" s="122">
        <f>(Dane2[[#This Row],[Cena]]*Dane2[[#This Row],[Ilość]])-(Dane2[[#This Row],[Ilość]]*Dane2[[#This Row],[Koszt]])</f>
        <v>20</v>
      </c>
    </row>
    <row r="293" spans="1:10" x14ac:dyDescent="0.3">
      <c r="A293" s="1">
        <v>44223</v>
      </c>
      <c r="B293" s="2" t="s">
        <v>18</v>
      </c>
      <c r="C293" s="2" t="s">
        <v>19</v>
      </c>
      <c r="D293" s="2" t="s">
        <v>15</v>
      </c>
      <c r="E293" s="2" t="s">
        <v>33</v>
      </c>
      <c r="F293" s="2">
        <v>1</v>
      </c>
      <c r="G293" s="3">
        <v>65</v>
      </c>
      <c r="H293" s="2" t="s">
        <v>13</v>
      </c>
      <c r="I293" s="3">
        <v>50</v>
      </c>
      <c r="J293" s="122">
        <f>(Dane2[[#This Row],[Cena]]*Dane2[[#This Row],[Ilość]])-(Dane2[[#This Row],[Ilość]]*Dane2[[#This Row],[Koszt]])</f>
        <v>15</v>
      </c>
    </row>
    <row r="294" spans="1:10" x14ac:dyDescent="0.3">
      <c r="A294" s="1">
        <v>43948</v>
      </c>
      <c r="B294" s="2" t="s">
        <v>25</v>
      </c>
      <c r="C294" s="2" t="s">
        <v>27</v>
      </c>
      <c r="D294" s="2" t="s">
        <v>20</v>
      </c>
      <c r="E294" s="2" t="s">
        <v>33</v>
      </c>
      <c r="F294" s="2">
        <v>2</v>
      </c>
      <c r="G294" s="3">
        <v>560</v>
      </c>
      <c r="H294" s="2" t="s">
        <v>13</v>
      </c>
      <c r="I294" s="3">
        <v>450</v>
      </c>
      <c r="J294" s="122">
        <f>(Dane2[[#This Row],[Cena]]*Dane2[[#This Row],[Ilość]])-(Dane2[[#This Row],[Ilość]]*Dane2[[#This Row],[Koszt]])</f>
        <v>220</v>
      </c>
    </row>
    <row r="295" spans="1:10" x14ac:dyDescent="0.3">
      <c r="A295" s="1">
        <v>44188</v>
      </c>
      <c r="B295" s="2" t="s">
        <v>21</v>
      </c>
      <c r="C295" s="2" t="s">
        <v>28</v>
      </c>
      <c r="D295" s="2" t="s">
        <v>11</v>
      </c>
      <c r="E295" s="2" t="s">
        <v>32</v>
      </c>
      <c r="F295" s="2">
        <v>5</v>
      </c>
      <c r="G295" s="3">
        <v>110</v>
      </c>
      <c r="H295" s="2" t="s">
        <v>13</v>
      </c>
      <c r="I295" s="3">
        <v>85</v>
      </c>
      <c r="J295" s="122">
        <f>(Dane2[[#This Row],[Cena]]*Dane2[[#This Row],[Ilość]])-(Dane2[[#This Row],[Ilość]]*Dane2[[#This Row],[Koszt]])</f>
        <v>125</v>
      </c>
    </row>
    <row r="296" spans="1:10" x14ac:dyDescent="0.3">
      <c r="A296" s="1">
        <v>44110</v>
      </c>
      <c r="B296" s="2" t="s">
        <v>9</v>
      </c>
      <c r="C296" s="2" t="s">
        <v>10</v>
      </c>
      <c r="D296" s="2" t="s">
        <v>15</v>
      </c>
      <c r="E296" s="2" t="s">
        <v>32</v>
      </c>
      <c r="F296" s="2">
        <v>2</v>
      </c>
      <c r="G296" s="3">
        <v>45</v>
      </c>
      <c r="H296" s="2" t="s">
        <v>30</v>
      </c>
      <c r="I296" s="3">
        <v>35</v>
      </c>
      <c r="J296" s="122">
        <f>(Dane2[[#This Row],[Cena]]*Dane2[[#This Row],[Ilość]])-(Dane2[[#This Row],[Ilość]]*Dane2[[#This Row],[Koszt]])</f>
        <v>20</v>
      </c>
    </row>
    <row r="297" spans="1:10" x14ac:dyDescent="0.3">
      <c r="A297" s="1">
        <v>43961</v>
      </c>
      <c r="B297" s="2" t="s">
        <v>9</v>
      </c>
      <c r="C297" s="2" t="s">
        <v>17</v>
      </c>
      <c r="D297" s="2" t="s">
        <v>20</v>
      </c>
      <c r="E297" s="2" t="s">
        <v>33</v>
      </c>
      <c r="F297" s="2">
        <v>3</v>
      </c>
      <c r="G297" s="3">
        <v>560</v>
      </c>
      <c r="H297" s="2" t="s">
        <v>13</v>
      </c>
      <c r="I297" s="3">
        <v>450</v>
      </c>
      <c r="J297" s="122">
        <f>(Dane2[[#This Row],[Cena]]*Dane2[[#This Row],[Ilość]])-(Dane2[[#This Row],[Ilość]]*Dane2[[#This Row],[Koszt]])</f>
        <v>330</v>
      </c>
    </row>
    <row r="298" spans="1:10" x14ac:dyDescent="0.3">
      <c r="A298" s="1">
        <v>43948</v>
      </c>
      <c r="B298" s="2" t="s">
        <v>9</v>
      </c>
      <c r="C298" s="2" t="s">
        <v>17</v>
      </c>
      <c r="D298" s="2" t="s">
        <v>11</v>
      </c>
      <c r="E298" s="2" t="s">
        <v>33</v>
      </c>
      <c r="F298" s="2">
        <v>4</v>
      </c>
      <c r="G298" s="3">
        <v>120</v>
      </c>
      <c r="H298" s="2" t="s">
        <v>16</v>
      </c>
      <c r="I298" s="3">
        <v>110</v>
      </c>
      <c r="J298" s="122">
        <f>(Dane2[[#This Row],[Cena]]*Dane2[[#This Row],[Ilość]])-(Dane2[[#This Row],[Ilość]]*Dane2[[#This Row],[Koszt]])</f>
        <v>40</v>
      </c>
    </row>
    <row r="299" spans="1:10" x14ac:dyDescent="0.3">
      <c r="A299" s="1">
        <v>44200</v>
      </c>
      <c r="B299" s="2" t="s">
        <v>25</v>
      </c>
      <c r="C299" s="2" t="s">
        <v>26</v>
      </c>
      <c r="D299" s="2" t="s">
        <v>20</v>
      </c>
      <c r="E299" s="2" t="s">
        <v>32</v>
      </c>
      <c r="F299" s="2">
        <v>2</v>
      </c>
      <c r="G299" s="3">
        <v>570</v>
      </c>
      <c r="H299" s="2" t="s">
        <v>13</v>
      </c>
      <c r="I299" s="3">
        <v>490</v>
      </c>
      <c r="J299" s="122">
        <f>(Dane2[[#This Row],[Cena]]*Dane2[[#This Row],[Ilość]])-(Dane2[[#This Row],[Ilość]]*Dane2[[#This Row],[Koszt]])</f>
        <v>160</v>
      </c>
    </row>
    <row r="300" spans="1:10" x14ac:dyDescent="0.3">
      <c r="A300" s="1">
        <v>43965</v>
      </c>
      <c r="B300" s="2" t="s">
        <v>18</v>
      </c>
      <c r="C300" s="2" t="s">
        <v>31</v>
      </c>
      <c r="D300" s="2" t="s">
        <v>11</v>
      </c>
      <c r="E300" s="2" t="s">
        <v>33</v>
      </c>
      <c r="F300" s="2">
        <v>3</v>
      </c>
      <c r="G300" s="3">
        <v>120</v>
      </c>
      <c r="H300" s="2" t="s">
        <v>16</v>
      </c>
      <c r="I300" s="3">
        <v>110</v>
      </c>
      <c r="J300" s="122">
        <f>(Dane2[[#This Row],[Cena]]*Dane2[[#This Row],[Ilość]])-(Dane2[[#This Row],[Ilość]]*Dane2[[#This Row],[Koszt]])</f>
        <v>30</v>
      </c>
    </row>
    <row r="301" spans="1:10" x14ac:dyDescent="0.3">
      <c r="A301" s="1">
        <v>44409</v>
      </c>
      <c r="B301" s="2" t="s">
        <v>25</v>
      </c>
      <c r="C301" s="2" t="s">
        <v>26</v>
      </c>
      <c r="D301" s="2" t="s">
        <v>15</v>
      </c>
      <c r="E301" s="2" t="s">
        <v>33</v>
      </c>
      <c r="F301" s="2">
        <v>4</v>
      </c>
      <c r="G301" s="3">
        <v>65</v>
      </c>
      <c r="H301" s="2" t="s">
        <v>16</v>
      </c>
      <c r="I301" s="3">
        <v>50</v>
      </c>
      <c r="J301" s="122">
        <f>(Dane2[[#This Row],[Cena]]*Dane2[[#This Row],[Ilość]])-(Dane2[[#This Row],[Ilość]]*Dane2[[#This Row],[Koszt]])</f>
        <v>60</v>
      </c>
    </row>
    <row r="302" spans="1:10" x14ac:dyDescent="0.3">
      <c r="A302" s="1">
        <v>44331</v>
      </c>
      <c r="B302" s="2" t="s">
        <v>18</v>
      </c>
      <c r="C302" s="2" t="s">
        <v>19</v>
      </c>
      <c r="D302" s="2" t="s">
        <v>20</v>
      </c>
      <c r="E302" s="2" t="s">
        <v>12</v>
      </c>
      <c r="F302" s="2">
        <v>4</v>
      </c>
      <c r="G302" s="3">
        <v>500</v>
      </c>
      <c r="H302" s="2" t="s">
        <v>13</v>
      </c>
      <c r="I302" s="3">
        <v>400</v>
      </c>
      <c r="J302" s="122">
        <f>(Dane2[[#This Row],[Cena]]*Dane2[[#This Row],[Ilość]])-(Dane2[[#This Row],[Ilość]]*Dane2[[#This Row],[Koszt]])</f>
        <v>400</v>
      </c>
    </row>
    <row r="303" spans="1:10" x14ac:dyDescent="0.3">
      <c r="A303" s="1">
        <v>44210</v>
      </c>
      <c r="B303" s="2" t="s">
        <v>21</v>
      </c>
      <c r="C303" s="2" t="s">
        <v>28</v>
      </c>
      <c r="D303" s="2" t="s">
        <v>20</v>
      </c>
      <c r="E303" s="2" t="s">
        <v>32</v>
      </c>
      <c r="F303" s="2">
        <v>5</v>
      </c>
      <c r="G303" s="3">
        <v>570</v>
      </c>
      <c r="H303" s="2" t="s">
        <v>16</v>
      </c>
      <c r="I303" s="3">
        <v>490</v>
      </c>
      <c r="J303" s="122">
        <f>(Dane2[[#This Row],[Cena]]*Dane2[[#This Row],[Ilość]])-(Dane2[[#This Row],[Ilość]]*Dane2[[#This Row],[Koszt]])</f>
        <v>400</v>
      </c>
    </row>
    <row r="304" spans="1:10" x14ac:dyDescent="0.3">
      <c r="A304" s="1">
        <v>44032</v>
      </c>
      <c r="B304" s="2" t="s">
        <v>9</v>
      </c>
      <c r="C304" s="2" t="s">
        <v>17</v>
      </c>
      <c r="D304" s="2" t="s">
        <v>20</v>
      </c>
      <c r="E304" s="2" t="s">
        <v>33</v>
      </c>
      <c r="F304" s="2">
        <v>1</v>
      </c>
      <c r="G304" s="3">
        <v>560</v>
      </c>
      <c r="H304" s="2" t="s">
        <v>13</v>
      </c>
      <c r="I304" s="3">
        <v>450</v>
      </c>
      <c r="J304" s="122">
        <f>(Dane2[[#This Row],[Cena]]*Dane2[[#This Row],[Ilość]])-(Dane2[[#This Row],[Ilość]]*Dane2[[#This Row],[Koszt]])</f>
        <v>110</v>
      </c>
    </row>
    <row r="305" spans="1:10" x14ac:dyDescent="0.3">
      <c r="A305" s="1">
        <v>44416</v>
      </c>
      <c r="B305" s="2" t="s">
        <v>25</v>
      </c>
      <c r="C305" s="2" t="s">
        <v>27</v>
      </c>
      <c r="D305" s="2" t="s">
        <v>24</v>
      </c>
      <c r="E305" s="2" t="s">
        <v>32</v>
      </c>
      <c r="F305" s="2">
        <v>5</v>
      </c>
      <c r="G305" s="3">
        <v>70</v>
      </c>
      <c r="H305" s="2" t="s">
        <v>13</v>
      </c>
      <c r="I305" s="3">
        <v>60</v>
      </c>
      <c r="J305" s="122">
        <f>(Dane2[[#This Row],[Cena]]*Dane2[[#This Row],[Ilość]])-(Dane2[[#This Row],[Ilość]]*Dane2[[#This Row],[Koszt]])</f>
        <v>50</v>
      </c>
    </row>
    <row r="306" spans="1:10" x14ac:dyDescent="0.3">
      <c r="A306" s="1">
        <v>44217</v>
      </c>
      <c r="B306" s="2" t="s">
        <v>25</v>
      </c>
      <c r="C306" s="2" t="s">
        <v>27</v>
      </c>
      <c r="D306" s="2" t="s">
        <v>15</v>
      </c>
      <c r="E306" s="2" t="s">
        <v>33</v>
      </c>
      <c r="F306" s="2">
        <v>4</v>
      </c>
      <c r="G306" s="3">
        <v>65</v>
      </c>
      <c r="H306" s="2" t="s">
        <v>13</v>
      </c>
      <c r="I306" s="3">
        <v>50</v>
      </c>
      <c r="J306" s="122">
        <f>(Dane2[[#This Row],[Cena]]*Dane2[[#This Row],[Ilość]])-(Dane2[[#This Row],[Ilość]]*Dane2[[#This Row],[Koszt]])</f>
        <v>60</v>
      </c>
    </row>
    <row r="307" spans="1:10" x14ac:dyDescent="0.3">
      <c r="A307" s="1">
        <v>44086</v>
      </c>
      <c r="B307" s="2" t="s">
        <v>25</v>
      </c>
      <c r="C307" s="2" t="s">
        <v>27</v>
      </c>
      <c r="D307" s="2" t="s">
        <v>15</v>
      </c>
      <c r="E307" s="2" t="s">
        <v>33</v>
      </c>
      <c r="F307" s="2">
        <v>1</v>
      </c>
      <c r="G307" s="3">
        <v>65</v>
      </c>
      <c r="H307" s="2" t="s">
        <v>13</v>
      </c>
      <c r="I307" s="3">
        <v>50</v>
      </c>
      <c r="J307" s="122">
        <f>(Dane2[[#This Row],[Cena]]*Dane2[[#This Row],[Ilość]])-(Dane2[[#This Row],[Ilość]]*Dane2[[#This Row],[Koszt]])</f>
        <v>15</v>
      </c>
    </row>
    <row r="308" spans="1:10" x14ac:dyDescent="0.3">
      <c r="A308" s="1">
        <v>44152</v>
      </c>
      <c r="B308" s="2" t="s">
        <v>18</v>
      </c>
      <c r="C308" s="2" t="s">
        <v>23</v>
      </c>
      <c r="D308" s="2" t="s">
        <v>11</v>
      </c>
      <c r="E308" s="2" t="s">
        <v>33</v>
      </c>
      <c r="F308" s="2">
        <v>5</v>
      </c>
      <c r="G308" s="3">
        <v>120</v>
      </c>
      <c r="H308" s="2" t="s">
        <v>13</v>
      </c>
      <c r="I308" s="3">
        <v>110</v>
      </c>
      <c r="J308" s="122">
        <f>(Dane2[[#This Row],[Cena]]*Dane2[[#This Row],[Ilość]])-(Dane2[[#This Row],[Ilość]]*Dane2[[#This Row],[Koszt]])</f>
        <v>50</v>
      </c>
    </row>
    <row r="309" spans="1:10" x14ac:dyDescent="0.3">
      <c r="A309" s="1">
        <v>43849</v>
      </c>
      <c r="B309" s="2" t="s">
        <v>9</v>
      </c>
      <c r="C309" s="2" t="s">
        <v>17</v>
      </c>
      <c r="D309" s="2" t="s">
        <v>15</v>
      </c>
      <c r="E309" s="2" t="s">
        <v>32</v>
      </c>
      <c r="F309" s="2">
        <v>4</v>
      </c>
      <c r="G309" s="3">
        <v>45</v>
      </c>
      <c r="H309" s="2" t="s">
        <v>30</v>
      </c>
      <c r="I309" s="3">
        <v>35</v>
      </c>
      <c r="J309" s="122">
        <f>(Dane2[[#This Row],[Cena]]*Dane2[[#This Row],[Ilość]])-(Dane2[[#This Row],[Ilość]]*Dane2[[#This Row],[Koszt]])</f>
        <v>40</v>
      </c>
    </row>
    <row r="310" spans="1:10" x14ac:dyDescent="0.3">
      <c r="A310" s="1">
        <v>44005</v>
      </c>
      <c r="B310" s="2" t="s">
        <v>18</v>
      </c>
      <c r="C310" s="2" t="s">
        <v>23</v>
      </c>
      <c r="D310" s="2" t="s">
        <v>29</v>
      </c>
      <c r="E310" s="2" t="s">
        <v>12</v>
      </c>
      <c r="F310" s="2">
        <v>2</v>
      </c>
      <c r="G310" s="3">
        <v>25</v>
      </c>
      <c r="H310" s="2" t="s">
        <v>13</v>
      </c>
      <c r="I310" s="3">
        <v>5</v>
      </c>
      <c r="J310" s="122">
        <f>(Dane2[[#This Row],[Cena]]*Dane2[[#This Row],[Ilość]])-(Dane2[[#This Row],[Ilość]]*Dane2[[#This Row],[Koszt]])</f>
        <v>40</v>
      </c>
    </row>
    <row r="311" spans="1:10" x14ac:dyDescent="0.3">
      <c r="A311" s="1">
        <v>44077</v>
      </c>
      <c r="B311" s="2" t="s">
        <v>21</v>
      </c>
      <c r="C311" s="2" t="s">
        <v>22</v>
      </c>
      <c r="D311" s="2" t="s">
        <v>29</v>
      </c>
      <c r="E311" s="2" t="s">
        <v>32</v>
      </c>
      <c r="F311" s="2">
        <v>4</v>
      </c>
      <c r="G311" s="3">
        <v>25</v>
      </c>
      <c r="H311" s="2" t="s">
        <v>13</v>
      </c>
      <c r="I311" s="3">
        <v>20</v>
      </c>
      <c r="J311" s="122">
        <f>(Dane2[[#This Row],[Cena]]*Dane2[[#This Row],[Ilość]])-(Dane2[[#This Row],[Ilość]]*Dane2[[#This Row],[Koszt]])</f>
        <v>20</v>
      </c>
    </row>
    <row r="312" spans="1:10" x14ac:dyDescent="0.3">
      <c r="A312" s="1">
        <v>44554</v>
      </c>
      <c r="B312" s="2" t="s">
        <v>25</v>
      </c>
      <c r="C312" s="2" t="s">
        <v>27</v>
      </c>
      <c r="D312" s="2" t="s">
        <v>15</v>
      </c>
      <c r="E312" s="2" t="s">
        <v>32</v>
      </c>
      <c r="F312" s="2">
        <v>5</v>
      </c>
      <c r="G312" s="3">
        <v>45</v>
      </c>
      <c r="H312" s="2" t="s">
        <v>16</v>
      </c>
      <c r="I312" s="3">
        <v>35</v>
      </c>
      <c r="J312" s="122">
        <f>(Dane2[[#This Row],[Cena]]*Dane2[[#This Row],[Ilość]])-(Dane2[[#This Row],[Ilość]]*Dane2[[#This Row],[Koszt]])</f>
        <v>50</v>
      </c>
    </row>
    <row r="313" spans="1:10" x14ac:dyDescent="0.3">
      <c r="A313" s="1">
        <v>44266</v>
      </c>
      <c r="B313" s="2" t="s">
        <v>25</v>
      </c>
      <c r="C313" s="2" t="s">
        <v>27</v>
      </c>
      <c r="D313" s="2" t="s">
        <v>29</v>
      </c>
      <c r="E313" s="2" t="s">
        <v>33</v>
      </c>
      <c r="F313" s="2">
        <v>3</v>
      </c>
      <c r="G313" s="3">
        <v>20</v>
      </c>
      <c r="H313" s="2" t="s">
        <v>13</v>
      </c>
      <c r="I313" s="3">
        <v>5</v>
      </c>
      <c r="J313" s="122">
        <f>(Dane2[[#This Row],[Cena]]*Dane2[[#This Row],[Ilość]])-(Dane2[[#This Row],[Ilość]]*Dane2[[#This Row],[Koszt]])</f>
        <v>45</v>
      </c>
    </row>
    <row r="314" spans="1:10" x14ac:dyDescent="0.3">
      <c r="A314" s="1">
        <v>44250</v>
      </c>
      <c r="B314" s="2" t="s">
        <v>18</v>
      </c>
      <c r="C314" s="2" t="s">
        <v>19</v>
      </c>
      <c r="D314" s="2" t="s">
        <v>29</v>
      </c>
      <c r="E314" s="2" t="s">
        <v>32</v>
      </c>
      <c r="F314" s="2">
        <v>2</v>
      </c>
      <c r="G314" s="3">
        <v>25</v>
      </c>
      <c r="H314" s="2" t="s">
        <v>13</v>
      </c>
      <c r="I314" s="3">
        <v>20</v>
      </c>
      <c r="J314" s="122">
        <f>(Dane2[[#This Row],[Cena]]*Dane2[[#This Row],[Ilość]])-(Dane2[[#This Row],[Ilość]]*Dane2[[#This Row],[Koszt]])</f>
        <v>10</v>
      </c>
    </row>
    <row r="315" spans="1:10" x14ac:dyDescent="0.3">
      <c r="A315" s="1">
        <v>43986</v>
      </c>
      <c r="B315" s="2" t="s">
        <v>21</v>
      </c>
      <c r="C315" s="2" t="s">
        <v>28</v>
      </c>
      <c r="D315" s="2" t="s">
        <v>24</v>
      </c>
      <c r="E315" s="2" t="s">
        <v>12</v>
      </c>
      <c r="F315" s="2">
        <v>4</v>
      </c>
      <c r="G315" s="3">
        <v>80</v>
      </c>
      <c r="H315" s="2" t="s">
        <v>16</v>
      </c>
      <c r="I315" s="3">
        <v>75</v>
      </c>
      <c r="J315" s="122">
        <f>(Dane2[[#This Row],[Cena]]*Dane2[[#This Row],[Ilość]])-(Dane2[[#This Row],[Ilość]]*Dane2[[#This Row],[Koszt]])</f>
        <v>20</v>
      </c>
    </row>
    <row r="316" spans="1:10" x14ac:dyDescent="0.3">
      <c r="A316" s="1">
        <v>44393</v>
      </c>
      <c r="B316" s="2" t="s">
        <v>21</v>
      </c>
      <c r="C316" s="2" t="s">
        <v>22</v>
      </c>
      <c r="D316" s="2" t="s">
        <v>29</v>
      </c>
      <c r="E316" s="2" t="s">
        <v>12</v>
      </c>
      <c r="F316" s="2">
        <v>4</v>
      </c>
      <c r="G316" s="3">
        <v>25</v>
      </c>
      <c r="H316" s="2" t="s">
        <v>13</v>
      </c>
      <c r="I316" s="3">
        <v>5</v>
      </c>
      <c r="J316" s="122">
        <f>(Dane2[[#This Row],[Cena]]*Dane2[[#This Row],[Ilość]])-(Dane2[[#This Row],[Ilość]]*Dane2[[#This Row],[Koszt]])</f>
        <v>80</v>
      </c>
    </row>
    <row r="317" spans="1:10" x14ac:dyDescent="0.3">
      <c r="A317" s="1">
        <v>44238</v>
      </c>
      <c r="B317" s="2" t="s">
        <v>25</v>
      </c>
      <c r="C317" s="2" t="s">
        <v>27</v>
      </c>
      <c r="D317" s="2" t="s">
        <v>24</v>
      </c>
      <c r="E317" s="2" t="s">
        <v>12</v>
      </c>
      <c r="F317" s="2">
        <v>3</v>
      </c>
      <c r="G317" s="3">
        <v>80</v>
      </c>
      <c r="H317" s="2" t="s">
        <v>16</v>
      </c>
      <c r="I317" s="3">
        <v>75</v>
      </c>
      <c r="J317" s="122">
        <f>(Dane2[[#This Row],[Cena]]*Dane2[[#This Row],[Ilość]])-(Dane2[[#This Row],[Ilość]]*Dane2[[#This Row],[Koszt]])</f>
        <v>15</v>
      </c>
    </row>
    <row r="318" spans="1:10" x14ac:dyDescent="0.3">
      <c r="A318" s="1">
        <v>44291</v>
      </c>
      <c r="B318" s="2" t="s">
        <v>25</v>
      </c>
      <c r="C318" s="2" t="s">
        <v>26</v>
      </c>
      <c r="D318" s="2" t="s">
        <v>24</v>
      </c>
      <c r="E318" s="2" t="s">
        <v>12</v>
      </c>
      <c r="F318" s="2">
        <v>4</v>
      </c>
      <c r="G318" s="3">
        <v>80</v>
      </c>
      <c r="H318" s="2" t="s">
        <v>13</v>
      </c>
      <c r="I318" s="3">
        <v>75</v>
      </c>
      <c r="J318" s="122">
        <f>(Dane2[[#This Row],[Cena]]*Dane2[[#This Row],[Ilość]])-(Dane2[[#This Row],[Ilość]]*Dane2[[#This Row],[Koszt]])</f>
        <v>20</v>
      </c>
    </row>
    <row r="319" spans="1:10" x14ac:dyDescent="0.3">
      <c r="A319" s="1">
        <v>44281</v>
      </c>
      <c r="B319" s="2" t="s">
        <v>18</v>
      </c>
      <c r="C319" s="2" t="s">
        <v>31</v>
      </c>
      <c r="D319" s="2" t="s">
        <v>29</v>
      </c>
      <c r="E319" s="2" t="s">
        <v>12</v>
      </c>
      <c r="F319" s="2">
        <v>5</v>
      </c>
      <c r="G319" s="3">
        <v>25</v>
      </c>
      <c r="H319" s="2" t="s">
        <v>13</v>
      </c>
      <c r="I319" s="3">
        <v>5</v>
      </c>
      <c r="J319" s="122">
        <f>(Dane2[[#This Row],[Cena]]*Dane2[[#This Row],[Ilość]])-(Dane2[[#This Row],[Ilość]]*Dane2[[#This Row],[Koszt]])</f>
        <v>100</v>
      </c>
    </row>
    <row r="320" spans="1:10" x14ac:dyDescent="0.3">
      <c r="A320" s="1">
        <v>44223</v>
      </c>
      <c r="B320" s="2" t="s">
        <v>18</v>
      </c>
      <c r="C320" s="2" t="s">
        <v>31</v>
      </c>
      <c r="D320" s="2" t="s">
        <v>24</v>
      </c>
      <c r="E320" s="2" t="s">
        <v>33</v>
      </c>
      <c r="F320" s="2">
        <v>4</v>
      </c>
      <c r="G320" s="3">
        <v>75</v>
      </c>
      <c r="H320" s="2" t="s">
        <v>13</v>
      </c>
      <c r="I320" s="3">
        <v>70</v>
      </c>
      <c r="J320" s="122">
        <f>(Dane2[[#This Row],[Cena]]*Dane2[[#This Row],[Ilość]])-(Dane2[[#This Row],[Ilość]]*Dane2[[#This Row],[Koszt]])</f>
        <v>20</v>
      </c>
    </row>
    <row r="321" spans="1:10" x14ac:dyDescent="0.3">
      <c r="A321" s="1">
        <v>44494</v>
      </c>
      <c r="B321" s="2" t="s">
        <v>18</v>
      </c>
      <c r="C321" s="2" t="s">
        <v>23</v>
      </c>
      <c r="D321" s="2" t="s">
        <v>24</v>
      </c>
      <c r="E321" s="2" t="s">
        <v>12</v>
      </c>
      <c r="F321" s="2">
        <v>2</v>
      </c>
      <c r="G321" s="3">
        <v>80</v>
      </c>
      <c r="H321" s="2" t="s">
        <v>13</v>
      </c>
      <c r="I321" s="3">
        <v>75</v>
      </c>
      <c r="J321" s="122">
        <f>(Dane2[[#This Row],[Cena]]*Dane2[[#This Row],[Ilość]])-(Dane2[[#This Row],[Ilość]]*Dane2[[#This Row],[Koszt]])</f>
        <v>10</v>
      </c>
    </row>
    <row r="322" spans="1:10" x14ac:dyDescent="0.3">
      <c r="A322" s="1">
        <v>44227</v>
      </c>
      <c r="B322" s="2" t="s">
        <v>21</v>
      </c>
      <c r="C322" s="2" t="s">
        <v>28</v>
      </c>
      <c r="D322" s="2" t="s">
        <v>11</v>
      </c>
      <c r="E322" s="2" t="s">
        <v>33</v>
      </c>
      <c r="F322" s="2">
        <v>1</v>
      </c>
      <c r="G322" s="3">
        <v>120</v>
      </c>
      <c r="H322" s="2" t="s">
        <v>13</v>
      </c>
      <c r="I322" s="3">
        <v>110</v>
      </c>
      <c r="J322" s="122">
        <f>(Dane2[[#This Row],[Cena]]*Dane2[[#This Row],[Ilość]])-(Dane2[[#This Row],[Ilość]]*Dane2[[#This Row],[Koszt]])</f>
        <v>10</v>
      </c>
    </row>
    <row r="323" spans="1:10" x14ac:dyDescent="0.3">
      <c r="A323" s="1">
        <v>43880</v>
      </c>
      <c r="B323" s="2" t="s">
        <v>9</v>
      </c>
      <c r="C323" s="2" t="s">
        <v>17</v>
      </c>
      <c r="D323" s="2" t="s">
        <v>15</v>
      </c>
      <c r="E323" s="2" t="s">
        <v>32</v>
      </c>
      <c r="F323" s="2">
        <v>4</v>
      </c>
      <c r="G323" s="3">
        <v>45</v>
      </c>
      <c r="H323" s="2" t="s">
        <v>13</v>
      </c>
      <c r="I323" s="3">
        <v>35</v>
      </c>
      <c r="J323" s="122">
        <f>(Dane2[[#This Row],[Cena]]*Dane2[[#This Row],[Ilość]])-(Dane2[[#This Row],[Ilość]]*Dane2[[#This Row],[Koszt]])</f>
        <v>40</v>
      </c>
    </row>
    <row r="324" spans="1:10" x14ac:dyDescent="0.3">
      <c r="A324" s="1">
        <v>44362</v>
      </c>
      <c r="B324" s="2" t="s">
        <v>25</v>
      </c>
      <c r="C324" s="2" t="s">
        <v>26</v>
      </c>
      <c r="D324" s="2" t="s">
        <v>11</v>
      </c>
      <c r="E324" s="2" t="s">
        <v>33</v>
      </c>
      <c r="F324" s="2">
        <v>1</v>
      </c>
      <c r="G324" s="3">
        <v>120</v>
      </c>
      <c r="H324" s="2" t="s">
        <v>16</v>
      </c>
      <c r="I324" s="3">
        <v>110</v>
      </c>
      <c r="J324" s="122">
        <f>(Dane2[[#This Row],[Cena]]*Dane2[[#This Row],[Ilość]])-(Dane2[[#This Row],[Ilość]]*Dane2[[#This Row],[Koszt]])</f>
        <v>10</v>
      </c>
    </row>
    <row r="325" spans="1:10" x14ac:dyDescent="0.3">
      <c r="A325" s="1">
        <v>44485</v>
      </c>
      <c r="B325" s="2" t="s">
        <v>21</v>
      </c>
      <c r="C325" s="2" t="s">
        <v>22</v>
      </c>
      <c r="D325" s="2" t="s">
        <v>29</v>
      </c>
      <c r="E325" s="2" t="s">
        <v>33</v>
      </c>
      <c r="F325" s="2">
        <v>1</v>
      </c>
      <c r="G325" s="3">
        <v>20</v>
      </c>
      <c r="H325" s="2" t="s">
        <v>13</v>
      </c>
      <c r="I325" s="3">
        <v>5</v>
      </c>
      <c r="J325" s="122">
        <f>(Dane2[[#This Row],[Cena]]*Dane2[[#This Row],[Ilość]])-(Dane2[[#This Row],[Ilość]]*Dane2[[#This Row],[Koszt]])</f>
        <v>15</v>
      </c>
    </row>
    <row r="326" spans="1:10" x14ac:dyDescent="0.3">
      <c r="A326" s="1">
        <v>44556</v>
      </c>
      <c r="B326" s="2" t="s">
        <v>18</v>
      </c>
      <c r="C326" s="2" t="s">
        <v>23</v>
      </c>
      <c r="D326" s="2" t="s">
        <v>24</v>
      </c>
      <c r="E326" s="2" t="s">
        <v>32</v>
      </c>
      <c r="F326" s="2">
        <v>4</v>
      </c>
      <c r="G326" s="3">
        <v>70</v>
      </c>
      <c r="H326" s="2" t="s">
        <v>13</v>
      </c>
      <c r="I326" s="3">
        <v>60</v>
      </c>
      <c r="J326" s="122">
        <f>(Dane2[[#This Row],[Cena]]*Dane2[[#This Row],[Ilość]])-(Dane2[[#This Row],[Ilość]]*Dane2[[#This Row],[Koszt]])</f>
        <v>40</v>
      </c>
    </row>
    <row r="327" spans="1:10" x14ac:dyDescent="0.3">
      <c r="A327" s="1">
        <v>44545</v>
      </c>
      <c r="B327" s="2" t="s">
        <v>9</v>
      </c>
      <c r="C327" s="2" t="s">
        <v>17</v>
      </c>
      <c r="D327" s="2" t="s">
        <v>11</v>
      </c>
      <c r="E327" s="2" t="s">
        <v>12</v>
      </c>
      <c r="F327" s="2">
        <v>3</v>
      </c>
      <c r="G327" s="3">
        <v>100</v>
      </c>
      <c r="H327" s="2" t="s">
        <v>16</v>
      </c>
      <c r="I327" s="3">
        <v>80</v>
      </c>
      <c r="J327" s="122">
        <f>(Dane2[[#This Row],[Cena]]*Dane2[[#This Row],[Ilość]])-(Dane2[[#This Row],[Ilość]]*Dane2[[#This Row],[Koszt]])</f>
        <v>60</v>
      </c>
    </row>
    <row r="328" spans="1:10" x14ac:dyDescent="0.3">
      <c r="A328" s="1">
        <v>44195</v>
      </c>
      <c r="B328" s="2" t="s">
        <v>9</v>
      </c>
      <c r="C328" s="2" t="s">
        <v>10</v>
      </c>
      <c r="D328" s="2" t="s">
        <v>11</v>
      </c>
      <c r="E328" s="2" t="s">
        <v>32</v>
      </c>
      <c r="F328" s="2">
        <v>5</v>
      </c>
      <c r="G328" s="3">
        <v>110</v>
      </c>
      <c r="H328" s="2" t="s">
        <v>30</v>
      </c>
      <c r="I328" s="3">
        <v>85</v>
      </c>
      <c r="J328" s="122">
        <f>(Dane2[[#This Row],[Cena]]*Dane2[[#This Row],[Ilość]])-(Dane2[[#This Row],[Ilość]]*Dane2[[#This Row],[Koszt]])</f>
        <v>125</v>
      </c>
    </row>
    <row r="329" spans="1:10" x14ac:dyDescent="0.3">
      <c r="A329" s="1">
        <v>44001</v>
      </c>
      <c r="B329" s="2" t="s">
        <v>25</v>
      </c>
      <c r="C329" s="2" t="s">
        <v>27</v>
      </c>
      <c r="D329" s="2" t="s">
        <v>15</v>
      </c>
      <c r="E329" s="2" t="s">
        <v>33</v>
      </c>
      <c r="F329" s="2">
        <v>3</v>
      </c>
      <c r="G329" s="3">
        <v>65</v>
      </c>
      <c r="H329" s="2" t="s">
        <v>16</v>
      </c>
      <c r="I329" s="3">
        <v>50</v>
      </c>
      <c r="J329" s="122">
        <f>(Dane2[[#This Row],[Cena]]*Dane2[[#This Row],[Ilość]])-(Dane2[[#This Row],[Ilość]]*Dane2[[#This Row],[Koszt]])</f>
        <v>45</v>
      </c>
    </row>
    <row r="330" spans="1:10" x14ac:dyDescent="0.3">
      <c r="A330" s="1">
        <v>44426</v>
      </c>
      <c r="B330" s="2" t="s">
        <v>25</v>
      </c>
      <c r="C330" s="2" t="s">
        <v>27</v>
      </c>
      <c r="D330" s="2" t="s">
        <v>15</v>
      </c>
      <c r="E330" s="2" t="s">
        <v>12</v>
      </c>
      <c r="F330" s="2">
        <v>5</v>
      </c>
      <c r="G330" s="3">
        <v>50</v>
      </c>
      <c r="H330" s="2" t="s">
        <v>13</v>
      </c>
      <c r="I330" s="3">
        <v>30</v>
      </c>
      <c r="J330" s="122">
        <f>(Dane2[[#This Row],[Cena]]*Dane2[[#This Row],[Ilość]])-(Dane2[[#This Row],[Ilość]]*Dane2[[#This Row],[Koszt]])</f>
        <v>100</v>
      </c>
    </row>
    <row r="331" spans="1:10" x14ac:dyDescent="0.3">
      <c r="A331" s="1">
        <v>44536</v>
      </c>
      <c r="B331" s="2" t="s">
        <v>25</v>
      </c>
      <c r="C331" s="2" t="s">
        <v>27</v>
      </c>
      <c r="D331" s="2" t="s">
        <v>29</v>
      </c>
      <c r="E331" s="2" t="s">
        <v>33</v>
      </c>
      <c r="F331" s="2">
        <v>4</v>
      </c>
      <c r="G331" s="3">
        <v>20</v>
      </c>
      <c r="H331" s="2" t="s">
        <v>13</v>
      </c>
      <c r="I331" s="3">
        <v>5</v>
      </c>
      <c r="J331" s="122">
        <f>(Dane2[[#This Row],[Cena]]*Dane2[[#This Row],[Ilość]])-(Dane2[[#This Row],[Ilość]]*Dane2[[#This Row],[Koszt]])</f>
        <v>60</v>
      </c>
    </row>
    <row r="332" spans="1:10" x14ac:dyDescent="0.3">
      <c r="A332" s="1">
        <v>44445</v>
      </c>
      <c r="B332" s="2" t="s">
        <v>18</v>
      </c>
      <c r="C332" s="2" t="s">
        <v>31</v>
      </c>
      <c r="D332" s="2" t="s">
        <v>11</v>
      </c>
      <c r="E332" s="2" t="s">
        <v>33</v>
      </c>
      <c r="F332" s="2">
        <v>3</v>
      </c>
      <c r="G332" s="3">
        <v>120</v>
      </c>
      <c r="H332" s="2" t="s">
        <v>16</v>
      </c>
      <c r="I332" s="3">
        <v>110</v>
      </c>
      <c r="J332" s="122">
        <f>(Dane2[[#This Row],[Cena]]*Dane2[[#This Row],[Ilość]])-(Dane2[[#This Row],[Ilość]]*Dane2[[#This Row],[Koszt]])</f>
        <v>30</v>
      </c>
    </row>
    <row r="333" spans="1:10" x14ac:dyDescent="0.3">
      <c r="A333" s="1">
        <v>44157</v>
      </c>
      <c r="B333" s="2" t="s">
        <v>9</v>
      </c>
      <c r="C333" s="2" t="s">
        <v>14</v>
      </c>
      <c r="D333" s="2" t="s">
        <v>11</v>
      </c>
      <c r="E333" s="2" t="s">
        <v>32</v>
      </c>
      <c r="F333" s="2">
        <v>5</v>
      </c>
      <c r="G333" s="3">
        <v>110</v>
      </c>
      <c r="H333" s="2" t="s">
        <v>16</v>
      </c>
      <c r="I333" s="3">
        <v>85</v>
      </c>
      <c r="J333" s="122">
        <f>(Dane2[[#This Row],[Cena]]*Dane2[[#This Row],[Ilość]])-(Dane2[[#This Row],[Ilość]]*Dane2[[#This Row],[Koszt]])</f>
        <v>125</v>
      </c>
    </row>
    <row r="334" spans="1:10" x14ac:dyDescent="0.3">
      <c r="A334" s="1">
        <v>44210</v>
      </c>
      <c r="B334" s="2" t="s">
        <v>21</v>
      </c>
      <c r="C334" s="2" t="s">
        <v>22</v>
      </c>
      <c r="D334" s="2" t="s">
        <v>15</v>
      </c>
      <c r="E334" s="2" t="s">
        <v>32</v>
      </c>
      <c r="F334" s="2">
        <v>3</v>
      </c>
      <c r="G334" s="3">
        <v>45</v>
      </c>
      <c r="H334" s="2" t="s">
        <v>13</v>
      </c>
      <c r="I334" s="3">
        <v>35</v>
      </c>
      <c r="J334" s="122">
        <f>(Dane2[[#This Row],[Cena]]*Dane2[[#This Row],[Ilość]])-(Dane2[[#This Row],[Ilość]]*Dane2[[#This Row],[Koszt]])</f>
        <v>30</v>
      </c>
    </row>
    <row r="335" spans="1:10" x14ac:dyDescent="0.3">
      <c r="A335" s="1">
        <v>44515</v>
      </c>
      <c r="B335" s="2" t="s">
        <v>25</v>
      </c>
      <c r="C335" s="2" t="s">
        <v>26</v>
      </c>
      <c r="D335" s="2" t="s">
        <v>11</v>
      </c>
      <c r="E335" s="2" t="s">
        <v>12</v>
      </c>
      <c r="F335" s="2">
        <v>3</v>
      </c>
      <c r="G335" s="3">
        <v>100</v>
      </c>
      <c r="H335" s="2" t="s">
        <v>13</v>
      </c>
      <c r="I335" s="3">
        <v>80</v>
      </c>
      <c r="J335" s="122">
        <f>(Dane2[[#This Row],[Cena]]*Dane2[[#This Row],[Ilość]])-(Dane2[[#This Row],[Ilość]]*Dane2[[#This Row],[Koszt]])</f>
        <v>60</v>
      </c>
    </row>
    <row r="336" spans="1:10" x14ac:dyDescent="0.3">
      <c r="A336" s="1">
        <v>44544</v>
      </c>
      <c r="B336" s="2" t="s">
        <v>25</v>
      </c>
      <c r="C336" s="2" t="s">
        <v>26</v>
      </c>
      <c r="D336" s="2" t="s">
        <v>29</v>
      </c>
      <c r="E336" s="2" t="s">
        <v>33</v>
      </c>
      <c r="F336" s="2">
        <v>2</v>
      </c>
      <c r="G336" s="3">
        <v>20</v>
      </c>
      <c r="H336" s="2" t="s">
        <v>13</v>
      </c>
      <c r="I336" s="3">
        <v>5</v>
      </c>
      <c r="J336" s="122">
        <f>(Dane2[[#This Row],[Cena]]*Dane2[[#This Row],[Ilość]])-(Dane2[[#This Row],[Ilość]]*Dane2[[#This Row],[Koszt]])</f>
        <v>30</v>
      </c>
    </row>
    <row r="337" spans="1:10" x14ac:dyDescent="0.3">
      <c r="A337" s="1">
        <v>44016</v>
      </c>
      <c r="B337" s="2" t="s">
        <v>9</v>
      </c>
      <c r="C337" s="2" t="s">
        <v>14</v>
      </c>
      <c r="D337" s="2" t="s">
        <v>29</v>
      </c>
      <c r="E337" s="2" t="s">
        <v>12</v>
      </c>
      <c r="F337" s="2">
        <v>1</v>
      </c>
      <c r="G337" s="3">
        <v>25</v>
      </c>
      <c r="H337" s="2" t="s">
        <v>13</v>
      </c>
      <c r="I337" s="3">
        <v>5</v>
      </c>
      <c r="J337" s="122">
        <f>(Dane2[[#This Row],[Cena]]*Dane2[[#This Row],[Ilość]])-(Dane2[[#This Row],[Ilość]]*Dane2[[#This Row],[Koszt]])</f>
        <v>20</v>
      </c>
    </row>
    <row r="338" spans="1:10" x14ac:dyDescent="0.3">
      <c r="A338" s="1">
        <v>44137</v>
      </c>
      <c r="B338" s="2" t="s">
        <v>9</v>
      </c>
      <c r="C338" s="2" t="s">
        <v>14</v>
      </c>
      <c r="D338" s="2" t="s">
        <v>20</v>
      </c>
      <c r="E338" s="2" t="s">
        <v>32</v>
      </c>
      <c r="F338" s="2">
        <v>4</v>
      </c>
      <c r="G338" s="3">
        <v>570</v>
      </c>
      <c r="H338" s="2" t="s">
        <v>13</v>
      </c>
      <c r="I338" s="3">
        <v>490</v>
      </c>
      <c r="J338" s="122">
        <f>(Dane2[[#This Row],[Cena]]*Dane2[[#This Row],[Ilość]])-(Dane2[[#This Row],[Ilość]]*Dane2[[#This Row],[Koszt]])</f>
        <v>320</v>
      </c>
    </row>
    <row r="339" spans="1:10" x14ac:dyDescent="0.3">
      <c r="A339" s="1">
        <v>44464</v>
      </c>
      <c r="B339" s="2" t="s">
        <v>25</v>
      </c>
      <c r="C339" s="2" t="s">
        <v>26</v>
      </c>
      <c r="D339" s="2" t="s">
        <v>11</v>
      </c>
      <c r="E339" s="2" t="s">
        <v>33</v>
      </c>
      <c r="F339" s="2">
        <v>4</v>
      </c>
      <c r="G339" s="3">
        <v>120</v>
      </c>
      <c r="H339" s="2" t="s">
        <v>16</v>
      </c>
      <c r="I339" s="3">
        <v>110</v>
      </c>
      <c r="J339" s="122">
        <f>(Dane2[[#This Row],[Cena]]*Dane2[[#This Row],[Ilość]])-(Dane2[[#This Row],[Ilość]]*Dane2[[#This Row],[Koszt]])</f>
        <v>40</v>
      </c>
    </row>
    <row r="340" spans="1:10" x14ac:dyDescent="0.3">
      <c r="A340" s="1">
        <v>44524</v>
      </c>
      <c r="B340" s="2" t="s">
        <v>9</v>
      </c>
      <c r="C340" s="2" t="s">
        <v>10</v>
      </c>
      <c r="D340" s="2" t="s">
        <v>29</v>
      </c>
      <c r="E340" s="2" t="s">
        <v>33</v>
      </c>
      <c r="F340" s="2">
        <v>3</v>
      </c>
      <c r="G340" s="3">
        <v>20</v>
      </c>
      <c r="H340" s="2" t="s">
        <v>30</v>
      </c>
      <c r="I340" s="3">
        <v>5</v>
      </c>
      <c r="J340" s="122">
        <f>(Dane2[[#This Row],[Cena]]*Dane2[[#This Row],[Ilość]])-(Dane2[[#This Row],[Ilość]]*Dane2[[#This Row],[Koszt]])</f>
        <v>45</v>
      </c>
    </row>
    <row r="341" spans="1:10" x14ac:dyDescent="0.3">
      <c r="A341" s="1">
        <v>44502</v>
      </c>
      <c r="B341" s="2" t="s">
        <v>18</v>
      </c>
      <c r="C341" s="2" t="s">
        <v>31</v>
      </c>
      <c r="D341" s="2" t="s">
        <v>29</v>
      </c>
      <c r="E341" s="2" t="s">
        <v>12</v>
      </c>
      <c r="F341" s="2">
        <v>2</v>
      </c>
      <c r="G341" s="3">
        <v>25</v>
      </c>
      <c r="H341" s="2" t="s">
        <v>13</v>
      </c>
      <c r="I341" s="3">
        <v>5</v>
      </c>
      <c r="J341" s="122">
        <f>(Dane2[[#This Row],[Cena]]*Dane2[[#This Row],[Ilość]])-(Dane2[[#This Row],[Ilość]]*Dane2[[#This Row],[Koszt]])</f>
        <v>40</v>
      </c>
    </row>
    <row r="342" spans="1:10" x14ac:dyDescent="0.3">
      <c r="A342" s="1">
        <v>44194</v>
      </c>
      <c r="B342" s="2" t="s">
        <v>18</v>
      </c>
      <c r="C342" s="2" t="s">
        <v>23</v>
      </c>
      <c r="D342" s="2" t="s">
        <v>20</v>
      </c>
      <c r="E342" s="2" t="s">
        <v>33</v>
      </c>
      <c r="F342" s="2">
        <v>2</v>
      </c>
      <c r="G342" s="3">
        <v>560</v>
      </c>
      <c r="H342" s="2" t="s">
        <v>16</v>
      </c>
      <c r="I342" s="3">
        <v>450</v>
      </c>
      <c r="J342" s="122">
        <f>(Dane2[[#This Row],[Cena]]*Dane2[[#This Row],[Ilość]])-(Dane2[[#This Row],[Ilość]]*Dane2[[#This Row],[Koszt]])</f>
        <v>220</v>
      </c>
    </row>
    <row r="343" spans="1:10" x14ac:dyDescent="0.3">
      <c r="A343" s="1">
        <v>44023</v>
      </c>
      <c r="B343" s="2" t="s">
        <v>18</v>
      </c>
      <c r="C343" s="2" t="s">
        <v>23</v>
      </c>
      <c r="D343" s="2" t="s">
        <v>11</v>
      </c>
      <c r="E343" s="2" t="s">
        <v>32</v>
      </c>
      <c r="F343" s="2">
        <v>5</v>
      </c>
      <c r="G343" s="3">
        <v>110</v>
      </c>
      <c r="H343" s="2" t="s">
        <v>30</v>
      </c>
      <c r="I343" s="3">
        <v>85</v>
      </c>
      <c r="J343" s="122">
        <f>(Dane2[[#This Row],[Cena]]*Dane2[[#This Row],[Ilość]])-(Dane2[[#This Row],[Ilość]]*Dane2[[#This Row],[Koszt]])</f>
        <v>125</v>
      </c>
    </row>
    <row r="344" spans="1:10" x14ac:dyDescent="0.3">
      <c r="A344" s="1">
        <v>44069</v>
      </c>
      <c r="B344" s="2" t="s">
        <v>18</v>
      </c>
      <c r="C344" s="2" t="s">
        <v>31</v>
      </c>
      <c r="D344" s="2" t="s">
        <v>11</v>
      </c>
      <c r="E344" s="2" t="s">
        <v>32</v>
      </c>
      <c r="F344" s="2">
        <v>5</v>
      </c>
      <c r="G344" s="3">
        <v>110</v>
      </c>
      <c r="H344" s="2" t="s">
        <v>16</v>
      </c>
      <c r="I344" s="3">
        <v>85</v>
      </c>
      <c r="J344" s="122">
        <f>(Dane2[[#This Row],[Cena]]*Dane2[[#This Row],[Ilość]])-(Dane2[[#This Row],[Ilość]]*Dane2[[#This Row],[Koszt]])</f>
        <v>125</v>
      </c>
    </row>
    <row r="345" spans="1:10" x14ac:dyDescent="0.3">
      <c r="A345" s="1">
        <v>44483</v>
      </c>
      <c r="B345" s="2" t="s">
        <v>9</v>
      </c>
      <c r="C345" s="2" t="s">
        <v>17</v>
      </c>
      <c r="D345" s="2" t="s">
        <v>15</v>
      </c>
      <c r="E345" s="2" t="s">
        <v>12</v>
      </c>
      <c r="F345" s="2">
        <v>1</v>
      </c>
      <c r="G345" s="3">
        <v>50</v>
      </c>
      <c r="H345" s="2" t="s">
        <v>16</v>
      </c>
      <c r="I345" s="3">
        <v>30</v>
      </c>
      <c r="J345" s="122">
        <f>(Dane2[[#This Row],[Cena]]*Dane2[[#This Row],[Ilość]])-(Dane2[[#This Row],[Ilość]]*Dane2[[#This Row],[Koszt]])</f>
        <v>20</v>
      </c>
    </row>
    <row r="346" spans="1:10" x14ac:dyDescent="0.3">
      <c r="A346" s="1">
        <v>44197</v>
      </c>
      <c r="B346" s="2" t="s">
        <v>9</v>
      </c>
      <c r="C346" s="2" t="s">
        <v>10</v>
      </c>
      <c r="D346" s="2" t="s">
        <v>24</v>
      </c>
      <c r="E346" s="2" t="s">
        <v>12</v>
      </c>
      <c r="F346" s="2">
        <v>3</v>
      </c>
      <c r="G346" s="3">
        <v>80</v>
      </c>
      <c r="H346" s="2" t="s">
        <v>13</v>
      </c>
      <c r="I346" s="3">
        <v>75</v>
      </c>
      <c r="J346" s="122">
        <f>(Dane2[[#This Row],[Cena]]*Dane2[[#This Row],[Ilość]])-(Dane2[[#This Row],[Ilość]]*Dane2[[#This Row],[Koszt]])</f>
        <v>15</v>
      </c>
    </row>
    <row r="347" spans="1:10" x14ac:dyDescent="0.3">
      <c r="A347" s="1">
        <v>44057</v>
      </c>
      <c r="B347" s="2" t="s">
        <v>9</v>
      </c>
      <c r="C347" s="2" t="s">
        <v>10</v>
      </c>
      <c r="D347" s="2" t="s">
        <v>24</v>
      </c>
      <c r="E347" s="2" t="s">
        <v>12</v>
      </c>
      <c r="F347" s="2">
        <v>3</v>
      </c>
      <c r="G347" s="3">
        <v>80</v>
      </c>
      <c r="H347" s="2" t="s">
        <v>13</v>
      </c>
      <c r="I347" s="3">
        <v>75</v>
      </c>
      <c r="J347" s="122">
        <f>(Dane2[[#This Row],[Cena]]*Dane2[[#This Row],[Ilość]])-(Dane2[[#This Row],[Ilość]]*Dane2[[#This Row],[Koszt]])</f>
        <v>15</v>
      </c>
    </row>
    <row r="348" spans="1:10" x14ac:dyDescent="0.3">
      <c r="A348" s="1">
        <v>44470</v>
      </c>
      <c r="B348" s="2" t="s">
        <v>18</v>
      </c>
      <c r="C348" s="2" t="s">
        <v>23</v>
      </c>
      <c r="D348" s="2" t="s">
        <v>24</v>
      </c>
      <c r="E348" s="2" t="s">
        <v>32</v>
      </c>
      <c r="F348" s="2">
        <v>5</v>
      </c>
      <c r="G348" s="3">
        <v>70</v>
      </c>
      <c r="H348" s="2" t="s">
        <v>13</v>
      </c>
      <c r="I348" s="3">
        <v>60</v>
      </c>
      <c r="J348" s="122">
        <f>(Dane2[[#This Row],[Cena]]*Dane2[[#This Row],[Ilość]])-(Dane2[[#This Row],[Ilość]]*Dane2[[#This Row],[Koszt]])</f>
        <v>50</v>
      </c>
    </row>
    <row r="349" spans="1:10" x14ac:dyDescent="0.3">
      <c r="A349" s="1">
        <v>44498</v>
      </c>
      <c r="B349" s="2" t="s">
        <v>9</v>
      </c>
      <c r="C349" s="2" t="s">
        <v>10</v>
      </c>
      <c r="D349" s="2" t="s">
        <v>24</v>
      </c>
      <c r="E349" s="2" t="s">
        <v>32</v>
      </c>
      <c r="F349" s="2">
        <v>4</v>
      </c>
      <c r="G349" s="3">
        <v>70</v>
      </c>
      <c r="H349" s="2" t="s">
        <v>30</v>
      </c>
      <c r="I349" s="3">
        <v>60</v>
      </c>
      <c r="J349" s="122">
        <f>(Dane2[[#This Row],[Cena]]*Dane2[[#This Row],[Ilość]])-(Dane2[[#This Row],[Ilość]]*Dane2[[#This Row],[Koszt]])</f>
        <v>40</v>
      </c>
    </row>
    <row r="350" spans="1:10" x14ac:dyDescent="0.3">
      <c r="A350" s="1">
        <v>44528</v>
      </c>
      <c r="B350" s="2" t="s">
        <v>25</v>
      </c>
      <c r="C350" s="2" t="s">
        <v>26</v>
      </c>
      <c r="D350" s="2" t="s">
        <v>11</v>
      </c>
      <c r="E350" s="2" t="s">
        <v>33</v>
      </c>
      <c r="F350" s="2">
        <v>1</v>
      </c>
      <c r="G350" s="3">
        <v>120</v>
      </c>
      <c r="H350" s="2" t="s">
        <v>16</v>
      </c>
      <c r="I350" s="3">
        <v>110</v>
      </c>
      <c r="J350" s="122">
        <f>(Dane2[[#This Row],[Cena]]*Dane2[[#This Row],[Ilość]])-(Dane2[[#This Row],[Ilość]]*Dane2[[#This Row],[Koszt]])</f>
        <v>10</v>
      </c>
    </row>
    <row r="351" spans="1:10" x14ac:dyDescent="0.3">
      <c r="A351" s="1">
        <v>43861</v>
      </c>
      <c r="B351" s="2" t="s">
        <v>9</v>
      </c>
      <c r="C351" s="2" t="s">
        <v>14</v>
      </c>
      <c r="D351" s="2" t="s">
        <v>29</v>
      </c>
      <c r="E351" s="2" t="s">
        <v>32</v>
      </c>
      <c r="F351" s="2">
        <v>4</v>
      </c>
      <c r="G351" s="3">
        <v>25</v>
      </c>
      <c r="H351" s="2" t="s">
        <v>13</v>
      </c>
      <c r="I351" s="3">
        <v>20</v>
      </c>
      <c r="J351" s="122">
        <f>(Dane2[[#This Row],[Cena]]*Dane2[[#This Row],[Ilość]])-(Dane2[[#This Row],[Ilość]]*Dane2[[#This Row],[Koszt]])</f>
        <v>20</v>
      </c>
    </row>
    <row r="352" spans="1:10" x14ac:dyDescent="0.3">
      <c r="A352" s="1">
        <v>44377</v>
      </c>
      <c r="B352" s="2" t="s">
        <v>18</v>
      </c>
      <c r="C352" s="2" t="s">
        <v>31</v>
      </c>
      <c r="D352" s="2" t="s">
        <v>29</v>
      </c>
      <c r="E352" s="2" t="s">
        <v>33</v>
      </c>
      <c r="F352" s="2">
        <v>3</v>
      </c>
      <c r="G352" s="3">
        <v>20</v>
      </c>
      <c r="H352" s="2" t="s">
        <v>13</v>
      </c>
      <c r="I352" s="3">
        <v>5</v>
      </c>
      <c r="J352" s="122">
        <f>(Dane2[[#This Row],[Cena]]*Dane2[[#This Row],[Ilość]])-(Dane2[[#This Row],[Ilość]]*Dane2[[#This Row],[Koszt]])</f>
        <v>45</v>
      </c>
    </row>
    <row r="353" spans="1:10" x14ac:dyDescent="0.3">
      <c r="A353" s="1">
        <v>43878</v>
      </c>
      <c r="B353" s="2" t="s">
        <v>18</v>
      </c>
      <c r="C353" s="2" t="s">
        <v>31</v>
      </c>
      <c r="D353" s="2" t="s">
        <v>29</v>
      </c>
      <c r="E353" s="2" t="s">
        <v>12</v>
      </c>
      <c r="F353" s="2">
        <v>4</v>
      </c>
      <c r="G353" s="3">
        <v>25</v>
      </c>
      <c r="H353" s="2" t="s">
        <v>13</v>
      </c>
      <c r="I353" s="3">
        <v>5</v>
      </c>
      <c r="J353" s="122">
        <f>(Dane2[[#This Row],[Cena]]*Dane2[[#This Row],[Ilość]])-(Dane2[[#This Row],[Ilość]]*Dane2[[#This Row],[Koszt]])</f>
        <v>80</v>
      </c>
    </row>
    <row r="354" spans="1:10" x14ac:dyDescent="0.3">
      <c r="A354" s="1">
        <v>44519</v>
      </c>
      <c r="B354" s="2" t="s">
        <v>18</v>
      </c>
      <c r="C354" s="2" t="s">
        <v>31</v>
      </c>
      <c r="D354" s="2" t="s">
        <v>20</v>
      </c>
      <c r="E354" s="2" t="s">
        <v>32</v>
      </c>
      <c r="F354" s="2">
        <v>2</v>
      </c>
      <c r="G354" s="3">
        <v>570</v>
      </c>
      <c r="H354" s="2" t="s">
        <v>13</v>
      </c>
      <c r="I354" s="3">
        <v>490</v>
      </c>
      <c r="J354" s="122">
        <f>(Dane2[[#This Row],[Cena]]*Dane2[[#This Row],[Ilość]])-(Dane2[[#This Row],[Ilość]]*Dane2[[#This Row],[Koszt]])</f>
        <v>160</v>
      </c>
    </row>
    <row r="355" spans="1:10" x14ac:dyDescent="0.3">
      <c r="A355" s="1">
        <v>43868</v>
      </c>
      <c r="B355" s="2" t="s">
        <v>25</v>
      </c>
      <c r="C355" s="2" t="s">
        <v>27</v>
      </c>
      <c r="D355" s="2" t="s">
        <v>20</v>
      </c>
      <c r="E355" s="2" t="s">
        <v>33</v>
      </c>
      <c r="F355" s="2">
        <v>5</v>
      </c>
      <c r="G355" s="3">
        <v>560</v>
      </c>
      <c r="H355" s="2" t="s">
        <v>30</v>
      </c>
      <c r="I355" s="3">
        <v>450</v>
      </c>
      <c r="J355" s="122">
        <f>(Dane2[[#This Row],[Cena]]*Dane2[[#This Row],[Ilość]])-(Dane2[[#This Row],[Ilość]]*Dane2[[#This Row],[Koszt]])</f>
        <v>550</v>
      </c>
    </row>
    <row r="356" spans="1:10" x14ac:dyDescent="0.3">
      <c r="A356" s="1">
        <v>44015</v>
      </c>
      <c r="B356" s="2" t="s">
        <v>18</v>
      </c>
      <c r="C356" s="2" t="s">
        <v>19</v>
      </c>
      <c r="D356" s="2" t="s">
        <v>11</v>
      </c>
      <c r="E356" s="2" t="s">
        <v>32</v>
      </c>
      <c r="F356" s="2">
        <v>2</v>
      </c>
      <c r="G356" s="3">
        <v>110</v>
      </c>
      <c r="H356" s="2" t="s">
        <v>16</v>
      </c>
      <c r="I356" s="3">
        <v>85</v>
      </c>
      <c r="J356" s="122">
        <f>(Dane2[[#This Row],[Cena]]*Dane2[[#This Row],[Ilość]])-(Dane2[[#This Row],[Ilość]]*Dane2[[#This Row],[Koszt]])</f>
        <v>50</v>
      </c>
    </row>
    <row r="357" spans="1:10" x14ac:dyDescent="0.3">
      <c r="A357" s="1">
        <v>44472</v>
      </c>
      <c r="B357" s="2" t="s">
        <v>9</v>
      </c>
      <c r="C357" s="2" t="s">
        <v>10</v>
      </c>
      <c r="D357" s="2" t="s">
        <v>20</v>
      </c>
      <c r="E357" s="2" t="s">
        <v>32</v>
      </c>
      <c r="F357" s="2">
        <v>2</v>
      </c>
      <c r="G357" s="3">
        <v>570</v>
      </c>
      <c r="H357" s="2" t="s">
        <v>13</v>
      </c>
      <c r="I357" s="3">
        <v>490</v>
      </c>
      <c r="J357" s="122">
        <f>(Dane2[[#This Row],[Cena]]*Dane2[[#This Row],[Ilość]])-(Dane2[[#This Row],[Ilość]]*Dane2[[#This Row],[Koszt]])</f>
        <v>160</v>
      </c>
    </row>
    <row r="358" spans="1:10" x14ac:dyDescent="0.3">
      <c r="A358" s="1">
        <v>43853</v>
      </c>
      <c r="B358" s="2" t="s">
        <v>25</v>
      </c>
      <c r="C358" s="2" t="s">
        <v>27</v>
      </c>
      <c r="D358" s="2" t="s">
        <v>24</v>
      </c>
      <c r="E358" s="2" t="s">
        <v>32</v>
      </c>
      <c r="F358" s="2">
        <v>1</v>
      </c>
      <c r="G358" s="3">
        <v>70</v>
      </c>
      <c r="H358" s="2" t="s">
        <v>13</v>
      </c>
      <c r="I358" s="3">
        <v>60</v>
      </c>
      <c r="J358" s="122">
        <f>(Dane2[[#This Row],[Cena]]*Dane2[[#This Row],[Ilość]])-(Dane2[[#This Row],[Ilość]]*Dane2[[#This Row],[Koszt]])</f>
        <v>10</v>
      </c>
    </row>
    <row r="359" spans="1:10" x14ac:dyDescent="0.3">
      <c r="A359" s="1">
        <v>43925</v>
      </c>
      <c r="B359" s="2" t="s">
        <v>18</v>
      </c>
      <c r="C359" s="2" t="s">
        <v>23</v>
      </c>
      <c r="D359" s="2" t="s">
        <v>24</v>
      </c>
      <c r="E359" s="2" t="s">
        <v>33</v>
      </c>
      <c r="F359" s="2">
        <v>1</v>
      </c>
      <c r="G359" s="3">
        <v>75</v>
      </c>
      <c r="H359" s="2" t="s">
        <v>13</v>
      </c>
      <c r="I359" s="3">
        <v>70</v>
      </c>
      <c r="J359" s="122">
        <f>(Dane2[[#This Row],[Cena]]*Dane2[[#This Row],[Ilość]])-(Dane2[[#This Row],[Ilość]]*Dane2[[#This Row],[Koszt]])</f>
        <v>5</v>
      </c>
    </row>
    <row r="360" spans="1:10" x14ac:dyDescent="0.3">
      <c r="A360" s="1">
        <v>43852</v>
      </c>
      <c r="B360" s="2" t="s">
        <v>21</v>
      </c>
      <c r="C360" s="2" t="s">
        <v>22</v>
      </c>
      <c r="D360" s="2" t="s">
        <v>11</v>
      </c>
      <c r="E360" s="2" t="s">
        <v>12</v>
      </c>
      <c r="F360" s="2">
        <v>5</v>
      </c>
      <c r="G360" s="3">
        <v>100</v>
      </c>
      <c r="H360" s="2" t="s">
        <v>13</v>
      </c>
      <c r="I360" s="3">
        <v>80</v>
      </c>
      <c r="J360" s="122">
        <f>(Dane2[[#This Row],[Cena]]*Dane2[[#This Row],[Ilość]])-(Dane2[[#This Row],[Ilość]]*Dane2[[#This Row],[Koszt]])</f>
        <v>100</v>
      </c>
    </row>
    <row r="361" spans="1:10" x14ac:dyDescent="0.3">
      <c r="A361" s="1">
        <v>44347</v>
      </c>
      <c r="B361" s="2" t="s">
        <v>9</v>
      </c>
      <c r="C361" s="2" t="s">
        <v>17</v>
      </c>
      <c r="D361" s="2" t="s">
        <v>15</v>
      </c>
      <c r="E361" s="2" t="s">
        <v>12</v>
      </c>
      <c r="F361" s="2">
        <v>2</v>
      </c>
      <c r="G361" s="3">
        <v>50</v>
      </c>
      <c r="H361" s="2" t="s">
        <v>13</v>
      </c>
      <c r="I361" s="3">
        <v>30</v>
      </c>
      <c r="J361" s="122">
        <f>(Dane2[[#This Row],[Cena]]*Dane2[[#This Row],[Ilość]])-(Dane2[[#This Row],[Ilość]]*Dane2[[#This Row],[Koszt]])</f>
        <v>40</v>
      </c>
    </row>
    <row r="362" spans="1:10" x14ac:dyDescent="0.3">
      <c r="A362" s="1">
        <v>44055</v>
      </c>
      <c r="B362" s="2" t="s">
        <v>25</v>
      </c>
      <c r="C362" s="2" t="s">
        <v>26</v>
      </c>
      <c r="D362" s="2" t="s">
        <v>20</v>
      </c>
      <c r="E362" s="2" t="s">
        <v>12</v>
      </c>
      <c r="F362" s="2">
        <v>5</v>
      </c>
      <c r="G362" s="3">
        <v>500</v>
      </c>
      <c r="H362" s="2" t="s">
        <v>16</v>
      </c>
      <c r="I362" s="3">
        <v>400</v>
      </c>
      <c r="J362" s="122">
        <f>(Dane2[[#This Row],[Cena]]*Dane2[[#This Row],[Ilość]])-(Dane2[[#This Row],[Ilość]]*Dane2[[#This Row],[Koszt]])</f>
        <v>500</v>
      </c>
    </row>
    <row r="363" spans="1:10" x14ac:dyDescent="0.3">
      <c r="A363" s="1">
        <v>44492</v>
      </c>
      <c r="B363" s="2" t="s">
        <v>9</v>
      </c>
      <c r="C363" s="2" t="s">
        <v>14</v>
      </c>
      <c r="D363" s="2" t="s">
        <v>20</v>
      </c>
      <c r="E363" s="2" t="s">
        <v>12</v>
      </c>
      <c r="F363" s="2">
        <v>5</v>
      </c>
      <c r="G363" s="3">
        <v>500</v>
      </c>
      <c r="H363" s="2" t="s">
        <v>16</v>
      </c>
      <c r="I363" s="3">
        <v>400</v>
      </c>
      <c r="J363" s="122">
        <f>(Dane2[[#This Row],[Cena]]*Dane2[[#This Row],[Ilość]])-(Dane2[[#This Row],[Ilość]]*Dane2[[#This Row],[Koszt]])</f>
        <v>500</v>
      </c>
    </row>
    <row r="364" spans="1:10" x14ac:dyDescent="0.3">
      <c r="A364" s="1">
        <v>44506</v>
      </c>
      <c r="B364" s="2" t="s">
        <v>21</v>
      </c>
      <c r="C364" s="2" t="s">
        <v>28</v>
      </c>
      <c r="D364" s="2" t="s">
        <v>29</v>
      </c>
      <c r="E364" s="2" t="s">
        <v>33</v>
      </c>
      <c r="F364" s="2">
        <v>1</v>
      </c>
      <c r="G364" s="3">
        <v>20</v>
      </c>
      <c r="H364" s="2" t="s">
        <v>16</v>
      </c>
      <c r="I364" s="3">
        <v>5</v>
      </c>
      <c r="J364" s="122">
        <f>(Dane2[[#This Row],[Cena]]*Dane2[[#This Row],[Ilość]])-(Dane2[[#This Row],[Ilość]]*Dane2[[#This Row],[Koszt]])</f>
        <v>15</v>
      </c>
    </row>
    <row r="365" spans="1:10" x14ac:dyDescent="0.3">
      <c r="A365" s="1">
        <v>44206</v>
      </c>
      <c r="B365" s="2" t="s">
        <v>25</v>
      </c>
      <c r="C365" s="2" t="s">
        <v>27</v>
      </c>
      <c r="D365" s="2" t="s">
        <v>20</v>
      </c>
      <c r="E365" s="2" t="s">
        <v>33</v>
      </c>
      <c r="F365" s="2">
        <v>5</v>
      </c>
      <c r="G365" s="3">
        <v>560</v>
      </c>
      <c r="H365" s="2" t="s">
        <v>16</v>
      </c>
      <c r="I365" s="3">
        <v>450</v>
      </c>
      <c r="J365" s="122">
        <f>(Dane2[[#This Row],[Cena]]*Dane2[[#This Row],[Ilość]])-(Dane2[[#This Row],[Ilość]]*Dane2[[#This Row],[Koszt]])</f>
        <v>550</v>
      </c>
    </row>
    <row r="366" spans="1:10" x14ac:dyDescent="0.3">
      <c r="A366" s="1">
        <v>43835</v>
      </c>
      <c r="B366" s="2" t="s">
        <v>25</v>
      </c>
      <c r="C366" s="2" t="s">
        <v>27</v>
      </c>
      <c r="D366" s="2" t="s">
        <v>24</v>
      </c>
      <c r="E366" s="2" t="s">
        <v>12</v>
      </c>
      <c r="F366" s="2">
        <v>1</v>
      </c>
      <c r="G366" s="3">
        <v>80</v>
      </c>
      <c r="H366" s="2" t="s">
        <v>13</v>
      </c>
      <c r="I366" s="3">
        <v>75</v>
      </c>
      <c r="J366" s="122">
        <f>(Dane2[[#This Row],[Cena]]*Dane2[[#This Row],[Ilość]])-(Dane2[[#This Row],[Ilość]]*Dane2[[#This Row],[Koszt]])</f>
        <v>5</v>
      </c>
    </row>
    <row r="367" spans="1:10" x14ac:dyDescent="0.3">
      <c r="A367" s="1">
        <v>43907</v>
      </c>
      <c r="B367" s="2" t="s">
        <v>9</v>
      </c>
      <c r="C367" s="2" t="s">
        <v>14</v>
      </c>
      <c r="D367" s="2" t="s">
        <v>15</v>
      </c>
      <c r="E367" s="2" t="s">
        <v>32</v>
      </c>
      <c r="F367" s="2">
        <v>1</v>
      </c>
      <c r="G367" s="3">
        <v>45</v>
      </c>
      <c r="H367" s="2" t="s">
        <v>13</v>
      </c>
      <c r="I367" s="3">
        <v>35</v>
      </c>
      <c r="J367" s="122">
        <f>(Dane2[[#This Row],[Cena]]*Dane2[[#This Row],[Ilość]])-(Dane2[[#This Row],[Ilość]]*Dane2[[#This Row],[Koszt]])</f>
        <v>10</v>
      </c>
    </row>
    <row r="368" spans="1:10" x14ac:dyDescent="0.3">
      <c r="A368" s="1">
        <v>44062</v>
      </c>
      <c r="B368" s="2" t="s">
        <v>25</v>
      </c>
      <c r="C368" s="2" t="s">
        <v>26</v>
      </c>
      <c r="D368" s="2" t="s">
        <v>20</v>
      </c>
      <c r="E368" s="2" t="s">
        <v>12</v>
      </c>
      <c r="F368" s="2">
        <v>2</v>
      </c>
      <c r="G368" s="3">
        <v>500</v>
      </c>
      <c r="H368" s="2" t="s">
        <v>13</v>
      </c>
      <c r="I368" s="3">
        <v>400</v>
      </c>
      <c r="J368" s="122">
        <f>(Dane2[[#This Row],[Cena]]*Dane2[[#This Row],[Ilość]])-(Dane2[[#This Row],[Ilość]]*Dane2[[#This Row],[Koszt]])</f>
        <v>200</v>
      </c>
    </row>
    <row r="369" spans="1:10" x14ac:dyDescent="0.3">
      <c r="A369" s="1">
        <v>43875</v>
      </c>
      <c r="B369" s="2" t="s">
        <v>18</v>
      </c>
      <c r="C369" s="2" t="s">
        <v>31</v>
      </c>
      <c r="D369" s="2" t="s">
        <v>29</v>
      </c>
      <c r="E369" s="2" t="s">
        <v>32</v>
      </c>
      <c r="F369" s="2">
        <v>4</v>
      </c>
      <c r="G369" s="3">
        <v>25</v>
      </c>
      <c r="H369" s="2" t="s">
        <v>30</v>
      </c>
      <c r="I369" s="3">
        <v>20</v>
      </c>
      <c r="J369" s="122">
        <f>(Dane2[[#This Row],[Cena]]*Dane2[[#This Row],[Ilość]])-(Dane2[[#This Row],[Ilość]]*Dane2[[#This Row],[Koszt]])</f>
        <v>20</v>
      </c>
    </row>
    <row r="370" spans="1:10" x14ac:dyDescent="0.3">
      <c r="A370" s="1">
        <v>44382</v>
      </c>
      <c r="B370" s="2" t="s">
        <v>21</v>
      </c>
      <c r="C370" s="2" t="s">
        <v>22</v>
      </c>
      <c r="D370" s="2" t="s">
        <v>29</v>
      </c>
      <c r="E370" s="2" t="s">
        <v>32</v>
      </c>
      <c r="F370" s="2">
        <v>3</v>
      </c>
      <c r="G370" s="3">
        <v>25</v>
      </c>
      <c r="H370" s="2" t="s">
        <v>13</v>
      </c>
      <c r="I370" s="3">
        <v>20</v>
      </c>
      <c r="J370" s="122">
        <f>(Dane2[[#This Row],[Cena]]*Dane2[[#This Row],[Ilość]])-(Dane2[[#This Row],[Ilość]]*Dane2[[#This Row],[Koszt]])</f>
        <v>15</v>
      </c>
    </row>
    <row r="371" spans="1:10" x14ac:dyDescent="0.3">
      <c r="A371" s="1">
        <v>43860</v>
      </c>
      <c r="B371" s="2" t="s">
        <v>21</v>
      </c>
      <c r="C371" s="2" t="s">
        <v>28</v>
      </c>
      <c r="D371" s="2" t="s">
        <v>24</v>
      </c>
      <c r="E371" s="2" t="s">
        <v>12</v>
      </c>
      <c r="F371" s="2">
        <v>3</v>
      </c>
      <c r="G371" s="3">
        <v>80</v>
      </c>
      <c r="H371" s="2" t="s">
        <v>13</v>
      </c>
      <c r="I371" s="3">
        <v>75</v>
      </c>
      <c r="J371" s="122">
        <f>(Dane2[[#This Row],[Cena]]*Dane2[[#This Row],[Ilość]])-(Dane2[[#This Row],[Ilość]]*Dane2[[#This Row],[Koszt]])</f>
        <v>15</v>
      </c>
    </row>
    <row r="372" spans="1:10" x14ac:dyDescent="0.3">
      <c r="A372" s="1">
        <v>44279</v>
      </c>
      <c r="B372" s="2" t="s">
        <v>25</v>
      </c>
      <c r="C372" s="2" t="s">
        <v>27</v>
      </c>
      <c r="D372" s="2" t="s">
        <v>29</v>
      </c>
      <c r="E372" s="2" t="s">
        <v>33</v>
      </c>
      <c r="F372" s="2">
        <v>2</v>
      </c>
      <c r="G372" s="3">
        <v>20</v>
      </c>
      <c r="H372" s="2" t="s">
        <v>13</v>
      </c>
      <c r="I372" s="3">
        <v>5</v>
      </c>
      <c r="J372" s="122">
        <f>(Dane2[[#This Row],[Cena]]*Dane2[[#This Row],[Ilość]])-(Dane2[[#This Row],[Ilość]]*Dane2[[#This Row],[Koszt]])</f>
        <v>30</v>
      </c>
    </row>
    <row r="373" spans="1:10" x14ac:dyDescent="0.3">
      <c r="A373" s="1">
        <v>44255</v>
      </c>
      <c r="B373" s="2" t="s">
        <v>18</v>
      </c>
      <c r="C373" s="2" t="s">
        <v>19</v>
      </c>
      <c r="D373" s="2" t="s">
        <v>24</v>
      </c>
      <c r="E373" s="2" t="s">
        <v>32</v>
      </c>
      <c r="F373" s="2">
        <v>4</v>
      </c>
      <c r="G373" s="3">
        <v>70</v>
      </c>
      <c r="H373" s="2" t="s">
        <v>13</v>
      </c>
      <c r="I373" s="3">
        <v>60</v>
      </c>
      <c r="J373" s="122">
        <f>(Dane2[[#This Row],[Cena]]*Dane2[[#This Row],[Ilość]])-(Dane2[[#This Row],[Ilość]]*Dane2[[#This Row],[Koszt]])</f>
        <v>40</v>
      </c>
    </row>
    <row r="374" spans="1:10" x14ac:dyDescent="0.3">
      <c r="A374" s="1">
        <v>44219</v>
      </c>
      <c r="B374" s="2" t="s">
        <v>9</v>
      </c>
      <c r="C374" s="2" t="s">
        <v>17</v>
      </c>
      <c r="D374" s="2" t="s">
        <v>24</v>
      </c>
      <c r="E374" s="2" t="s">
        <v>12</v>
      </c>
      <c r="F374" s="2">
        <v>2</v>
      </c>
      <c r="G374" s="3">
        <v>80</v>
      </c>
      <c r="H374" s="2" t="s">
        <v>13</v>
      </c>
      <c r="I374" s="3">
        <v>75</v>
      </c>
      <c r="J374" s="122">
        <f>(Dane2[[#This Row],[Cena]]*Dane2[[#This Row],[Ilość]])-(Dane2[[#This Row],[Ilość]]*Dane2[[#This Row],[Koszt]])</f>
        <v>10</v>
      </c>
    </row>
    <row r="375" spans="1:10" x14ac:dyDescent="0.3">
      <c r="A375" s="1">
        <v>43854</v>
      </c>
      <c r="B375" s="2" t="s">
        <v>9</v>
      </c>
      <c r="C375" s="2" t="s">
        <v>10</v>
      </c>
      <c r="D375" s="2" t="s">
        <v>11</v>
      </c>
      <c r="E375" s="2" t="s">
        <v>32</v>
      </c>
      <c r="F375" s="2">
        <v>3</v>
      </c>
      <c r="G375" s="3">
        <v>110</v>
      </c>
      <c r="H375" s="2" t="s">
        <v>13</v>
      </c>
      <c r="I375" s="3">
        <v>85</v>
      </c>
      <c r="J375" s="122">
        <f>(Dane2[[#This Row],[Cena]]*Dane2[[#This Row],[Ilość]])-(Dane2[[#This Row],[Ilość]]*Dane2[[#This Row],[Koszt]])</f>
        <v>75</v>
      </c>
    </row>
    <row r="376" spans="1:10" x14ac:dyDescent="0.3">
      <c r="A376" s="1">
        <v>44276</v>
      </c>
      <c r="B376" s="2" t="s">
        <v>9</v>
      </c>
      <c r="C376" s="2" t="s">
        <v>14</v>
      </c>
      <c r="D376" s="2" t="s">
        <v>24</v>
      </c>
      <c r="E376" s="2" t="s">
        <v>32</v>
      </c>
      <c r="F376" s="2">
        <v>1</v>
      </c>
      <c r="G376" s="3">
        <v>70</v>
      </c>
      <c r="H376" s="2" t="s">
        <v>13</v>
      </c>
      <c r="I376" s="3">
        <v>60</v>
      </c>
      <c r="J376" s="122">
        <f>(Dane2[[#This Row],[Cena]]*Dane2[[#This Row],[Ilość]])-(Dane2[[#This Row],[Ilość]]*Dane2[[#This Row],[Koszt]])</f>
        <v>10</v>
      </c>
    </row>
    <row r="377" spans="1:10" x14ac:dyDescent="0.3">
      <c r="A377" s="1">
        <v>43850</v>
      </c>
      <c r="B377" s="2" t="s">
        <v>25</v>
      </c>
      <c r="C377" s="2" t="s">
        <v>27</v>
      </c>
      <c r="D377" s="2" t="s">
        <v>20</v>
      </c>
      <c r="E377" s="2" t="s">
        <v>33</v>
      </c>
      <c r="F377" s="2">
        <v>4</v>
      </c>
      <c r="G377" s="3">
        <v>560</v>
      </c>
      <c r="H377" s="2" t="s">
        <v>16</v>
      </c>
      <c r="I377" s="3">
        <v>450</v>
      </c>
      <c r="J377" s="122">
        <f>(Dane2[[#This Row],[Cena]]*Dane2[[#This Row],[Ilość]])-(Dane2[[#This Row],[Ilość]]*Dane2[[#This Row],[Koszt]])</f>
        <v>440</v>
      </c>
    </row>
    <row r="378" spans="1:10" x14ac:dyDescent="0.3">
      <c r="A378" s="1">
        <v>44014</v>
      </c>
      <c r="B378" s="2" t="s">
        <v>18</v>
      </c>
      <c r="C378" s="2" t="s">
        <v>31</v>
      </c>
      <c r="D378" s="2" t="s">
        <v>24</v>
      </c>
      <c r="E378" s="2" t="s">
        <v>12</v>
      </c>
      <c r="F378" s="2">
        <v>5</v>
      </c>
      <c r="G378" s="3">
        <v>80</v>
      </c>
      <c r="H378" s="2" t="s">
        <v>13</v>
      </c>
      <c r="I378" s="3">
        <v>75</v>
      </c>
      <c r="J378" s="122">
        <f>(Dane2[[#This Row],[Cena]]*Dane2[[#This Row],[Ilość]])-(Dane2[[#This Row],[Ilość]]*Dane2[[#This Row],[Koszt]])</f>
        <v>25</v>
      </c>
    </row>
    <row r="379" spans="1:10" x14ac:dyDescent="0.3">
      <c r="A379" s="1">
        <v>44474</v>
      </c>
      <c r="B379" s="2" t="s">
        <v>18</v>
      </c>
      <c r="C379" s="2" t="s">
        <v>31</v>
      </c>
      <c r="D379" s="2" t="s">
        <v>29</v>
      </c>
      <c r="E379" s="2" t="s">
        <v>32</v>
      </c>
      <c r="F379" s="2">
        <v>3</v>
      </c>
      <c r="G379" s="3">
        <v>25</v>
      </c>
      <c r="H379" s="2" t="s">
        <v>16</v>
      </c>
      <c r="I379" s="3">
        <v>20</v>
      </c>
      <c r="J379" s="122">
        <f>(Dane2[[#This Row],[Cena]]*Dane2[[#This Row],[Ilość]])-(Dane2[[#This Row],[Ilość]]*Dane2[[#This Row],[Koszt]])</f>
        <v>15</v>
      </c>
    </row>
    <row r="380" spans="1:10" x14ac:dyDescent="0.3">
      <c r="A380" s="1">
        <v>44341</v>
      </c>
      <c r="B380" s="2" t="s">
        <v>21</v>
      </c>
      <c r="C380" s="2" t="s">
        <v>28</v>
      </c>
      <c r="D380" s="2" t="s">
        <v>20</v>
      </c>
      <c r="E380" s="2" t="s">
        <v>33</v>
      </c>
      <c r="F380" s="2">
        <v>2</v>
      </c>
      <c r="G380" s="3">
        <v>560</v>
      </c>
      <c r="H380" s="2" t="s">
        <v>13</v>
      </c>
      <c r="I380" s="3">
        <v>450</v>
      </c>
      <c r="J380" s="122">
        <f>(Dane2[[#This Row],[Cena]]*Dane2[[#This Row],[Ilość]])-(Dane2[[#This Row],[Ilość]]*Dane2[[#This Row],[Koszt]])</f>
        <v>220</v>
      </c>
    </row>
    <row r="381" spans="1:10" x14ac:dyDescent="0.3">
      <c r="A381" s="1">
        <v>44019</v>
      </c>
      <c r="B381" s="2" t="s">
        <v>25</v>
      </c>
      <c r="C381" s="2" t="s">
        <v>27</v>
      </c>
      <c r="D381" s="2" t="s">
        <v>15</v>
      </c>
      <c r="E381" s="2" t="s">
        <v>32</v>
      </c>
      <c r="F381" s="2">
        <v>4</v>
      </c>
      <c r="G381" s="3">
        <v>45</v>
      </c>
      <c r="H381" s="2" t="s">
        <v>13</v>
      </c>
      <c r="I381" s="3">
        <v>35</v>
      </c>
      <c r="J381" s="122">
        <f>(Dane2[[#This Row],[Cena]]*Dane2[[#This Row],[Ilość]])-(Dane2[[#This Row],[Ilość]]*Dane2[[#This Row],[Koszt]])</f>
        <v>40</v>
      </c>
    </row>
    <row r="382" spans="1:10" x14ac:dyDescent="0.3">
      <c r="A382" s="1">
        <v>44211</v>
      </c>
      <c r="B382" s="2" t="s">
        <v>18</v>
      </c>
      <c r="C382" s="2" t="s">
        <v>23</v>
      </c>
      <c r="D382" s="2" t="s">
        <v>24</v>
      </c>
      <c r="E382" s="2" t="s">
        <v>32</v>
      </c>
      <c r="F382" s="2">
        <v>5</v>
      </c>
      <c r="G382" s="3">
        <v>70</v>
      </c>
      <c r="H382" s="2" t="s">
        <v>30</v>
      </c>
      <c r="I382" s="3">
        <v>60</v>
      </c>
      <c r="J382" s="122">
        <f>(Dane2[[#This Row],[Cena]]*Dane2[[#This Row],[Ilość]])-(Dane2[[#This Row],[Ilość]]*Dane2[[#This Row],[Koszt]])</f>
        <v>50</v>
      </c>
    </row>
    <row r="383" spans="1:10" x14ac:dyDescent="0.3">
      <c r="A383" s="1">
        <v>44264</v>
      </c>
      <c r="B383" s="2" t="s">
        <v>18</v>
      </c>
      <c r="C383" s="2" t="s">
        <v>19</v>
      </c>
      <c r="D383" s="2" t="s">
        <v>15</v>
      </c>
      <c r="E383" s="2" t="s">
        <v>33</v>
      </c>
      <c r="F383" s="2">
        <v>3</v>
      </c>
      <c r="G383" s="3">
        <v>65</v>
      </c>
      <c r="H383" s="2" t="s">
        <v>13</v>
      </c>
      <c r="I383" s="3">
        <v>50</v>
      </c>
      <c r="J383" s="122">
        <f>(Dane2[[#This Row],[Cena]]*Dane2[[#This Row],[Ilość]])-(Dane2[[#This Row],[Ilość]]*Dane2[[#This Row],[Koszt]])</f>
        <v>45</v>
      </c>
    </row>
    <row r="384" spans="1:10" x14ac:dyDescent="0.3">
      <c r="A384" s="1">
        <v>44210</v>
      </c>
      <c r="B384" s="2" t="s">
        <v>18</v>
      </c>
      <c r="C384" s="2" t="s">
        <v>19</v>
      </c>
      <c r="D384" s="2" t="s">
        <v>24</v>
      </c>
      <c r="E384" s="2" t="s">
        <v>33</v>
      </c>
      <c r="F384" s="2">
        <v>3</v>
      </c>
      <c r="G384" s="3">
        <v>75</v>
      </c>
      <c r="H384" s="2" t="s">
        <v>30</v>
      </c>
      <c r="I384" s="3">
        <v>70</v>
      </c>
      <c r="J384" s="122">
        <f>(Dane2[[#This Row],[Cena]]*Dane2[[#This Row],[Ilość]])-(Dane2[[#This Row],[Ilość]]*Dane2[[#This Row],[Koszt]])</f>
        <v>15</v>
      </c>
    </row>
    <row r="385" spans="1:10" x14ac:dyDescent="0.3">
      <c r="A385" s="1">
        <v>44016</v>
      </c>
      <c r="B385" s="2" t="s">
        <v>21</v>
      </c>
      <c r="C385" s="2" t="s">
        <v>22</v>
      </c>
      <c r="D385" s="2" t="s">
        <v>29</v>
      </c>
      <c r="E385" s="2" t="s">
        <v>33</v>
      </c>
      <c r="F385" s="2">
        <v>3</v>
      </c>
      <c r="G385" s="3">
        <v>20</v>
      </c>
      <c r="H385" s="2" t="s">
        <v>13</v>
      </c>
      <c r="I385" s="3">
        <v>5</v>
      </c>
      <c r="J385" s="122">
        <f>(Dane2[[#This Row],[Cena]]*Dane2[[#This Row],[Ilość]])-(Dane2[[#This Row],[Ilość]]*Dane2[[#This Row],[Koszt]])</f>
        <v>45</v>
      </c>
    </row>
    <row r="386" spans="1:10" x14ac:dyDescent="0.3">
      <c r="A386" s="1">
        <v>44273</v>
      </c>
      <c r="B386" s="2" t="s">
        <v>21</v>
      </c>
      <c r="C386" s="2" t="s">
        <v>22</v>
      </c>
      <c r="D386" s="2" t="s">
        <v>24</v>
      </c>
      <c r="E386" s="2" t="s">
        <v>33</v>
      </c>
      <c r="F386" s="2">
        <v>4</v>
      </c>
      <c r="G386" s="3">
        <v>75</v>
      </c>
      <c r="H386" s="2" t="s">
        <v>30</v>
      </c>
      <c r="I386" s="3">
        <v>70</v>
      </c>
      <c r="J386" s="122">
        <f>(Dane2[[#This Row],[Cena]]*Dane2[[#This Row],[Ilość]])-(Dane2[[#This Row],[Ilość]]*Dane2[[#This Row],[Koszt]])</f>
        <v>20</v>
      </c>
    </row>
    <row r="387" spans="1:10" x14ac:dyDescent="0.3">
      <c r="A387" s="1">
        <v>44295</v>
      </c>
      <c r="B387" s="2" t="s">
        <v>18</v>
      </c>
      <c r="C387" s="2" t="s">
        <v>31</v>
      </c>
      <c r="D387" s="2" t="s">
        <v>20</v>
      </c>
      <c r="E387" s="2" t="s">
        <v>12</v>
      </c>
      <c r="F387" s="2">
        <v>4</v>
      </c>
      <c r="G387" s="3">
        <v>500</v>
      </c>
      <c r="H387" s="2" t="s">
        <v>16</v>
      </c>
      <c r="I387" s="3">
        <v>400</v>
      </c>
      <c r="J387" s="122">
        <f>(Dane2[[#This Row],[Cena]]*Dane2[[#This Row],[Ilość]])-(Dane2[[#This Row],[Ilość]]*Dane2[[#This Row],[Koszt]])</f>
        <v>400</v>
      </c>
    </row>
    <row r="388" spans="1:10" x14ac:dyDescent="0.3">
      <c r="A388" s="1">
        <v>44451</v>
      </c>
      <c r="B388" s="2" t="s">
        <v>18</v>
      </c>
      <c r="C388" s="2" t="s">
        <v>23</v>
      </c>
      <c r="D388" s="2" t="s">
        <v>20</v>
      </c>
      <c r="E388" s="2" t="s">
        <v>33</v>
      </c>
      <c r="F388" s="2">
        <v>5</v>
      </c>
      <c r="G388" s="3">
        <v>560</v>
      </c>
      <c r="H388" s="2" t="s">
        <v>13</v>
      </c>
      <c r="I388" s="3">
        <v>450</v>
      </c>
      <c r="J388" s="122">
        <f>(Dane2[[#This Row],[Cena]]*Dane2[[#This Row],[Ilość]])-(Dane2[[#This Row],[Ilość]]*Dane2[[#This Row],[Koszt]])</f>
        <v>550</v>
      </c>
    </row>
    <row r="389" spans="1:10" x14ac:dyDescent="0.3">
      <c r="A389" s="1">
        <v>44304</v>
      </c>
      <c r="B389" s="2" t="s">
        <v>9</v>
      </c>
      <c r="C389" s="2" t="s">
        <v>10</v>
      </c>
      <c r="D389" s="2" t="s">
        <v>24</v>
      </c>
      <c r="E389" s="2" t="s">
        <v>33</v>
      </c>
      <c r="F389" s="2">
        <v>5</v>
      </c>
      <c r="G389" s="3">
        <v>75</v>
      </c>
      <c r="H389" s="2" t="s">
        <v>13</v>
      </c>
      <c r="I389" s="3">
        <v>70</v>
      </c>
      <c r="J389" s="122">
        <f>(Dane2[[#This Row],[Cena]]*Dane2[[#This Row],[Ilość]])-(Dane2[[#This Row],[Ilość]]*Dane2[[#This Row],[Koszt]])</f>
        <v>25</v>
      </c>
    </row>
    <row r="390" spans="1:10" x14ac:dyDescent="0.3">
      <c r="A390" s="1">
        <v>44089</v>
      </c>
      <c r="B390" s="2" t="s">
        <v>9</v>
      </c>
      <c r="C390" s="2" t="s">
        <v>14</v>
      </c>
      <c r="D390" s="2" t="s">
        <v>15</v>
      </c>
      <c r="E390" s="2" t="s">
        <v>32</v>
      </c>
      <c r="F390" s="2">
        <v>2</v>
      </c>
      <c r="G390" s="3">
        <v>45</v>
      </c>
      <c r="H390" s="2" t="s">
        <v>13</v>
      </c>
      <c r="I390" s="3">
        <v>35</v>
      </c>
      <c r="J390" s="122">
        <f>(Dane2[[#This Row],[Cena]]*Dane2[[#This Row],[Ilość]])-(Dane2[[#This Row],[Ilość]]*Dane2[[#This Row],[Koszt]])</f>
        <v>20</v>
      </c>
    </row>
    <row r="391" spans="1:10" x14ac:dyDescent="0.3">
      <c r="A391" s="1">
        <v>44172</v>
      </c>
      <c r="B391" s="2" t="s">
        <v>21</v>
      </c>
      <c r="C391" s="2" t="s">
        <v>28</v>
      </c>
      <c r="D391" s="2" t="s">
        <v>20</v>
      </c>
      <c r="E391" s="2" t="s">
        <v>12</v>
      </c>
      <c r="F391" s="2">
        <v>4</v>
      </c>
      <c r="G391" s="3">
        <v>500</v>
      </c>
      <c r="H391" s="2" t="s">
        <v>16</v>
      </c>
      <c r="I391" s="3">
        <v>400</v>
      </c>
      <c r="J391" s="122">
        <f>(Dane2[[#This Row],[Cena]]*Dane2[[#This Row],[Ilość]])-(Dane2[[#This Row],[Ilość]]*Dane2[[#This Row],[Koszt]])</f>
        <v>400</v>
      </c>
    </row>
    <row r="392" spans="1:10" x14ac:dyDescent="0.3">
      <c r="A392" s="1">
        <v>43962</v>
      </c>
      <c r="B392" s="2" t="s">
        <v>9</v>
      </c>
      <c r="C392" s="2" t="s">
        <v>14</v>
      </c>
      <c r="D392" s="2" t="s">
        <v>15</v>
      </c>
      <c r="E392" s="2" t="s">
        <v>33</v>
      </c>
      <c r="F392" s="2">
        <v>3</v>
      </c>
      <c r="G392" s="3">
        <v>65</v>
      </c>
      <c r="H392" s="2" t="s">
        <v>13</v>
      </c>
      <c r="I392" s="3">
        <v>50</v>
      </c>
      <c r="J392" s="122">
        <f>(Dane2[[#This Row],[Cena]]*Dane2[[#This Row],[Ilość]])-(Dane2[[#This Row],[Ilość]]*Dane2[[#This Row],[Koszt]])</f>
        <v>45</v>
      </c>
    </row>
    <row r="393" spans="1:10" x14ac:dyDescent="0.3">
      <c r="A393" s="1">
        <v>43926</v>
      </c>
      <c r="B393" s="2" t="s">
        <v>9</v>
      </c>
      <c r="C393" s="2" t="s">
        <v>14</v>
      </c>
      <c r="D393" s="2" t="s">
        <v>20</v>
      </c>
      <c r="E393" s="2" t="s">
        <v>12</v>
      </c>
      <c r="F393" s="2">
        <v>1</v>
      </c>
      <c r="G393" s="3">
        <v>500</v>
      </c>
      <c r="H393" s="2" t="s">
        <v>13</v>
      </c>
      <c r="I393" s="3">
        <v>400</v>
      </c>
      <c r="J393" s="122">
        <f>(Dane2[[#This Row],[Cena]]*Dane2[[#This Row],[Ilość]])-(Dane2[[#This Row],[Ilość]]*Dane2[[#This Row],[Koszt]])</f>
        <v>100</v>
      </c>
    </row>
    <row r="394" spans="1:10" x14ac:dyDescent="0.3">
      <c r="A394" s="1">
        <v>44163</v>
      </c>
      <c r="B394" s="2" t="s">
        <v>18</v>
      </c>
      <c r="C394" s="2" t="s">
        <v>31</v>
      </c>
      <c r="D394" s="2" t="s">
        <v>11</v>
      </c>
      <c r="E394" s="2" t="s">
        <v>12</v>
      </c>
      <c r="F394" s="2">
        <v>1</v>
      </c>
      <c r="G394" s="3">
        <v>100</v>
      </c>
      <c r="H394" s="2" t="s">
        <v>13</v>
      </c>
      <c r="I394" s="3">
        <v>80</v>
      </c>
      <c r="J394" s="122">
        <f>(Dane2[[#This Row],[Cena]]*Dane2[[#This Row],[Ilość]])-(Dane2[[#This Row],[Ilość]]*Dane2[[#This Row],[Koszt]])</f>
        <v>20</v>
      </c>
    </row>
    <row r="395" spans="1:10" x14ac:dyDescent="0.3">
      <c r="A395" s="1">
        <v>43853</v>
      </c>
      <c r="B395" s="2" t="s">
        <v>18</v>
      </c>
      <c r="C395" s="2" t="s">
        <v>31</v>
      </c>
      <c r="D395" s="2" t="s">
        <v>29</v>
      </c>
      <c r="E395" s="2" t="s">
        <v>32</v>
      </c>
      <c r="F395" s="2">
        <v>3</v>
      </c>
      <c r="G395" s="3">
        <v>25</v>
      </c>
      <c r="H395" s="2" t="s">
        <v>16</v>
      </c>
      <c r="I395" s="3">
        <v>20</v>
      </c>
      <c r="J395" s="122">
        <f>(Dane2[[#This Row],[Cena]]*Dane2[[#This Row],[Ilość]])-(Dane2[[#This Row],[Ilość]]*Dane2[[#This Row],[Koszt]])</f>
        <v>15</v>
      </c>
    </row>
    <row r="396" spans="1:10" x14ac:dyDescent="0.3">
      <c r="A396" s="1">
        <v>44015</v>
      </c>
      <c r="B396" s="2" t="s">
        <v>18</v>
      </c>
      <c r="C396" s="2" t="s">
        <v>19</v>
      </c>
      <c r="D396" s="2" t="s">
        <v>24</v>
      </c>
      <c r="E396" s="2" t="s">
        <v>32</v>
      </c>
      <c r="F396" s="2">
        <v>3</v>
      </c>
      <c r="G396" s="3">
        <v>70</v>
      </c>
      <c r="H396" s="2" t="s">
        <v>16</v>
      </c>
      <c r="I396" s="3">
        <v>60</v>
      </c>
      <c r="J396" s="122">
        <f>(Dane2[[#This Row],[Cena]]*Dane2[[#This Row],[Ilość]])-(Dane2[[#This Row],[Ilość]]*Dane2[[#This Row],[Koszt]])</f>
        <v>30</v>
      </c>
    </row>
    <row r="397" spans="1:10" x14ac:dyDescent="0.3">
      <c r="A397" s="1">
        <v>43993</v>
      </c>
      <c r="B397" s="2" t="s">
        <v>18</v>
      </c>
      <c r="C397" s="2" t="s">
        <v>31</v>
      </c>
      <c r="D397" s="2" t="s">
        <v>29</v>
      </c>
      <c r="E397" s="2" t="s">
        <v>32</v>
      </c>
      <c r="F397" s="2">
        <v>1</v>
      </c>
      <c r="G397" s="3">
        <v>25</v>
      </c>
      <c r="H397" s="2" t="s">
        <v>13</v>
      </c>
      <c r="I397" s="3">
        <v>20</v>
      </c>
      <c r="J397" s="122">
        <f>(Dane2[[#This Row],[Cena]]*Dane2[[#This Row],[Ilość]])-(Dane2[[#This Row],[Ilość]]*Dane2[[#This Row],[Koszt]])</f>
        <v>5</v>
      </c>
    </row>
    <row r="398" spans="1:10" x14ac:dyDescent="0.3">
      <c r="A398" s="1">
        <v>43854</v>
      </c>
      <c r="B398" s="2" t="s">
        <v>25</v>
      </c>
      <c r="C398" s="2" t="s">
        <v>26</v>
      </c>
      <c r="D398" s="2" t="s">
        <v>15</v>
      </c>
      <c r="E398" s="2" t="s">
        <v>32</v>
      </c>
      <c r="F398" s="2">
        <v>3</v>
      </c>
      <c r="G398" s="3">
        <v>45</v>
      </c>
      <c r="H398" s="2" t="s">
        <v>16</v>
      </c>
      <c r="I398" s="3">
        <v>35</v>
      </c>
      <c r="J398" s="122">
        <f>(Dane2[[#This Row],[Cena]]*Dane2[[#This Row],[Ilość]])-(Dane2[[#This Row],[Ilość]]*Dane2[[#This Row],[Koszt]])</f>
        <v>30</v>
      </c>
    </row>
    <row r="399" spans="1:10" x14ac:dyDescent="0.3">
      <c r="A399" s="1">
        <v>44483</v>
      </c>
      <c r="B399" s="2" t="s">
        <v>21</v>
      </c>
      <c r="C399" s="2" t="s">
        <v>28</v>
      </c>
      <c r="D399" s="2" t="s">
        <v>11</v>
      </c>
      <c r="E399" s="2" t="s">
        <v>12</v>
      </c>
      <c r="F399" s="2">
        <v>1</v>
      </c>
      <c r="G399" s="3">
        <v>100</v>
      </c>
      <c r="H399" s="2" t="s">
        <v>13</v>
      </c>
      <c r="I399" s="3">
        <v>80</v>
      </c>
      <c r="J399" s="122">
        <f>(Dane2[[#This Row],[Cena]]*Dane2[[#This Row],[Ilość]])-(Dane2[[#This Row],[Ilość]]*Dane2[[#This Row],[Koszt]])</f>
        <v>20</v>
      </c>
    </row>
    <row r="400" spans="1:10" x14ac:dyDescent="0.3">
      <c r="A400" s="1">
        <v>43870</v>
      </c>
      <c r="B400" s="2" t="s">
        <v>21</v>
      </c>
      <c r="C400" s="2" t="s">
        <v>22</v>
      </c>
      <c r="D400" s="2" t="s">
        <v>20</v>
      </c>
      <c r="E400" s="2" t="s">
        <v>12</v>
      </c>
      <c r="F400" s="2">
        <v>4</v>
      </c>
      <c r="G400" s="3">
        <v>500</v>
      </c>
      <c r="H400" s="2" t="s">
        <v>16</v>
      </c>
      <c r="I400" s="3">
        <v>400</v>
      </c>
      <c r="J400" s="122">
        <f>(Dane2[[#This Row],[Cena]]*Dane2[[#This Row],[Ilość]])-(Dane2[[#This Row],[Ilość]]*Dane2[[#This Row],[Koszt]])</f>
        <v>400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CC447F-93C6-4A70-B125-B01F304BFF91}">
  <sheetPr codeName="Arkusz4"/>
  <dimension ref="A1:R32"/>
  <sheetViews>
    <sheetView workbookViewId="0">
      <selection activeCell="D25" sqref="D25"/>
    </sheetView>
  </sheetViews>
  <sheetFormatPr defaultRowHeight="14.4" x14ac:dyDescent="0.3"/>
  <cols>
    <col min="1" max="1" width="14.109375" bestFit="1" customWidth="1"/>
    <col min="12" max="12" width="11.33203125" bestFit="1" customWidth="1"/>
  </cols>
  <sheetData>
    <row r="1" spans="1:18" ht="15" thickBot="1" x14ac:dyDescent="0.35">
      <c r="A1" s="126" t="s">
        <v>34</v>
      </c>
      <c r="B1" s="127"/>
      <c r="C1" s="127"/>
      <c r="D1" s="127"/>
      <c r="E1" s="127"/>
      <c r="F1" s="127"/>
      <c r="G1" s="127"/>
      <c r="H1" s="127"/>
      <c r="I1" s="127"/>
      <c r="J1" s="127"/>
      <c r="K1" s="127"/>
      <c r="L1" s="127"/>
      <c r="M1" s="128"/>
    </row>
    <row r="2" spans="1:18" ht="15" thickBot="1" x14ac:dyDescent="0.35">
      <c r="A2" s="4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5"/>
      <c r="N2" s="2"/>
      <c r="O2" s="2"/>
      <c r="P2" s="2"/>
      <c r="Q2" s="2"/>
      <c r="R2" s="2"/>
    </row>
    <row r="3" spans="1:18" x14ac:dyDescent="0.3">
      <c r="A3" s="4"/>
      <c r="B3" s="2"/>
      <c r="C3" s="2"/>
      <c r="D3" s="2"/>
      <c r="E3" s="6" t="s">
        <v>35</v>
      </c>
      <c r="F3" s="84">
        <v>2.0000000371535278</v>
      </c>
      <c r="G3" s="6" t="s">
        <v>36</v>
      </c>
      <c r="H3" s="7">
        <f>2*F3+F4</f>
        <v>7</v>
      </c>
      <c r="I3" s="2"/>
      <c r="J3" s="2"/>
      <c r="K3" s="2"/>
      <c r="L3" s="2"/>
      <c r="M3" s="5"/>
      <c r="N3" s="2"/>
      <c r="O3" s="2"/>
      <c r="P3" s="2"/>
      <c r="Q3" s="2"/>
      <c r="R3" s="2"/>
    </row>
    <row r="4" spans="1:18" ht="15" thickBot="1" x14ac:dyDescent="0.35">
      <c r="A4" s="4"/>
      <c r="B4" s="2"/>
      <c r="C4" s="2"/>
      <c r="D4" s="2"/>
      <c r="E4" s="8" t="s">
        <v>37</v>
      </c>
      <c r="F4" s="85">
        <v>2.9999999256929444</v>
      </c>
      <c r="G4" s="8" t="s">
        <v>38</v>
      </c>
      <c r="H4" s="9">
        <f>F3+F4*F4</f>
        <v>10.9999995913112</v>
      </c>
      <c r="I4" s="2"/>
      <c r="J4" s="2"/>
      <c r="K4" s="2"/>
      <c r="L4" s="2"/>
      <c r="M4" s="5"/>
      <c r="N4" s="2"/>
      <c r="O4" s="2"/>
      <c r="P4" s="2"/>
      <c r="Q4" s="2"/>
      <c r="R4" s="2"/>
    </row>
    <row r="5" spans="1:18" x14ac:dyDescent="0.3">
      <c r="A5" s="4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5"/>
      <c r="N5" s="2"/>
      <c r="O5" s="2"/>
      <c r="P5" s="2"/>
      <c r="Q5" s="2"/>
      <c r="R5" s="2"/>
    </row>
    <row r="6" spans="1:18" x14ac:dyDescent="0.3">
      <c r="A6" s="4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5"/>
      <c r="N6" s="2"/>
      <c r="O6" s="2"/>
      <c r="P6" s="2"/>
      <c r="Q6" s="2"/>
      <c r="R6" s="2"/>
    </row>
    <row r="7" spans="1:18" ht="15" thickBot="1" x14ac:dyDescent="0.35">
      <c r="A7" s="8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9"/>
      <c r="N7" s="2"/>
      <c r="O7" s="2"/>
      <c r="P7" s="2"/>
      <c r="Q7" s="2"/>
      <c r="R7" s="2"/>
    </row>
    <row r="8" spans="1:18" ht="15" thickBot="1" x14ac:dyDescent="0.35">
      <c r="A8" s="6"/>
      <c r="B8" s="11" t="s">
        <v>5</v>
      </c>
      <c r="C8" s="12" t="s">
        <v>8</v>
      </c>
      <c r="D8" s="13" t="s">
        <v>39</v>
      </c>
      <c r="E8" s="14"/>
      <c r="F8" s="14"/>
      <c r="G8" s="126" t="s">
        <v>34</v>
      </c>
      <c r="H8" s="127"/>
      <c r="I8" s="127"/>
      <c r="J8" s="127"/>
      <c r="K8" s="127"/>
      <c r="L8" s="127"/>
      <c r="M8" s="128"/>
      <c r="N8" s="2"/>
      <c r="O8" s="2"/>
      <c r="P8" s="2"/>
      <c r="Q8" s="2"/>
      <c r="R8" s="2"/>
    </row>
    <row r="9" spans="1:18" ht="16.2" thickBot="1" x14ac:dyDescent="0.35">
      <c r="A9" s="15" t="s">
        <v>40</v>
      </c>
      <c r="B9" s="87">
        <v>75</v>
      </c>
      <c r="C9" s="16">
        <v>2.35</v>
      </c>
      <c r="D9" s="17">
        <f>B9*C9</f>
        <v>176.25</v>
      </c>
      <c r="E9" s="2"/>
      <c r="F9" s="2"/>
      <c r="G9" s="18"/>
      <c r="H9" s="2"/>
      <c r="I9" s="2"/>
      <c r="J9" s="2"/>
      <c r="K9" s="2"/>
      <c r="L9" s="2"/>
      <c r="M9" s="5"/>
      <c r="N9" s="2"/>
      <c r="O9" s="2"/>
      <c r="P9" s="2"/>
      <c r="Q9" s="2"/>
      <c r="R9" s="2"/>
    </row>
    <row r="10" spans="1:18" ht="16.2" thickBot="1" x14ac:dyDescent="0.35">
      <c r="A10" s="19" t="s">
        <v>41</v>
      </c>
      <c r="B10" s="88">
        <v>175</v>
      </c>
      <c r="C10" s="20">
        <v>4</v>
      </c>
      <c r="D10" s="21">
        <f t="shared" ref="D10:D12" si="0">B10*C10</f>
        <v>700</v>
      </c>
      <c r="E10" s="2"/>
      <c r="F10" s="2"/>
      <c r="G10" s="129" t="s">
        <v>42</v>
      </c>
      <c r="H10" s="130"/>
      <c r="I10" s="130"/>
      <c r="J10" s="130"/>
      <c r="K10" s="130"/>
      <c r="L10" s="130"/>
      <c r="M10" s="131"/>
      <c r="N10" s="2"/>
      <c r="O10" s="2"/>
      <c r="P10" s="2"/>
      <c r="Q10" s="2"/>
      <c r="R10" s="2"/>
    </row>
    <row r="11" spans="1:18" ht="15.6" x14ac:dyDescent="0.3">
      <c r="A11" s="22" t="s">
        <v>43</v>
      </c>
      <c r="B11" s="88">
        <v>75.000001000000012</v>
      </c>
      <c r="C11" s="20">
        <v>2.75</v>
      </c>
      <c r="D11" s="21">
        <f t="shared" si="0"/>
        <v>206.25000275000002</v>
      </c>
      <c r="E11" s="2"/>
      <c r="F11" s="2"/>
      <c r="G11" s="132" t="s">
        <v>44</v>
      </c>
      <c r="H11" s="133"/>
      <c r="I11" s="133"/>
      <c r="J11" s="133"/>
      <c r="K11" s="133"/>
      <c r="L11" s="133"/>
      <c r="M11" s="134"/>
      <c r="N11" s="2"/>
      <c r="O11" s="2"/>
      <c r="P11" s="2"/>
      <c r="Q11" s="2"/>
      <c r="R11" s="2"/>
    </row>
    <row r="12" spans="1:18" ht="16.2" thickBot="1" x14ac:dyDescent="0.35">
      <c r="A12" s="23" t="s">
        <v>45</v>
      </c>
      <c r="B12" s="89">
        <v>175</v>
      </c>
      <c r="C12" s="24">
        <v>4.25</v>
      </c>
      <c r="D12" s="25">
        <f t="shared" si="0"/>
        <v>743.75</v>
      </c>
      <c r="E12" s="2"/>
      <c r="F12" s="2"/>
      <c r="G12" s="135" t="s">
        <v>46</v>
      </c>
      <c r="H12" s="136"/>
      <c r="I12" s="136"/>
      <c r="J12" s="136"/>
      <c r="K12" s="136"/>
      <c r="L12" s="136"/>
      <c r="M12" s="137"/>
      <c r="N12" s="2"/>
      <c r="O12" s="2"/>
      <c r="P12" s="2"/>
      <c r="Q12" s="2"/>
      <c r="R12" s="2"/>
    </row>
    <row r="13" spans="1:18" ht="15" thickBot="1" x14ac:dyDescent="0.35">
      <c r="A13" s="4"/>
      <c r="B13" s="26">
        <f>SUM(B9:B12)</f>
        <v>500.000001</v>
      </c>
      <c r="C13" s="2"/>
      <c r="D13" s="86">
        <f>SUM(D9:D12)</f>
        <v>1826.25000275</v>
      </c>
      <c r="E13" s="2"/>
      <c r="F13" s="2"/>
      <c r="G13" s="123" t="s">
        <v>47</v>
      </c>
      <c r="H13" s="124"/>
      <c r="I13" s="124"/>
      <c r="J13" s="124"/>
      <c r="K13" s="124"/>
      <c r="L13" s="124"/>
      <c r="M13" s="125"/>
      <c r="N13" s="2"/>
      <c r="O13" s="2"/>
      <c r="P13" s="2"/>
      <c r="Q13" s="2"/>
      <c r="R13" s="2"/>
    </row>
    <row r="14" spans="1:18" ht="15" thickBot="1" x14ac:dyDescent="0.35">
      <c r="A14" s="4"/>
      <c r="B14" s="2"/>
      <c r="C14" s="2"/>
      <c r="D14" s="2"/>
      <c r="E14" s="2"/>
      <c r="F14" s="2"/>
      <c r="G14" s="18"/>
      <c r="H14" s="2"/>
      <c r="I14" s="2"/>
      <c r="J14" s="2"/>
      <c r="K14" s="2"/>
      <c r="L14" s="2"/>
      <c r="M14" s="5"/>
      <c r="N14" s="2"/>
      <c r="O14" s="2"/>
      <c r="P14" s="2"/>
      <c r="Q14" s="2"/>
      <c r="R14" s="2"/>
    </row>
    <row r="15" spans="1:18" ht="15" thickBot="1" x14ac:dyDescent="0.35">
      <c r="A15" s="4"/>
      <c r="B15" s="2"/>
      <c r="C15" s="2"/>
      <c r="D15" s="2"/>
      <c r="E15" s="2"/>
      <c r="F15" s="2"/>
      <c r="G15" s="126" t="s">
        <v>48</v>
      </c>
      <c r="H15" s="127"/>
      <c r="I15" s="127"/>
      <c r="J15" s="127"/>
      <c r="K15" s="128"/>
      <c r="L15" s="27">
        <f>D13</f>
        <v>1826.25000275</v>
      </c>
      <c r="M15" s="5"/>
      <c r="N15" s="2"/>
      <c r="O15" s="2"/>
      <c r="P15" s="2"/>
      <c r="Q15" s="2"/>
      <c r="R15" s="2"/>
    </row>
    <row r="16" spans="1:18" x14ac:dyDescent="0.3">
      <c r="A16" s="4"/>
      <c r="B16" s="2"/>
      <c r="C16" s="2"/>
      <c r="D16" s="2"/>
      <c r="E16" s="2"/>
      <c r="F16" s="2"/>
      <c r="G16" s="18"/>
      <c r="H16" s="2"/>
      <c r="I16" s="2"/>
      <c r="J16" s="2"/>
      <c r="K16" s="2"/>
      <c r="L16" s="2"/>
      <c r="M16" s="5"/>
      <c r="N16" s="2"/>
      <c r="O16" s="2"/>
      <c r="P16" s="2"/>
      <c r="Q16" s="2"/>
      <c r="R16" s="2"/>
    </row>
    <row r="17" spans="1:18" x14ac:dyDescent="0.3">
      <c r="A17" s="4"/>
      <c r="B17" s="2"/>
      <c r="C17" s="2"/>
      <c r="D17" s="2"/>
      <c r="E17" s="2"/>
      <c r="F17" s="2"/>
      <c r="G17" s="18"/>
      <c r="H17" s="2"/>
      <c r="I17" s="2"/>
      <c r="J17" s="2"/>
      <c r="K17" s="2"/>
      <c r="L17" s="2"/>
      <c r="M17" s="5"/>
      <c r="N17" s="2"/>
      <c r="O17" s="2"/>
      <c r="P17" s="2"/>
      <c r="Q17" s="2"/>
      <c r="R17" s="2"/>
    </row>
    <row r="18" spans="1:18" x14ac:dyDescent="0.3">
      <c r="A18" s="4"/>
      <c r="B18" s="2"/>
      <c r="C18" s="2"/>
      <c r="D18" s="2"/>
      <c r="E18" s="2"/>
      <c r="F18" s="2"/>
      <c r="G18" s="18"/>
      <c r="H18" s="2"/>
      <c r="I18" s="2"/>
      <c r="J18" s="2"/>
      <c r="K18" s="2"/>
      <c r="L18" s="2"/>
      <c r="M18" s="5"/>
      <c r="N18" s="2"/>
      <c r="O18" s="2"/>
      <c r="P18" s="2"/>
      <c r="Q18" s="2"/>
      <c r="R18" s="2"/>
    </row>
    <row r="19" spans="1:18" ht="15" thickBot="1" x14ac:dyDescent="0.35">
      <c r="A19" s="4"/>
      <c r="B19" s="2"/>
      <c r="C19" s="2"/>
      <c r="D19" s="2"/>
      <c r="E19" s="2"/>
      <c r="F19" s="2"/>
      <c r="G19" s="18"/>
      <c r="H19" s="2"/>
      <c r="I19" s="2"/>
      <c r="J19" s="2"/>
      <c r="K19" s="2"/>
      <c r="L19" s="2"/>
      <c r="M19" s="5"/>
      <c r="N19" s="2"/>
      <c r="O19" s="2"/>
      <c r="P19" s="2"/>
      <c r="Q19" s="2"/>
      <c r="R19" s="2"/>
    </row>
    <row r="20" spans="1:18" ht="15" thickBot="1" x14ac:dyDescent="0.35">
      <c r="A20" s="6"/>
      <c r="B20" s="11" t="s">
        <v>5</v>
      </c>
      <c r="C20" s="12" t="s">
        <v>8</v>
      </c>
      <c r="D20" s="13" t="s">
        <v>39</v>
      </c>
      <c r="E20" s="14"/>
      <c r="F20" s="14"/>
      <c r="G20" s="126" t="s">
        <v>34</v>
      </c>
      <c r="H20" s="127"/>
      <c r="I20" s="127"/>
      <c r="J20" s="127"/>
      <c r="K20" s="127"/>
      <c r="L20" s="127"/>
      <c r="M20" s="128"/>
      <c r="N20" s="2"/>
      <c r="O20" s="2"/>
      <c r="P20" s="2"/>
      <c r="Q20" s="2"/>
      <c r="R20" s="2"/>
    </row>
    <row r="21" spans="1:18" ht="16.2" thickBot="1" x14ac:dyDescent="0.35">
      <c r="A21" s="15" t="s">
        <v>40</v>
      </c>
      <c r="B21" s="87">
        <v>100</v>
      </c>
      <c r="C21" s="16">
        <v>2.35</v>
      </c>
      <c r="D21" s="17">
        <f>B21*C21</f>
        <v>235</v>
      </c>
      <c r="E21" s="2"/>
      <c r="F21" s="2"/>
      <c r="G21" s="18"/>
      <c r="H21" s="2"/>
      <c r="I21" s="2"/>
      <c r="J21" s="2"/>
      <c r="K21" s="2"/>
      <c r="L21" s="2"/>
      <c r="M21" s="5"/>
      <c r="N21" s="2"/>
      <c r="O21" s="2"/>
      <c r="P21" s="2"/>
      <c r="Q21" s="2"/>
      <c r="R21" s="2"/>
    </row>
    <row r="22" spans="1:18" ht="16.2" thickBot="1" x14ac:dyDescent="0.35">
      <c r="A22" s="19" t="s">
        <v>41</v>
      </c>
      <c r="B22" s="88">
        <v>100</v>
      </c>
      <c r="C22" s="20">
        <v>4</v>
      </c>
      <c r="D22" s="17">
        <f t="shared" ref="D22:D24" si="1">B22*C22</f>
        <v>400</v>
      </c>
      <c r="E22" s="2"/>
      <c r="F22" s="2"/>
      <c r="G22" s="126" t="s">
        <v>49</v>
      </c>
      <c r="H22" s="127"/>
      <c r="I22" s="127"/>
      <c r="J22" s="127"/>
      <c r="K22" s="127"/>
      <c r="L22" s="127"/>
      <c r="M22" s="128"/>
      <c r="N22" s="2"/>
      <c r="O22" s="2"/>
      <c r="P22" s="2"/>
      <c r="Q22" s="2"/>
      <c r="R22" s="2"/>
    </row>
    <row r="23" spans="1:18" ht="16.2" thickBot="1" x14ac:dyDescent="0.35">
      <c r="A23" s="22" t="s">
        <v>43</v>
      </c>
      <c r="B23" s="88">
        <v>100</v>
      </c>
      <c r="C23" s="20">
        <v>2.75</v>
      </c>
      <c r="D23" s="17">
        <f t="shared" si="1"/>
        <v>275</v>
      </c>
      <c r="E23" s="2"/>
      <c r="F23" s="2"/>
      <c r="G23" s="132" t="s">
        <v>50</v>
      </c>
      <c r="H23" s="133"/>
      <c r="I23" s="133"/>
      <c r="J23" s="133"/>
      <c r="K23" s="133"/>
      <c r="L23" s="133"/>
      <c r="M23" s="134"/>
      <c r="N23" s="2"/>
      <c r="O23" s="2"/>
      <c r="P23" s="2"/>
      <c r="Q23" s="2"/>
      <c r="R23" s="2"/>
    </row>
    <row r="24" spans="1:18" ht="16.2" thickBot="1" x14ac:dyDescent="0.35">
      <c r="A24" s="23" t="s">
        <v>45</v>
      </c>
      <c r="B24" s="89">
        <v>100</v>
      </c>
      <c r="C24" s="24">
        <v>4.25</v>
      </c>
      <c r="D24" s="17">
        <f t="shared" si="1"/>
        <v>425</v>
      </c>
      <c r="E24" s="2"/>
      <c r="F24" s="2"/>
      <c r="G24" s="135" t="s">
        <v>51</v>
      </c>
      <c r="H24" s="136"/>
      <c r="I24" s="136"/>
      <c r="J24" s="136"/>
      <c r="K24" s="136"/>
      <c r="L24" s="136"/>
      <c r="M24" s="137"/>
      <c r="N24" s="2"/>
      <c r="O24" s="2"/>
      <c r="P24" s="2"/>
      <c r="Q24" s="2"/>
      <c r="R24" s="2"/>
    </row>
    <row r="25" spans="1:18" ht="15" thickBot="1" x14ac:dyDescent="0.35">
      <c r="A25" s="4"/>
      <c r="B25" s="26">
        <f>SUM(B21:B24)</f>
        <v>400</v>
      </c>
      <c r="C25" s="2"/>
      <c r="D25" s="90">
        <f>SUM(D21:D24)</f>
        <v>1335</v>
      </c>
      <c r="E25" s="2"/>
      <c r="F25" s="2"/>
      <c r="G25" s="123" t="s">
        <v>52</v>
      </c>
      <c r="H25" s="124"/>
      <c r="I25" s="124"/>
      <c r="J25" s="124"/>
      <c r="K25" s="124"/>
      <c r="L25" s="124"/>
      <c r="M25" s="125"/>
      <c r="N25" s="2"/>
      <c r="O25" s="2"/>
      <c r="P25" s="2"/>
      <c r="Q25" s="2"/>
      <c r="R25" s="2"/>
    </row>
    <row r="26" spans="1:18" ht="15" thickBot="1" x14ac:dyDescent="0.35">
      <c r="A26" s="4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5"/>
      <c r="N26" s="2"/>
      <c r="O26" s="2"/>
      <c r="P26" s="2"/>
      <c r="Q26" s="2"/>
      <c r="R26" s="2"/>
    </row>
    <row r="27" spans="1:18" ht="15" thickBot="1" x14ac:dyDescent="0.35">
      <c r="A27" s="4"/>
      <c r="B27" s="2"/>
      <c r="C27" s="2"/>
      <c r="D27" s="2"/>
      <c r="E27" s="2"/>
      <c r="F27" s="2"/>
      <c r="G27" s="126" t="s">
        <v>48</v>
      </c>
      <c r="H27" s="127"/>
      <c r="I27" s="127"/>
      <c r="J27" s="127"/>
      <c r="K27" s="128"/>
      <c r="L27" s="27">
        <f>D25</f>
        <v>1335</v>
      </c>
      <c r="M27" s="5"/>
      <c r="N27" s="2"/>
      <c r="O27" s="2"/>
      <c r="P27" s="2"/>
      <c r="Q27" s="2"/>
      <c r="R27" s="2"/>
    </row>
    <row r="28" spans="1:18" x14ac:dyDescent="0.3">
      <c r="A28" s="4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5"/>
      <c r="N28" s="2"/>
      <c r="O28" s="2"/>
      <c r="P28" s="2"/>
      <c r="Q28" s="2"/>
      <c r="R28" s="2"/>
    </row>
    <row r="29" spans="1:18" x14ac:dyDescent="0.3">
      <c r="A29" s="4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5"/>
      <c r="N29" s="2"/>
      <c r="O29" s="2"/>
      <c r="P29" s="2"/>
      <c r="Q29" s="2"/>
      <c r="R29" s="2"/>
    </row>
    <row r="30" spans="1:18" x14ac:dyDescent="0.3">
      <c r="A30" s="4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5"/>
      <c r="N30" s="2"/>
      <c r="O30" s="2"/>
      <c r="P30" s="2"/>
      <c r="Q30" s="2"/>
      <c r="R30" s="2"/>
    </row>
    <row r="31" spans="1:18" ht="15" thickBot="1" x14ac:dyDescent="0.35">
      <c r="A31" s="8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9"/>
      <c r="N31" s="2"/>
      <c r="O31" s="2"/>
      <c r="P31" s="2"/>
      <c r="Q31" s="2"/>
      <c r="R31" s="2"/>
    </row>
    <row r="32" spans="1:18" x14ac:dyDescent="0.3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</row>
  </sheetData>
  <mergeCells count="13">
    <mergeCell ref="G27:K27"/>
    <mergeCell ref="G15:K15"/>
    <mergeCell ref="G20:M20"/>
    <mergeCell ref="G22:M22"/>
    <mergeCell ref="G23:M23"/>
    <mergeCell ref="G24:M24"/>
    <mergeCell ref="G25:M25"/>
    <mergeCell ref="G13:M13"/>
    <mergeCell ref="A1:M1"/>
    <mergeCell ref="G8:M8"/>
    <mergeCell ref="G10:M10"/>
    <mergeCell ref="G11:M11"/>
    <mergeCell ref="G12:M1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ED2A35-DD4E-4A73-B930-614DDA4B66B2}">
  <sheetPr codeName="Arkusz5"/>
  <dimension ref="A1:AA320"/>
  <sheetViews>
    <sheetView zoomScale="85" zoomScaleNormal="85" workbookViewId="0">
      <selection activeCell="O8" sqref="O8"/>
      <pivotSelection pane="bottomRight" activeRow="7" activeCol="14" previousRow="7" previousCol="14" click="1" r:id="rId1">
        <pivotArea field="4" type="button" dataOnly="0" labelOnly="1" outline="0" axis="axisPage" fieldPosition="0"/>
      </pivotSelection>
    </sheetView>
  </sheetViews>
  <sheetFormatPr defaultColWidth="9.109375" defaultRowHeight="14.4" x14ac:dyDescent="0.3"/>
  <cols>
    <col min="1" max="13" width="11.5546875" style="2" customWidth="1"/>
    <col min="14" max="14" width="11.5546875" style="2" bestFit="1" customWidth="1"/>
    <col min="15" max="15" width="18" style="2" bestFit="1" customWidth="1"/>
    <col min="16" max="16" width="18.33203125" style="2" bestFit="1" customWidth="1"/>
    <col min="17" max="17" width="12.44140625" style="2" bestFit="1" customWidth="1"/>
    <col min="18" max="18" width="7.44140625" style="2" bestFit="1" customWidth="1"/>
    <col min="19" max="19" width="7.33203125" style="2" bestFit="1" customWidth="1"/>
    <col min="20" max="20" width="9.109375" style="2" bestFit="1" customWidth="1"/>
    <col min="21" max="21" width="7.6640625" style="2" bestFit="1" customWidth="1"/>
    <col min="22" max="22" width="7.33203125" style="2" bestFit="1" customWidth="1"/>
    <col min="23" max="23" width="6.33203125" style="2" bestFit="1" customWidth="1"/>
    <col min="24" max="24" width="10.33203125" style="2" bestFit="1" customWidth="1"/>
    <col min="25" max="25" width="9.88671875" style="2" bestFit="1" customWidth="1"/>
    <col min="26" max="26" width="14.6640625" style="2" bestFit="1" customWidth="1"/>
    <col min="27" max="27" width="14.33203125" style="2" bestFit="1" customWidth="1"/>
    <col min="28" max="16384" width="9.109375" style="2"/>
  </cols>
  <sheetData>
    <row r="1" spans="1:27" ht="15" thickBot="1" x14ac:dyDescent="0.35">
      <c r="A1" s="126" t="s">
        <v>91</v>
      </c>
      <c r="B1" s="127"/>
      <c r="C1" s="127"/>
      <c r="D1" s="127"/>
      <c r="E1" s="127"/>
      <c r="F1" s="127"/>
      <c r="G1" s="127"/>
      <c r="H1" s="127"/>
      <c r="I1" s="127"/>
      <c r="J1" s="128"/>
      <c r="O1"/>
      <c r="P1"/>
    </row>
    <row r="2" spans="1:27" x14ac:dyDescent="0.3">
      <c r="A2" s="63" t="s">
        <v>92</v>
      </c>
      <c r="B2" s="56"/>
      <c r="C2" s="56"/>
      <c r="D2" s="56"/>
      <c r="E2" s="56"/>
      <c r="F2" s="56"/>
      <c r="G2" s="56"/>
      <c r="H2" s="56"/>
      <c r="I2" s="56"/>
      <c r="J2" s="64"/>
      <c r="O2"/>
      <c r="P2"/>
      <c r="Q2"/>
    </row>
    <row r="3" spans="1:27" x14ac:dyDescent="0.3">
      <c r="A3" s="65" t="s">
        <v>93</v>
      </c>
      <c r="B3" s="66"/>
      <c r="C3" s="66"/>
      <c r="D3" s="66"/>
      <c r="E3" s="66"/>
      <c r="F3" s="66"/>
      <c r="G3" s="66"/>
      <c r="H3" s="66"/>
      <c r="I3" s="66"/>
      <c r="J3" s="67"/>
      <c r="O3"/>
      <c r="P3"/>
      <c r="Q3"/>
      <c r="R3"/>
      <c r="S3"/>
      <c r="T3"/>
      <c r="U3"/>
      <c r="V3"/>
      <c r="W3"/>
      <c r="X3"/>
      <c r="Y3"/>
      <c r="Z3"/>
      <c r="AA3"/>
    </row>
    <row r="4" spans="1:27" x14ac:dyDescent="0.3">
      <c r="A4" s="65" t="s">
        <v>94</v>
      </c>
      <c r="B4" s="66"/>
      <c r="C4" s="66"/>
      <c r="D4" s="66"/>
      <c r="E4" s="66"/>
      <c r="F4" s="66"/>
      <c r="G4" s="66"/>
      <c r="H4" s="66"/>
      <c r="I4" s="66"/>
      <c r="J4" s="67"/>
      <c r="O4"/>
      <c r="P4"/>
      <c r="Q4"/>
      <c r="R4"/>
      <c r="S4"/>
      <c r="T4"/>
      <c r="U4"/>
      <c r="V4"/>
      <c r="W4"/>
      <c r="X4"/>
      <c r="Y4"/>
      <c r="Z4"/>
      <c r="AA4"/>
    </row>
    <row r="5" spans="1:27" x14ac:dyDescent="0.3">
      <c r="A5" s="65" t="s">
        <v>95</v>
      </c>
      <c r="B5" s="66"/>
      <c r="C5" s="66"/>
      <c r="D5" s="66"/>
      <c r="E5" s="66"/>
      <c r="F5" s="66"/>
      <c r="G5" s="66"/>
      <c r="H5" s="66"/>
      <c r="I5" s="66"/>
      <c r="J5" s="67"/>
      <c r="O5"/>
      <c r="P5"/>
      <c r="Q5"/>
      <c r="R5"/>
      <c r="S5"/>
      <c r="T5"/>
      <c r="U5"/>
      <c r="V5"/>
      <c r="W5"/>
      <c r="X5"/>
      <c r="Y5"/>
      <c r="Z5"/>
      <c r="AA5"/>
    </row>
    <row r="6" spans="1:27" ht="15" thickBot="1" x14ac:dyDescent="0.35">
      <c r="A6" s="68" t="s">
        <v>96</v>
      </c>
      <c r="B6" s="60"/>
      <c r="C6" s="60"/>
      <c r="D6" s="60"/>
      <c r="E6" s="60"/>
      <c r="F6" s="60"/>
      <c r="G6" s="60"/>
      <c r="H6" s="60"/>
      <c r="I6" s="60"/>
      <c r="J6" s="69"/>
      <c r="O6"/>
      <c r="P6"/>
      <c r="Q6"/>
      <c r="R6"/>
      <c r="S6"/>
      <c r="T6"/>
      <c r="U6"/>
      <c r="V6"/>
      <c r="W6"/>
      <c r="X6"/>
      <c r="Y6"/>
      <c r="Z6"/>
      <c r="AA6"/>
    </row>
    <row r="7" spans="1:27" x14ac:dyDescent="0.3">
      <c r="A7" s="138"/>
      <c r="B7" s="138"/>
      <c r="C7" s="138"/>
      <c r="D7" s="138"/>
      <c r="E7" s="138"/>
      <c r="F7" s="138"/>
      <c r="G7" s="138"/>
      <c r="H7" s="138"/>
      <c r="I7" s="138"/>
      <c r="J7" s="138"/>
      <c r="K7" s="138"/>
      <c r="L7" s="138"/>
      <c r="M7" s="138"/>
      <c r="O7"/>
      <c r="P7"/>
      <c r="Q7"/>
      <c r="R7"/>
      <c r="S7"/>
      <c r="T7"/>
      <c r="U7"/>
      <c r="V7"/>
      <c r="W7"/>
      <c r="X7"/>
      <c r="Y7"/>
      <c r="Z7"/>
      <c r="AA7"/>
    </row>
    <row r="8" spans="1:27" x14ac:dyDescent="0.3">
      <c r="A8" s="138"/>
      <c r="B8" s="138"/>
      <c r="C8" s="138"/>
      <c r="D8" s="138"/>
      <c r="E8" s="138"/>
      <c r="F8" s="138"/>
      <c r="G8" s="138"/>
      <c r="H8" s="138"/>
      <c r="I8" s="138"/>
      <c r="J8" s="138"/>
      <c r="K8" s="138"/>
      <c r="L8" s="138"/>
      <c r="M8" s="138"/>
      <c r="O8" s="91" t="s">
        <v>4</v>
      </c>
      <c r="P8" t="s">
        <v>119</v>
      </c>
      <c r="Q8"/>
      <c r="R8"/>
      <c r="S8"/>
      <c r="T8"/>
      <c r="U8"/>
      <c r="V8"/>
      <c r="W8"/>
      <c r="X8"/>
      <c r="Y8"/>
      <c r="Z8"/>
      <c r="AA8"/>
    </row>
    <row r="9" spans="1:27" x14ac:dyDescent="0.3">
      <c r="A9" s="138"/>
      <c r="B9" s="138"/>
      <c r="C9" s="138"/>
      <c r="D9" s="138"/>
      <c r="E9" s="138"/>
      <c r="F9" s="138"/>
      <c r="G9" s="138"/>
      <c r="H9" s="138"/>
      <c r="I9" s="138"/>
      <c r="J9" s="138"/>
      <c r="K9" s="138"/>
      <c r="L9" s="138"/>
      <c r="M9" s="138"/>
      <c r="O9"/>
      <c r="P9"/>
      <c r="Q9"/>
    </row>
    <row r="10" spans="1:27" x14ac:dyDescent="0.3">
      <c r="A10" s="138"/>
      <c r="B10" s="138"/>
      <c r="C10" s="138"/>
      <c r="D10" s="138"/>
      <c r="E10" s="138"/>
      <c r="F10" s="138"/>
      <c r="G10" s="138"/>
      <c r="H10" s="138"/>
      <c r="I10" s="138"/>
      <c r="J10" s="138"/>
      <c r="K10" s="138"/>
      <c r="L10" s="138"/>
      <c r="M10" s="138"/>
      <c r="O10" s="91" t="s">
        <v>121</v>
      </c>
      <c r="P10" s="91" t="s">
        <v>120</v>
      </c>
      <c r="Q10"/>
      <c r="R10"/>
      <c r="S10"/>
      <c r="T10"/>
      <c r="U10"/>
      <c r="V10"/>
      <c r="W10"/>
      <c r="X10"/>
      <c r="Y10"/>
      <c r="Z10"/>
    </row>
    <row r="11" spans="1:27" x14ac:dyDescent="0.3">
      <c r="A11" s="138"/>
      <c r="B11" s="138"/>
      <c r="C11" s="138"/>
      <c r="D11" s="138"/>
      <c r="E11" s="138"/>
      <c r="F11" s="138"/>
      <c r="G11" s="138"/>
      <c r="H11" s="138"/>
      <c r="I11" s="138"/>
      <c r="J11" s="138"/>
      <c r="K11" s="138"/>
      <c r="L11" s="138"/>
      <c r="M11" s="138"/>
      <c r="O11" s="91" t="s">
        <v>114</v>
      </c>
      <c r="P11" t="s">
        <v>17</v>
      </c>
      <c r="Q11" t="s">
        <v>10</v>
      </c>
      <c r="R11" t="s">
        <v>23</v>
      </c>
      <c r="S11" t="s">
        <v>31</v>
      </c>
      <c r="T11" t="s">
        <v>14</v>
      </c>
      <c r="U11" t="s">
        <v>26</v>
      </c>
      <c r="V11" t="s">
        <v>22</v>
      </c>
      <c r="W11" t="s">
        <v>19</v>
      </c>
      <c r="X11" t="s">
        <v>27</v>
      </c>
      <c r="Y11" t="s">
        <v>28</v>
      </c>
      <c r="Z11" t="s">
        <v>116</v>
      </c>
    </row>
    <row r="12" spans="1:27" x14ac:dyDescent="0.3">
      <c r="A12" s="138"/>
      <c r="B12" s="138"/>
      <c r="C12" s="138"/>
      <c r="D12" s="138"/>
      <c r="E12" s="138"/>
      <c r="F12" s="138"/>
      <c r="G12" s="138"/>
      <c r="H12" s="138"/>
      <c r="I12" s="138"/>
      <c r="J12" s="138"/>
      <c r="K12" s="138"/>
      <c r="L12" s="138"/>
      <c r="M12" s="138"/>
      <c r="O12" s="92" t="s">
        <v>117</v>
      </c>
      <c r="P12" s="94"/>
      <c r="Q12" s="94"/>
      <c r="R12" s="94"/>
      <c r="S12" s="94"/>
      <c r="T12" s="94"/>
      <c r="U12" s="94"/>
      <c r="V12" s="94"/>
      <c r="W12" s="94"/>
      <c r="X12" s="94"/>
      <c r="Y12" s="94"/>
      <c r="Z12" s="94"/>
    </row>
    <row r="13" spans="1:27" x14ac:dyDescent="0.3">
      <c r="A13" s="138"/>
      <c r="B13" s="138"/>
      <c r="C13" s="138"/>
      <c r="D13" s="138"/>
      <c r="E13" s="138"/>
      <c r="F13" s="138"/>
      <c r="G13" s="138"/>
      <c r="H13" s="138"/>
      <c r="I13" s="138"/>
      <c r="J13" s="138"/>
      <c r="K13" s="138"/>
      <c r="L13" s="138"/>
      <c r="M13" s="138"/>
      <c r="O13" s="93" t="s">
        <v>125</v>
      </c>
      <c r="P13" s="94">
        <v>4</v>
      </c>
      <c r="Q13" s="94">
        <v>6</v>
      </c>
      <c r="R13" s="94"/>
      <c r="S13" s="94">
        <v>12</v>
      </c>
      <c r="T13" s="94">
        <v>5</v>
      </c>
      <c r="U13" s="94">
        <v>8</v>
      </c>
      <c r="V13" s="94">
        <v>12</v>
      </c>
      <c r="W13" s="94"/>
      <c r="X13" s="94">
        <v>8</v>
      </c>
      <c r="Y13" s="94">
        <v>3</v>
      </c>
      <c r="Z13" s="94">
        <v>58</v>
      </c>
    </row>
    <row r="14" spans="1:27" x14ac:dyDescent="0.3">
      <c r="A14" s="138"/>
      <c r="B14" s="138"/>
      <c r="C14" s="138"/>
      <c r="D14" s="138"/>
      <c r="E14" s="138"/>
      <c r="F14" s="138"/>
      <c r="G14" s="138"/>
      <c r="H14" s="138"/>
      <c r="I14" s="138"/>
      <c r="J14" s="138"/>
      <c r="K14" s="138"/>
      <c r="L14" s="138"/>
      <c r="M14" s="138"/>
      <c r="O14" s="93" t="s">
        <v>126</v>
      </c>
      <c r="P14" s="94">
        <v>10</v>
      </c>
      <c r="Q14" s="94">
        <v>9</v>
      </c>
      <c r="R14" s="94">
        <v>2</v>
      </c>
      <c r="S14" s="94">
        <v>13</v>
      </c>
      <c r="T14" s="94">
        <v>9</v>
      </c>
      <c r="U14" s="94"/>
      <c r="V14" s="94">
        <v>7</v>
      </c>
      <c r="W14" s="94">
        <v>4</v>
      </c>
      <c r="X14" s="94">
        <v>10</v>
      </c>
      <c r="Y14" s="94">
        <v>5</v>
      </c>
      <c r="Z14" s="94">
        <v>69</v>
      </c>
    </row>
    <row r="15" spans="1:27" x14ac:dyDescent="0.3">
      <c r="A15" s="138"/>
      <c r="B15" s="138"/>
      <c r="C15" s="138"/>
      <c r="D15" s="138"/>
      <c r="E15" s="138"/>
      <c r="F15" s="138"/>
      <c r="G15" s="138"/>
      <c r="H15" s="138"/>
      <c r="I15" s="138"/>
      <c r="J15" s="138"/>
      <c r="K15" s="138"/>
      <c r="L15" s="138"/>
      <c r="M15" s="138"/>
      <c r="O15" s="93" t="s">
        <v>127</v>
      </c>
      <c r="P15" s="94"/>
      <c r="Q15" s="94">
        <v>4</v>
      </c>
      <c r="R15" s="94">
        <v>1</v>
      </c>
      <c r="S15" s="94">
        <v>5</v>
      </c>
      <c r="T15" s="94">
        <v>8</v>
      </c>
      <c r="U15" s="94">
        <v>2</v>
      </c>
      <c r="V15" s="94">
        <v>8</v>
      </c>
      <c r="W15" s="94">
        <v>2</v>
      </c>
      <c r="X15" s="94">
        <v>7</v>
      </c>
      <c r="Y15" s="94">
        <v>8</v>
      </c>
      <c r="Z15" s="94">
        <v>45</v>
      </c>
    </row>
    <row r="16" spans="1:27" x14ac:dyDescent="0.3">
      <c r="A16" s="138"/>
      <c r="B16" s="138"/>
      <c r="C16" s="138"/>
      <c r="D16" s="138"/>
      <c r="E16" s="138"/>
      <c r="F16" s="138"/>
      <c r="G16" s="138"/>
      <c r="H16" s="138"/>
      <c r="I16" s="138"/>
      <c r="J16" s="138"/>
      <c r="K16" s="138"/>
      <c r="L16" s="138"/>
      <c r="M16" s="138"/>
      <c r="O16" s="93" t="s">
        <v>128</v>
      </c>
      <c r="P16" s="94">
        <v>18</v>
      </c>
      <c r="Q16" s="94"/>
      <c r="R16" s="94">
        <v>10</v>
      </c>
      <c r="S16" s="94"/>
      <c r="T16" s="94">
        <v>21</v>
      </c>
      <c r="U16" s="94"/>
      <c r="V16" s="94">
        <v>12</v>
      </c>
      <c r="W16" s="94">
        <v>11</v>
      </c>
      <c r="X16" s="94">
        <v>3</v>
      </c>
      <c r="Y16" s="94">
        <v>2</v>
      </c>
      <c r="Z16" s="94">
        <v>77</v>
      </c>
    </row>
    <row r="17" spans="1:26" x14ac:dyDescent="0.3">
      <c r="A17" s="138"/>
      <c r="B17" s="138"/>
      <c r="C17" s="138"/>
      <c r="D17" s="138"/>
      <c r="E17" s="138"/>
      <c r="F17" s="138"/>
      <c r="G17" s="138"/>
      <c r="H17" s="138"/>
      <c r="I17" s="138"/>
      <c r="J17" s="138"/>
      <c r="K17" s="138"/>
      <c r="L17" s="138"/>
      <c r="M17" s="138"/>
      <c r="O17" s="93" t="s">
        <v>101</v>
      </c>
      <c r="P17" s="94">
        <v>7</v>
      </c>
      <c r="Q17" s="94"/>
      <c r="R17" s="94">
        <v>5</v>
      </c>
      <c r="S17" s="94">
        <v>3</v>
      </c>
      <c r="T17" s="94">
        <v>8</v>
      </c>
      <c r="U17" s="94"/>
      <c r="V17" s="94">
        <v>4</v>
      </c>
      <c r="W17" s="94">
        <v>10</v>
      </c>
      <c r="X17" s="94">
        <v>8</v>
      </c>
      <c r="Y17" s="94">
        <v>5</v>
      </c>
      <c r="Z17" s="94">
        <v>50</v>
      </c>
    </row>
    <row r="18" spans="1:26" x14ac:dyDescent="0.3">
      <c r="A18" s="138"/>
      <c r="B18" s="138"/>
      <c r="C18" s="138"/>
      <c r="D18" s="138"/>
      <c r="E18" s="138"/>
      <c r="F18" s="138"/>
      <c r="G18" s="138"/>
      <c r="H18" s="138"/>
      <c r="I18" s="138"/>
      <c r="J18" s="138"/>
      <c r="K18" s="138"/>
      <c r="L18" s="138"/>
      <c r="M18" s="138"/>
      <c r="O18" s="93" t="s">
        <v>129</v>
      </c>
      <c r="P18" s="94">
        <v>3</v>
      </c>
      <c r="Q18" s="94"/>
      <c r="R18" s="94">
        <v>2</v>
      </c>
      <c r="S18" s="94">
        <v>6</v>
      </c>
      <c r="T18" s="94">
        <v>17</v>
      </c>
      <c r="U18" s="94"/>
      <c r="V18" s="94"/>
      <c r="W18" s="94">
        <v>5</v>
      </c>
      <c r="X18" s="94">
        <v>3</v>
      </c>
      <c r="Y18" s="94">
        <v>7</v>
      </c>
      <c r="Z18" s="94">
        <v>43</v>
      </c>
    </row>
    <row r="19" spans="1:26" x14ac:dyDescent="0.3">
      <c r="A19" s="138"/>
      <c r="B19" s="138"/>
      <c r="C19" s="138"/>
      <c r="D19" s="138"/>
      <c r="E19" s="138"/>
      <c r="F19" s="138"/>
      <c r="G19" s="138"/>
      <c r="H19" s="138"/>
      <c r="I19" s="138"/>
      <c r="J19" s="138"/>
      <c r="K19" s="138"/>
      <c r="L19" s="138"/>
      <c r="M19" s="138"/>
      <c r="O19" s="93" t="s">
        <v>130</v>
      </c>
      <c r="P19" s="94">
        <v>9</v>
      </c>
      <c r="Q19" s="94">
        <v>6</v>
      </c>
      <c r="R19" s="94">
        <v>8</v>
      </c>
      <c r="S19" s="94">
        <v>6</v>
      </c>
      <c r="T19" s="94">
        <v>4</v>
      </c>
      <c r="U19" s="94"/>
      <c r="V19" s="94">
        <v>13</v>
      </c>
      <c r="W19" s="94">
        <v>10</v>
      </c>
      <c r="X19" s="94">
        <v>4</v>
      </c>
      <c r="Y19" s="94"/>
      <c r="Z19" s="94">
        <v>60</v>
      </c>
    </row>
    <row r="20" spans="1:26" x14ac:dyDescent="0.3">
      <c r="A20" s="138"/>
      <c r="B20" s="138"/>
      <c r="C20" s="138"/>
      <c r="D20" s="138"/>
      <c r="E20" s="138"/>
      <c r="F20" s="138"/>
      <c r="G20" s="138"/>
      <c r="H20" s="138"/>
      <c r="I20" s="138"/>
      <c r="J20" s="138"/>
      <c r="K20" s="138"/>
      <c r="L20" s="138"/>
      <c r="M20" s="138"/>
      <c r="O20" s="93" t="s">
        <v>131</v>
      </c>
      <c r="P20" s="94"/>
      <c r="Q20" s="94">
        <v>3</v>
      </c>
      <c r="R20" s="94"/>
      <c r="S20" s="94">
        <v>7</v>
      </c>
      <c r="T20" s="94">
        <v>3</v>
      </c>
      <c r="U20" s="94">
        <v>8</v>
      </c>
      <c r="V20" s="94"/>
      <c r="W20" s="94"/>
      <c r="X20" s="94">
        <v>6</v>
      </c>
      <c r="Y20" s="94">
        <v>2</v>
      </c>
      <c r="Z20" s="94">
        <v>29</v>
      </c>
    </row>
    <row r="21" spans="1:26" x14ac:dyDescent="0.3">
      <c r="A21" s="138"/>
      <c r="B21" s="138"/>
      <c r="C21" s="138"/>
      <c r="D21" s="138"/>
      <c r="E21" s="138"/>
      <c r="F21" s="138"/>
      <c r="G21" s="138"/>
      <c r="H21" s="138"/>
      <c r="I21" s="138"/>
      <c r="J21" s="138"/>
      <c r="K21" s="138"/>
      <c r="L21" s="138"/>
      <c r="M21" s="138"/>
      <c r="O21" s="93" t="s">
        <v>132</v>
      </c>
      <c r="P21" s="94"/>
      <c r="Q21" s="94">
        <v>12</v>
      </c>
      <c r="R21" s="94">
        <v>8</v>
      </c>
      <c r="S21" s="94">
        <v>4</v>
      </c>
      <c r="T21" s="94">
        <v>5</v>
      </c>
      <c r="U21" s="94">
        <v>5</v>
      </c>
      <c r="V21" s="94">
        <v>4</v>
      </c>
      <c r="W21" s="94">
        <v>6</v>
      </c>
      <c r="X21" s="94">
        <v>1</v>
      </c>
      <c r="Y21" s="94"/>
      <c r="Z21" s="94">
        <v>45</v>
      </c>
    </row>
    <row r="22" spans="1:26" x14ac:dyDescent="0.3">
      <c r="A22" s="138"/>
      <c r="B22" s="138"/>
      <c r="C22" s="138"/>
      <c r="D22" s="138"/>
      <c r="E22" s="138"/>
      <c r="F22" s="138"/>
      <c r="G22" s="138"/>
      <c r="H22" s="138"/>
      <c r="I22" s="138"/>
      <c r="J22" s="138"/>
      <c r="K22" s="138"/>
      <c r="L22" s="138"/>
      <c r="M22" s="138"/>
      <c r="O22" s="93" t="s">
        <v>133</v>
      </c>
      <c r="P22" s="94">
        <v>8</v>
      </c>
      <c r="Q22" s="94">
        <v>2</v>
      </c>
      <c r="R22" s="94">
        <v>4</v>
      </c>
      <c r="S22" s="94">
        <v>4</v>
      </c>
      <c r="T22" s="94"/>
      <c r="U22" s="94">
        <v>13</v>
      </c>
      <c r="V22" s="94">
        <v>8</v>
      </c>
      <c r="W22" s="94">
        <v>9</v>
      </c>
      <c r="X22" s="94">
        <v>1</v>
      </c>
      <c r="Y22" s="94">
        <v>1</v>
      </c>
      <c r="Z22" s="94">
        <v>50</v>
      </c>
    </row>
    <row r="23" spans="1:26" x14ac:dyDescent="0.3">
      <c r="A23" s="138"/>
      <c r="B23" s="138"/>
      <c r="C23" s="138"/>
      <c r="D23" s="138"/>
      <c r="E23" s="138"/>
      <c r="F23" s="138"/>
      <c r="G23" s="138"/>
      <c r="H23" s="138"/>
      <c r="I23" s="138"/>
      <c r="J23" s="138"/>
      <c r="K23" s="138"/>
      <c r="L23" s="138"/>
      <c r="M23" s="138"/>
      <c r="O23" s="93" t="s">
        <v>134</v>
      </c>
      <c r="P23" s="94">
        <v>10</v>
      </c>
      <c r="Q23" s="94">
        <v>4</v>
      </c>
      <c r="R23" s="94">
        <v>10</v>
      </c>
      <c r="S23" s="94">
        <v>1</v>
      </c>
      <c r="T23" s="94">
        <v>12</v>
      </c>
      <c r="U23" s="94"/>
      <c r="V23" s="94"/>
      <c r="W23" s="94">
        <v>6</v>
      </c>
      <c r="X23" s="94">
        <v>3</v>
      </c>
      <c r="Y23" s="94"/>
      <c r="Z23" s="94">
        <v>46</v>
      </c>
    </row>
    <row r="24" spans="1:26" x14ac:dyDescent="0.3">
      <c r="A24" s="138"/>
      <c r="B24" s="138"/>
      <c r="C24" s="138"/>
      <c r="D24" s="138"/>
      <c r="E24" s="138"/>
      <c r="F24" s="138"/>
      <c r="G24" s="138"/>
      <c r="H24" s="138"/>
      <c r="I24" s="138"/>
      <c r="J24" s="138"/>
      <c r="K24" s="138"/>
      <c r="L24" s="138"/>
      <c r="M24" s="138"/>
      <c r="O24" s="93" t="s">
        <v>135</v>
      </c>
      <c r="P24" s="94"/>
      <c r="Q24" s="94">
        <v>13</v>
      </c>
      <c r="R24" s="94">
        <v>7</v>
      </c>
      <c r="S24" s="94">
        <v>5</v>
      </c>
      <c r="T24" s="94"/>
      <c r="U24" s="94"/>
      <c r="V24" s="94">
        <v>1</v>
      </c>
      <c r="W24" s="94"/>
      <c r="X24" s="94">
        <v>1</v>
      </c>
      <c r="Y24" s="94">
        <v>11</v>
      </c>
      <c r="Z24" s="94">
        <v>38</v>
      </c>
    </row>
    <row r="25" spans="1:26" x14ac:dyDescent="0.3">
      <c r="A25" s="138"/>
      <c r="B25" s="138"/>
      <c r="C25" s="138"/>
      <c r="D25" s="138"/>
      <c r="E25" s="138"/>
      <c r="F25" s="138"/>
      <c r="G25" s="138"/>
      <c r="H25" s="138"/>
      <c r="I25" s="138"/>
      <c r="J25" s="138"/>
      <c r="K25" s="138"/>
      <c r="L25" s="138"/>
      <c r="M25" s="138"/>
      <c r="O25" s="92" t="s">
        <v>118</v>
      </c>
      <c r="P25" s="94"/>
      <c r="Q25" s="94"/>
      <c r="R25" s="94"/>
      <c r="S25" s="94"/>
      <c r="T25" s="94"/>
      <c r="U25" s="94"/>
      <c r="V25" s="94"/>
      <c r="W25" s="94"/>
      <c r="X25" s="94"/>
      <c r="Y25" s="94"/>
      <c r="Z25" s="94"/>
    </row>
    <row r="26" spans="1:26" x14ac:dyDescent="0.3">
      <c r="A26" s="138"/>
      <c r="B26" s="138"/>
      <c r="C26" s="138"/>
      <c r="D26" s="138"/>
      <c r="E26" s="138"/>
      <c r="F26" s="138"/>
      <c r="G26" s="138"/>
      <c r="H26" s="138"/>
      <c r="I26" s="138"/>
      <c r="J26" s="138"/>
      <c r="K26" s="138"/>
      <c r="L26" s="138"/>
      <c r="M26" s="138"/>
      <c r="O26" s="93" t="s">
        <v>125</v>
      </c>
      <c r="P26" s="94">
        <v>4</v>
      </c>
      <c r="Q26" s="94">
        <v>4</v>
      </c>
      <c r="R26" s="94">
        <v>14</v>
      </c>
      <c r="S26" s="94">
        <v>8</v>
      </c>
      <c r="T26" s="94">
        <v>6</v>
      </c>
      <c r="U26" s="94">
        <v>11</v>
      </c>
      <c r="V26" s="94">
        <v>8</v>
      </c>
      <c r="W26" s="94">
        <v>7</v>
      </c>
      <c r="X26" s="94">
        <v>9</v>
      </c>
      <c r="Y26" s="94">
        <v>11</v>
      </c>
      <c r="Z26" s="94">
        <v>82</v>
      </c>
    </row>
    <row r="27" spans="1:26" x14ac:dyDescent="0.3">
      <c r="A27" s="138"/>
      <c r="B27" s="138"/>
      <c r="C27" s="138"/>
      <c r="D27" s="138"/>
      <c r="E27" s="138"/>
      <c r="F27" s="138"/>
      <c r="G27" s="138"/>
      <c r="H27" s="138"/>
      <c r="I27" s="138"/>
      <c r="J27" s="138"/>
      <c r="K27" s="138"/>
      <c r="L27" s="138"/>
      <c r="M27" s="138"/>
      <c r="O27" s="93" t="s">
        <v>126</v>
      </c>
      <c r="P27" s="94">
        <v>10</v>
      </c>
      <c r="Q27" s="94">
        <v>1</v>
      </c>
      <c r="R27" s="94"/>
      <c r="S27" s="94"/>
      <c r="T27" s="94">
        <v>2</v>
      </c>
      <c r="U27" s="94">
        <v>5</v>
      </c>
      <c r="V27" s="94"/>
      <c r="W27" s="94">
        <v>8</v>
      </c>
      <c r="X27" s="94">
        <v>7</v>
      </c>
      <c r="Y27" s="94">
        <v>14</v>
      </c>
      <c r="Z27" s="94">
        <v>47</v>
      </c>
    </row>
    <row r="28" spans="1:26" x14ac:dyDescent="0.3">
      <c r="A28" s="138"/>
      <c r="B28" s="138"/>
      <c r="C28" s="138"/>
      <c r="D28" s="138"/>
      <c r="E28" s="138"/>
      <c r="F28" s="138"/>
      <c r="G28" s="138"/>
      <c r="H28" s="138"/>
      <c r="I28" s="138"/>
      <c r="J28" s="138"/>
      <c r="K28" s="138"/>
      <c r="L28" s="138"/>
      <c r="M28" s="138"/>
      <c r="O28" s="93" t="s">
        <v>127</v>
      </c>
      <c r="P28" s="94">
        <v>9</v>
      </c>
      <c r="Q28" s="94">
        <v>2</v>
      </c>
      <c r="R28" s="94">
        <v>9</v>
      </c>
      <c r="S28" s="94">
        <v>10</v>
      </c>
      <c r="T28" s="94">
        <v>9</v>
      </c>
      <c r="U28" s="94"/>
      <c r="V28" s="94">
        <v>9</v>
      </c>
      <c r="W28" s="94">
        <v>3</v>
      </c>
      <c r="X28" s="94">
        <v>5</v>
      </c>
      <c r="Y28" s="94">
        <v>7</v>
      </c>
      <c r="Z28" s="94">
        <v>63</v>
      </c>
    </row>
    <row r="29" spans="1:26" x14ac:dyDescent="0.3">
      <c r="A29" s="138"/>
      <c r="B29" s="138"/>
      <c r="C29" s="138"/>
      <c r="D29" s="138"/>
      <c r="E29" s="138"/>
      <c r="F29" s="138"/>
      <c r="G29" s="138"/>
      <c r="H29" s="138"/>
      <c r="I29" s="138"/>
      <c r="J29" s="138"/>
      <c r="K29" s="138"/>
      <c r="L29" s="138"/>
      <c r="M29" s="138"/>
      <c r="O29" s="93" t="s">
        <v>128</v>
      </c>
      <c r="P29" s="94">
        <v>3</v>
      </c>
      <c r="Q29" s="94">
        <v>12</v>
      </c>
      <c r="R29" s="94">
        <v>9</v>
      </c>
      <c r="S29" s="94">
        <v>4</v>
      </c>
      <c r="T29" s="94"/>
      <c r="U29" s="94">
        <v>6</v>
      </c>
      <c r="V29" s="94"/>
      <c r="W29" s="94">
        <v>2</v>
      </c>
      <c r="X29" s="94">
        <v>6</v>
      </c>
      <c r="Y29" s="94">
        <v>4</v>
      </c>
      <c r="Z29" s="94">
        <v>46</v>
      </c>
    </row>
    <row r="30" spans="1:26" x14ac:dyDescent="0.3">
      <c r="A30" s="138"/>
      <c r="B30" s="138"/>
      <c r="C30" s="138"/>
      <c r="D30" s="138"/>
      <c r="E30" s="138"/>
      <c r="F30" s="138"/>
      <c r="G30" s="138"/>
      <c r="H30" s="138"/>
      <c r="I30" s="138"/>
      <c r="J30" s="138"/>
      <c r="K30" s="138"/>
      <c r="L30" s="138"/>
      <c r="M30" s="138"/>
      <c r="O30" s="93" t="s">
        <v>101</v>
      </c>
      <c r="P30" s="94">
        <v>2</v>
      </c>
      <c r="Q30" s="94"/>
      <c r="R30" s="94">
        <v>5</v>
      </c>
      <c r="S30" s="94">
        <v>5</v>
      </c>
      <c r="T30" s="94"/>
      <c r="U30" s="94">
        <v>9</v>
      </c>
      <c r="V30" s="94"/>
      <c r="W30" s="94">
        <v>4</v>
      </c>
      <c r="X30" s="94">
        <v>1</v>
      </c>
      <c r="Y30" s="94">
        <v>3</v>
      </c>
      <c r="Z30" s="94">
        <v>29</v>
      </c>
    </row>
    <row r="31" spans="1:26" x14ac:dyDescent="0.3">
      <c r="A31" s="138"/>
      <c r="B31" s="138"/>
      <c r="C31" s="138"/>
      <c r="D31" s="138"/>
      <c r="E31" s="138"/>
      <c r="F31" s="138"/>
      <c r="G31" s="138"/>
      <c r="H31" s="138"/>
      <c r="I31" s="138"/>
      <c r="J31" s="138"/>
      <c r="K31" s="138"/>
      <c r="L31" s="138"/>
      <c r="M31" s="138"/>
      <c r="O31" s="93" t="s">
        <v>129</v>
      </c>
      <c r="P31" s="94">
        <v>14</v>
      </c>
      <c r="Q31" s="94"/>
      <c r="R31" s="94"/>
      <c r="S31" s="94">
        <v>5</v>
      </c>
      <c r="T31" s="94">
        <v>3</v>
      </c>
      <c r="U31" s="94">
        <v>14</v>
      </c>
      <c r="V31" s="94"/>
      <c r="W31" s="94">
        <v>6</v>
      </c>
      <c r="X31" s="94"/>
      <c r="Y31" s="94">
        <v>8</v>
      </c>
      <c r="Z31" s="94">
        <v>50</v>
      </c>
    </row>
    <row r="32" spans="1:26" x14ac:dyDescent="0.3">
      <c r="A32" s="138"/>
      <c r="B32" s="138"/>
      <c r="C32" s="138"/>
      <c r="D32" s="138"/>
      <c r="E32" s="138"/>
      <c r="F32" s="138"/>
      <c r="G32" s="138"/>
      <c r="H32" s="138"/>
      <c r="I32" s="138"/>
      <c r="J32" s="138"/>
      <c r="K32" s="138"/>
      <c r="L32" s="138"/>
      <c r="M32" s="138"/>
      <c r="O32" s="93" t="s">
        <v>130</v>
      </c>
      <c r="P32" s="94"/>
      <c r="Q32" s="94">
        <v>3</v>
      </c>
      <c r="R32" s="94">
        <v>7</v>
      </c>
      <c r="S32" s="94">
        <v>6</v>
      </c>
      <c r="T32" s="94">
        <v>5</v>
      </c>
      <c r="U32" s="94">
        <v>6</v>
      </c>
      <c r="V32" s="94">
        <v>14</v>
      </c>
      <c r="W32" s="94">
        <v>9</v>
      </c>
      <c r="X32" s="94">
        <v>1</v>
      </c>
      <c r="Y32" s="94">
        <v>11</v>
      </c>
      <c r="Z32" s="94">
        <v>62</v>
      </c>
    </row>
    <row r="33" spans="1:26" x14ac:dyDescent="0.3">
      <c r="A33" s="138"/>
      <c r="B33" s="138"/>
      <c r="C33" s="138"/>
      <c r="D33" s="138"/>
      <c r="E33" s="138"/>
      <c r="F33" s="138"/>
      <c r="G33" s="138"/>
      <c r="H33" s="138"/>
      <c r="I33" s="138"/>
      <c r="J33" s="138"/>
      <c r="K33" s="138"/>
      <c r="L33" s="138"/>
      <c r="M33" s="138"/>
      <c r="O33" s="93" t="s">
        <v>131</v>
      </c>
      <c r="P33" s="94"/>
      <c r="Q33" s="94"/>
      <c r="R33" s="94">
        <v>2</v>
      </c>
      <c r="S33" s="94">
        <v>1</v>
      </c>
      <c r="T33" s="94">
        <v>3</v>
      </c>
      <c r="U33" s="94">
        <v>9</v>
      </c>
      <c r="V33" s="94">
        <v>1</v>
      </c>
      <c r="W33" s="94"/>
      <c r="X33" s="94">
        <v>21</v>
      </c>
      <c r="Y33" s="94">
        <v>1</v>
      </c>
      <c r="Z33" s="94">
        <v>38</v>
      </c>
    </row>
    <row r="34" spans="1:26" x14ac:dyDescent="0.3">
      <c r="A34" s="138"/>
      <c r="B34" s="138"/>
      <c r="C34" s="138"/>
      <c r="D34" s="138"/>
      <c r="E34" s="138"/>
      <c r="F34" s="138"/>
      <c r="G34" s="138"/>
      <c r="H34" s="138"/>
      <c r="I34" s="138"/>
      <c r="J34" s="138"/>
      <c r="K34" s="138"/>
      <c r="L34" s="138"/>
      <c r="M34" s="138"/>
      <c r="O34" s="93" t="s">
        <v>132</v>
      </c>
      <c r="P34" s="94"/>
      <c r="Q34" s="94"/>
      <c r="R34" s="94">
        <v>7</v>
      </c>
      <c r="S34" s="94">
        <v>4</v>
      </c>
      <c r="T34" s="94">
        <v>7</v>
      </c>
      <c r="U34" s="94">
        <v>9</v>
      </c>
      <c r="V34" s="94">
        <v>9</v>
      </c>
      <c r="W34" s="94">
        <v>8</v>
      </c>
      <c r="X34" s="94">
        <v>2</v>
      </c>
      <c r="Y34" s="94"/>
      <c r="Z34" s="94">
        <v>46</v>
      </c>
    </row>
    <row r="35" spans="1:26" x14ac:dyDescent="0.3">
      <c r="A35" s="138"/>
      <c r="B35" s="138"/>
      <c r="C35" s="138"/>
      <c r="D35" s="138"/>
      <c r="E35" s="138"/>
      <c r="F35" s="138"/>
      <c r="G35" s="138"/>
      <c r="H35" s="138"/>
      <c r="I35" s="138"/>
      <c r="J35" s="138"/>
      <c r="K35" s="138"/>
      <c r="L35" s="138"/>
      <c r="M35" s="138"/>
      <c r="O35" s="93" t="s">
        <v>133</v>
      </c>
      <c r="P35" s="94">
        <v>5</v>
      </c>
      <c r="Q35" s="94">
        <v>10</v>
      </c>
      <c r="R35" s="94">
        <v>12</v>
      </c>
      <c r="S35" s="94">
        <v>10</v>
      </c>
      <c r="T35" s="94">
        <v>10</v>
      </c>
      <c r="U35" s="94">
        <v>1</v>
      </c>
      <c r="V35" s="94">
        <v>3</v>
      </c>
      <c r="W35" s="94">
        <v>4</v>
      </c>
      <c r="X35" s="94"/>
      <c r="Y35" s="94">
        <v>1</v>
      </c>
      <c r="Z35" s="94">
        <v>56</v>
      </c>
    </row>
    <row r="36" spans="1:26" x14ac:dyDescent="0.3">
      <c r="A36" s="138"/>
      <c r="B36" s="138"/>
      <c r="C36" s="138"/>
      <c r="D36" s="138"/>
      <c r="E36" s="138"/>
      <c r="F36" s="138"/>
      <c r="G36" s="138"/>
      <c r="H36" s="138"/>
      <c r="I36" s="138"/>
      <c r="J36" s="138"/>
      <c r="K36" s="138"/>
      <c r="L36" s="138"/>
      <c r="M36" s="138"/>
      <c r="O36" s="93" t="s">
        <v>134</v>
      </c>
      <c r="P36" s="94"/>
      <c r="Q36" s="94">
        <v>7</v>
      </c>
      <c r="R36" s="94">
        <v>5</v>
      </c>
      <c r="S36" s="94">
        <v>9</v>
      </c>
      <c r="T36" s="94">
        <v>4</v>
      </c>
      <c r="U36" s="94">
        <v>8</v>
      </c>
      <c r="V36" s="94">
        <v>11</v>
      </c>
      <c r="W36" s="94"/>
      <c r="X36" s="94"/>
      <c r="Y36" s="94">
        <v>4</v>
      </c>
      <c r="Z36" s="94">
        <v>48</v>
      </c>
    </row>
    <row r="37" spans="1:26" x14ac:dyDescent="0.3">
      <c r="A37" s="138"/>
      <c r="B37" s="138"/>
      <c r="C37" s="138"/>
      <c r="D37" s="138"/>
      <c r="E37" s="138"/>
      <c r="F37" s="138"/>
      <c r="G37" s="138"/>
      <c r="H37" s="138"/>
      <c r="I37" s="138"/>
      <c r="J37" s="138"/>
      <c r="K37" s="138"/>
      <c r="L37" s="138"/>
      <c r="M37" s="138"/>
      <c r="O37" s="93" t="s">
        <v>135</v>
      </c>
      <c r="P37" s="94">
        <v>7</v>
      </c>
      <c r="Q37" s="94"/>
      <c r="R37" s="94">
        <v>7</v>
      </c>
      <c r="S37" s="94">
        <v>6</v>
      </c>
      <c r="T37" s="94">
        <v>1</v>
      </c>
      <c r="U37" s="94">
        <v>2</v>
      </c>
      <c r="V37" s="94">
        <v>2</v>
      </c>
      <c r="W37" s="94">
        <v>1</v>
      </c>
      <c r="X37" s="94">
        <v>17</v>
      </c>
      <c r="Y37" s="94"/>
      <c r="Z37" s="94">
        <v>43</v>
      </c>
    </row>
    <row r="38" spans="1:26" x14ac:dyDescent="0.3">
      <c r="A38" s="138"/>
      <c r="B38" s="138"/>
      <c r="C38" s="138"/>
      <c r="D38" s="138"/>
      <c r="E38" s="138"/>
      <c r="F38" s="138"/>
      <c r="G38" s="138"/>
      <c r="H38" s="138"/>
      <c r="I38" s="138"/>
      <c r="J38" s="138"/>
      <c r="K38" s="138"/>
      <c r="L38" s="138"/>
      <c r="M38" s="138"/>
      <c r="O38" s="92" t="s">
        <v>116</v>
      </c>
      <c r="P38" s="94">
        <v>123</v>
      </c>
      <c r="Q38" s="94">
        <v>98</v>
      </c>
      <c r="R38" s="94">
        <v>134</v>
      </c>
      <c r="S38" s="94">
        <v>134</v>
      </c>
      <c r="T38" s="94">
        <v>142</v>
      </c>
      <c r="U38" s="94">
        <v>116</v>
      </c>
      <c r="V38" s="94">
        <v>126</v>
      </c>
      <c r="W38" s="94">
        <v>115</v>
      </c>
      <c r="X38" s="94">
        <v>124</v>
      </c>
      <c r="Y38" s="94">
        <v>108</v>
      </c>
      <c r="Z38" s="94">
        <v>1220</v>
      </c>
    </row>
    <row r="39" spans="1:26" x14ac:dyDescent="0.3">
      <c r="O39"/>
    </row>
    <row r="40" spans="1:26" x14ac:dyDescent="0.3">
      <c r="O40"/>
    </row>
    <row r="41" spans="1:26" x14ac:dyDescent="0.3">
      <c r="O41"/>
    </row>
    <row r="42" spans="1:26" x14ac:dyDescent="0.3">
      <c r="O42"/>
    </row>
    <row r="43" spans="1:26" x14ac:dyDescent="0.3">
      <c r="O43"/>
    </row>
    <row r="44" spans="1:26" x14ac:dyDescent="0.3">
      <c r="O44"/>
    </row>
    <row r="45" spans="1:26" x14ac:dyDescent="0.3">
      <c r="O45"/>
    </row>
    <row r="46" spans="1:26" x14ac:dyDescent="0.3">
      <c r="O46"/>
    </row>
    <row r="47" spans="1:26" x14ac:dyDescent="0.3">
      <c r="O47"/>
    </row>
    <row r="48" spans="1:26" x14ac:dyDescent="0.3">
      <c r="O48"/>
    </row>
    <row r="49" spans="15:15" x14ac:dyDescent="0.3">
      <c r="O49"/>
    </row>
    <row r="50" spans="15:15" x14ac:dyDescent="0.3">
      <c r="O50"/>
    </row>
    <row r="51" spans="15:15" x14ac:dyDescent="0.3">
      <c r="O51"/>
    </row>
    <row r="52" spans="15:15" x14ac:dyDescent="0.3">
      <c r="O52"/>
    </row>
    <row r="53" spans="15:15" x14ac:dyDescent="0.3">
      <c r="O53"/>
    </row>
    <row r="54" spans="15:15" x14ac:dyDescent="0.3">
      <c r="O54"/>
    </row>
    <row r="55" spans="15:15" x14ac:dyDescent="0.3">
      <c r="O55"/>
    </row>
    <row r="56" spans="15:15" x14ac:dyDescent="0.3">
      <c r="O56"/>
    </row>
    <row r="57" spans="15:15" x14ac:dyDescent="0.3">
      <c r="O57"/>
    </row>
    <row r="58" spans="15:15" x14ac:dyDescent="0.3">
      <c r="O58"/>
    </row>
    <row r="59" spans="15:15" x14ac:dyDescent="0.3">
      <c r="O59"/>
    </row>
    <row r="60" spans="15:15" x14ac:dyDescent="0.3">
      <c r="O60"/>
    </row>
    <row r="61" spans="15:15" x14ac:dyDescent="0.3">
      <c r="O61"/>
    </row>
    <row r="62" spans="15:15" x14ac:dyDescent="0.3">
      <c r="O62"/>
    </row>
    <row r="63" spans="15:15" x14ac:dyDescent="0.3">
      <c r="O63"/>
    </row>
    <row r="64" spans="15:15" x14ac:dyDescent="0.3">
      <c r="O64"/>
    </row>
    <row r="65" spans="15:15" x14ac:dyDescent="0.3">
      <c r="O65"/>
    </row>
    <row r="66" spans="15:15" x14ac:dyDescent="0.3">
      <c r="O66"/>
    </row>
    <row r="67" spans="15:15" x14ac:dyDescent="0.3">
      <c r="O67"/>
    </row>
    <row r="68" spans="15:15" x14ac:dyDescent="0.3">
      <c r="O68"/>
    </row>
    <row r="69" spans="15:15" x14ac:dyDescent="0.3">
      <c r="O69"/>
    </row>
    <row r="70" spans="15:15" x14ac:dyDescent="0.3">
      <c r="O70"/>
    </row>
    <row r="71" spans="15:15" x14ac:dyDescent="0.3">
      <c r="O71"/>
    </row>
    <row r="72" spans="15:15" x14ac:dyDescent="0.3">
      <c r="O72"/>
    </row>
    <row r="73" spans="15:15" x14ac:dyDescent="0.3">
      <c r="O73"/>
    </row>
    <row r="74" spans="15:15" x14ac:dyDescent="0.3">
      <c r="O74"/>
    </row>
    <row r="75" spans="15:15" x14ac:dyDescent="0.3">
      <c r="O75"/>
    </row>
    <row r="76" spans="15:15" x14ac:dyDescent="0.3">
      <c r="O76"/>
    </row>
    <row r="77" spans="15:15" x14ac:dyDescent="0.3">
      <c r="O77"/>
    </row>
    <row r="78" spans="15:15" x14ac:dyDescent="0.3">
      <c r="O78"/>
    </row>
    <row r="79" spans="15:15" x14ac:dyDescent="0.3">
      <c r="O79"/>
    </row>
    <row r="80" spans="15:15" x14ac:dyDescent="0.3">
      <c r="O80"/>
    </row>
    <row r="81" spans="15:15" x14ac:dyDescent="0.3">
      <c r="O81"/>
    </row>
    <row r="82" spans="15:15" x14ac:dyDescent="0.3">
      <c r="O82"/>
    </row>
    <row r="83" spans="15:15" x14ac:dyDescent="0.3">
      <c r="O83"/>
    </row>
    <row r="84" spans="15:15" x14ac:dyDescent="0.3">
      <c r="O84"/>
    </row>
    <row r="85" spans="15:15" x14ac:dyDescent="0.3">
      <c r="O85"/>
    </row>
    <row r="86" spans="15:15" x14ac:dyDescent="0.3">
      <c r="O86"/>
    </row>
    <row r="87" spans="15:15" x14ac:dyDescent="0.3">
      <c r="O87"/>
    </row>
    <row r="88" spans="15:15" x14ac:dyDescent="0.3">
      <c r="O88"/>
    </row>
    <row r="89" spans="15:15" x14ac:dyDescent="0.3">
      <c r="O89"/>
    </row>
    <row r="90" spans="15:15" x14ac:dyDescent="0.3">
      <c r="O90"/>
    </row>
    <row r="91" spans="15:15" x14ac:dyDescent="0.3">
      <c r="O91"/>
    </row>
    <row r="92" spans="15:15" x14ac:dyDescent="0.3">
      <c r="O92"/>
    </row>
    <row r="93" spans="15:15" x14ac:dyDescent="0.3">
      <c r="O93"/>
    </row>
    <row r="94" spans="15:15" x14ac:dyDescent="0.3">
      <c r="O94"/>
    </row>
    <row r="95" spans="15:15" x14ac:dyDescent="0.3">
      <c r="O95"/>
    </row>
    <row r="96" spans="15:15" x14ac:dyDescent="0.3">
      <c r="O96"/>
    </row>
    <row r="97" spans="15:15" x14ac:dyDescent="0.3">
      <c r="O97"/>
    </row>
    <row r="98" spans="15:15" x14ac:dyDescent="0.3">
      <c r="O98"/>
    </row>
    <row r="99" spans="15:15" x14ac:dyDescent="0.3">
      <c r="O99"/>
    </row>
    <row r="100" spans="15:15" x14ac:dyDescent="0.3">
      <c r="O100"/>
    </row>
    <row r="101" spans="15:15" x14ac:dyDescent="0.3">
      <c r="O101"/>
    </row>
    <row r="102" spans="15:15" x14ac:dyDescent="0.3">
      <c r="O102"/>
    </row>
    <row r="103" spans="15:15" x14ac:dyDescent="0.3">
      <c r="O103"/>
    </row>
    <row r="104" spans="15:15" x14ac:dyDescent="0.3">
      <c r="O104"/>
    </row>
    <row r="105" spans="15:15" x14ac:dyDescent="0.3">
      <c r="O105"/>
    </row>
    <row r="106" spans="15:15" x14ac:dyDescent="0.3">
      <c r="O106"/>
    </row>
    <row r="107" spans="15:15" x14ac:dyDescent="0.3">
      <c r="O107"/>
    </row>
    <row r="108" spans="15:15" x14ac:dyDescent="0.3">
      <c r="O108"/>
    </row>
    <row r="109" spans="15:15" x14ac:dyDescent="0.3">
      <c r="O109"/>
    </row>
    <row r="110" spans="15:15" x14ac:dyDescent="0.3">
      <c r="O110"/>
    </row>
    <row r="111" spans="15:15" x14ac:dyDescent="0.3">
      <c r="O111"/>
    </row>
    <row r="112" spans="15:15" x14ac:dyDescent="0.3">
      <c r="O112"/>
    </row>
    <row r="113" spans="15:15" x14ac:dyDescent="0.3">
      <c r="O113"/>
    </row>
    <row r="114" spans="15:15" x14ac:dyDescent="0.3">
      <c r="O114"/>
    </row>
    <row r="115" spans="15:15" x14ac:dyDescent="0.3">
      <c r="O115"/>
    </row>
    <row r="116" spans="15:15" x14ac:dyDescent="0.3">
      <c r="O116"/>
    </row>
    <row r="117" spans="15:15" x14ac:dyDescent="0.3">
      <c r="O117"/>
    </row>
    <row r="118" spans="15:15" x14ac:dyDescent="0.3">
      <c r="O118"/>
    </row>
    <row r="119" spans="15:15" x14ac:dyDescent="0.3">
      <c r="O119"/>
    </row>
    <row r="120" spans="15:15" x14ac:dyDescent="0.3">
      <c r="O120"/>
    </row>
    <row r="121" spans="15:15" x14ac:dyDescent="0.3">
      <c r="O121"/>
    </row>
    <row r="122" spans="15:15" x14ac:dyDescent="0.3">
      <c r="O122"/>
    </row>
    <row r="123" spans="15:15" x14ac:dyDescent="0.3">
      <c r="O123"/>
    </row>
    <row r="124" spans="15:15" x14ac:dyDescent="0.3">
      <c r="O124"/>
    </row>
    <row r="125" spans="15:15" x14ac:dyDescent="0.3">
      <c r="O125"/>
    </row>
    <row r="126" spans="15:15" x14ac:dyDescent="0.3">
      <c r="O126"/>
    </row>
    <row r="127" spans="15:15" x14ac:dyDescent="0.3">
      <c r="O127"/>
    </row>
    <row r="128" spans="15:15" x14ac:dyDescent="0.3">
      <c r="O128"/>
    </row>
    <row r="129" spans="15:15" x14ac:dyDescent="0.3">
      <c r="O129"/>
    </row>
    <row r="130" spans="15:15" x14ac:dyDescent="0.3">
      <c r="O130"/>
    </row>
    <row r="131" spans="15:15" x14ac:dyDescent="0.3">
      <c r="O131"/>
    </row>
    <row r="132" spans="15:15" x14ac:dyDescent="0.3">
      <c r="O132"/>
    </row>
    <row r="133" spans="15:15" x14ac:dyDescent="0.3">
      <c r="O133"/>
    </row>
    <row r="134" spans="15:15" x14ac:dyDescent="0.3">
      <c r="O134"/>
    </row>
    <row r="135" spans="15:15" x14ac:dyDescent="0.3">
      <c r="O135"/>
    </row>
    <row r="136" spans="15:15" x14ac:dyDescent="0.3">
      <c r="O136"/>
    </row>
    <row r="137" spans="15:15" x14ac:dyDescent="0.3">
      <c r="O137"/>
    </row>
    <row r="138" spans="15:15" x14ac:dyDescent="0.3">
      <c r="O138"/>
    </row>
    <row r="139" spans="15:15" x14ac:dyDescent="0.3">
      <c r="O139"/>
    </row>
    <row r="140" spans="15:15" x14ac:dyDescent="0.3">
      <c r="O140"/>
    </row>
    <row r="141" spans="15:15" x14ac:dyDescent="0.3">
      <c r="O141"/>
    </row>
    <row r="142" spans="15:15" x14ac:dyDescent="0.3">
      <c r="O142"/>
    </row>
    <row r="143" spans="15:15" x14ac:dyDescent="0.3">
      <c r="O143"/>
    </row>
    <row r="144" spans="15:15" x14ac:dyDescent="0.3">
      <c r="O144"/>
    </row>
    <row r="145" spans="15:15" x14ac:dyDescent="0.3">
      <c r="O145"/>
    </row>
    <row r="146" spans="15:15" x14ac:dyDescent="0.3">
      <c r="O146"/>
    </row>
    <row r="147" spans="15:15" x14ac:dyDescent="0.3">
      <c r="O147"/>
    </row>
    <row r="148" spans="15:15" x14ac:dyDescent="0.3">
      <c r="O148"/>
    </row>
    <row r="149" spans="15:15" x14ac:dyDescent="0.3">
      <c r="O149"/>
    </row>
    <row r="150" spans="15:15" x14ac:dyDescent="0.3">
      <c r="O150"/>
    </row>
    <row r="151" spans="15:15" x14ac:dyDescent="0.3">
      <c r="O151"/>
    </row>
    <row r="152" spans="15:15" x14ac:dyDescent="0.3">
      <c r="O152"/>
    </row>
    <row r="153" spans="15:15" x14ac:dyDescent="0.3">
      <c r="O153"/>
    </row>
    <row r="154" spans="15:15" x14ac:dyDescent="0.3">
      <c r="O154"/>
    </row>
    <row r="155" spans="15:15" x14ac:dyDescent="0.3">
      <c r="O155"/>
    </row>
    <row r="156" spans="15:15" x14ac:dyDescent="0.3">
      <c r="O156"/>
    </row>
    <row r="157" spans="15:15" x14ac:dyDescent="0.3">
      <c r="O157"/>
    </row>
    <row r="158" spans="15:15" x14ac:dyDescent="0.3">
      <c r="O158"/>
    </row>
    <row r="159" spans="15:15" x14ac:dyDescent="0.3">
      <c r="O159"/>
    </row>
    <row r="160" spans="15:15" x14ac:dyDescent="0.3">
      <c r="O160"/>
    </row>
    <row r="161" spans="15:15" x14ac:dyDescent="0.3">
      <c r="O161"/>
    </row>
    <row r="162" spans="15:15" x14ac:dyDescent="0.3">
      <c r="O162"/>
    </row>
    <row r="163" spans="15:15" x14ac:dyDescent="0.3">
      <c r="O163"/>
    </row>
    <row r="164" spans="15:15" x14ac:dyDescent="0.3">
      <c r="O164"/>
    </row>
    <row r="165" spans="15:15" x14ac:dyDescent="0.3">
      <c r="O165"/>
    </row>
    <row r="166" spans="15:15" x14ac:dyDescent="0.3">
      <c r="O166"/>
    </row>
    <row r="167" spans="15:15" x14ac:dyDescent="0.3">
      <c r="O167"/>
    </row>
    <row r="168" spans="15:15" x14ac:dyDescent="0.3">
      <c r="O168"/>
    </row>
    <row r="169" spans="15:15" x14ac:dyDescent="0.3">
      <c r="O169"/>
    </row>
    <row r="170" spans="15:15" x14ac:dyDescent="0.3">
      <c r="O170"/>
    </row>
    <row r="171" spans="15:15" x14ac:dyDescent="0.3">
      <c r="O171"/>
    </row>
    <row r="172" spans="15:15" x14ac:dyDescent="0.3">
      <c r="O172"/>
    </row>
    <row r="173" spans="15:15" x14ac:dyDescent="0.3">
      <c r="O173"/>
    </row>
    <row r="174" spans="15:15" x14ac:dyDescent="0.3">
      <c r="O174"/>
    </row>
    <row r="175" spans="15:15" x14ac:dyDescent="0.3">
      <c r="O175"/>
    </row>
    <row r="176" spans="15:15" x14ac:dyDescent="0.3">
      <c r="O176"/>
    </row>
    <row r="177" spans="15:15" x14ac:dyDescent="0.3">
      <c r="O177"/>
    </row>
    <row r="178" spans="15:15" x14ac:dyDescent="0.3">
      <c r="O178"/>
    </row>
    <row r="179" spans="15:15" x14ac:dyDescent="0.3">
      <c r="O179"/>
    </row>
    <row r="180" spans="15:15" x14ac:dyDescent="0.3">
      <c r="O180"/>
    </row>
    <row r="181" spans="15:15" x14ac:dyDescent="0.3">
      <c r="O181"/>
    </row>
    <row r="182" spans="15:15" x14ac:dyDescent="0.3">
      <c r="O182"/>
    </row>
    <row r="183" spans="15:15" x14ac:dyDescent="0.3">
      <c r="O183"/>
    </row>
    <row r="184" spans="15:15" x14ac:dyDescent="0.3">
      <c r="O184"/>
    </row>
    <row r="185" spans="15:15" x14ac:dyDescent="0.3">
      <c r="O185"/>
    </row>
    <row r="186" spans="15:15" x14ac:dyDescent="0.3">
      <c r="O186"/>
    </row>
    <row r="187" spans="15:15" x14ac:dyDescent="0.3">
      <c r="O187"/>
    </row>
    <row r="188" spans="15:15" x14ac:dyDescent="0.3">
      <c r="O188"/>
    </row>
    <row r="189" spans="15:15" x14ac:dyDescent="0.3">
      <c r="O189"/>
    </row>
    <row r="190" spans="15:15" x14ac:dyDescent="0.3">
      <c r="O190"/>
    </row>
    <row r="191" spans="15:15" x14ac:dyDescent="0.3">
      <c r="O191"/>
    </row>
    <row r="192" spans="15:15" x14ac:dyDescent="0.3">
      <c r="O192"/>
    </row>
    <row r="193" spans="15:15" x14ac:dyDescent="0.3">
      <c r="O193"/>
    </row>
    <row r="194" spans="15:15" x14ac:dyDescent="0.3">
      <c r="O194"/>
    </row>
    <row r="195" spans="15:15" x14ac:dyDescent="0.3">
      <c r="O195"/>
    </row>
    <row r="196" spans="15:15" x14ac:dyDescent="0.3">
      <c r="O196"/>
    </row>
    <row r="197" spans="15:15" x14ac:dyDescent="0.3">
      <c r="O197"/>
    </row>
    <row r="198" spans="15:15" x14ac:dyDescent="0.3">
      <c r="O198"/>
    </row>
    <row r="199" spans="15:15" x14ac:dyDescent="0.3">
      <c r="O199"/>
    </row>
    <row r="200" spans="15:15" x14ac:dyDescent="0.3">
      <c r="O200"/>
    </row>
    <row r="201" spans="15:15" x14ac:dyDescent="0.3">
      <c r="O201"/>
    </row>
    <row r="202" spans="15:15" x14ac:dyDescent="0.3">
      <c r="O202"/>
    </row>
    <row r="203" spans="15:15" x14ac:dyDescent="0.3">
      <c r="O203"/>
    </row>
    <row r="204" spans="15:15" x14ac:dyDescent="0.3">
      <c r="O204"/>
    </row>
    <row r="205" spans="15:15" x14ac:dyDescent="0.3">
      <c r="O205"/>
    </row>
    <row r="206" spans="15:15" x14ac:dyDescent="0.3">
      <c r="O206"/>
    </row>
    <row r="207" spans="15:15" x14ac:dyDescent="0.3">
      <c r="O207"/>
    </row>
    <row r="208" spans="15:15" x14ac:dyDescent="0.3">
      <c r="O208"/>
    </row>
    <row r="209" spans="15:15" x14ac:dyDescent="0.3">
      <c r="O209"/>
    </row>
    <row r="210" spans="15:15" x14ac:dyDescent="0.3">
      <c r="O210"/>
    </row>
    <row r="211" spans="15:15" x14ac:dyDescent="0.3">
      <c r="O211"/>
    </row>
    <row r="212" spans="15:15" x14ac:dyDescent="0.3">
      <c r="O212"/>
    </row>
    <row r="213" spans="15:15" x14ac:dyDescent="0.3">
      <c r="O213"/>
    </row>
    <row r="214" spans="15:15" x14ac:dyDescent="0.3">
      <c r="O214"/>
    </row>
    <row r="215" spans="15:15" x14ac:dyDescent="0.3">
      <c r="O215"/>
    </row>
    <row r="216" spans="15:15" x14ac:dyDescent="0.3">
      <c r="O216"/>
    </row>
    <row r="217" spans="15:15" x14ac:dyDescent="0.3">
      <c r="O217"/>
    </row>
    <row r="218" spans="15:15" x14ac:dyDescent="0.3">
      <c r="O218"/>
    </row>
    <row r="219" spans="15:15" x14ac:dyDescent="0.3">
      <c r="O219"/>
    </row>
    <row r="220" spans="15:15" x14ac:dyDescent="0.3">
      <c r="O220"/>
    </row>
    <row r="221" spans="15:15" x14ac:dyDescent="0.3">
      <c r="O221"/>
    </row>
    <row r="222" spans="15:15" x14ac:dyDescent="0.3">
      <c r="O222"/>
    </row>
    <row r="223" spans="15:15" x14ac:dyDescent="0.3">
      <c r="O223"/>
    </row>
    <row r="224" spans="15:15" x14ac:dyDescent="0.3">
      <c r="O224"/>
    </row>
    <row r="225" spans="15:15" x14ac:dyDescent="0.3">
      <c r="O225"/>
    </row>
    <row r="226" spans="15:15" x14ac:dyDescent="0.3">
      <c r="O226"/>
    </row>
    <row r="227" spans="15:15" x14ac:dyDescent="0.3">
      <c r="O227"/>
    </row>
    <row r="228" spans="15:15" x14ac:dyDescent="0.3">
      <c r="O228"/>
    </row>
    <row r="229" spans="15:15" x14ac:dyDescent="0.3">
      <c r="O229"/>
    </row>
    <row r="230" spans="15:15" x14ac:dyDescent="0.3">
      <c r="O230"/>
    </row>
    <row r="231" spans="15:15" x14ac:dyDescent="0.3">
      <c r="O231"/>
    </row>
    <row r="232" spans="15:15" x14ac:dyDescent="0.3">
      <c r="O232"/>
    </row>
    <row r="233" spans="15:15" x14ac:dyDescent="0.3">
      <c r="O233"/>
    </row>
    <row r="234" spans="15:15" x14ac:dyDescent="0.3">
      <c r="O234"/>
    </row>
    <row r="235" spans="15:15" x14ac:dyDescent="0.3">
      <c r="O235"/>
    </row>
    <row r="236" spans="15:15" x14ac:dyDescent="0.3">
      <c r="O236"/>
    </row>
    <row r="237" spans="15:15" x14ac:dyDescent="0.3">
      <c r="O237"/>
    </row>
    <row r="238" spans="15:15" x14ac:dyDescent="0.3">
      <c r="O238"/>
    </row>
    <row r="239" spans="15:15" x14ac:dyDescent="0.3">
      <c r="O239"/>
    </row>
    <row r="240" spans="15:15" x14ac:dyDescent="0.3">
      <c r="O240"/>
    </row>
    <row r="241" spans="15:15" x14ac:dyDescent="0.3">
      <c r="O241"/>
    </row>
    <row r="242" spans="15:15" x14ac:dyDescent="0.3">
      <c r="O242"/>
    </row>
    <row r="243" spans="15:15" x14ac:dyDescent="0.3">
      <c r="O243"/>
    </row>
    <row r="244" spans="15:15" x14ac:dyDescent="0.3">
      <c r="O244"/>
    </row>
    <row r="245" spans="15:15" x14ac:dyDescent="0.3">
      <c r="O245"/>
    </row>
    <row r="246" spans="15:15" x14ac:dyDescent="0.3">
      <c r="O246"/>
    </row>
    <row r="247" spans="15:15" x14ac:dyDescent="0.3">
      <c r="O247"/>
    </row>
    <row r="248" spans="15:15" x14ac:dyDescent="0.3">
      <c r="O248"/>
    </row>
    <row r="249" spans="15:15" x14ac:dyDescent="0.3">
      <c r="O249"/>
    </row>
    <row r="250" spans="15:15" x14ac:dyDescent="0.3">
      <c r="O250"/>
    </row>
    <row r="251" spans="15:15" x14ac:dyDescent="0.3">
      <c r="O251"/>
    </row>
    <row r="252" spans="15:15" x14ac:dyDescent="0.3">
      <c r="O252"/>
    </row>
    <row r="253" spans="15:15" x14ac:dyDescent="0.3">
      <c r="O253"/>
    </row>
    <row r="254" spans="15:15" x14ac:dyDescent="0.3">
      <c r="O254"/>
    </row>
    <row r="255" spans="15:15" x14ac:dyDescent="0.3">
      <c r="O255"/>
    </row>
    <row r="256" spans="15:15" x14ac:dyDescent="0.3">
      <c r="O256"/>
    </row>
    <row r="257" spans="15:15" x14ac:dyDescent="0.3">
      <c r="O257"/>
    </row>
    <row r="258" spans="15:15" x14ac:dyDescent="0.3">
      <c r="O258"/>
    </row>
    <row r="259" spans="15:15" x14ac:dyDescent="0.3">
      <c r="O259"/>
    </row>
    <row r="260" spans="15:15" x14ac:dyDescent="0.3">
      <c r="O260"/>
    </row>
    <row r="261" spans="15:15" x14ac:dyDescent="0.3">
      <c r="O261"/>
    </row>
    <row r="262" spans="15:15" x14ac:dyDescent="0.3">
      <c r="O262"/>
    </row>
    <row r="263" spans="15:15" x14ac:dyDescent="0.3">
      <c r="O263"/>
    </row>
    <row r="264" spans="15:15" x14ac:dyDescent="0.3">
      <c r="O264"/>
    </row>
    <row r="265" spans="15:15" x14ac:dyDescent="0.3">
      <c r="O265"/>
    </row>
    <row r="266" spans="15:15" x14ac:dyDescent="0.3">
      <c r="O266"/>
    </row>
    <row r="267" spans="15:15" x14ac:dyDescent="0.3">
      <c r="O267"/>
    </row>
    <row r="268" spans="15:15" x14ac:dyDescent="0.3">
      <c r="O268"/>
    </row>
    <row r="269" spans="15:15" x14ac:dyDescent="0.3">
      <c r="O269"/>
    </row>
    <row r="270" spans="15:15" x14ac:dyDescent="0.3">
      <c r="O270"/>
    </row>
    <row r="271" spans="15:15" x14ac:dyDescent="0.3">
      <c r="O271"/>
    </row>
    <row r="272" spans="15:15" x14ac:dyDescent="0.3">
      <c r="O272"/>
    </row>
    <row r="273" spans="15:15" x14ac:dyDescent="0.3">
      <c r="O273"/>
    </row>
    <row r="274" spans="15:15" x14ac:dyDescent="0.3">
      <c r="O274"/>
    </row>
    <row r="275" spans="15:15" x14ac:dyDescent="0.3">
      <c r="O275"/>
    </row>
    <row r="276" spans="15:15" x14ac:dyDescent="0.3">
      <c r="O276"/>
    </row>
    <row r="277" spans="15:15" x14ac:dyDescent="0.3">
      <c r="O277"/>
    </row>
    <row r="278" spans="15:15" x14ac:dyDescent="0.3">
      <c r="O278"/>
    </row>
    <row r="279" spans="15:15" x14ac:dyDescent="0.3">
      <c r="O279"/>
    </row>
    <row r="280" spans="15:15" x14ac:dyDescent="0.3">
      <c r="O280"/>
    </row>
    <row r="281" spans="15:15" x14ac:dyDescent="0.3">
      <c r="O281"/>
    </row>
    <row r="282" spans="15:15" x14ac:dyDescent="0.3">
      <c r="O282"/>
    </row>
    <row r="283" spans="15:15" x14ac:dyDescent="0.3">
      <c r="O283"/>
    </row>
    <row r="284" spans="15:15" x14ac:dyDescent="0.3">
      <c r="O284"/>
    </row>
    <row r="285" spans="15:15" x14ac:dyDescent="0.3">
      <c r="O285"/>
    </row>
    <row r="286" spans="15:15" x14ac:dyDescent="0.3">
      <c r="O286"/>
    </row>
    <row r="287" spans="15:15" x14ac:dyDescent="0.3">
      <c r="O287"/>
    </row>
    <row r="288" spans="15:15" x14ac:dyDescent="0.3">
      <c r="O288"/>
    </row>
    <row r="289" spans="15:15" x14ac:dyDescent="0.3">
      <c r="O289"/>
    </row>
    <row r="290" spans="15:15" x14ac:dyDescent="0.3">
      <c r="O290"/>
    </row>
    <row r="291" spans="15:15" x14ac:dyDescent="0.3">
      <c r="O291"/>
    </row>
    <row r="292" spans="15:15" x14ac:dyDescent="0.3">
      <c r="O292"/>
    </row>
    <row r="293" spans="15:15" x14ac:dyDescent="0.3">
      <c r="O293"/>
    </row>
    <row r="294" spans="15:15" x14ac:dyDescent="0.3">
      <c r="O294"/>
    </row>
    <row r="295" spans="15:15" x14ac:dyDescent="0.3">
      <c r="O295"/>
    </row>
    <row r="296" spans="15:15" x14ac:dyDescent="0.3">
      <c r="O296"/>
    </row>
    <row r="297" spans="15:15" x14ac:dyDescent="0.3">
      <c r="O297"/>
    </row>
    <row r="298" spans="15:15" x14ac:dyDescent="0.3">
      <c r="O298"/>
    </row>
    <row r="299" spans="15:15" x14ac:dyDescent="0.3">
      <c r="O299"/>
    </row>
    <row r="300" spans="15:15" x14ac:dyDescent="0.3">
      <c r="O300"/>
    </row>
    <row r="301" spans="15:15" x14ac:dyDescent="0.3">
      <c r="O301"/>
    </row>
    <row r="302" spans="15:15" x14ac:dyDescent="0.3">
      <c r="O302"/>
    </row>
    <row r="303" spans="15:15" x14ac:dyDescent="0.3">
      <c r="O303"/>
    </row>
    <row r="304" spans="15:15" x14ac:dyDescent="0.3">
      <c r="O304"/>
    </row>
    <row r="305" spans="15:15" x14ac:dyDescent="0.3">
      <c r="O305"/>
    </row>
    <row r="306" spans="15:15" x14ac:dyDescent="0.3">
      <c r="O306"/>
    </row>
    <row r="307" spans="15:15" x14ac:dyDescent="0.3">
      <c r="O307"/>
    </row>
    <row r="308" spans="15:15" x14ac:dyDescent="0.3">
      <c r="O308"/>
    </row>
    <row r="309" spans="15:15" x14ac:dyDescent="0.3">
      <c r="O309"/>
    </row>
    <row r="310" spans="15:15" x14ac:dyDescent="0.3">
      <c r="O310"/>
    </row>
    <row r="311" spans="15:15" x14ac:dyDescent="0.3">
      <c r="O311"/>
    </row>
    <row r="312" spans="15:15" x14ac:dyDescent="0.3">
      <c r="O312"/>
    </row>
    <row r="313" spans="15:15" x14ac:dyDescent="0.3">
      <c r="O313"/>
    </row>
    <row r="314" spans="15:15" x14ac:dyDescent="0.3">
      <c r="O314"/>
    </row>
    <row r="315" spans="15:15" x14ac:dyDescent="0.3">
      <c r="O315"/>
    </row>
    <row r="316" spans="15:15" x14ac:dyDescent="0.3">
      <c r="O316"/>
    </row>
    <row r="317" spans="15:15" x14ac:dyDescent="0.3">
      <c r="O317"/>
    </row>
    <row r="318" spans="15:15" x14ac:dyDescent="0.3">
      <c r="O318"/>
    </row>
    <row r="319" spans="15:15" x14ac:dyDescent="0.3">
      <c r="O319"/>
    </row>
    <row r="320" spans="15:15" x14ac:dyDescent="0.3">
      <c r="O320"/>
    </row>
  </sheetData>
  <mergeCells count="2">
    <mergeCell ref="A1:J1"/>
    <mergeCell ref="A7:M38"/>
  </mergeCells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C3CCB-0E94-4275-B9F8-A2781108871B}">
  <sheetPr codeName="Arkusz6"/>
  <dimension ref="A1:J30"/>
  <sheetViews>
    <sheetView topLeftCell="A4" workbookViewId="0">
      <selection activeCell="A10" sqref="A10"/>
    </sheetView>
  </sheetViews>
  <sheetFormatPr defaultRowHeight="14.4" x14ac:dyDescent="0.3"/>
  <cols>
    <col min="1" max="2" width="17.6640625" bestFit="1" customWidth="1"/>
    <col min="3" max="6" width="4" bestFit="1" customWidth="1"/>
    <col min="7" max="7" width="7.44140625" bestFit="1" customWidth="1"/>
    <col min="8" max="8" width="14.33203125" bestFit="1" customWidth="1"/>
  </cols>
  <sheetData>
    <row r="1" spans="1:10" ht="15" thickBot="1" x14ac:dyDescent="0.35">
      <c r="A1" s="126" t="s">
        <v>91</v>
      </c>
      <c r="B1" s="127"/>
      <c r="C1" s="127"/>
      <c r="D1" s="127"/>
      <c r="E1" s="127"/>
      <c r="F1" s="127"/>
      <c r="G1" s="127"/>
      <c r="H1" s="127"/>
      <c r="I1" s="127"/>
      <c r="J1" s="128"/>
    </row>
    <row r="2" spans="1:10" x14ac:dyDescent="0.3">
      <c r="A2" s="63" t="s">
        <v>112</v>
      </c>
      <c r="B2" s="56"/>
      <c r="C2" s="56"/>
      <c r="D2" s="56"/>
      <c r="E2" s="56"/>
      <c r="F2" s="56"/>
      <c r="G2" s="56"/>
      <c r="H2" s="56"/>
      <c r="I2" s="56"/>
      <c r="J2" s="64"/>
    </row>
    <row r="3" spans="1:10" x14ac:dyDescent="0.3">
      <c r="A3" s="65" t="s">
        <v>113</v>
      </c>
      <c r="B3" s="83"/>
      <c r="C3" s="83"/>
      <c r="D3" s="83"/>
      <c r="E3" s="83"/>
      <c r="F3" s="83"/>
      <c r="G3" s="83"/>
      <c r="H3" s="83"/>
      <c r="I3" s="83"/>
      <c r="J3" s="67"/>
    </row>
    <row r="4" spans="1:10" x14ac:dyDescent="0.3">
      <c r="A4" s="65" t="s">
        <v>94</v>
      </c>
      <c r="B4" s="83"/>
      <c r="C4" s="83"/>
      <c r="D4" s="83"/>
      <c r="E4" s="83"/>
      <c r="F4" s="83"/>
      <c r="G4" s="83"/>
      <c r="H4" s="83"/>
      <c r="I4" s="83"/>
      <c r="J4" s="67"/>
    </row>
    <row r="5" spans="1:10" ht="15" thickBot="1" x14ac:dyDescent="0.35">
      <c r="A5" s="68" t="s">
        <v>95</v>
      </c>
      <c r="B5" s="60"/>
      <c r="C5" s="60"/>
      <c r="D5" s="60"/>
      <c r="E5" s="60"/>
      <c r="F5" s="60"/>
      <c r="G5" s="60"/>
      <c r="H5" s="60"/>
      <c r="I5" s="60"/>
      <c r="J5" s="69"/>
    </row>
    <row r="10" spans="1:10" x14ac:dyDescent="0.3">
      <c r="A10" s="91" t="s">
        <v>4</v>
      </c>
      <c r="B10" t="s">
        <v>119</v>
      </c>
    </row>
    <row r="12" spans="1:10" x14ac:dyDescent="0.3">
      <c r="A12" s="91" t="s">
        <v>121</v>
      </c>
      <c r="B12" s="91" t="s">
        <v>120</v>
      </c>
    </row>
    <row r="13" spans="1:10" x14ac:dyDescent="0.3">
      <c r="A13" s="91" t="s">
        <v>114</v>
      </c>
      <c r="B13" t="s">
        <v>11</v>
      </c>
      <c r="C13" t="s">
        <v>24</v>
      </c>
      <c r="D13" t="s">
        <v>15</v>
      </c>
      <c r="E13" t="s">
        <v>29</v>
      </c>
      <c r="F13" t="s">
        <v>20</v>
      </c>
      <c r="G13" t="s">
        <v>115</v>
      </c>
      <c r="H13" t="s">
        <v>116</v>
      </c>
    </row>
    <row r="14" spans="1:10" x14ac:dyDescent="0.3">
      <c r="A14" s="92" t="s">
        <v>25</v>
      </c>
      <c r="B14" s="94">
        <v>38</v>
      </c>
      <c r="C14" s="94">
        <v>50</v>
      </c>
      <c r="D14" s="94">
        <v>68</v>
      </c>
      <c r="E14" s="94">
        <v>40</v>
      </c>
      <c r="F14" s="94">
        <v>44</v>
      </c>
      <c r="G14" s="94"/>
      <c r="H14" s="94">
        <v>240</v>
      </c>
    </row>
    <row r="15" spans="1:10" x14ac:dyDescent="0.3">
      <c r="A15" s="93" t="s">
        <v>26</v>
      </c>
      <c r="B15" s="94">
        <v>26</v>
      </c>
      <c r="C15" s="94">
        <v>24</v>
      </c>
      <c r="D15" s="94">
        <v>24</v>
      </c>
      <c r="E15" s="94">
        <v>19</v>
      </c>
      <c r="F15" s="94">
        <v>23</v>
      </c>
      <c r="G15" s="94"/>
      <c r="H15" s="94">
        <v>116</v>
      </c>
    </row>
    <row r="16" spans="1:10" x14ac:dyDescent="0.3">
      <c r="A16" s="93" t="s">
        <v>27</v>
      </c>
      <c r="B16" s="94">
        <v>12</v>
      </c>
      <c r="C16" s="94">
        <v>26</v>
      </c>
      <c r="D16" s="94">
        <v>44</v>
      </c>
      <c r="E16" s="94">
        <v>21</v>
      </c>
      <c r="F16" s="94">
        <v>21</v>
      </c>
      <c r="G16" s="94"/>
      <c r="H16" s="94">
        <v>124</v>
      </c>
    </row>
    <row r="17" spans="1:8" x14ac:dyDescent="0.3">
      <c r="A17" s="92" t="s">
        <v>21</v>
      </c>
      <c r="B17" s="94">
        <v>33</v>
      </c>
      <c r="C17" s="94">
        <v>29</v>
      </c>
      <c r="D17" s="94">
        <v>58</v>
      </c>
      <c r="E17" s="94">
        <v>61</v>
      </c>
      <c r="F17" s="94">
        <v>53</v>
      </c>
      <c r="G17" s="94"/>
      <c r="H17" s="94">
        <v>234</v>
      </c>
    </row>
    <row r="18" spans="1:8" x14ac:dyDescent="0.3">
      <c r="A18" s="93" t="s">
        <v>22</v>
      </c>
      <c r="B18" s="94">
        <v>18</v>
      </c>
      <c r="C18" s="94">
        <v>10</v>
      </c>
      <c r="D18" s="94">
        <v>39</v>
      </c>
      <c r="E18" s="94">
        <v>33</v>
      </c>
      <c r="F18" s="94">
        <v>26</v>
      </c>
      <c r="G18" s="94"/>
      <c r="H18" s="94">
        <v>126</v>
      </c>
    </row>
    <row r="19" spans="1:8" x14ac:dyDescent="0.3">
      <c r="A19" s="93" t="s">
        <v>28</v>
      </c>
      <c r="B19" s="94">
        <v>15</v>
      </c>
      <c r="C19" s="94">
        <v>19</v>
      </c>
      <c r="D19" s="94">
        <v>19</v>
      </c>
      <c r="E19" s="94">
        <v>28</v>
      </c>
      <c r="F19" s="94">
        <v>27</v>
      </c>
      <c r="G19" s="94"/>
      <c r="H19" s="94">
        <v>108</v>
      </c>
    </row>
    <row r="20" spans="1:8" x14ac:dyDescent="0.3">
      <c r="A20" s="92" t="s">
        <v>18</v>
      </c>
      <c r="B20" s="94">
        <v>63</v>
      </c>
      <c r="C20" s="94">
        <v>101</v>
      </c>
      <c r="D20" s="94">
        <v>56</v>
      </c>
      <c r="E20" s="94">
        <v>83</v>
      </c>
      <c r="F20" s="94">
        <v>80</v>
      </c>
      <c r="G20" s="94"/>
      <c r="H20" s="94">
        <v>383</v>
      </c>
    </row>
    <row r="21" spans="1:8" x14ac:dyDescent="0.3">
      <c r="A21" s="93" t="s">
        <v>23</v>
      </c>
      <c r="B21" s="94">
        <v>27</v>
      </c>
      <c r="C21" s="94">
        <v>27</v>
      </c>
      <c r="D21" s="94">
        <v>22</v>
      </c>
      <c r="E21" s="94">
        <v>25</v>
      </c>
      <c r="F21" s="94">
        <v>33</v>
      </c>
      <c r="G21" s="94"/>
      <c r="H21" s="94">
        <v>134</v>
      </c>
    </row>
    <row r="22" spans="1:8" x14ac:dyDescent="0.3">
      <c r="A22" s="93" t="s">
        <v>31</v>
      </c>
      <c r="B22" s="94">
        <v>17</v>
      </c>
      <c r="C22" s="94">
        <v>45</v>
      </c>
      <c r="D22" s="94">
        <v>5</v>
      </c>
      <c r="E22" s="94">
        <v>44</v>
      </c>
      <c r="F22" s="94">
        <v>23</v>
      </c>
      <c r="G22" s="94"/>
      <c r="H22" s="94">
        <v>134</v>
      </c>
    </row>
    <row r="23" spans="1:8" x14ac:dyDescent="0.3">
      <c r="A23" s="93" t="s">
        <v>19</v>
      </c>
      <c r="B23" s="94">
        <v>19</v>
      </c>
      <c r="C23" s="94">
        <v>29</v>
      </c>
      <c r="D23" s="94">
        <v>29</v>
      </c>
      <c r="E23" s="94">
        <v>14</v>
      </c>
      <c r="F23" s="94">
        <v>24</v>
      </c>
      <c r="G23" s="94"/>
      <c r="H23" s="94">
        <v>115</v>
      </c>
    </row>
    <row r="24" spans="1:8" x14ac:dyDescent="0.3">
      <c r="A24" s="92" t="s">
        <v>9</v>
      </c>
      <c r="B24" s="94">
        <v>78</v>
      </c>
      <c r="C24" s="94">
        <v>83</v>
      </c>
      <c r="D24" s="94">
        <v>50</v>
      </c>
      <c r="E24" s="94">
        <v>67</v>
      </c>
      <c r="F24" s="94">
        <v>85</v>
      </c>
      <c r="G24" s="94"/>
      <c r="H24" s="94">
        <v>363</v>
      </c>
    </row>
    <row r="25" spans="1:8" x14ac:dyDescent="0.3">
      <c r="A25" s="93" t="s">
        <v>17</v>
      </c>
      <c r="B25" s="94">
        <v>29</v>
      </c>
      <c r="C25" s="94">
        <v>24</v>
      </c>
      <c r="D25" s="94">
        <v>15</v>
      </c>
      <c r="E25" s="94">
        <v>26</v>
      </c>
      <c r="F25" s="94">
        <v>29</v>
      </c>
      <c r="G25" s="94"/>
      <c r="H25" s="94">
        <v>123</v>
      </c>
    </row>
    <row r="26" spans="1:8" x14ac:dyDescent="0.3">
      <c r="A26" s="93" t="s">
        <v>10</v>
      </c>
      <c r="B26" s="94">
        <v>28</v>
      </c>
      <c r="C26" s="94">
        <v>40</v>
      </c>
      <c r="D26" s="94">
        <v>9</v>
      </c>
      <c r="E26" s="94">
        <v>15</v>
      </c>
      <c r="F26" s="94">
        <v>6</v>
      </c>
      <c r="G26" s="94"/>
      <c r="H26" s="94">
        <v>98</v>
      </c>
    </row>
    <row r="27" spans="1:8" x14ac:dyDescent="0.3">
      <c r="A27" s="93" t="s">
        <v>14</v>
      </c>
      <c r="B27" s="94">
        <v>21</v>
      </c>
      <c r="C27" s="94">
        <v>19</v>
      </c>
      <c r="D27" s="94">
        <v>26</v>
      </c>
      <c r="E27" s="94">
        <v>26</v>
      </c>
      <c r="F27" s="94">
        <v>50</v>
      </c>
      <c r="G27" s="94"/>
      <c r="H27" s="94">
        <v>142</v>
      </c>
    </row>
    <row r="28" spans="1:8" x14ac:dyDescent="0.3">
      <c r="A28" s="92" t="s">
        <v>115</v>
      </c>
      <c r="B28" s="94"/>
      <c r="C28" s="94"/>
      <c r="D28" s="94"/>
      <c r="E28" s="94"/>
      <c r="F28" s="94"/>
      <c r="G28" s="94"/>
      <c r="H28" s="94"/>
    </row>
    <row r="29" spans="1:8" x14ac:dyDescent="0.3">
      <c r="A29" s="93" t="s">
        <v>115</v>
      </c>
      <c r="B29" s="94"/>
      <c r="C29" s="94"/>
      <c r="D29" s="94"/>
      <c r="E29" s="94"/>
      <c r="F29" s="94"/>
      <c r="G29" s="94"/>
      <c r="H29" s="94"/>
    </row>
    <row r="30" spans="1:8" x14ac:dyDescent="0.3">
      <c r="A30" s="92" t="s">
        <v>116</v>
      </c>
      <c r="B30" s="94">
        <v>212</v>
      </c>
      <c r="C30" s="94">
        <v>263</v>
      </c>
      <c r="D30" s="94">
        <v>232</v>
      </c>
      <c r="E30" s="94">
        <v>251</v>
      </c>
      <c r="F30" s="94">
        <v>262</v>
      </c>
      <c r="G30" s="94"/>
      <c r="H30" s="94">
        <v>1220</v>
      </c>
    </row>
  </sheetData>
  <mergeCells count="1">
    <mergeCell ref="A1:J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0D765-E596-4771-A73A-18BB4DFA56FD}">
  <sheetPr codeName="Arkusz7"/>
  <dimension ref="A1:O43"/>
  <sheetViews>
    <sheetView zoomScale="82" zoomScaleNormal="82" workbookViewId="0">
      <selection activeCell="I22" sqref="I22"/>
    </sheetView>
  </sheetViews>
  <sheetFormatPr defaultColWidth="9.109375" defaultRowHeight="14.4" x14ac:dyDescent="0.3"/>
  <cols>
    <col min="1" max="1" width="17.6640625" style="2" bestFit="1" customWidth="1"/>
    <col min="2" max="2" width="17" style="2" bestFit="1" customWidth="1"/>
    <col min="3" max="3" width="10.33203125" style="2" bestFit="1" customWidth="1"/>
    <col min="4" max="4" width="10.88671875" style="2" bestFit="1" customWidth="1"/>
    <col min="5" max="5" width="11.44140625" style="2" bestFit="1" customWidth="1"/>
    <col min="6" max="6" width="12.5546875" style="2" bestFit="1" customWidth="1"/>
    <col min="7" max="7" width="11.5546875" style="2" bestFit="1" customWidth="1"/>
    <col min="8" max="8" width="12" style="2" bestFit="1" customWidth="1"/>
    <col min="9" max="9" width="17.33203125" style="2" bestFit="1" customWidth="1"/>
    <col min="10" max="10" width="16.33203125" style="2" bestFit="1" customWidth="1"/>
    <col min="11" max="11" width="5" style="2" bestFit="1" customWidth="1"/>
    <col min="12" max="12" width="10.6640625" style="2" customWidth="1"/>
    <col min="13" max="14" width="2" style="2" bestFit="1" customWidth="1"/>
    <col min="15" max="15" width="14" style="2" bestFit="1" customWidth="1"/>
    <col min="16" max="16" width="12.5546875" style="2" bestFit="1" customWidth="1"/>
    <col min="17" max="17" width="18.6640625" style="2" bestFit="1" customWidth="1"/>
    <col min="18" max="18" width="19.109375" style="2" bestFit="1" customWidth="1"/>
    <col min="19" max="19" width="21.44140625" style="2" bestFit="1" customWidth="1"/>
    <col min="20" max="20" width="18.5546875" style="2" bestFit="1" customWidth="1"/>
    <col min="21" max="21" width="19.6640625" style="2" bestFit="1" customWidth="1"/>
    <col min="22" max="23" width="8.88671875" style="2" bestFit="1" customWidth="1"/>
    <col min="24" max="29" width="9.88671875" style="2" bestFit="1" customWidth="1"/>
    <col min="30" max="30" width="11.44140625" style="2" bestFit="1" customWidth="1"/>
    <col min="31" max="32" width="8.88671875" style="2" bestFit="1" customWidth="1"/>
    <col min="33" max="35" width="9.88671875" style="2" bestFit="1" customWidth="1"/>
    <col min="36" max="37" width="8.88671875" style="2" bestFit="1" customWidth="1"/>
    <col min="38" max="41" width="9.88671875" style="2" bestFit="1" customWidth="1"/>
    <col min="42" max="42" width="11.33203125" style="2" bestFit="1" customWidth="1"/>
    <col min="43" max="43" width="9.88671875" style="2" bestFit="1" customWidth="1"/>
    <col min="44" max="44" width="12.5546875" style="2" bestFit="1" customWidth="1"/>
    <col min="45" max="51" width="9.33203125" style="2" bestFit="1" customWidth="1"/>
    <col min="52" max="57" width="9.88671875" style="2" bestFit="1" customWidth="1"/>
    <col min="58" max="58" width="19.5546875" style="2" bestFit="1" customWidth="1"/>
    <col min="59" max="59" width="22.33203125" style="2" bestFit="1" customWidth="1"/>
    <col min="60" max="60" width="19.44140625" style="2" bestFit="1" customWidth="1"/>
    <col min="61" max="61" width="20.5546875" style="2" bestFit="1" customWidth="1"/>
    <col min="62" max="62" width="11.5546875" style="2" bestFit="1" customWidth="1"/>
    <col min="63" max="69" width="8.88671875" style="2" bestFit="1" customWidth="1"/>
    <col min="70" max="75" width="9.88671875" style="2" bestFit="1" customWidth="1"/>
    <col min="76" max="76" width="14.33203125" style="2" bestFit="1" customWidth="1"/>
    <col min="77" max="77" width="12" style="2" bestFit="1" customWidth="1"/>
    <col min="78" max="83" width="8.88671875" style="2" bestFit="1" customWidth="1"/>
    <col min="84" max="89" width="9.88671875" style="2" bestFit="1" customWidth="1"/>
    <col min="90" max="90" width="11.44140625" style="2" bestFit="1" customWidth="1"/>
    <col min="91" max="95" width="9.88671875" style="2" bestFit="1" customWidth="1"/>
    <col min="96" max="96" width="8.88671875" style="2" bestFit="1" customWidth="1"/>
    <col min="97" max="100" width="9.88671875" style="2" bestFit="1" customWidth="1"/>
    <col min="101" max="103" width="11.33203125" style="2" bestFit="1" customWidth="1"/>
    <col min="104" max="104" width="12.5546875" style="2" bestFit="1" customWidth="1"/>
    <col min="105" max="111" width="9.33203125" style="2" bestFit="1" customWidth="1"/>
    <col min="112" max="117" width="9.88671875" style="2" bestFit="1" customWidth="1"/>
    <col min="118" max="118" width="17" style="2" bestFit="1" customWidth="1"/>
    <col min="119" max="119" width="19.6640625" style="2" bestFit="1" customWidth="1"/>
    <col min="120" max="120" width="16.88671875" style="2" bestFit="1" customWidth="1"/>
    <col min="121" max="121" width="18.109375" style="2" bestFit="1" customWidth="1"/>
    <col min="122" max="122" width="11.5546875" style="2" bestFit="1" customWidth="1"/>
    <col min="123" max="128" width="8.88671875" style="2" bestFit="1" customWidth="1"/>
    <col min="129" max="134" width="9.88671875" style="2" bestFit="1" customWidth="1"/>
    <col min="135" max="135" width="14.33203125" style="2" bestFit="1" customWidth="1"/>
    <col min="136" max="141" width="8.88671875" style="2" bestFit="1" customWidth="1"/>
    <col min="142" max="147" width="9.88671875" style="2" bestFit="1" customWidth="1"/>
    <col min="148" max="148" width="11.44140625" style="2" bestFit="1" customWidth="1"/>
    <col min="149" max="154" width="8.88671875" style="2" bestFit="1" customWidth="1"/>
    <col min="155" max="160" width="9.88671875" style="2" bestFit="1" customWidth="1"/>
    <col min="161" max="161" width="12.5546875" style="2" bestFit="1" customWidth="1"/>
    <col min="162" max="167" width="9.33203125" style="2" bestFit="1" customWidth="1"/>
    <col min="168" max="173" width="9.88671875" style="2" bestFit="1" customWidth="1"/>
    <col min="174" max="174" width="19.109375" style="2" bestFit="1" customWidth="1"/>
    <col min="175" max="175" width="21.88671875" style="2" bestFit="1" customWidth="1"/>
    <col min="176" max="176" width="19" style="2" bestFit="1" customWidth="1"/>
    <col min="177" max="177" width="20.109375" style="2" bestFit="1" customWidth="1"/>
    <col min="178" max="178" width="18.6640625" style="2" bestFit="1" customWidth="1"/>
    <col min="179" max="179" width="21.44140625" style="2" bestFit="1" customWidth="1"/>
    <col min="180" max="180" width="18.5546875" style="2" bestFit="1" customWidth="1"/>
    <col min="181" max="181" width="19.6640625" style="2" bestFit="1" customWidth="1"/>
    <col min="182" max="16384" width="9.109375" style="2"/>
  </cols>
  <sheetData>
    <row r="1" spans="1:6" x14ac:dyDescent="0.3">
      <c r="A1"/>
      <c r="B1"/>
      <c r="C1"/>
    </row>
    <row r="3" spans="1:6" x14ac:dyDescent="0.3">
      <c r="A3"/>
      <c r="B3"/>
      <c r="C3"/>
      <c r="D3"/>
    </row>
    <row r="4" spans="1:6" x14ac:dyDescent="0.3">
      <c r="A4"/>
      <c r="B4"/>
      <c r="C4"/>
      <c r="D4"/>
    </row>
    <row r="5" spans="1:6" x14ac:dyDescent="0.3">
      <c r="A5"/>
      <c r="B5"/>
      <c r="C5"/>
      <c r="D5"/>
    </row>
    <row r="6" spans="1:6" x14ac:dyDescent="0.3">
      <c r="A6"/>
      <c r="B6"/>
      <c r="C6"/>
      <c r="D6"/>
    </row>
    <row r="7" spans="1:6" x14ac:dyDescent="0.3">
      <c r="A7"/>
      <c r="B7"/>
      <c r="C7"/>
      <c r="D7"/>
    </row>
    <row r="8" spans="1:6" x14ac:dyDescent="0.3">
      <c r="A8"/>
      <c r="B8"/>
      <c r="C8"/>
      <c r="D8"/>
    </row>
    <row r="9" spans="1:6" x14ac:dyDescent="0.3">
      <c r="A9" s="81"/>
      <c r="B9" s="81"/>
      <c r="C9" s="81"/>
      <c r="D9" s="81"/>
      <c r="E9" s="82"/>
      <c r="F9" s="82"/>
    </row>
    <row r="10" spans="1:6" x14ac:dyDescent="0.3">
      <c r="A10" s="81"/>
      <c r="B10" s="81"/>
      <c r="C10" s="81"/>
      <c r="D10" s="81"/>
      <c r="E10" s="82"/>
      <c r="F10" s="82"/>
    </row>
    <row r="11" spans="1:6" x14ac:dyDescent="0.3">
      <c r="A11" s="81"/>
      <c r="B11" s="81"/>
      <c r="C11" s="81"/>
      <c r="D11" s="81"/>
      <c r="E11" s="82"/>
      <c r="F11" s="82"/>
    </row>
    <row r="12" spans="1:6" x14ac:dyDescent="0.3">
      <c r="A12" s="81"/>
      <c r="B12" s="81"/>
      <c r="C12" s="81"/>
      <c r="D12" s="81"/>
      <c r="E12" s="82"/>
      <c r="F12" s="82"/>
    </row>
    <row r="13" spans="1:6" x14ac:dyDescent="0.3">
      <c r="A13" s="81"/>
      <c r="B13" s="81"/>
      <c r="C13" s="81"/>
      <c r="D13" s="81"/>
      <c r="E13" s="82"/>
      <c r="F13" s="82"/>
    </row>
    <row r="14" spans="1:6" x14ac:dyDescent="0.3">
      <c r="A14" s="81"/>
      <c r="B14" s="81"/>
      <c r="C14" s="81"/>
      <c r="D14" s="81"/>
      <c r="E14" s="82"/>
      <c r="F14" s="82"/>
    </row>
    <row r="15" spans="1:6" x14ac:dyDescent="0.3">
      <c r="A15" s="81"/>
      <c r="B15" s="81"/>
      <c r="C15" s="81"/>
      <c r="D15" s="81"/>
      <c r="E15" s="82"/>
      <c r="F15" s="82"/>
    </row>
    <row r="16" spans="1:6" x14ac:dyDescent="0.3">
      <c r="A16" s="81"/>
      <c r="B16" s="81"/>
      <c r="C16" s="81"/>
      <c r="D16" s="81"/>
      <c r="E16" s="82"/>
      <c r="F16" s="82"/>
    </row>
    <row r="17" spans="1:15" x14ac:dyDescent="0.3">
      <c r="A17" s="81"/>
      <c r="B17" s="81"/>
      <c r="C17" s="81"/>
      <c r="D17" s="81"/>
      <c r="E17" s="82"/>
      <c r="F17" s="82"/>
    </row>
    <row r="18" spans="1:15" x14ac:dyDescent="0.3">
      <c r="A18" s="81"/>
      <c r="B18" s="81"/>
      <c r="C18" s="81"/>
      <c r="D18" s="81"/>
      <c r="E18" s="82"/>
      <c r="F18" s="82"/>
    </row>
    <row r="19" spans="1:15" x14ac:dyDescent="0.3">
      <c r="A19" s="81"/>
      <c r="B19" s="81"/>
      <c r="C19" s="81"/>
      <c r="D19" s="81"/>
      <c r="E19" s="82"/>
      <c r="F19" s="82"/>
    </row>
    <row r="20" spans="1:15" x14ac:dyDescent="0.3">
      <c r="A20" s="81"/>
      <c r="B20" s="81"/>
      <c r="C20" s="81"/>
      <c r="D20" s="81"/>
      <c r="E20" s="82"/>
      <c r="F20" s="82"/>
      <c r="I20" s="91" t="s">
        <v>7</v>
      </c>
      <c r="J20" t="s" vm="1">
        <v>124</v>
      </c>
    </row>
    <row r="21" spans="1:15" x14ac:dyDescent="0.3">
      <c r="A21" s="81"/>
      <c r="B21" s="81"/>
      <c r="C21" s="81"/>
      <c r="D21" s="81"/>
      <c r="E21" s="82"/>
      <c r="F21" s="82"/>
    </row>
    <row r="22" spans="1:15" x14ac:dyDescent="0.3">
      <c r="A22" s="81"/>
      <c r="B22" s="81"/>
      <c r="C22" s="81"/>
      <c r="D22" s="81"/>
      <c r="E22" s="82"/>
      <c r="F22" s="82"/>
      <c r="I22" s="91" t="s">
        <v>114</v>
      </c>
      <c r="J22" t="s">
        <v>123</v>
      </c>
      <c r="K22" t="s">
        <v>5</v>
      </c>
      <c r="L22" t="s">
        <v>122</v>
      </c>
      <c r="M22"/>
      <c r="N22"/>
      <c r="O22"/>
    </row>
    <row r="23" spans="1:15" x14ac:dyDescent="0.3">
      <c r="A23" s="82"/>
      <c r="B23" s="82"/>
      <c r="C23" s="82"/>
      <c r="D23" s="82"/>
      <c r="E23" s="82"/>
      <c r="F23" s="82"/>
      <c r="I23" s="92" t="s">
        <v>12</v>
      </c>
      <c r="J23" s="94"/>
      <c r="K23" s="94"/>
      <c r="L23" s="94"/>
      <c r="M23"/>
      <c r="N23"/>
      <c r="O23"/>
    </row>
    <row r="24" spans="1:15" x14ac:dyDescent="0.3">
      <c r="A24" s="82"/>
      <c r="B24" s="82"/>
      <c r="C24" s="82"/>
      <c r="D24" s="82"/>
      <c r="E24" s="82"/>
      <c r="F24" s="82"/>
      <c r="I24" s="93" t="s">
        <v>11</v>
      </c>
      <c r="J24" s="95">
        <v>20</v>
      </c>
      <c r="K24" s="94">
        <v>77</v>
      </c>
      <c r="L24" s="96">
        <v>1540</v>
      </c>
      <c r="M24"/>
      <c r="N24"/>
      <c r="O24"/>
    </row>
    <row r="25" spans="1:15" x14ac:dyDescent="0.3">
      <c r="A25" s="82"/>
      <c r="B25" s="82"/>
      <c r="C25" s="82"/>
      <c r="D25" s="82"/>
      <c r="E25" s="82"/>
      <c r="F25" s="82"/>
      <c r="I25" s="93" t="s">
        <v>24</v>
      </c>
      <c r="J25" s="95">
        <v>5</v>
      </c>
      <c r="K25" s="94">
        <v>71</v>
      </c>
      <c r="L25" s="96">
        <v>355</v>
      </c>
      <c r="M25"/>
      <c r="N25"/>
      <c r="O25"/>
    </row>
    <row r="26" spans="1:15" x14ac:dyDescent="0.3">
      <c r="A26" s="82"/>
      <c r="B26" s="82"/>
      <c r="C26" s="82"/>
      <c r="D26" s="82"/>
      <c r="E26" s="82"/>
      <c r="F26" s="82"/>
      <c r="I26" s="93" t="s">
        <v>15</v>
      </c>
      <c r="J26" s="95">
        <v>20</v>
      </c>
      <c r="K26" s="94">
        <v>84</v>
      </c>
      <c r="L26" s="96">
        <v>1680</v>
      </c>
      <c r="M26"/>
      <c r="N26"/>
      <c r="O26"/>
    </row>
    <row r="27" spans="1:15" x14ac:dyDescent="0.3">
      <c r="A27" s="82"/>
      <c r="B27" s="82"/>
      <c r="C27" s="82"/>
      <c r="D27" s="82"/>
      <c r="E27" s="82"/>
      <c r="F27" s="82"/>
      <c r="I27" s="93" t="s">
        <v>29</v>
      </c>
      <c r="J27" s="95">
        <v>20</v>
      </c>
      <c r="K27" s="94">
        <v>61</v>
      </c>
      <c r="L27" s="96">
        <v>1220</v>
      </c>
      <c r="M27"/>
      <c r="N27"/>
      <c r="O27"/>
    </row>
    <row r="28" spans="1:15" x14ac:dyDescent="0.3">
      <c r="A28" s="82"/>
      <c r="B28" s="82"/>
      <c r="C28" s="82"/>
      <c r="D28" s="82"/>
      <c r="E28" s="82"/>
      <c r="F28" s="82"/>
      <c r="I28" s="93" t="s">
        <v>20</v>
      </c>
      <c r="J28" s="95">
        <v>100</v>
      </c>
      <c r="K28" s="94">
        <v>76</v>
      </c>
      <c r="L28" s="96">
        <v>7600</v>
      </c>
      <c r="M28"/>
      <c r="N28"/>
      <c r="O28"/>
    </row>
    <row r="29" spans="1:15" x14ac:dyDescent="0.3">
      <c r="A29" s="82"/>
      <c r="B29" s="82"/>
      <c r="C29" s="82"/>
      <c r="D29" s="82"/>
      <c r="E29" s="82"/>
      <c r="F29" s="82"/>
      <c r="I29" s="92" t="s">
        <v>32</v>
      </c>
      <c r="J29" s="94"/>
      <c r="K29" s="94"/>
      <c r="L29" s="94"/>
      <c r="M29"/>
      <c r="N29"/>
      <c r="O29"/>
    </row>
    <row r="30" spans="1:15" x14ac:dyDescent="0.3">
      <c r="A30" s="82"/>
      <c r="B30" s="82"/>
      <c r="C30" s="82"/>
      <c r="D30" s="82"/>
      <c r="E30" s="82"/>
      <c r="F30" s="82"/>
      <c r="I30" s="93" t="s">
        <v>11</v>
      </c>
      <c r="J30" s="95">
        <v>25</v>
      </c>
      <c r="K30" s="94">
        <v>62</v>
      </c>
      <c r="L30" s="96">
        <v>1550</v>
      </c>
      <c r="M30"/>
      <c r="N30"/>
      <c r="O30"/>
    </row>
    <row r="31" spans="1:15" x14ac:dyDescent="0.3">
      <c r="A31" s="82"/>
      <c r="B31" s="82"/>
      <c r="C31" s="82"/>
      <c r="D31" s="82"/>
      <c r="E31" s="82"/>
      <c r="F31" s="82"/>
      <c r="I31" s="93" t="s">
        <v>24</v>
      </c>
      <c r="J31" s="95">
        <v>10</v>
      </c>
      <c r="K31" s="94">
        <v>93</v>
      </c>
      <c r="L31" s="96">
        <v>930</v>
      </c>
      <c r="M31"/>
      <c r="N31"/>
      <c r="O31"/>
    </row>
    <row r="32" spans="1:15" x14ac:dyDescent="0.3">
      <c r="A32" s="82"/>
      <c r="B32" s="82"/>
      <c r="C32" s="82"/>
      <c r="D32" s="82"/>
      <c r="E32" s="82"/>
      <c r="F32" s="82"/>
      <c r="I32" s="93" t="s">
        <v>15</v>
      </c>
      <c r="J32" s="95">
        <v>10</v>
      </c>
      <c r="K32" s="94">
        <v>84</v>
      </c>
      <c r="L32" s="96">
        <v>840</v>
      </c>
      <c r="M32"/>
      <c r="N32"/>
      <c r="O32"/>
    </row>
    <row r="33" spans="9:15" x14ac:dyDescent="0.3">
      <c r="I33" s="93" t="s">
        <v>29</v>
      </c>
      <c r="J33" s="95">
        <v>5</v>
      </c>
      <c r="K33" s="94">
        <v>94</v>
      </c>
      <c r="L33" s="96">
        <v>470</v>
      </c>
      <c r="M33"/>
      <c r="N33"/>
      <c r="O33"/>
    </row>
    <row r="34" spans="9:15" x14ac:dyDescent="0.3">
      <c r="I34" s="93" t="s">
        <v>20</v>
      </c>
      <c r="J34" s="95">
        <v>80</v>
      </c>
      <c r="K34" s="94">
        <v>81</v>
      </c>
      <c r="L34" s="96">
        <v>6480</v>
      </c>
      <c r="M34"/>
      <c r="N34"/>
      <c r="O34"/>
    </row>
    <row r="35" spans="9:15" x14ac:dyDescent="0.3">
      <c r="I35" s="92" t="s">
        <v>33</v>
      </c>
      <c r="J35" s="94"/>
      <c r="K35" s="94"/>
      <c r="L35" s="94"/>
      <c r="M35"/>
      <c r="N35"/>
      <c r="O35"/>
    </row>
    <row r="36" spans="9:15" x14ac:dyDescent="0.3">
      <c r="I36" s="93" t="s">
        <v>11</v>
      </c>
      <c r="J36" s="95">
        <v>10</v>
      </c>
      <c r="K36" s="94">
        <v>73</v>
      </c>
      <c r="L36" s="96">
        <v>730</v>
      </c>
      <c r="M36"/>
      <c r="N36"/>
      <c r="O36"/>
    </row>
    <row r="37" spans="9:15" x14ac:dyDescent="0.3">
      <c r="I37" s="93" t="s">
        <v>24</v>
      </c>
      <c r="J37" s="95">
        <v>5</v>
      </c>
      <c r="K37" s="94">
        <v>99</v>
      </c>
      <c r="L37" s="96">
        <v>495</v>
      </c>
      <c r="M37"/>
      <c r="N37"/>
      <c r="O37"/>
    </row>
    <row r="38" spans="9:15" x14ac:dyDescent="0.3">
      <c r="I38" s="93" t="s">
        <v>15</v>
      </c>
      <c r="J38" s="95">
        <v>15</v>
      </c>
      <c r="K38" s="94">
        <v>64</v>
      </c>
      <c r="L38" s="96">
        <v>960</v>
      </c>
      <c r="M38"/>
      <c r="N38"/>
      <c r="O38"/>
    </row>
    <row r="39" spans="9:15" x14ac:dyDescent="0.3">
      <c r="I39" s="93" t="s">
        <v>29</v>
      </c>
      <c r="J39" s="95">
        <v>15</v>
      </c>
      <c r="K39" s="94">
        <v>96</v>
      </c>
      <c r="L39" s="96">
        <v>1440</v>
      </c>
      <c r="M39"/>
      <c r="N39"/>
      <c r="O39"/>
    </row>
    <row r="40" spans="9:15" x14ac:dyDescent="0.3">
      <c r="I40" s="93" t="s">
        <v>20</v>
      </c>
      <c r="J40" s="95">
        <v>110</v>
      </c>
      <c r="K40" s="94">
        <v>105</v>
      </c>
      <c r="L40" s="96">
        <v>11550</v>
      </c>
      <c r="M40"/>
      <c r="N40"/>
      <c r="O40"/>
    </row>
    <row r="41" spans="9:15" x14ac:dyDescent="0.3">
      <c r="I41" s="92" t="s">
        <v>116</v>
      </c>
      <c r="J41" s="95">
        <v>31.015037593984971</v>
      </c>
      <c r="K41" s="94">
        <v>1220</v>
      </c>
      <c r="L41" s="96">
        <v>37838.345864661664</v>
      </c>
      <c r="M41"/>
      <c r="N41"/>
      <c r="O41"/>
    </row>
    <row r="42" spans="9:15" x14ac:dyDescent="0.3">
      <c r="I42"/>
      <c r="J42"/>
      <c r="K42"/>
      <c r="L42"/>
      <c r="M42"/>
      <c r="N42"/>
      <c r="O42"/>
    </row>
    <row r="43" spans="9:15" x14ac:dyDescent="0.3">
      <c r="I43"/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BB004-8C69-4AED-B7CB-58625A904E76}">
  <sheetPr codeName="Arkusz8"/>
  <dimension ref="A11:AC410"/>
  <sheetViews>
    <sheetView workbookViewId="0">
      <selection activeCell="O13" sqref="O13"/>
    </sheetView>
  </sheetViews>
  <sheetFormatPr defaultRowHeight="14.4" x14ac:dyDescent="0.3"/>
  <cols>
    <col min="1" max="1" width="10.109375" bestFit="1" customWidth="1"/>
    <col min="2" max="2" width="16.44140625" bestFit="1" customWidth="1"/>
    <col min="3" max="3" width="12.44140625" bestFit="1" customWidth="1"/>
    <col min="4" max="4" width="10.33203125" bestFit="1" customWidth="1"/>
    <col min="5" max="5" width="8.88671875" bestFit="1" customWidth="1"/>
    <col min="6" max="6" width="7.33203125" bestFit="1" customWidth="1"/>
    <col min="7" max="7" width="9.88671875" bestFit="1" customWidth="1"/>
    <col min="8" max="8" width="8.88671875" bestFit="1" customWidth="1"/>
    <col min="9" max="9" width="9.88671875" bestFit="1" customWidth="1"/>
    <col min="11" max="11" width="11.88671875" customWidth="1"/>
    <col min="12" max="12" width="14.109375" bestFit="1" customWidth="1"/>
    <col min="13" max="13" width="7.109375" bestFit="1" customWidth="1"/>
    <col min="14" max="14" width="8" bestFit="1" customWidth="1"/>
    <col min="15" max="15" width="6.5546875" bestFit="1" customWidth="1"/>
    <col min="16" max="16" width="7.5546875" customWidth="1"/>
    <col min="17" max="17" width="13" customWidth="1"/>
    <col min="18" max="18" width="6.5546875" bestFit="1" customWidth="1"/>
    <col min="19" max="19" width="11.33203125" customWidth="1"/>
    <col min="21" max="21" width="9.109375" customWidth="1"/>
  </cols>
  <sheetData>
    <row r="11" spans="1:29" x14ac:dyDescent="0.3">
      <c r="A11" s="1" t="s">
        <v>0</v>
      </c>
      <c r="B11" s="2" t="s">
        <v>1</v>
      </c>
      <c r="C11" s="2" t="s">
        <v>2</v>
      </c>
      <c r="D11" s="2" t="s">
        <v>3</v>
      </c>
      <c r="E11" s="2" t="s">
        <v>4</v>
      </c>
      <c r="F11" s="2" t="s">
        <v>5</v>
      </c>
      <c r="G11" s="3" t="s">
        <v>6</v>
      </c>
      <c r="H11" s="2" t="s">
        <v>7</v>
      </c>
      <c r="I11" s="3" t="s">
        <v>8</v>
      </c>
      <c r="K11" s="76" t="s">
        <v>0</v>
      </c>
      <c r="L11" s="77" t="s">
        <v>1</v>
      </c>
      <c r="M11" s="77" t="s">
        <v>2</v>
      </c>
      <c r="N11" s="77" t="s">
        <v>3</v>
      </c>
      <c r="O11" s="77" t="s">
        <v>4</v>
      </c>
      <c r="P11" s="77" t="s">
        <v>5</v>
      </c>
      <c r="Q11" s="78" t="s">
        <v>6</v>
      </c>
      <c r="R11" s="77" t="s">
        <v>7</v>
      </c>
      <c r="S11" s="79" t="s">
        <v>8</v>
      </c>
      <c r="U11" s="1"/>
      <c r="V11" s="2"/>
      <c r="W11" s="2"/>
      <c r="X11" s="2"/>
      <c r="Y11" s="2"/>
      <c r="Z11" s="2"/>
      <c r="AA11" s="3"/>
      <c r="AB11" s="2"/>
      <c r="AC11" s="3"/>
    </row>
    <row r="12" spans="1:29" x14ac:dyDescent="0.3">
      <c r="A12" s="1">
        <v>44495</v>
      </c>
      <c r="B12" s="2" t="s">
        <v>18</v>
      </c>
      <c r="C12" s="2" t="s">
        <v>19</v>
      </c>
      <c r="D12" s="2" t="s">
        <v>24</v>
      </c>
      <c r="E12" s="2" t="s">
        <v>32</v>
      </c>
      <c r="F12" s="2">
        <v>5</v>
      </c>
      <c r="G12" s="3">
        <v>70</v>
      </c>
      <c r="H12" s="2" t="s">
        <v>13</v>
      </c>
      <c r="I12" s="3">
        <v>60</v>
      </c>
      <c r="L12" t="s">
        <v>25</v>
      </c>
      <c r="O12" t="s">
        <v>12</v>
      </c>
      <c r="U12" s="1"/>
      <c r="V12" s="2"/>
      <c r="W12" s="2"/>
      <c r="X12" s="2"/>
      <c r="Y12" s="2"/>
      <c r="Z12" s="2"/>
      <c r="AA12" s="3"/>
      <c r="AB12" s="2"/>
      <c r="AC12" s="3"/>
    </row>
    <row r="13" spans="1:29" x14ac:dyDescent="0.3">
      <c r="A13" s="1">
        <v>44491</v>
      </c>
      <c r="B13" s="2" t="s">
        <v>9</v>
      </c>
      <c r="C13" s="2" t="s">
        <v>14</v>
      </c>
      <c r="D13" s="2" t="s">
        <v>20</v>
      </c>
      <c r="E13" s="2" t="s">
        <v>32</v>
      </c>
      <c r="F13" s="2">
        <v>5</v>
      </c>
      <c r="G13" s="3">
        <v>570</v>
      </c>
      <c r="H13" s="2" t="s">
        <v>13</v>
      </c>
      <c r="I13" s="3">
        <v>490</v>
      </c>
      <c r="L13" t="s">
        <v>9</v>
      </c>
      <c r="O13" t="s">
        <v>12</v>
      </c>
      <c r="U13" s="1"/>
      <c r="V13" s="2"/>
      <c r="W13" s="2"/>
      <c r="X13" s="2"/>
      <c r="Y13" s="2"/>
      <c r="Z13" s="2"/>
      <c r="AA13" s="3"/>
      <c r="AB13" s="2"/>
      <c r="AC13" s="3"/>
    </row>
    <row r="14" spans="1:29" x14ac:dyDescent="0.3">
      <c r="A14" s="1">
        <v>44191</v>
      </c>
      <c r="B14" s="2" t="s">
        <v>25</v>
      </c>
      <c r="C14" s="2" t="s">
        <v>27</v>
      </c>
      <c r="D14" s="2" t="s">
        <v>24</v>
      </c>
      <c r="E14" s="2" t="s">
        <v>32</v>
      </c>
      <c r="F14" s="2">
        <v>1</v>
      </c>
      <c r="G14" s="3">
        <v>70</v>
      </c>
      <c r="H14" s="2" t="s">
        <v>13</v>
      </c>
      <c r="I14" s="3">
        <v>60</v>
      </c>
      <c r="U14" s="1"/>
      <c r="V14" s="2"/>
      <c r="W14" s="2"/>
      <c r="X14" s="2"/>
      <c r="Y14" s="2"/>
      <c r="Z14" s="2"/>
      <c r="AA14" s="3"/>
      <c r="AB14" s="2"/>
      <c r="AC14" s="3"/>
    </row>
    <row r="15" spans="1:29" x14ac:dyDescent="0.3">
      <c r="A15" s="1">
        <v>43954</v>
      </c>
      <c r="B15" s="2" t="s">
        <v>18</v>
      </c>
      <c r="C15" s="2" t="s">
        <v>19</v>
      </c>
      <c r="D15" s="2" t="s">
        <v>20</v>
      </c>
      <c r="E15" s="2" t="s">
        <v>32</v>
      </c>
      <c r="F15" s="2">
        <v>4</v>
      </c>
      <c r="G15" s="3">
        <v>570</v>
      </c>
      <c r="H15" s="2" t="s">
        <v>13</v>
      </c>
      <c r="I15" s="3">
        <v>490</v>
      </c>
      <c r="U15" s="1"/>
      <c r="V15" s="2"/>
      <c r="W15" s="2"/>
      <c r="X15" s="2"/>
      <c r="Y15" s="2"/>
      <c r="Z15" s="2"/>
      <c r="AA15" s="3"/>
      <c r="AB15" s="2"/>
      <c r="AC15" s="3"/>
    </row>
    <row r="16" spans="1:29" x14ac:dyDescent="0.3">
      <c r="A16" s="1">
        <v>44221</v>
      </c>
      <c r="B16" s="2" t="s">
        <v>25</v>
      </c>
      <c r="C16" s="2" t="s">
        <v>26</v>
      </c>
      <c r="D16" s="2" t="s">
        <v>24</v>
      </c>
      <c r="E16" s="2" t="s">
        <v>32</v>
      </c>
      <c r="F16" s="2">
        <v>4</v>
      </c>
      <c r="G16" s="3">
        <v>70</v>
      </c>
      <c r="H16" s="2" t="s">
        <v>13</v>
      </c>
      <c r="I16" s="3">
        <v>60</v>
      </c>
      <c r="K16" s="1" t="s">
        <v>0</v>
      </c>
      <c r="L16" s="2" t="s">
        <v>1</v>
      </c>
      <c r="M16" s="2" t="s">
        <v>2</v>
      </c>
      <c r="N16" s="2" t="s">
        <v>3</v>
      </c>
      <c r="O16" s="2" t="s">
        <v>4</v>
      </c>
      <c r="P16" s="2" t="s">
        <v>5</v>
      </c>
      <c r="Q16" s="3" t="s">
        <v>6</v>
      </c>
      <c r="R16" s="2" t="s">
        <v>7</v>
      </c>
      <c r="S16" s="3" t="s">
        <v>8</v>
      </c>
      <c r="U16" s="1"/>
      <c r="V16" s="2"/>
      <c r="W16" s="2"/>
      <c r="X16" s="2"/>
      <c r="Y16" s="2"/>
      <c r="Z16" s="2"/>
      <c r="AA16" s="3"/>
      <c r="AB16" s="2"/>
      <c r="AC16" s="3"/>
    </row>
    <row r="17" spans="1:29" x14ac:dyDescent="0.3">
      <c r="A17" s="1">
        <v>44242</v>
      </c>
      <c r="B17" s="2" t="s">
        <v>21</v>
      </c>
      <c r="C17" s="2" t="s">
        <v>28</v>
      </c>
      <c r="D17" s="2" t="s">
        <v>20</v>
      </c>
      <c r="E17" s="2" t="s">
        <v>32</v>
      </c>
      <c r="F17" s="2">
        <v>3</v>
      </c>
      <c r="G17" s="3">
        <v>570</v>
      </c>
      <c r="H17" s="2" t="s">
        <v>13</v>
      </c>
      <c r="I17" s="3">
        <v>490</v>
      </c>
      <c r="K17" s="1">
        <v>44208</v>
      </c>
      <c r="L17" s="2" t="s">
        <v>9</v>
      </c>
      <c r="M17" s="2" t="s">
        <v>10</v>
      </c>
      <c r="N17" s="2" t="s">
        <v>11</v>
      </c>
      <c r="O17" s="2" t="s">
        <v>12</v>
      </c>
      <c r="P17" s="2">
        <v>1</v>
      </c>
      <c r="Q17" s="3">
        <v>100</v>
      </c>
      <c r="R17" s="2" t="s">
        <v>13</v>
      </c>
      <c r="S17" s="3">
        <v>80</v>
      </c>
      <c r="U17" s="1"/>
      <c r="V17" s="2"/>
      <c r="W17" s="2"/>
      <c r="X17" s="2"/>
      <c r="Y17" s="2"/>
      <c r="Z17" s="2"/>
      <c r="AA17" s="3"/>
      <c r="AB17" s="2"/>
      <c r="AC17" s="3"/>
    </row>
    <row r="18" spans="1:29" x14ac:dyDescent="0.3">
      <c r="A18" s="1">
        <v>43890</v>
      </c>
      <c r="B18" s="2" t="s">
        <v>9</v>
      </c>
      <c r="C18" s="2" t="s">
        <v>14</v>
      </c>
      <c r="D18" s="2" t="s">
        <v>20</v>
      </c>
      <c r="E18" s="2" t="s">
        <v>33</v>
      </c>
      <c r="F18" s="2">
        <v>5</v>
      </c>
      <c r="G18" s="3">
        <v>560</v>
      </c>
      <c r="H18" s="2" t="s">
        <v>16</v>
      </c>
      <c r="I18" s="3">
        <v>450</v>
      </c>
      <c r="K18" s="1">
        <v>44020</v>
      </c>
      <c r="L18" s="2" t="s">
        <v>9</v>
      </c>
      <c r="M18" s="2" t="s">
        <v>14</v>
      </c>
      <c r="N18" s="2" t="s">
        <v>15</v>
      </c>
      <c r="O18" s="2" t="s">
        <v>12</v>
      </c>
      <c r="P18" s="2">
        <v>3</v>
      </c>
      <c r="Q18" s="3">
        <v>50</v>
      </c>
      <c r="R18" s="2" t="s">
        <v>16</v>
      </c>
      <c r="S18" s="3">
        <v>30</v>
      </c>
      <c r="U18" s="1"/>
      <c r="V18" s="2"/>
      <c r="W18" s="2"/>
      <c r="X18" s="2"/>
      <c r="Y18" s="2"/>
      <c r="Z18" s="2"/>
      <c r="AA18" s="3"/>
      <c r="AB18" s="2"/>
      <c r="AC18" s="3"/>
    </row>
    <row r="19" spans="1:29" x14ac:dyDescent="0.3">
      <c r="A19" s="1">
        <v>43939</v>
      </c>
      <c r="B19" s="2" t="s">
        <v>18</v>
      </c>
      <c r="C19" s="2" t="s">
        <v>23</v>
      </c>
      <c r="D19" s="2" t="s">
        <v>20</v>
      </c>
      <c r="E19" s="2" t="s">
        <v>33</v>
      </c>
      <c r="F19" s="2">
        <v>3</v>
      </c>
      <c r="G19" s="3">
        <v>560</v>
      </c>
      <c r="H19" s="2" t="s">
        <v>16</v>
      </c>
      <c r="I19" s="3">
        <v>450</v>
      </c>
      <c r="K19" s="1">
        <v>44308</v>
      </c>
      <c r="L19" s="2" t="s">
        <v>9</v>
      </c>
      <c r="M19" s="2" t="s">
        <v>17</v>
      </c>
      <c r="N19" s="2" t="s">
        <v>15</v>
      </c>
      <c r="O19" s="2" t="s">
        <v>12</v>
      </c>
      <c r="P19" s="2">
        <v>2</v>
      </c>
      <c r="Q19" s="3">
        <v>50</v>
      </c>
      <c r="R19" s="2" t="s">
        <v>13</v>
      </c>
      <c r="S19" s="3">
        <v>30</v>
      </c>
      <c r="U19" s="1"/>
      <c r="V19" s="2"/>
      <c r="W19" s="2"/>
      <c r="X19" s="2"/>
      <c r="Y19" s="2"/>
      <c r="Z19" s="2"/>
      <c r="AA19" s="3"/>
      <c r="AB19" s="2"/>
      <c r="AC19" s="3"/>
    </row>
    <row r="20" spans="1:29" x14ac:dyDescent="0.3">
      <c r="A20" s="1">
        <v>44108</v>
      </c>
      <c r="B20" s="2" t="s">
        <v>9</v>
      </c>
      <c r="C20" s="2" t="s">
        <v>17</v>
      </c>
      <c r="D20" s="2" t="s">
        <v>20</v>
      </c>
      <c r="E20" s="2" t="s">
        <v>33</v>
      </c>
      <c r="F20" s="2">
        <v>5</v>
      </c>
      <c r="G20" s="3">
        <v>560</v>
      </c>
      <c r="H20" s="2" t="s">
        <v>16</v>
      </c>
      <c r="I20" s="3">
        <v>450</v>
      </c>
      <c r="K20" s="1">
        <v>44273</v>
      </c>
      <c r="L20" s="2" t="s">
        <v>9</v>
      </c>
      <c r="M20" s="2" t="s">
        <v>10</v>
      </c>
      <c r="N20" s="2" t="s">
        <v>11</v>
      </c>
      <c r="O20" s="2" t="s">
        <v>12</v>
      </c>
      <c r="P20" s="2">
        <v>2</v>
      </c>
      <c r="Q20" s="3">
        <v>100</v>
      </c>
      <c r="R20" s="2" t="s">
        <v>13</v>
      </c>
      <c r="S20" s="3">
        <v>80</v>
      </c>
      <c r="U20" s="1"/>
      <c r="V20" s="2"/>
      <c r="W20" s="2"/>
      <c r="X20" s="2"/>
      <c r="Y20" s="2"/>
      <c r="Z20" s="2"/>
      <c r="AA20" s="3"/>
      <c r="AB20" s="2"/>
      <c r="AC20" s="3"/>
    </row>
    <row r="21" spans="1:29" x14ac:dyDescent="0.3">
      <c r="A21" s="1">
        <v>44131</v>
      </c>
      <c r="B21" s="2" t="s">
        <v>18</v>
      </c>
      <c r="C21" s="2" t="s">
        <v>19</v>
      </c>
      <c r="D21" s="2" t="s">
        <v>24</v>
      </c>
      <c r="E21" s="2" t="s">
        <v>33</v>
      </c>
      <c r="F21" s="2">
        <v>5</v>
      </c>
      <c r="G21" s="3">
        <v>75</v>
      </c>
      <c r="H21" s="2" t="s">
        <v>13</v>
      </c>
      <c r="I21" s="3">
        <v>70</v>
      </c>
      <c r="K21" s="1">
        <v>44095</v>
      </c>
      <c r="L21" s="2" t="s">
        <v>9</v>
      </c>
      <c r="M21" s="2" t="s">
        <v>14</v>
      </c>
      <c r="N21" s="2" t="s">
        <v>24</v>
      </c>
      <c r="O21" s="2" t="s">
        <v>12</v>
      </c>
      <c r="P21" s="2">
        <v>3</v>
      </c>
      <c r="Q21" s="3">
        <v>80</v>
      </c>
      <c r="R21" s="2" t="s">
        <v>13</v>
      </c>
      <c r="S21" s="3">
        <v>75</v>
      </c>
      <c r="U21" s="1"/>
      <c r="V21" s="2"/>
      <c r="W21" s="2"/>
      <c r="X21" s="2"/>
      <c r="Y21" s="2"/>
      <c r="Z21" s="2"/>
      <c r="AA21" s="3"/>
      <c r="AB21" s="2"/>
      <c r="AC21" s="3"/>
    </row>
    <row r="22" spans="1:29" x14ac:dyDescent="0.3">
      <c r="A22" s="1">
        <v>44208</v>
      </c>
      <c r="B22" s="2" t="s">
        <v>9</v>
      </c>
      <c r="C22" s="2" t="s">
        <v>10</v>
      </c>
      <c r="D22" s="2" t="s">
        <v>11</v>
      </c>
      <c r="E22" s="2" t="s">
        <v>12</v>
      </c>
      <c r="F22" s="2">
        <v>1</v>
      </c>
      <c r="G22" s="3">
        <v>100</v>
      </c>
      <c r="H22" s="2" t="s">
        <v>13</v>
      </c>
      <c r="I22" s="3">
        <v>80</v>
      </c>
      <c r="K22" s="1">
        <v>44325</v>
      </c>
      <c r="L22" s="2" t="s">
        <v>25</v>
      </c>
      <c r="M22" s="2" t="s">
        <v>26</v>
      </c>
      <c r="N22" s="2" t="s">
        <v>15</v>
      </c>
      <c r="O22" s="2" t="s">
        <v>12</v>
      </c>
      <c r="P22" s="2">
        <v>4</v>
      </c>
      <c r="Q22" s="3">
        <v>50</v>
      </c>
      <c r="R22" s="2" t="s">
        <v>13</v>
      </c>
      <c r="S22" s="3">
        <v>30</v>
      </c>
      <c r="U22" s="1"/>
      <c r="V22" s="2"/>
      <c r="W22" s="2"/>
      <c r="X22" s="2"/>
      <c r="Y22" s="2"/>
      <c r="Z22" s="2"/>
      <c r="AA22" s="3"/>
      <c r="AB22" s="2"/>
      <c r="AC22" s="3"/>
    </row>
    <row r="23" spans="1:29" x14ac:dyDescent="0.3">
      <c r="A23" s="1">
        <v>44435</v>
      </c>
      <c r="B23" s="2" t="s">
        <v>25</v>
      </c>
      <c r="C23" s="2" t="s">
        <v>27</v>
      </c>
      <c r="D23" s="2" t="s">
        <v>29</v>
      </c>
      <c r="E23" s="2" t="s">
        <v>33</v>
      </c>
      <c r="F23" s="2">
        <v>5</v>
      </c>
      <c r="G23" s="3">
        <v>20</v>
      </c>
      <c r="H23" s="2" t="s">
        <v>13</v>
      </c>
      <c r="I23" s="3">
        <v>5</v>
      </c>
      <c r="K23" s="1">
        <v>44499</v>
      </c>
      <c r="L23" s="2" t="s">
        <v>9</v>
      </c>
      <c r="M23" s="2" t="s">
        <v>10</v>
      </c>
      <c r="N23" s="2" t="s">
        <v>24</v>
      </c>
      <c r="O23" s="2" t="s">
        <v>12</v>
      </c>
      <c r="P23" s="2">
        <v>4</v>
      </c>
      <c r="Q23" s="3">
        <v>80</v>
      </c>
      <c r="R23" s="2" t="s">
        <v>16</v>
      </c>
      <c r="S23" s="3">
        <v>75</v>
      </c>
      <c r="U23" s="1"/>
      <c r="V23" s="2"/>
      <c r="W23" s="2"/>
      <c r="X23" s="2"/>
      <c r="Y23" s="2"/>
      <c r="Z23" s="2"/>
      <c r="AA23" s="3"/>
      <c r="AB23" s="2"/>
      <c r="AC23" s="3"/>
    </row>
    <row r="24" spans="1:29" x14ac:dyDescent="0.3">
      <c r="A24" s="1">
        <v>44353</v>
      </c>
      <c r="B24" s="2" t="s">
        <v>9</v>
      </c>
      <c r="C24" s="2" t="s">
        <v>17</v>
      </c>
      <c r="D24" s="2" t="s">
        <v>29</v>
      </c>
      <c r="E24" s="2" t="s">
        <v>32</v>
      </c>
      <c r="F24" s="2">
        <v>4</v>
      </c>
      <c r="G24" s="3">
        <v>25</v>
      </c>
      <c r="H24" s="2" t="s">
        <v>13</v>
      </c>
      <c r="I24" s="3">
        <v>20</v>
      </c>
      <c r="K24" s="1">
        <v>44240</v>
      </c>
      <c r="L24" s="2" t="s">
        <v>25</v>
      </c>
      <c r="M24" s="2" t="s">
        <v>27</v>
      </c>
      <c r="N24" s="2" t="s">
        <v>15</v>
      </c>
      <c r="O24" s="2" t="s">
        <v>12</v>
      </c>
      <c r="P24" s="2">
        <v>3</v>
      </c>
      <c r="Q24" s="3">
        <v>50</v>
      </c>
      <c r="R24" s="2" t="s">
        <v>13</v>
      </c>
      <c r="S24" s="3">
        <v>30</v>
      </c>
      <c r="U24" s="1"/>
      <c r="V24" s="2"/>
      <c r="W24" s="2"/>
      <c r="X24" s="2"/>
      <c r="Y24" s="2"/>
      <c r="Z24" s="2"/>
      <c r="AA24" s="3"/>
      <c r="AB24" s="2"/>
      <c r="AC24" s="3"/>
    </row>
    <row r="25" spans="1:29" x14ac:dyDescent="0.3">
      <c r="A25" s="1">
        <v>44233</v>
      </c>
      <c r="B25" s="2" t="s">
        <v>21</v>
      </c>
      <c r="C25" s="2" t="s">
        <v>28</v>
      </c>
      <c r="D25" s="2" t="s">
        <v>29</v>
      </c>
      <c r="E25" s="2" t="s">
        <v>32</v>
      </c>
      <c r="F25" s="2">
        <v>1</v>
      </c>
      <c r="G25" s="3">
        <v>25</v>
      </c>
      <c r="H25" s="2" t="s">
        <v>30</v>
      </c>
      <c r="I25" s="3">
        <v>20</v>
      </c>
      <c r="K25" s="1">
        <v>44122</v>
      </c>
      <c r="L25" s="2" t="s">
        <v>25</v>
      </c>
      <c r="M25" s="2" t="s">
        <v>26</v>
      </c>
      <c r="N25" s="2" t="s">
        <v>24</v>
      </c>
      <c r="O25" s="2" t="s">
        <v>12</v>
      </c>
      <c r="P25" s="2">
        <v>3</v>
      </c>
      <c r="Q25" s="3">
        <v>80</v>
      </c>
      <c r="R25" s="2" t="s">
        <v>13</v>
      </c>
      <c r="S25" s="3">
        <v>75</v>
      </c>
      <c r="U25" s="1"/>
      <c r="V25" s="2"/>
      <c r="W25" s="2"/>
      <c r="X25" s="2"/>
      <c r="Y25" s="2"/>
      <c r="Z25" s="2"/>
      <c r="AA25" s="3"/>
      <c r="AB25" s="2"/>
      <c r="AC25" s="3"/>
    </row>
    <row r="26" spans="1:29" x14ac:dyDescent="0.3">
      <c r="A26" s="1">
        <v>44420</v>
      </c>
      <c r="B26" s="2" t="s">
        <v>18</v>
      </c>
      <c r="C26" s="2" t="s">
        <v>31</v>
      </c>
      <c r="D26" s="2" t="s">
        <v>15</v>
      </c>
      <c r="E26" s="2" t="s">
        <v>32</v>
      </c>
      <c r="F26" s="2">
        <v>1</v>
      </c>
      <c r="G26" s="3">
        <v>45</v>
      </c>
      <c r="H26" s="2" t="s">
        <v>16</v>
      </c>
      <c r="I26" s="3">
        <v>35</v>
      </c>
      <c r="K26" s="1">
        <v>44303</v>
      </c>
      <c r="L26" s="2" t="s">
        <v>9</v>
      </c>
      <c r="M26" s="2" t="s">
        <v>10</v>
      </c>
      <c r="N26" s="2" t="s">
        <v>11</v>
      </c>
      <c r="O26" s="2" t="s">
        <v>12</v>
      </c>
      <c r="P26" s="2">
        <v>1</v>
      </c>
      <c r="Q26" s="3">
        <v>100</v>
      </c>
      <c r="R26" s="2" t="s">
        <v>13</v>
      </c>
      <c r="S26" s="3">
        <v>80</v>
      </c>
      <c r="U26" s="1"/>
      <c r="V26" s="2"/>
      <c r="W26" s="2"/>
      <c r="X26" s="2"/>
      <c r="Y26" s="2"/>
      <c r="Z26" s="2"/>
      <c r="AA26" s="3"/>
      <c r="AB26" s="2"/>
      <c r="AC26" s="3"/>
    </row>
    <row r="27" spans="1:29" x14ac:dyDescent="0.3">
      <c r="A27" s="1">
        <v>44108</v>
      </c>
      <c r="B27" s="2" t="s">
        <v>21</v>
      </c>
      <c r="C27" s="2" t="s">
        <v>28</v>
      </c>
      <c r="D27" s="2" t="s">
        <v>15</v>
      </c>
      <c r="E27" s="2" t="s">
        <v>33</v>
      </c>
      <c r="F27" s="2">
        <v>1</v>
      </c>
      <c r="G27" s="3">
        <v>65</v>
      </c>
      <c r="H27" s="2" t="s">
        <v>16</v>
      </c>
      <c r="I27" s="3">
        <v>50</v>
      </c>
      <c r="K27" s="1">
        <v>44497</v>
      </c>
      <c r="L27" s="2" t="s">
        <v>25</v>
      </c>
      <c r="M27" s="2" t="s">
        <v>26</v>
      </c>
      <c r="N27" s="2" t="s">
        <v>24</v>
      </c>
      <c r="O27" s="2" t="s">
        <v>12</v>
      </c>
      <c r="P27" s="2">
        <v>1</v>
      </c>
      <c r="Q27" s="3">
        <v>80</v>
      </c>
      <c r="R27" s="2" t="s">
        <v>13</v>
      </c>
      <c r="S27" s="3">
        <v>75</v>
      </c>
      <c r="U27" s="1"/>
      <c r="V27" s="2"/>
      <c r="W27" s="2"/>
      <c r="X27" s="2"/>
      <c r="Y27" s="2"/>
      <c r="Z27" s="2"/>
      <c r="AA27" s="3"/>
      <c r="AB27" s="2"/>
      <c r="AC27" s="3"/>
    </row>
    <row r="28" spans="1:29" x14ac:dyDescent="0.3">
      <c r="A28" s="1">
        <v>43840</v>
      </c>
      <c r="B28" s="2" t="s">
        <v>9</v>
      </c>
      <c r="C28" s="2" t="s">
        <v>14</v>
      </c>
      <c r="D28" s="2" t="s">
        <v>11</v>
      </c>
      <c r="E28" s="2" t="s">
        <v>32</v>
      </c>
      <c r="F28" s="2">
        <v>1</v>
      </c>
      <c r="G28" s="3">
        <v>110</v>
      </c>
      <c r="H28" s="2" t="s">
        <v>13</v>
      </c>
      <c r="I28" s="3">
        <v>85</v>
      </c>
      <c r="K28" s="1">
        <v>44154</v>
      </c>
      <c r="L28" s="2" t="s">
        <v>9</v>
      </c>
      <c r="M28" s="2" t="s">
        <v>17</v>
      </c>
      <c r="N28" s="2" t="s">
        <v>29</v>
      </c>
      <c r="O28" s="2" t="s">
        <v>12</v>
      </c>
      <c r="P28" s="2">
        <v>5</v>
      </c>
      <c r="Q28" s="3">
        <v>25</v>
      </c>
      <c r="R28" s="2" t="s">
        <v>16</v>
      </c>
      <c r="S28" s="3">
        <v>5</v>
      </c>
      <c r="U28" s="1"/>
      <c r="V28" s="2"/>
      <c r="W28" s="2"/>
      <c r="X28" s="2"/>
      <c r="Y28" s="2"/>
      <c r="Z28" s="2"/>
      <c r="AA28" s="3"/>
      <c r="AB28" s="2"/>
      <c r="AC28" s="3"/>
    </row>
    <row r="29" spans="1:29" x14ac:dyDescent="0.3">
      <c r="A29" s="1">
        <v>44020</v>
      </c>
      <c r="B29" s="2" t="s">
        <v>9</v>
      </c>
      <c r="C29" s="2" t="s">
        <v>14</v>
      </c>
      <c r="D29" s="2" t="s">
        <v>15</v>
      </c>
      <c r="E29" s="2" t="s">
        <v>12</v>
      </c>
      <c r="F29" s="2">
        <v>3</v>
      </c>
      <c r="G29" s="3">
        <v>50</v>
      </c>
      <c r="H29" s="2" t="s">
        <v>16</v>
      </c>
      <c r="I29" s="3">
        <v>30</v>
      </c>
      <c r="K29" s="1">
        <v>44066</v>
      </c>
      <c r="L29" s="2" t="s">
        <v>9</v>
      </c>
      <c r="M29" s="2" t="s">
        <v>14</v>
      </c>
      <c r="N29" s="2" t="s">
        <v>20</v>
      </c>
      <c r="O29" s="2" t="s">
        <v>12</v>
      </c>
      <c r="P29" s="2">
        <v>2</v>
      </c>
      <c r="Q29" s="3">
        <v>500</v>
      </c>
      <c r="R29" s="2" t="s">
        <v>16</v>
      </c>
      <c r="S29" s="3">
        <v>400</v>
      </c>
      <c r="U29" s="1"/>
      <c r="V29" s="2"/>
      <c r="W29" s="2"/>
      <c r="X29" s="2"/>
      <c r="Y29" s="2"/>
      <c r="Z29" s="2"/>
      <c r="AA29" s="3"/>
      <c r="AB29" s="2"/>
      <c r="AC29" s="3"/>
    </row>
    <row r="30" spans="1:29" x14ac:dyDescent="0.3">
      <c r="A30" s="1">
        <v>44308</v>
      </c>
      <c r="B30" s="2" t="s">
        <v>9</v>
      </c>
      <c r="C30" s="2" t="s">
        <v>17</v>
      </c>
      <c r="D30" s="2" t="s">
        <v>15</v>
      </c>
      <c r="E30" s="2" t="s">
        <v>12</v>
      </c>
      <c r="F30" s="2">
        <v>2</v>
      </c>
      <c r="G30" s="3">
        <v>50</v>
      </c>
      <c r="H30" s="2" t="s">
        <v>13</v>
      </c>
      <c r="I30" s="3">
        <v>30</v>
      </c>
      <c r="K30" s="1">
        <v>44069</v>
      </c>
      <c r="L30" s="2" t="s">
        <v>25</v>
      </c>
      <c r="M30" s="2" t="s">
        <v>27</v>
      </c>
      <c r="N30" s="2" t="s">
        <v>11</v>
      </c>
      <c r="O30" s="2" t="s">
        <v>12</v>
      </c>
      <c r="P30" s="2">
        <v>4</v>
      </c>
      <c r="Q30" s="3">
        <v>100</v>
      </c>
      <c r="R30" s="2" t="s">
        <v>13</v>
      </c>
      <c r="S30" s="3">
        <v>80</v>
      </c>
      <c r="U30" s="1"/>
      <c r="V30" s="2"/>
      <c r="W30" s="2"/>
      <c r="X30" s="2"/>
      <c r="Y30" s="2"/>
      <c r="Z30" s="2"/>
      <c r="AA30" s="3"/>
      <c r="AB30" s="2"/>
      <c r="AC30" s="3"/>
    </row>
    <row r="31" spans="1:29" x14ac:dyDescent="0.3">
      <c r="A31" s="1">
        <v>44425</v>
      </c>
      <c r="B31" s="2" t="s">
        <v>21</v>
      </c>
      <c r="C31" s="2" t="s">
        <v>28</v>
      </c>
      <c r="D31" s="2" t="s">
        <v>11</v>
      </c>
      <c r="E31" s="2" t="s">
        <v>33</v>
      </c>
      <c r="F31" s="2">
        <v>1</v>
      </c>
      <c r="G31" s="3">
        <v>120</v>
      </c>
      <c r="H31" s="2" t="s">
        <v>16</v>
      </c>
      <c r="I31" s="3">
        <v>110</v>
      </c>
      <c r="K31" s="1">
        <v>44255</v>
      </c>
      <c r="L31" s="2" t="s">
        <v>25</v>
      </c>
      <c r="M31" s="2" t="s">
        <v>26</v>
      </c>
      <c r="N31" s="2" t="s">
        <v>15</v>
      </c>
      <c r="O31" s="2" t="s">
        <v>12</v>
      </c>
      <c r="P31" s="2">
        <v>3</v>
      </c>
      <c r="Q31" s="3">
        <v>50</v>
      </c>
      <c r="R31" s="2" t="s">
        <v>13</v>
      </c>
      <c r="S31" s="3">
        <v>30</v>
      </c>
      <c r="U31" s="1"/>
      <c r="V31" s="2"/>
      <c r="W31" s="2"/>
      <c r="X31" s="2"/>
      <c r="Y31" s="2"/>
      <c r="Z31" s="2"/>
      <c r="AA31" s="3"/>
      <c r="AB31" s="2"/>
      <c r="AC31" s="3"/>
    </row>
    <row r="32" spans="1:29" x14ac:dyDescent="0.3">
      <c r="A32" s="1">
        <v>44082</v>
      </c>
      <c r="B32" s="2" t="s">
        <v>18</v>
      </c>
      <c r="C32" s="2" t="s">
        <v>19</v>
      </c>
      <c r="D32" s="2" t="s">
        <v>20</v>
      </c>
      <c r="E32" s="2" t="s">
        <v>12</v>
      </c>
      <c r="F32" s="2">
        <v>3</v>
      </c>
      <c r="G32" s="3">
        <v>500</v>
      </c>
      <c r="H32" s="2" t="s">
        <v>13</v>
      </c>
      <c r="I32" s="3">
        <v>400</v>
      </c>
      <c r="K32" s="1">
        <v>44348</v>
      </c>
      <c r="L32" s="2" t="s">
        <v>9</v>
      </c>
      <c r="M32" s="2" t="s">
        <v>14</v>
      </c>
      <c r="N32" s="2" t="s">
        <v>24</v>
      </c>
      <c r="O32" s="2" t="s">
        <v>12</v>
      </c>
      <c r="P32" s="2">
        <v>3</v>
      </c>
      <c r="Q32" s="3">
        <v>80</v>
      </c>
      <c r="R32" s="2" t="s">
        <v>13</v>
      </c>
      <c r="S32" s="3">
        <v>75</v>
      </c>
      <c r="U32" s="1"/>
      <c r="V32" s="2"/>
      <c r="W32" s="2"/>
      <c r="X32" s="2"/>
      <c r="Y32" s="2"/>
      <c r="Z32" s="2"/>
      <c r="AA32" s="3"/>
      <c r="AB32" s="2"/>
      <c r="AC32" s="3"/>
    </row>
    <row r="33" spans="1:29" x14ac:dyDescent="0.3">
      <c r="A33" s="1">
        <v>44273</v>
      </c>
      <c r="B33" s="2" t="s">
        <v>9</v>
      </c>
      <c r="C33" s="2" t="s">
        <v>10</v>
      </c>
      <c r="D33" s="2" t="s">
        <v>11</v>
      </c>
      <c r="E33" s="2" t="s">
        <v>12</v>
      </c>
      <c r="F33" s="2">
        <v>2</v>
      </c>
      <c r="G33" s="3">
        <v>100</v>
      </c>
      <c r="H33" s="2" t="s">
        <v>13</v>
      </c>
      <c r="I33" s="3">
        <v>80</v>
      </c>
      <c r="K33" s="1">
        <v>44548</v>
      </c>
      <c r="L33" s="2" t="s">
        <v>25</v>
      </c>
      <c r="M33" s="2" t="s">
        <v>27</v>
      </c>
      <c r="N33" s="2" t="s">
        <v>15</v>
      </c>
      <c r="O33" s="2" t="s">
        <v>12</v>
      </c>
      <c r="P33" s="2">
        <v>5</v>
      </c>
      <c r="Q33" s="3">
        <v>50</v>
      </c>
      <c r="R33" s="2" t="s">
        <v>13</v>
      </c>
      <c r="S33" s="3">
        <v>30</v>
      </c>
      <c r="U33" s="1"/>
      <c r="V33" s="2"/>
      <c r="W33" s="2"/>
      <c r="X33" s="2"/>
      <c r="Y33" s="2"/>
      <c r="Z33" s="2"/>
      <c r="AA33" s="3"/>
      <c r="AB33" s="2"/>
      <c r="AC33" s="3"/>
    </row>
    <row r="34" spans="1:29" x14ac:dyDescent="0.3">
      <c r="A34" s="1">
        <v>44028</v>
      </c>
      <c r="B34" s="2" t="s">
        <v>21</v>
      </c>
      <c r="C34" s="2" t="s">
        <v>22</v>
      </c>
      <c r="D34" s="2" t="s">
        <v>15</v>
      </c>
      <c r="E34" s="2" t="s">
        <v>12</v>
      </c>
      <c r="F34" s="2">
        <v>5</v>
      </c>
      <c r="G34" s="3">
        <v>50</v>
      </c>
      <c r="H34" s="2" t="s">
        <v>13</v>
      </c>
      <c r="I34" s="3">
        <v>30</v>
      </c>
      <c r="K34" s="1">
        <v>43943</v>
      </c>
      <c r="L34" s="2" t="s">
        <v>9</v>
      </c>
      <c r="M34" s="2" t="s">
        <v>17</v>
      </c>
      <c r="N34" s="2" t="s">
        <v>29</v>
      </c>
      <c r="O34" s="2" t="s">
        <v>12</v>
      </c>
      <c r="P34" s="2">
        <v>4</v>
      </c>
      <c r="Q34" s="3">
        <v>25</v>
      </c>
      <c r="R34" s="2" t="s">
        <v>13</v>
      </c>
      <c r="S34" s="3">
        <v>5</v>
      </c>
      <c r="U34" s="1"/>
      <c r="V34" s="2"/>
      <c r="W34" s="2"/>
      <c r="X34" s="2"/>
      <c r="Y34" s="2"/>
      <c r="Z34" s="2"/>
      <c r="AA34" s="3"/>
      <c r="AB34" s="2"/>
      <c r="AC34" s="3"/>
    </row>
    <row r="35" spans="1:29" x14ac:dyDescent="0.3">
      <c r="A35" s="1">
        <v>44105</v>
      </c>
      <c r="B35" s="2" t="s">
        <v>25</v>
      </c>
      <c r="C35" s="2" t="s">
        <v>27</v>
      </c>
      <c r="D35" s="2" t="s">
        <v>29</v>
      </c>
      <c r="E35" s="2" t="s">
        <v>32</v>
      </c>
      <c r="F35" s="2">
        <v>1</v>
      </c>
      <c r="G35" s="3">
        <v>25</v>
      </c>
      <c r="H35" s="2" t="s">
        <v>13</v>
      </c>
      <c r="I35" s="3">
        <v>20</v>
      </c>
      <c r="K35" s="1">
        <v>43876</v>
      </c>
      <c r="L35" s="2" t="s">
        <v>9</v>
      </c>
      <c r="M35" s="2" t="s">
        <v>14</v>
      </c>
      <c r="N35" s="2" t="s">
        <v>11</v>
      </c>
      <c r="O35" s="2" t="s">
        <v>12</v>
      </c>
      <c r="P35" s="2">
        <v>3</v>
      </c>
      <c r="Q35" s="3">
        <v>100</v>
      </c>
      <c r="R35" s="2" t="s">
        <v>16</v>
      </c>
      <c r="S35" s="3">
        <v>80</v>
      </c>
      <c r="U35" s="1"/>
      <c r="V35" s="2"/>
      <c r="W35" s="2"/>
      <c r="X35" s="2"/>
      <c r="Y35" s="2"/>
      <c r="Z35" s="2"/>
      <c r="AA35" s="3"/>
      <c r="AB35" s="2"/>
      <c r="AC35" s="3"/>
    </row>
    <row r="36" spans="1:29" x14ac:dyDescent="0.3">
      <c r="A36" s="1">
        <v>44128</v>
      </c>
      <c r="B36" s="2" t="s">
        <v>9</v>
      </c>
      <c r="C36" s="2" t="s">
        <v>17</v>
      </c>
      <c r="D36" s="2" t="s">
        <v>20</v>
      </c>
      <c r="E36" s="2" t="s">
        <v>32</v>
      </c>
      <c r="F36" s="2">
        <v>3</v>
      </c>
      <c r="G36" s="3">
        <v>570</v>
      </c>
      <c r="H36" s="2" t="s">
        <v>13</v>
      </c>
      <c r="I36" s="3">
        <v>490</v>
      </c>
      <c r="K36" s="1">
        <v>43975</v>
      </c>
      <c r="L36" s="2" t="s">
        <v>25</v>
      </c>
      <c r="M36" s="2" t="s">
        <v>27</v>
      </c>
      <c r="N36" s="2" t="s">
        <v>15</v>
      </c>
      <c r="O36" s="2" t="s">
        <v>12</v>
      </c>
      <c r="P36" s="2">
        <v>4</v>
      </c>
      <c r="Q36" s="3">
        <v>50</v>
      </c>
      <c r="R36" s="2" t="s">
        <v>13</v>
      </c>
      <c r="S36" s="3">
        <v>30</v>
      </c>
      <c r="U36" s="1"/>
      <c r="V36" s="2"/>
      <c r="W36" s="2"/>
      <c r="X36" s="2"/>
      <c r="Y36" s="2"/>
      <c r="Z36" s="2"/>
      <c r="AA36" s="3"/>
      <c r="AB36" s="2"/>
      <c r="AC36" s="3"/>
    </row>
    <row r="37" spans="1:29" x14ac:dyDescent="0.3">
      <c r="A37" s="1">
        <v>44110</v>
      </c>
      <c r="B37" s="2" t="s">
        <v>18</v>
      </c>
      <c r="C37" s="2" t="s">
        <v>19</v>
      </c>
      <c r="D37" s="2" t="s">
        <v>11</v>
      </c>
      <c r="E37" s="2" t="s">
        <v>33</v>
      </c>
      <c r="F37" s="2">
        <v>3</v>
      </c>
      <c r="G37" s="3">
        <v>120</v>
      </c>
      <c r="H37" s="2" t="s">
        <v>13</v>
      </c>
      <c r="I37" s="3">
        <v>110</v>
      </c>
      <c r="K37" s="1">
        <v>43923</v>
      </c>
      <c r="L37" s="2" t="s">
        <v>9</v>
      </c>
      <c r="M37" s="2" t="s">
        <v>17</v>
      </c>
      <c r="N37" s="2" t="s">
        <v>20</v>
      </c>
      <c r="O37" s="2" t="s">
        <v>12</v>
      </c>
      <c r="P37" s="2">
        <v>4</v>
      </c>
      <c r="Q37" s="3">
        <v>500</v>
      </c>
      <c r="R37" s="2" t="s">
        <v>13</v>
      </c>
      <c r="S37" s="3">
        <v>400</v>
      </c>
      <c r="U37" s="1"/>
      <c r="V37" s="2"/>
      <c r="W37" s="2"/>
      <c r="X37" s="2"/>
      <c r="Y37" s="2"/>
      <c r="Z37" s="2"/>
      <c r="AA37" s="3"/>
      <c r="AB37" s="2"/>
      <c r="AC37" s="3"/>
    </row>
    <row r="38" spans="1:29" x14ac:dyDescent="0.3">
      <c r="A38" s="1">
        <v>44396</v>
      </c>
      <c r="B38" s="2" t="s">
        <v>9</v>
      </c>
      <c r="C38" s="2" t="s">
        <v>10</v>
      </c>
      <c r="D38" s="2" t="s">
        <v>29</v>
      </c>
      <c r="E38" s="2" t="s">
        <v>33</v>
      </c>
      <c r="F38" s="2">
        <v>3</v>
      </c>
      <c r="G38" s="3">
        <v>20</v>
      </c>
      <c r="H38" s="2" t="s">
        <v>13</v>
      </c>
      <c r="I38" s="3">
        <v>5</v>
      </c>
      <c r="K38" s="1">
        <v>44427</v>
      </c>
      <c r="L38" s="2" t="s">
        <v>25</v>
      </c>
      <c r="M38" s="2" t="s">
        <v>26</v>
      </c>
      <c r="N38" s="2" t="s">
        <v>11</v>
      </c>
      <c r="O38" s="2" t="s">
        <v>12</v>
      </c>
      <c r="P38" s="2">
        <v>5</v>
      </c>
      <c r="Q38" s="3">
        <v>100</v>
      </c>
      <c r="R38" s="2" t="s">
        <v>13</v>
      </c>
      <c r="S38" s="3">
        <v>80</v>
      </c>
      <c r="U38" s="1"/>
      <c r="V38" s="2"/>
      <c r="W38" s="2"/>
      <c r="X38" s="2"/>
      <c r="Y38" s="2"/>
      <c r="Z38" s="2"/>
      <c r="AA38" s="3"/>
      <c r="AB38" s="2"/>
      <c r="AC38" s="3"/>
    </row>
    <row r="39" spans="1:29" x14ac:dyDescent="0.3">
      <c r="A39" s="1">
        <v>43918</v>
      </c>
      <c r="B39" s="2" t="s">
        <v>25</v>
      </c>
      <c r="C39" s="2" t="s">
        <v>27</v>
      </c>
      <c r="D39" s="2" t="s">
        <v>20</v>
      </c>
      <c r="E39" s="2" t="s">
        <v>32</v>
      </c>
      <c r="F39" s="2">
        <v>1</v>
      </c>
      <c r="G39" s="3">
        <v>570</v>
      </c>
      <c r="H39" s="2" t="s">
        <v>16</v>
      </c>
      <c r="I39" s="3">
        <v>490</v>
      </c>
      <c r="K39" s="1">
        <v>43941</v>
      </c>
      <c r="L39" s="2" t="s">
        <v>25</v>
      </c>
      <c r="M39" s="2" t="s">
        <v>27</v>
      </c>
      <c r="N39" s="2" t="s">
        <v>15</v>
      </c>
      <c r="O39" s="2" t="s">
        <v>12</v>
      </c>
      <c r="P39" s="2">
        <v>1</v>
      </c>
      <c r="Q39" s="3">
        <v>50</v>
      </c>
      <c r="R39" s="2" t="s">
        <v>13</v>
      </c>
      <c r="S39" s="3">
        <v>30</v>
      </c>
      <c r="U39" s="1"/>
      <c r="V39" s="2"/>
      <c r="W39" s="2"/>
      <c r="X39" s="2"/>
      <c r="Y39" s="2"/>
      <c r="Z39" s="2"/>
      <c r="AA39" s="3"/>
      <c r="AB39" s="2"/>
      <c r="AC39" s="3"/>
    </row>
    <row r="40" spans="1:29" x14ac:dyDescent="0.3">
      <c r="A40" s="1">
        <v>43842</v>
      </c>
      <c r="B40" s="2" t="s">
        <v>25</v>
      </c>
      <c r="C40" s="2" t="s">
        <v>26</v>
      </c>
      <c r="D40" s="2" t="s">
        <v>11</v>
      </c>
      <c r="E40" s="2" t="s">
        <v>32</v>
      </c>
      <c r="F40" s="2">
        <v>5</v>
      </c>
      <c r="G40" s="3">
        <v>110</v>
      </c>
      <c r="H40" s="2" t="s">
        <v>16</v>
      </c>
      <c r="I40" s="3">
        <v>85</v>
      </c>
      <c r="K40" s="1">
        <v>43936</v>
      </c>
      <c r="L40" s="2" t="s">
        <v>9</v>
      </c>
      <c r="M40" s="2" t="s">
        <v>14</v>
      </c>
      <c r="N40" s="2" t="s">
        <v>20</v>
      </c>
      <c r="O40" s="2" t="s">
        <v>12</v>
      </c>
      <c r="P40" s="2">
        <v>5</v>
      </c>
      <c r="Q40" s="3">
        <v>500</v>
      </c>
      <c r="R40" s="2" t="s">
        <v>16</v>
      </c>
      <c r="S40" s="3">
        <v>400</v>
      </c>
      <c r="U40" s="1"/>
      <c r="V40" s="2"/>
      <c r="W40" s="2"/>
      <c r="X40" s="2"/>
      <c r="Y40" s="2"/>
      <c r="Z40" s="2"/>
      <c r="AA40" s="3"/>
      <c r="AB40" s="2"/>
      <c r="AC40" s="3"/>
    </row>
    <row r="41" spans="1:29" x14ac:dyDescent="0.3">
      <c r="A41" s="1">
        <v>43945</v>
      </c>
      <c r="B41" s="2" t="s">
        <v>18</v>
      </c>
      <c r="C41" s="2" t="s">
        <v>19</v>
      </c>
      <c r="D41" s="2" t="s">
        <v>11</v>
      </c>
      <c r="E41" s="2" t="s">
        <v>12</v>
      </c>
      <c r="F41" s="2">
        <v>1</v>
      </c>
      <c r="G41" s="3">
        <v>100</v>
      </c>
      <c r="H41" s="2" t="s">
        <v>13</v>
      </c>
      <c r="I41" s="3">
        <v>80</v>
      </c>
      <c r="K41" s="1">
        <v>44284</v>
      </c>
      <c r="L41" s="2" t="s">
        <v>9</v>
      </c>
      <c r="M41" s="2" t="s">
        <v>14</v>
      </c>
      <c r="N41" s="2" t="s">
        <v>24</v>
      </c>
      <c r="O41" s="2" t="s">
        <v>12</v>
      </c>
      <c r="P41" s="2">
        <v>3</v>
      </c>
      <c r="Q41" s="3">
        <v>80</v>
      </c>
      <c r="R41" s="2" t="s">
        <v>13</v>
      </c>
      <c r="S41" s="3">
        <v>75</v>
      </c>
      <c r="U41" s="1"/>
      <c r="V41" s="2"/>
      <c r="W41" s="2"/>
      <c r="X41" s="2"/>
      <c r="Y41" s="2"/>
      <c r="Z41" s="2"/>
      <c r="AA41" s="3"/>
      <c r="AB41" s="2"/>
      <c r="AC41" s="3"/>
    </row>
    <row r="42" spans="1:29" x14ac:dyDescent="0.3">
      <c r="A42" s="1">
        <v>44076</v>
      </c>
      <c r="B42" s="2" t="s">
        <v>18</v>
      </c>
      <c r="C42" s="2" t="s">
        <v>31</v>
      </c>
      <c r="D42" s="2" t="s">
        <v>24</v>
      </c>
      <c r="E42" s="2" t="s">
        <v>33</v>
      </c>
      <c r="F42" s="2">
        <v>4</v>
      </c>
      <c r="G42" s="3">
        <v>75</v>
      </c>
      <c r="H42" s="2" t="s">
        <v>13</v>
      </c>
      <c r="I42" s="3">
        <v>70</v>
      </c>
      <c r="K42" s="1">
        <v>44244</v>
      </c>
      <c r="L42" s="2" t="s">
        <v>9</v>
      </c>
      <c r="M42" s="2" t="s">
        <v>14</v>
      </c>
      <c r="N42" s="2" t="s">
        <v>24</v>
      </c>
      <c r="O42" s="2" t="s">
        <v>12</v>
      </c>
      <c r="P42" s="2">
        <v>2</v>
      </c>
      <c r="Q42" s="3">
        <v>80</v>
      </c>
      <c r="R42" s="2" t="s">
        <v>13</v>
      </c>
      <c r="S42" s="3">
        <v>75</v>
      </c>
      <c r="U42" s="1"/>
      <c r="V42" s="2"/>
      <c r="W42" s="2"/>
      <c r="X42" s="2"/>
      <c r="Y42" s="2"/>
      <c r="Z42" s="2"/>
      <c r="AA42" s="3"/>
      <c r="AB42" s="2"/>
      <c r="AC42" s="3"/>
    </row>
    <row r="43" spans="1:29" x14ac:dyDescent="0.3">
      <c r="A43" s="1">
        <v>43884</v>
      </c>
      <c r="B43" s="2" t="s">
        <v>9</v>
      </c>
      <c r="C43" s="2" t="s">
        <v>14</v>
      </c>
      <c r="D43" s="2" t="s">
        <v>24</v>
      </c>
      <c r="E43" s="2" t="s">
        <v>33</v>
      </c>
      <c r="F43" s="2">
        <v>1</v>
      </c>
      <c r="G43" s="3">
        <v>75</v>
      </c>
      <c r="H43" s="2" t="s">
        <v>16</v>
      </c>
      <c r="I43" s="3">
        <v>70</v>
      </c>
      <c r="K43" s="1">
        <v>44086</v>
      </c>
      <c r="L43" s="2" t="s">
        <v>9</v>
      </c>
      <c r="M43" s="2" t="s">
        <v>10</v>
      </c>
      <c r="N43" s="2" t="s">
        <v>11</v>
      </c>
      <c r="O43" s="2" t="s">
        <v>12</v>
      </c>
      <c r="P43" s="2">
        <v>5</v>
      </c>
      <c r="Q43" s="3">
        <v>100</v>
      </c>
      <c r="R43" s="2" t="s">
        <v>13</v>
      </c>
      <c r="S43" s="3">
        <v>80</v>
      </c>
      <c r="U43" s="1"/>
      <c r="V43" s="2"/>
      <c r="W43" s="2"/>
      <c r="X43" s="2"/>
      <c r="Y43" s="2"/>
      <c r="Z43" s="2"/>
      <c r="AA43" s="3"/>
      <c r="AB43" s="2"/>
      <c r="AC43" s="3"/>
    </row>
    <row r="44" spans="1:29" x14ac:dyDescent="0.3">
      <c r="A44" s="1">
        <v>44268</v>
      </c>
      <c r="B44" s="2" t="s">
        <v>9</v>
      </c>
      <c r="C44" s="2" t="s">
        <v>17</v>
      </c>
      <c r="D44" s="2" t="s">
        <v>24</v>
      </c>
      <c r="E44" s="2" t="s">
        <v>32</v>
      </c>
      <c r="F44" s="2">
        <v>2</v>
      </c>
      <c r="G44" s="3">
        <v>70</v>
      </c>
      <c r="H44" s="2" t="s">
        <v>16</v>
      </c>
      <c r="I44" s="3">
        <v>60</v>
      </c>
      <c r="K44" s="1">
        <v>43996</v>
      </c>
      <c r="L44" s="2" t="s">
        <v>9</v>
      </c>
      <c r="M44" s="2" t="s">
        <v>14</v>
      </c>
      <c r="N44" s="2" t="s">
        <v>29</v>
      </c>
      <c r="O44" s="2" t="s">
        <v>12</v>
      </c>
      <c r="P44" s="2">
        <v>5</v>
      </c>
      <c r="Q44" s="3">
        <v>25</v>
      </c>
      <c r="R44" s="2" t="s">
        <v>13</v>
      </c>
      <c r="S44" s="3">
        <v>5</v>
      </c>
      <c r="U44" s="1"/>
      <c r="V44" s="2"/>
      <c r="W44" s="2"/>
      <c r="X44" s="2"/>
      <c r="Y44" s="2"/>
      <c r="Z44" s="2"/>
      <c r="AA44" s="3"/>
      <c r="AB44" s="2"/>
      <c r="AC44" s="3"/>
    </row>
    <row r="45" spans="1:29" x14ac:dyDescent="0.3">
      <c r="A45" s="1">
        <v>43999</v>
      </c>
      <c r="B45" s="2" t="s">
        <v>18</v>
      </c>
      <c r="C45" s="2" t="s">
        <v>19</v>
      </c>
      <c r="D45" s="2" t="s">
        <v>29</v>
      </c>
      <c r="E45" s="2" t="s">
        <v>33</v>
      </c>
      <c r="F45" s="2">
        <v>3</v>
      </c>
      <c r="G45" s="3">
        <v>20</v>
      </c>
      <c r="H45" s="2" t="s">
        <v>16</v>
      </c>
      <c r="I45" s="3">
        <v>5</v>
      </c>
      <c r="K45" s="1">
        <v>44142</v>
      </c>
      <c r="L45" s="2" t="s">
        <v>9</v>
      </c>
      <c r="M45" s="2" t="s">
        <v>14</v>
      </c>
      <c r="N45" s="2" t="s">
        <v>15</v>
      </c>
      <c r="O45" s="2" t="s">
        <v>12</v>
      </c>
      <c r="P45" s="2">
        <v>3</v>
      </c>
      <c r="Q45" s="3">
        <v>50</v>
      </c>
      <c r="R45" s="2" t="s">
        <v>13</v>
      </c>
      <c r="S45" s="3">
        <v>30</v>
      </c>
      <c r="U45" s="1"/>
      <c r="V45" s="2"/>
      <c r="W45" s="2"/>
      <c r="X45" s="2"/>
      <c r="Y45" s="2"/>
      <c r="Z45" s="2"/>
      <c r="AA45" s="3"/>
      <c r="AB45" s="2"/>
      <c r="AC45" s="3"/>
    </row>
    <row r="46" spans="1:29" x14ac:dyDescent="0.3">
      <c r="A46" s="1">
        <v>44287</v>
      </c>
      <c r="B46" s="2" t="s">
        <v>9</v>
      </c>
      <c r="C46" s="2" t="s">
        <v>10</v>
      </c>
      <c r="D46" s="2" t="s">
        <v>24</v>
      </c>
      <c r="E46" s="2" t="s">
        <v>33</v>
      </c>
      <c r="F46" s="2">
        <v>2</v>
      </c>
      <c r="G46" s="3">
        <v>75</v>
      </c>
      <c r="H46" s="2" t="s">
        <v>13</v>
      </c>
      <c r="I46" s="3">
        <v>70</v>
      </c>
      <c r="K46" s="1">
        <v>44271</v>
      </c>
      <c r="L46" s="2" t="s">
        <v>9</v>
      </c>
      <c r="M46" s="2" t="s">
        <v>14</v>
      </c>
      <c r="N46" s="2" t="s">
        <v>11</v>
      </c>
      <c r="O46" s="2" t="s">
        <v>12</v>
      </c>
      <c r="P46" s="2">
        <v>4</v>
      </c>
      <c r="Q46" s="3">
        <v>100</v>
      </c>
      <c r="R46" s="2" t="s">
        <v>13</v>
      </c>
      <c r="S46" s="3">
        <v>80</v>
      </c>
      <c r="U46" s="1"/>
      <c r="V46" s="2"/>
      <c r="W46" s="2"/>
      <c r="X46" s="2"/>
      <c r="Y46" s="2"/>
      <c r="Z46" s="2"/>
      <c r="AA46" s="3"/>
      <c r="AB46" s="2"/>
      <c r="AC46" s="3"/>
    </row>
    <row r="47" spans="1:29" x14ac:dyDescent="0.3">
      <c r="A47" s="1">
        <v>44397</v>
      </c>
      <c r="B47" s="2" t="s">
        <v>21</v>
      </c>
      <c r="C47" s="2" t="s">
        <v>22</v>
      </c>
      <c r="D47" s="2" t="s">
        <v>15</v>
      </c>
      <c r="E47" s="2" t="s">
        <v>32</v>
      </c>
      <c r="F47" s="2">
        <v>4</v>
      </c>
      <c r="G47" s="3">
        <v>45</v>
      </c>
      <c r="H47" s="2" t="s">
        <v>16</v>
      </c>
      <c r="I47" s="3">
        <v>35</v>
      </c>
      <c r="K47" s="1">
        <v>44015</v>
      </c>
      <c r="L47" s="2" t="s">
        <v>9</v>
      </c>
      <c r="M47" s="2" t="s">
        <v>10</v>
      </c>
      <c r="N47" s="2" t="s">
        <v>11</v>
      </c>
      <c r="O47" s="2" t="s">
        <v>12</v>
      </c>
      <c r="P47" s="2">
        <v>4</v>
      </c>
      <c r="Q47" s="3">
        <v>100</v>
      </c>
      <c r="R47" s="2" t="s">
        <v>13</v>
      </c>
      <c r="S47" s="3">
        <v>80</v>
      </c>
      <c r="U47" s="1"/>
      <c r="V47" s="2"/>
      <c r="W47" s="2"/>
      <c r="X47" s="2"/>
      <c r="Y47" s="2"/>
      <c r="Z47" s="2"/>
      <c r="AA47" s="3"/>
      <c r="AB47" s="2"/>
      <c r="AC47" s="3"/>
    </row>
    <row r="48" spans="1:29" x14ac:dyDescent="0.3">
      <c r="A48" s="1">
        <v>44517</v>
      </c>
      <c r="B48" s="2" t="s">
        <v>21</v>
      </c>
      <c r="C48" s="2" t="s">
        <v>22</v>
      </c>
      <c r="D48" s="2" t="s">
        <v>15</v>
      </c>
      <c r="E48" s="2" t="s">
        <v>32</v>
      </c>
      <c r="F48" s="2">
        <v>5</v>
      </c>
      <c r="G48" s="3">
        <v>45</v>
      </c>
      <c r="H48" s="2" t="s">
        <v>13</v>
      </c>
      <c r="I48" s="3">
        <v>35</v>
      </c>
      <c r="K48" s="1">
        <v>44543</v>
      </c>
      <c r="L48" s="2" t="s">
        <v>9</v>
      </c>
      <c r="M48" s="2" t="s">
        <v>14</v>
      </c>
      <c r="N48" s="2" t="s">
        <v>20</v>
      </c>
      <c r="O48" s="2" t="s">
        <v>12</v>
      </c>
      <c r="P48" s="2">
        <v>1</v>
      </c>
      <c r="Q48" s="3">
        <v>500</v>
      </c>
      <c r="R48" s="2" t="s">
        <v>30</v>
      </c>
      <c r="S48" s="3">
        <v>400</v>
      </c>
    </row>
    <row r="49" spans="1:19" x14ac:dyDescent="0.3">
      <c r="A49" s="1">
        <v>44216</v>
      </c>
      <c r="B49" s="2" t="s">
        <v>18</v>
      </c>
      <c r="C49" s="2" t="s">
        <v>23</v>
      </c>
      <c r="D49" s="2" t="s">
        <v>20</v>
      </c>
      <c r="E49" s="2" t="s">
        <v>12</v>
      </c>
      <c r="F49" s="2">
        <v>3</v>
      </c>
      <c r="G49" s="3">
        <v>500</v>
      </c>
      <c r="H49" s="2" t="s">
        <v>16</v>
      </c>
      <c r="I49" s="3">
        <v>400</v>
      </c>
      <c r="K49" s="1">
        <v>44256</v>
      </c>
      <c r="L49" s="2" t="s">
        <v>9</v>
      </c>
      <c r="M49" s="2" t="s">
        <v>17</v>
      </c>
      <c r="N49" s="2" t="s">
        <v>24</v>
      </c>
      <c r="O49" s="2" t="s">
        <v>12</v>
      </c>
      <c r="P49" s="2">
        <v>3</v>
      </c>
      <c r="Q49" s="3">
        <v>80</v>
      </c>
      <c r="R49" s="2" t="s">
        <v>13</v>
      </c>
      <c r="S49" s="3">
        <v>75</v>
      </c>
    </row>
    <row r="50" spans="1:19" x14ac:dyDescent="0.3">
      <c r="A50" s="1">
        <v>44357</v>
      </c>
      <c r="B50" s="2" t="s">
        <v>25</v>
      </c>
      <c r="C50" s="2" t="s">
        <v>26</v>
      </c>
      <c r="D50" s="2" t="s">
        <v>29</v>
      </c>
      <c r="E50" s="2" t="s">
        <v>33</v>
      </c>
      <c r="F50" s="2">
        <v>4</v>
      </c>
      <c r="G50" s="3">
        <v>20</v>
      </c>
      <c r="H50" s="2" t="s">
        <v>30</v>
      </c>
      <c r="I50" s="3">
        <v>5</v>
      </c>
      <c r="K50" s="1">
        <v>44524</v>
      </c>
      <c r="L50" s="2" t="s">
        <v>9</v>
      </c>
      <c r="M50" s="2" t="s">
        <v>10</v>
      </c>
      <c r="N50" s="2" t="s">
        <v>15</v>
      </c>
      <c r="O50" s="2" t="s">
        <v>12</v>
      </c>
      <c r="P50" s="2">
        <v>4</v>
      </c>
      <c r="Q50" s="3">
        <v>50</v>
      </c>
      <c r="R50" s="2" t="s">
        <v>13</v>
      </c>
      <c r="S50" s="3">
        <v>30</v>
      </c>
    </row>
    <row r="51" spans="1:19" x14ac:dyDescent="0.3">
      <c r="A51" s="1">
        <v>44084</v>
      </c>
      <c r="B51" s="2" t="s">
        <v>9</v>
      </c>
      <c r="C51" s="2" t="s">
        <v>10</v>
      </c>
      <c r="D51" s="2" t="s">
        <v>24</v>
      </c>
      <c r="E51" s="2" t="s">
        <v>32</v>
      </c>
      <c r="F51" s="2">
        <v>3</v>
      </c>
      <c r="G51" s="3">
        <v>70</v>
      </c>
      <c r="H51" s="2" t="s">
        <v>16</v>
      </c>
      <c r="I51" s="3">
        <v>60</v>
      </c>
      <c r="K51" s="1">
        <v>44448</v>
      </c>
      <c r="L51" s="2" t="s">
        <v>9</v>
      </c>
      <c r="M51" s="2" t="s">
        <v>14</v>
      </c>
      <c r="N51" s="2" t="s">
        <v>15</v>
      </c>
      <c r="O51" s="2" t="s">
        <v>12</v>
      </c>
      <c r="P51" s="2">
        <v>5</v>
      </c>
      <c r="Q51" s="3">
        <v>50</v>
      </c>
      <c r="R51" s="2" t="s">
        <v>16</v>
      </c>
      <c r="S51" s="3">
        <v>30</v>
      </c>
    </row>
    <row r="52" spans="1:19" x14ac:dyDescent="0.3">
      <c r="A52" s="1">
        <v>44306</v>
      </c>
      <c r="B52" s="2" t="s">
        <v>18</v>
      </c>
      <c r="C52" s="2" t="s">
        <v>23</v>
      </c>
      <c r="D52" s="2" t="s">
        <v>20</v>
      </c>
      <c r="E52" s="2" t="s">
        <v>33</v>
      </c>
      <c r="F52" s="2">
        <v>4</v>
      </c>
      <c r="G52" s="3">
        <v>560</v>
      </c>
      <c r="H52" s="2" t="s">
        <v>16</v>
      </c>
      <c r="I52" s="3">
        <v>450</v>
      </c>
      <c r="K52" s="1">
        <v>44235</v>
      </c>
      <c r="L52" s="2" t="s">
        <v>9</v>
      </c>
      <c r="M52" s="2" t="s">
        <v>17</v>
      </c>
      <c r="N52" s="2" t="s">
        <v>11</v>
      </c>
      <c r="O52" s="2" t="s">
        <v>12</v>
      </c>
      <c r="P52" s="2">
        <v>5</v>
      </c>
      <c r="Q52" s="3">
        <v>100</v>
      </c>
      <c r="R52" s="2" t="s">
        <v>13</v>
      </c>
      <c r="S52" s="3">
        <v>80</v>
      </c>
    </row>
    <row r="53" spans="1:19" x14ac:dyDescent="0.3">
      <c r="A53" s="1">
        <v>44531</v>
      </c>
      <c r="B53" s="2" t="s">
        <v>25</v>
      </c>
      <c r="C53" s="2" t="s">
        <v>27</v>
      </c>
      <c r="D53" s="2" t="s">
        <v>11</v>
      </c>
      <c r="E53" s="2" t="s">
        <v>32</v>
      </c>
      <c r="F53" s="2">
        <v>3</v>
      </c>
      <c r="G53" s="3">
        <v>110</v>
      </c>
      <c r="H53" s="2" t="s">
        <v>16</v>
      </c>
      <c r="I53" s="3">
        <v>85</v>
      </c>
      <c r="K53" s="1">
        <v>43890</v>
      </c>
      <c r="L53" s="2" t="s">
        <v>9</v>
      </c>
      <c r="M53" s="2" t="s">
        <v>10</v>
      </c>
      <c r="N53" s="2" t="s">
        <v>15</v>
      </c>
      <c r="O53" s="2" t="s">
        <v>12</v>
      </c>
      <c r="P53" s="2">
        <v>3</v>
      </c>
      <c r="Q53" s="3">
        <v>50</v>
      </c>
      <c r="R53" s="2" t="s">
        <v>13</v>
      </c>
      <c r="S53" s="3">
        <v>30</v>
      </c>
    </row>
    <row r="54" spans="1:19" x14ac:dyDescent="0.3">
      <c r="A54" s="1">
        <v>43936</v>
      </c>
      <c r="B54" s="2" t="s">
        <v>21</v>
      </c>
      <c r="C54" s="2" t="s">
        <v>22</v>
      </c>
      <c r="D54" s="2" t="s">
        <v>20</v>
      </c>
      <c r="E54" s="2" t="s">
        <v>12</v>
      </c>
      <c r="F54" s="2">
        <v>4</v>
      </c>
      <c r="G54" s="3">
        <v>500</v>
      </c>
      <c r="H54" s="2" t="s">
        <v>13</v>
      </c>
      <c r="I54" s="3">
        <v>400</v>
      </c>
      <c r="K54" s="1">
        <v>44245</v>
      </c>
      <c r="L54" s="2" t="s">
        <v>9</v>
      </c>
      <c r="M54" s="2" t="s">
        <v>17</v>
      </c>
      <c r="N54" s="2" t="s">
        <v>11</v>
      </c>
      <c r="O54" s="2" t="s">
        <v>12</v>
      </c>
      <c r="P54" s="2">
        <v>5</v>
      </c>
      <c r="Q54" s="3">
        <v>100</v>
      </c>
      <c r="R54" s="2" t="s">
        <v>13</v>
      </c>
      <c r="S54" s="3">
        <v>80</v>
      </c>
    </row>
    <row r="55" spans="1:19" x14ac:dyDescent="0.3">
      <c r="A55" s="1">
        <v>43855</v>
      </c>
      <c r="B55" s="2" t="s">
        <v>21</v>
      </c>
      <c r="C55" s="2" t="s">
        <v>22</v>
      </c>
      <c r="D55" s="2" t="s">
        <v>20</v>
      </c>
      <c r="E55" s="2" t="s">
        <v>12</v>
      </c>
      <c r="F55" s="2">
        <v>2</v>
      </c>
      <c r="G55" s="3">
        <v>500</v>
      </c>
      <c r="H55" s="2" t="s">
        <v>13</v>
      </c>
      <c r="I55" s="3">
        <v>400</v>
      </c>
      <c r="K55" s="1">
        <v>44238</v>
      </c>
      <c r="L55" s="2" t="s">
        <v>25</v>
      </c>
      <c r="M55" s="2" t="s">
        <v>27</v>
      </c>
      <c r="N55" s="2" t="s">
        <v>24</v>
      </c>
      <c r="O55" s="2" t="s">
        <v>12</v>
      </c>
      <c r="P55" s="2">
        <v>3</v>
      </c>
      <c r="Q55" s="3">
        <v>80</v>
      </c>
      <c r="R55" s="2" t="s">
        <v>16</v>
      </c>
      <c r="S55" s="3">
        <v>75</v>
      </c>
    </row>
    <row r="56" spans="1:19" x14ac:dyDescent="0.3">
      <c r="A56" s="1">
        <v>44095</v>
      </c>
      <c r="B56" s="2" t="s">
        <v>9</v>
      </c>
      <c r="C56" s="2" t="s">
        <v>14</v>
      </c>
      <c r="D56" s="2" t="s">
        <v>24</v>
      </c>
      <c r="E56" s="2" t="s">
        <v>12</v>
      </c>
      <c r="F56" s="2">
        <v>3</v>
      </c>
      <c r="G56" s="3">
        <v>80</v>
      </c>
      <c r="H56" s="2" t="s">
        <v>13</v>
      </c>
      <c r="I56" s="3">
        <v>75</v>
      </c>
      <c r="K56" s="1">
        <v>44291</v>
      </c>
      <c r="L56" s="2" t="s">
        <v>25</v>
      </c>
      <c r="M56" s="2" t="s">
        <v>26</v>
      </c>
      <c r="N56" s="2" t="s">
        <v>24</v>
      </c>
      <c r="O56" s="2" t="s">
        <v>12</v>
      </c>
      <c r="P56" s="2">
        <v>4</v>
      </c>
      <c r="Q56" s="3">
        <v>80</v>
      </c>
      <c r="R56" s="2" t="s">
        <v>13</v>
      </c>
      <c r="S56" s="3">
        <v>75</v>
      </c>
    </row>
    <row r="57" spans="1:19" x14ac:dyDescent="0.3">
      <c r="A57" s="1">
        <v>44325</v>
      </c>
      <c r="B57" s="2" t="s">
        <v>25</v>
      </c>
      <c r="C57" s="2" t="s">
        <v>26</v>
      </c>
      <c r="D57" s="2" t="s">
        <v>15</v>
      </c>
      <c r="E57" s="2" t="s">
        <v>12</v>
      </c>
      <c r="F57" s="2">
        <v>4</v>
      </c>
      <c r="G57" s="3">
        <v>50</v>
      </c>
      <c r="H57" s="2" t="s">
        <v>13</v>
      </c>
      <c r="I57" s="3">
        <v>30</v>
      </c>
      <c r="K57" s="1">
        <v>44545</v>
      </c>
      <c r="L57" s="2" t="s">
        <v>9</v>
      </c>
      <c r="M57" s="2" t="s">
        <v>17</v>
      </c>
      <c r="N57" s="2" t="s">
        <v>11</v>
      </c>
      <c r="O57" s="2" t="s">
        <v>12</v>
      </c>
      <c r="P57" s="2">
        <v>3</v>
      </c>
      <c r="Q57" s="3">
        <v>100</v>
      </c>
      <c r="R57" s="2" t="s">
        <v>16</v>
      </c>
      <c r="S57" s="3">
        <v>80</v>
      </c>
    </row>
    <row r="58" spans="1:19" x14ac:dyDescent="0.3">
      <c r="A58" s="1">
        <v>44375</v>
      </c>
      <c r="B58" s="2" t="s">
        <v>9</v>
      </c>
      <c r="C58" s="2" t="s">
        <v>17</v>
      </c>
      <c r="D58" s="2" t="s">
        <v>29</v>
      </c>
      <c r="E58" s="2" t="s">
        <v>33</v>
      </c>
      <c r="F58" s="2">
        <v>4</v>
      </c>
      <c r="G58" s="3">
        <v>20</v>
      </c>
      <c r="H58" s="2" t="s">
        <v>13</v>
      </c>
      <c r="I58" s="3">
        <v>5</v>
      </c>
      <c r="K58" s="1">
        <v>44426</v>
      </c>
      <c r="L58" s="2" t="s">
        <v>25</v>
      </c>
      <c r="M58" s="2" t="s">
        <v>27</v>
      </c>
      <c r="N58" s="2" t="s">
        <v>15</v>
      </c>
      <c r="O58" s="2" t="s">
        <v>12</v>
      </c>
      <c r="P58" s="2">
        <v>5</v>
      </c>
      <c r="Q58" s="3">
        <v>50</v>
      </c>
      <c r="R58" s="2" t="s">
        <v>13</v>
      </c>
      <c r="S58" s="3">
        <v>30</v>
      </c>
    </row>
    <row r="59" spans="1:19" x14ac:dyDescent="0.3">
      <c r="A59" s="1">
        <v>44140</v>
      </c>
      <c r="B59" s="2" t="s">
        <v>18</v>
      </c>
      <c r="C59" s="2" t="s">
        <v>19</v>
      </c>
      <c r="D59" s="2" t="s">
        <v>11</v>
      </c>
      <c r="E59" s="2" t="s">
        <v>12</v>
      </c>
      <c r="F59" s="2">
        <v>1</v>
      </c>
      <c r="G59" s="3">
        <v>100</v>
      </c>
      <c r="H59" s="2" t="s">
        <v>16</v>
      </c>
      <c r="I59" s="3">
        <v>80</v>
      </c>
      <c r="K59" s="1">
        <v>44515</v>
      </c>
      <c r="L59" s="2" t="s">
        <v>25</v>
      </c>
      <c r="M59" s="2" t="s">
        <v>26</v>
      </c>
      <c r="N59" s="2" t="s">
        <v>11</v>
      </c>
      <c r="O59" s="2" t="s">
        <v>12</v>
      </c>
      <c r="P59" s="2">
        <v>3</v>
      </c>
      <c r="Q59" s="3">
        <v>100</v>
      </c>
      <c r="R59" s="2" t="s">
        <v>13</v>
      </c>
      <c r="S59" s="3">
        <v>80</v>
      </c>
    </row>
    <row r="60" spans="1:19" x14ac:dyDescent="0.3">
      <c r="A60" s="1">
        <v>44499</v>
      </c>
      <c r="B60" s="2" t="s">
        <v>9</v>
      </c>
      <c r="C60" s="2" t="s">
        <v>10</v>
      </c>
      <c r="D60" s="2" t="s">
        <v>24</v>
      </c>
      <c r="E60" s="2" t="s">
        <v>12</v>
      </c>
      <c r="F60" s="2">
        <v>4</v>
      </c>
      <c r="G60" s="3">
        <v>80</v>
      </c>
      <c r="H60" s="2" t="s">
        <v>16</v>
      </c>
      <c r="I60" s="3">
        <v>75</v>
      </c>
      <c r="K60" s="1">
        <v>44016</v>
      </c>
      <c r="L60" s="2" t="s">
        <v>9</v>
      </c>
      <c r="M60" s="2" t="s">
        <v>14</v>
      </c>
      <c r="N60" s="2" t="s">
        <v>29</v>
      </c>
      <c r="O60" s="2" t="s">
        <v>12</v>
      </c>
      <c r="P60" s="2">
        <v>1</v>
      </c>
      <c r="Q60" s="3">
        <v>25</v>
      </c>
      <c r="R60" s="2" t="s">
        <v>13</v>
      </c>
      <c r="S60" s="3">
        <v>5</v>
      </c>
    </row>
    <row r="61" spans="1:19" x14ac:dyDescent="0.3">
      <c r="A61" s="1">
        <v>44399</v>
      </c>
      <c r="B61" s="2" t="s">
        <v>21</v>
      </c>
      <c r="C61" s="2" t="s">
        <v>22</v>
      </c>
      <c r="D61" s="2" t="s">
        <v>15</v>
      </c>
      <c r="E61" s="2" t="s">
        <v>12</v>
      </c>
      <c r="F61" s="2">
        <v>3</v>
      </c>
      <c r="G61" s="3">
        <v>50</v>
      </c>
      <c r="H61" s="2" t="s">
        <v>13</v>
      </c>
      <c r="I61" s="3">
        <v>30</v>
      </c>
      <c r="K61" s="1">
        <v>44483</v>
      </c>
      <c r="L61" s="2" t="s">
        <v>9</v>
      </c>
      <c r="M61" s="2" t="s">
        <v>17</v>
      </c>
      <c r="N61" s="2" t="s">
        <v>15</v>
      </c>
      <c r="O61" s="2" t="s">
        <v>12</v>
      </c>
      <c r="P61" s="2">
        <v>1</v>
      </c>
      <c r="Q61" s="3">
        <v>50</v>
      </c>
      <c r="R61" s="2" t="s">
        <v>16</v>
      </c>
      <c r="S61" s="3">
        <v>30</v>
      </c>
    </row>
    <row r="62" spans="1:19" x14ac:dyDescent="0.3">
      <c r="A62" s="1">
        <v>43857</v>
      </c>
      <c r="B62" s="2" t="s">
        <v>21</v>
      </c>
      <c r="C62" s="2" t="s">
        <v>22</v>
      </c>
      <c r="D62" s="2" t="s">
        <v>15</v>
      </c>
      <c r="E62" s="2" t="s">
        <v>32</v>
      </c>
      <c r="F62" s="2">
        <v>2</v>
      </c>
      <c r="G62" s="3">
        <v>45</v>
      </c>
      <c r="H62" s="2" t="s">
        <v>13</v>
      </c>
      <c r="I62" s="3">
        <v>35</v>
      </c>
      <c r="K62" s="1">
        <v>44197</v>
      </c>
      <c r="L62" s="2" t="s">
        <v>9</v>
      </c>
      <c r="M62" s="2" t="s">
        <v>10</v>
      </c>
      <c r="N62" s="2" t="s">
        <v>24</v>
      </c>
      <c r="O62" s="2" t="s">
        <v>12</v>
      </c>
      <c r="P62" s="2">
        <v>3</v>
      </c>
      <c r="Q62" s="3">
        <v>80</v>
      </c>
      <c r="R62" s="2" t="s">
        <v>13</v>
      </c>
      <c r="S62" s="3">
        <v>75</v>
      </c>
    </row>
    <row r="63" spans="1:19" x14ac:dyDescent="0.3">
      <c r="A63" s="1">
        <v>44036</v>
      </c>
      <c r="B63" s="2" t="s">
        <v>18</v>
      </c>
      <c r="C63" s="2" t="s">
        <v>23</v>
      </c>
      <c r="D63" s="2" t="s">
        <v>24</v>
      </c>
      <c r="E63" s="2" t="s">
        <v>12</v>
      </c>
      <c r="F63" s="2">
        <v>2</v>
      </c>
      <c r="G63" s="3">
        <v>80</v>
      </c>
      <c r="H63" s="2" t="s">
        <v>16</v>
      </c>
      <c r="I63" s="3">
        <v>75</v>
      </c>
      <c r="K63" s="1">
        <v>44057</v>
      </c>
      <c r="L63" s="2" t="s">
        <v>9</v>
      </c>
      <c r="M63" s="2" t="s">
        <v>10</v>
      </c>
      <c r="N63" s="2" t="s">
        <v>24</v>
      </c>
      <c r="O63" s="2" t="s">
        <v>12</v>
      </c>
      <c r="P63" s="2">
        <v>3</v>
      </c>
      <c r="Q63" s="3">
        <v>80</v>
      </c>
      <c r="R63" s="2" t="s">
        <v>13</v>
      </c>
      <c r="S63" s="3">
        <v>75</v>
      </c>
    </row>
    <row r="64" spans="1:19" x14ac:dyDescent="0.3">
      <c r="A64" s="1">
        <v>44473</v>
      </c>
      <c r="B64" s="2" t="s">
        <v>18</v>
      </c>
      <c r="C64" s="2" t="s">
        <v>31</v>
      </c>
      <c r="D64" s="2" t="s">
        <v>20</v>
      </c>
      <c r="E64" s="2" t="s">
        <v>33</v>
      </c>
      <c r="F64" s="2">
        <v>3</v>
      </c>
      <c r="G64" s="3">
        <v>560</v>
      </c>
      <c r="H64" s="2" t="s">
        <v>13</v>
      </c>
      <c r="I64" s="3">
        <v>450</v>
      </c>
      <c r="K64" s="1">
        <v>44347</v>
      </c>
      <c r="L64" s="2" t="s">
        <v>9</v>
      </c>
      <c r="M64" s="2" t="s">
        <v>17</v>
      </c>
      <c r="N64" s="2" t="s">
        <v>15</v>
      </c>
      <c r="O64" s="2" t="s">
        <v>12</v>
      </c>
      <c r="P64" s="2">
        <v>2</v>
      </c>
      <c r="Q64" s="3">
        <v>50</v>
      </c>
      <c r="R64" s="2" t="s">
        <v>13</v>
      </c>
      <c r="S64" s="3">
        <v>30</v>
      </c>
    </row>
    <row r="65" spans="1:19" x14ac:dyDescent="0.3">
      <c r="A65" s="1">
        <v>44036</v>
      </c>
      <c r="B65" s="2" t="s">
        <v>9</v>
      </c>
      <c r="C65" s="2" t="s">
        <v>10</v>
      </c>
      <c r="D65" s="2" t="s">
        <v>29</v>
      </c>
      <c r="E65" s="2" t="s">
        <v>33</v>
      </c>
      <c r="F65" s="2">
        <v>2</v>
      </c>
      <c r="G65" s="3">
        <v>20</v>
      </c>
      <c r="H65" s="2" t="s">
        <v>13</v>
      </c>
      <c r="I65" s="3">
        <v>5</v>
      </c>
      <c r="K65" s="1">
        <v>44055</v>
      </c>
      <c r="L65" s="2" t="s">
        <v>25</v>
      </c>
      <c r="M65" s="2" t="s">
        <v>26</v>
      </c>
      <c r="N65" s="2" t="s">
        <v>20</v>
      </c>
      <c r="O65" s="2" t="s">
        <v>12</v>
      </c>
      <c r="P65" s="2">
        <v>5</v>
      </c>
      <c r="Q65" s="3">
        <v>500</v>
      </c>
      <c r="R65" s="2" t="s">
        <v>16</v>
      </c>
      <c r="S65" s="3">
        <v>400</v>
      </c>
    </row>
    <row r="66" spans="1:19" x14ac:dyDescent="0.3">
      <c r="A66" s="1">
        <v>44535</v>
      </c>
      <c r="B66" s="2" t="s">
        <v>21</v>
      </c>
      <c r="C66" s="2" t="s">
        <v>22</v>
      </c>
      <c r="D66" s="2" t="s">
        <v>20</v>
      </c>
      <c r="E66" s="2" t="s">
        <v>12</v>
      </c>
      <c r="F66" s="2">
        <v>2</v>
      </c>
      <c r="G66" s="3">
        <v>500</v>
      </c>
      <c r="H66" s="2" t="s">
        <v>13</v>
      </c>
      <c r="I66" s="3">
        <v>400</v>
      </c>
      <c r="K66" s="1">
        <v>44492</v>
      </c>
      <c r="L66" s="2" t="s">
        <v>9</v>
      </c>
      <c r="M66" s="2" t="s">
        <v>14</v>
      </c>
      <c r="N66" s="2" t="s">
        <v>20</v>
      </c>
      <c r="O66" s="2" t="s">
        <v>12</v>
      </c>
      <c r="P66" s="2">
        <v>5</v>
      </c>
      <c r="Q66" s="3">
        <v>500</v>
      </c>
      <c r="R66" s="2" t="s">
        <v>16</v>
      </c>
      <c r="S66" s="3">
        <v>400</v>
      </c>
    </row>
    <row r="67" spans="1:19" x14ac:dyDescent="0.3">
      <c r="A67" s="1">
        <v>44446</v>
      </c>
      <c r="B67" s="2" t="s">
        <v>25</v>
      </c>
      <c r="C67" s="2" t="s">
        <v>26</v>
      </c>
      <c r="D67" s="2" t="s">
        <v>20</v>
      </c>
      <c r="E67" s="2" t="s">
        <v>32</v>
      </c>
      <c r="F67" s="2">
        <v>5</v>
      </c>
      <c r="G67" s="3">
        <v>570</v>
      </c>
      <c r="H67" s="2" t="s">
        <v>13</v>
      </c>
      <c r="I67" s="3">
        <v>490</v>
      </c>
      <c r="K67" s="1">
        <v>43835</v>
      </c>
      <c r="L67" s="2" t="s">
        <v>25</v>
      </c>
      <c r="M67" s="2" t="s">
        <v>27</v>
      </c>
      <c r="N67" s="2" t="s">
        <v>24</v>
      </c>
      <c r="O67" s="2" t="s">
        <v>12</v>
      </c>
      <c r="P67" s="2">
        <v>1</v>
      </c>
      <c r="Q67" s="3">
        <v>80</v>
      </c>
      <c r="R67" s="2" t="s">
        <v>13</v>
      </c>
      <c r="S67" s="3">
        <v>75</v>
      </c>
    </row>
    <row r="68" spans="1:19" x14ac:dyDescent="0.3">
      <c r="A68" s="1">
        <v>44458</v>
      </c>
      <c r="B68" s="2" t="s">
        <v>25</v>
      </c>
      <c r="C68" s="2" t="s">
        <v>27</v>
      </c>
      <c r="D68" s="2" t="s">
        <v>24</v>
      </c>
      <c r="E68" s="2" t="s">
        <v>32</v>
      </c>
      <c r="F68" s="2">
        <v>2</v>
      </c>
      <c r="G68" s="3">
        <v>70</v>
      </c>
      <c r="H68" s="2" t="s">
        <v>13</v>
      </c>
      <c r="I68" s="3">
        <v>60</v>
      </c>
      <c r="K68" s="1">
        <v>44062</v>
      </c>
      <c r="L68" s="2" t="s">
        <v>25</v>
      </c>
      <c r="M68" s="2" t="s">
        <v>26</v>
      </c>
      <c r="N68" s="2" t="s">
        <v>20</v>
      </c>
      <c r="O68" s="2" t="s">
        <v>12</v>
      </c>
      <c r="P68" s="2">
        <v>2</v>
      </c>
      <c r="Q68" s="3">
        <v>500</v>
      </c>
      <c r="R68" s="2" t="s">
        <v>13</v>
      </c>
      <c r="S68" s="3">
        <v>400</v>
      </c>
    </row>
    <row r="69" spans="1:19" x14ac:dyDescent="0.3">
      <c r="A69" s="1">
        <v>44081</v>
      </c>
      <c r="B69" s="2" t="s">
        <v>18</v>
      </c>
      <c r="C69" s="2" t="s">
        <v>23</v>
      </c>
      <c r="D69" s="2" t="s">
        <v>29</v>
      </c>
      <c r="E69" s="2" t="s">
        <v>32</v>
      </c>
      <c r="F69" s="2">
        <v>3</v>
      </c>
      <c r="G69" s="3">
        <v>25</v>
      </c>
      <c r="H69" s="2" t="s">
        <v>13</v>
      </c>
      <c r="I69" s="3">
        <v>20</v>
      </c>
      <c r="K69" s="1">
        <v>44219</v>
      </c>
      <c r="L69" s="2" t="s">
        <v>9</v>
      </c>
      <c r="M69" s="2" t="s">
        <v>17</v>
      </c>
      <c r="N69" s="2" t="s">
        <v>24</v>
      </c>
      <c r="O69" s="2" t="s">
        <v>12</v>
      </c>
      <c r="P69" s="2">
        <v>2</v>
      </c>
      <c r="Q69" s="3">
        <v>80</v>
      </c>
      <c r="R69" s="2" t="s">
        <v>13</v>
      </c>
      <c r="S69" s="3">
        <v>75</v>
      </c>
    </row>
    <row r="70" spans="1:19" x14ac:dyDescent="0.3">
      <c r="A70" s="1">
        <v>44360</v>
      </c>
      <c r="B70" s="2" t="s">
        <v>21</v>
      </c>
      <c r="C70" s="2" t="s">
        <v>28</v>
      </c>
      <c r="D70" s="2" t="s">
        <v>29</v>
      </c>
      <c r="E70" s="2" t="s">
        <v>32</v>
      </c>
      <c r="F70" s="2">
        <v>5</v>
      </c>
      <c r="G70" s="3">
        <v>25</v>
      </c>
      <c r="H70" s="2" t="s">
        <v>13</v>
      </c>
      <c r="I70" s="3">
        <v>20</v>
      </c>
      <c r="K70" s="1">
        <v>43926</v>
      </c>
      <c r="L70" s="2" t="s">
        <v>9</v>
      </c>
      <c r="M70" s="2" t="s">
        <v>14</v>
      </c>
      <c r="N70" s="2" t="s">
        <v>20</v>
      </c>
      <c r="O70" s="2" t="s">
        <v>12</v>
      </c>
      <c r="P70" s="2">
        <v>1</v>
      </c>
      <c r="Q70" s="3">
        <v>500</v>
      </c>
      <c r="R70" s="2" t="s">
        <v>13</v>
      </c>
      <c r="S70" s="3">
        <v>400</v>
      </c>
    </row>
    <row r="71" spans="1:19" x14ac:dyDescent="0.3">
      <c r="A71" s="1">
        <v>44512</v>
      </c>
      <c r="B71" s="2" t="s">
        <v>21</v>
      </c>
      <c r="C71" s="2" t="s">
        <v>22</v>
      </c>
      <c r="D71" s="2" t="s">
        <v>15</v>
      </c>
      <c r="E71" s="2" t="s">
        <v>33</v>
      </c>
      <c r="F71" s="2">
        <v>4</v>
      </c>
      <c r="G71" s="3">
        <v>65</v>
      </c>
      <c r="H71" s="2" t="s">
        <v>13</v>
      </c>
      <c r="I71" s="3">
        <v>50</v>
      </c>
      <c r="K71" s="1"/>
      <c r="L71" s="2"/>
      <c r="M71" s="2"/>
      <c r="N71" s="2"/>
      <c r="O71" s="2"/>
      <c r="P71" s="2"/>
      <c r="Q71" s="3"/>
      <c r="R71" s="2"/>
      <c r="S71" s="3"/>
    </row>
    <row r="72" spans="1:19" x14ac:dyDescent="0.3">
      <c r="A72" s="1">
        <v>44410</v>
      </c>
      <c r="B72" s="2" t="s">
        <v>18</v>
      </c>
      <c r="C72" s="2" t="s">
        <v>23</v>
      </c>
      <c r="D72" s="2" t="s">
        <v>11</v>
      </c>
      <c r="E72" s="2" t="s">
        <v>12</v>
      </c>
      <c r="F72" s="2">
        <v>2</v>
      </c>
      <c r="G72" s="3">
        <v>100</v>
      </c>
      <c r="H72" s="2" t="s">
        <v>13</v>
      </c>
      <c r="I72" s="3">
        <v>80</v>
      </c>
      <c r="K72" s="1"/>
      <c r="L72" s="2"/>
      <c r="M72" s="2"/>
      <c r="N72" s="2"/>
      <c r="O72" s="2"/>
      <c r="P72" s="2"/>
      <c r="Q72" s="3"/>
      <c r="R72" s="2"/>
      <c r="S72" s="3"/>
    </row>
    <row r="73" spans="1:19" x14ac:dyDescent="0.3">
      <c r="A73" s="1">
        <v>44540</v>
      </c>
      <c r="B73" s="2" t="s">
        <v>9</v>
      </c>
      <c r="C73" s="2" t="s">
        <v>17</v>
      </c>
      <c r="D73" s="2" t="s">
        <v>24</v>
      </c>
      <c r="E73" s="2" t="s">
        <v>33</v>
      </c>
      <c r="F73" s="2">
        <v>4</v>
      </c>
      <c r="G73" s="3">
        <v>75</v>
      </c>
      <c r="H73" s="2" t="s">
        <v>13</v>
      </c>
      <c r="I73" s="3">
        <v>70</v>
      </c>
      <c r="K73" s="1"/>
      <c r="L73" s="2"/>
      <c r="M73" s="2"/>
      <c r="N73" s="2"/>
      <c r="O73" s="2"/>
      <c r="P73" s="2"/>
      <c r="Q73" s="3"/>
      <c r="R73" s="2"/>
      <c r="S73" s="3"/>
    </row>
    <row r="74" spans="1:19" x14ac:dyDescent="0.3">
      <c r="A74" s="1">
        <v>44056</v>
      </c>
      <c r="B74" s="2" t="s">
        <v>9</v>
      </c>
      <c r="C74" s="2" t="s">
        <v>14</v>
      </c>
      <c r="D74" s="2" t="s">
        <v>20</v>
      </c>
      <c r="E74" s="2" t="s">
        <v>32</v>
      </c>
      <c r="F74" s="2">
        <v>1</v>
      </c>
      <c r="G74" s="3">
        <v>570</v>
      </c>
      <c r="H74" s="2" t="s">
        <v>13</v>
      </c>
      <c r="I74" s="3">
        <v>490</v>
      </c>
      <c r="K74" s="1"/>
      <c r="L74" s="2"/>
      <c r="M74" s="2"/>
      <c r="N74" s="2"/>
      <c r="O74" s="2"/>
      <c r="P74" s="2"/>
      <c r="Q74" s="3"/>
      <c r="R74" s="2"/>
      <c r="S74" s="3"/>
    </row>
    <row r="75" spans="1:19" x14ac:dyDescent="0.3">
      <c r="A75" s="1">
        <v>44079</v>
      </c>
      <c r="B75" s="2" t="s">
        <v>9</v>
      </c>
      <c r="C75" s="2" t="s">
        <v>10</v>
      </c>
      <c r="D75" s="2" t="s">
        <v>29</v>
      </c>
      <c r="E75" s="2" t="s">
        <v>32</v>
      </c>
      <c r="F75" s="2">
        <v>4</v>
      </c>
      <c r="G75" s="3">
        <v>25</v>
      </c>
      <c r="H75" s="2" t="s">
        <v>13</v>
      </c>
      <c r="I75" s="3">
        <v>20</v>
      </c>
      <c r="K75" s="1"/>
      <c r="L75" s="2"/>
      <c r="M75" s="2"/>
      <c r="N75" s="2"/>
      <c r="O75" s="2"/>
      <c r="P75" s="2"/>
      <c r="Q75" s="3"/>
      <c r="R75" s="2"/>
      <c r="S75" s="3"/>
    </row>
    <row r="76" spans="1:19" x14ac:dyDescent="0.3">
      <c r="A76" s="1">
        <v>44240</v>
      </c>
      <c r="B76" s="2" t="s">
        <v>25</v>
      </c>
      <c r="C76" s="2" t="s">
        <v>27</v>
      </c>
      <c r="D76" s="2" t="s">
        <v>15</v>
      </c>
      <c r="E76" s="2" t="s">
        <v>12</v>
      </c>
      <c r="F76" s="2">
        <v>3</v>
      </c>
      <c r="G76" s="3">
        <v>50</v>
      </c>
      <c r="H76" s="2" t="s">
        <v>13</v>
      </c>
      <c r="I76" s="3">
        <v>30</v>
      </c>
      <c r="K76" s="1"/>
      <c r="L76" s="2"/>
      <c r="M76" s="2"/>
      <c r="N76" s="2"/>
      <c r="O76" s="2"/>
      <c r="P76" s="2"/>
      <c r="Q76" s="3"/>
      <c r="R76" s="2"/>
      <c r="S76" s="3"/>
    </row>
    <row r="77" spans="1:19" x14ac:dyDescent="0.3">
      <c r="A77" s="1">
        <v>44312</v>
      </c>
      <c r="B77" s="2" t="s">
        <v>25</v>
      </c>
      <c r="C77" s="2" t="s">
        <v>27</v>
      </c>
      <c r="D77" s="2" t="s">
        <v>15</v>
      </c>
      <c r="E77" s="2" t="s">
        <v>32</v>
      </c>
      <c r="F77" s="2">
        <v>1</v>
      </c>
      <c r="G77" s="3">
        <v>45</v>
      </c>
      <c r="H77" s="2" t="s">
        <v>13</v>
      </c>
      <c r="I77" s="3">
        <v>35</v>
      </c>
      <c r="K77" s="1"/>
      <c r="L77" s="2"/>
      <c r="M77" s="2"/>
      <c r="N77" s="2"/>
      <c r="O77" s="2"/>
      <c r="P77" s="2"/>
      <c r="Q77" s="3"/>
      <c r="R77" s="2"/>
      <c r="S77" s="3"/>
    </row>
    <row r="78" spans="1:19" x14ac:dyDescent="0.3">
      <c r="A78" s="1">
        <v>44122</v>
      </c>
      <c r="B78" s="2" t="s">
        <v>25</v>
      </c>
      <c r="C78" s="2" t="s">
        <v>26</v>
      </c>
      <c r="D78" s="2" t="s">
        <v>24</v>
      </c>
      <c r="E78" s="2" t="s">
        <v>12</v>
      </c>
      <c r="F78" s="2">
        <v>3</v>
      </c>
      <c r="G78" s="3">
        <v>80</v>
      </c>
      <c r="H78" s="2" t="s">
        <v>13</v>
      </c>
      <c r="I78" s="3">
        <v>75</v>
      </c>
      <c r="K78" s="1"/>
      <c r="L78" s="2"/>
      <c r="M78" s="2"/>
      <c r="N78" s="2"/>
      <c r="O78" s="2"/>
      <c r="P78" s="2"/>
      <c r="Q78" s="3"/>
      <c r="R78" s="2"/>
      <c r="S78" s="3"/>
    </row>
    <row r="79" spans="1:19" x14ac:dyDescent="0.3">
      <c r="A79" s="1">
        <v>43883</v>
      </c>
      <c r="B79" s="2" t="s">
        <v>9</v>
      </c>
      <c r="C79" s="2" t="s">
        <v>17</v>
      </c>
      <c r="D79" s="2" t="s">
        <v>29</v>
      </c>
      <c r="E79" s="2" t="s">
        <v>32</v>
      </c>
      <c r="F79" s="2">
        <v>5</v>
      </c>
      <c r="G79" s="3">
        <v>25</v>
      </c>
      <c r="H79" s="2" t="s">
        <v>16</v>
      </c>
      <c r="I79" s="3">
        <v>20</v>
      </c>
      <c r="K79" s="1"/>
      <c r="L79" s="2"/>
      <c r="M79" s="2"/>
      <c r="N79" s="2"/>
      <c r="O79" s="2"/>
      <c r="P79" s="2"/>
      <c r="Q79" s="3"/>
      <c r="R79" s="2"/>
      <c r="S79" s="3"/>
    </row>
    <row r="80" spans="1:19" x14ac:dyDescent="0.3">
      <c r="A80" s="1">
        <v>43924</v>
      </c>
      <c r="B80" s="2" t="s">
        <v>21</v>
      </c>
      <c r="C80" s="2" t="s">
        <v>22</v>
      </c>
      <c r="D80" s="2" t="s">
        <v>20</v>
      </c>
      <c r="E80" s="2" t="s">
        <v>33</v>
      </c>
      <c r="F80" s="2">
        <v>3</v>
      </c>
      <c r="G80" s="3">
        <v>560</v>
      </c>
      <c r="H80" s="2" t="s">
        <v>13</v>
      </c>
      <c r="I80" s="3">
        <v>450</v>
      </c>
      <c r="K80" s="1"/>
      <c r="L80" s="2"/>
      <c r="M80" s="2"/>
      <c r="N80" s="2"/>
      <c r="O80" s="2"/>
      <c r="P80" s="2"/>
      <c r="Q80" s="3"/>
      <c r="R80" s="2"/>
      <c r="S80" s="3"/>
    </row>
    <row r="81" spans="1:19" x14ac:dyDescent="0.3">
      <c r="A81" s="1">
        <v>44303</v>
      </c>
      <c r="B81" s="2" t="s">
        <v>9</v>
      </c>
      <c r="C81" s="2" t="s">
        <v>10</v>
      </c>
      <c r="D81" s="2" t="s">
        <v>11</v>
      </c>
      <c r="E81" s="2" t="s">
        <v>12</v>
      </c>
      <c r="F81" s="2">
        <v>1</v>
      </c>
      <c r="G81" s="3">
        <v>100</v>
      </c>
      <c r="H81" s="2" t="s">
        <v>13</v>
      </c>
      <c r="I81" s="3">
        <v>80</v>
      </c>
      <c r="K81" s="1"/>
      <c r="L81" s="2"/>
      <c r="M81" s="2"/>
      <c r="N81" s="2"/>
      <c r="O81" s="2"/>
      <c r="P81" s="2"/>
      <c r="Q81" s="3"/>
      <c r="R81" s="2"/>
      <c r="S81" s="3"/>
    </row>
    <row r="82" spans="1:19" x14ac:dyDescent="0.3">
      <c r="A82" s="1">
        <v>44497</v>
      </c>
      <c r="B82" s="2" t="s">
        <v>25</v>
      </c>
      <c r="C82" s="2" t="s">
        <v>26</v>
      </c>
      <c r="D82" s="2" t="s">
        <v>24</v>
      </c>
      <c r="E82" s="2" t="s">
        <v>12</v>
      </c>
      <c r="F82" s="2">
        <v>1</v>
      </c>
      <c r="G82" s="3">
        <v>80</v>
      </c>
      <c r="H82" s="2" t="s">
        <v>13</v>
      </c>
      <c r="I82" s="3">
        <v>75</v>
      </c>
      <c r="K82" s="1"/>
      <c r="L82" s="2"/>
      <c r="M82" s="2"/>
      <c r="N82" s="2"/>
      <c r="O82" s="2"/>
      <c r="P82" s="2"/>
      <c r="Q82" s="3"/>
      <c r="R82" s="2"/>
      <c r="S82" s="3"/>
    </row>
    <row r="83" spans="1:19" x14ac:dyDescent="0.3">
      <c r="A83" s="1">
        <v>44058</v>
      </c>
      <c r="B83" s="2" t="s">
        <v>21</v>
      </c>
      <c r="C83" s="2" t="s">
        <v>28</v>
      </c>
      <c r="D83" s="2" t="s">
        <v>15</v>
      </c>
      <c r="E83" s="2" t="s">
        <v>33</v>
      </c>
      <c r="F83" s="2">
        <v>2</v>
      </c>
      <c r="G83" s="3">
        <v>65</v>
      </c>
      <c r="H83" s="2" t="s">
        <v>13</v>
      </c>
      <c r="I83" s="3">
        <v>50</v>
      </c>
      <c r="K83" s="1"/>
      <c r="L83" s="2"/>
      <c r="M83" s="2"/>
      <c r="N83" s="2"/>
      <c r="O83" s="2"/>
      <c r="P83" s="2"/>
      <c r="Q83" s="3"/>
      <c r="R83" s="2"/>
      <c r="S83" s="3"/>
    </row>
    <row r="84" spans="1:19" x14ac:dyDescent="0.3">
      <c r="A84" s="1">
        <v>44310</v>
      </c>
      <c r="B84" s="2" t="s">
        <v>21</v>
      </c>
      <c r="C84" s="2" t="s">
        <v>28</v>
      </c>
      <c r="D84" s="2" t="s">
        <v>29</v>
      </c>
      <c r="E84" s="2" t="s">
        <v>12</v>
      </c>
      <c r="F84" s="2">
        <v>3</v>
      </c>
      <c r="G84" s="3">
        <v>25</v>
      </c>
      <c r="H84" s="2" t="s">
        <v>16</v>
      </c>
      <c r="I84" s="3">
        <v>5</v>
      </c>
      <c r="K84" s="1"/>
      <c r="L84" s="2"/>
      <c r="M84" s="2"/>
      <c r="N84" s="2"/>
      <c r="O84" s="2"/>
      <c r="P84" s="2"/>
      <c r="Q84" s="3"/>
      <c r="R84" s="2"/>
      <c r="S84" s="3"/>
    </row>
    <row r="85" spans="1:19" x14ac:dyDescent="0.3">
      <c r="A85" s="1">
        <v>44469</v>
      </c>
      <c r="B85" s="2" t="s">
        <v>18</v>
      </c>
      <c r="C85" s="2" t="s">
        <v>23</v>
      </c>
      <c r="D85" s="2" t="s">
        <v>29</v>
      </c>
      <c r="E85" s="2" t="s">
        <v>12</v>
      </c>
      <c r="F85" s="2">
        <v>2</v>
      </c>
      <c r="G85" s="3">
        <v>25</v>
      </c>
      <c r="H85" s="2" t="s">
        <v>13</v>
      </c>
      <c r="I85" s="3">
        <v>5</v>
      </c>
      <c r="K85" s="1"/>
      <c r="L85" s="2"/>
      <c r="M85" s="2"/>
      <c r="N85" s="2"/>
      <c r="O85" s="2"/>
      <c r="P85" s="2"/>
      <c r="Q85" s="3"/>
      <c r="R85" s="2"/>
      <c r="S85" s="3"/>
    </row>
    <row r="86" spans="1:19" x14ac:dyDescent="0.3">
      <c r="A86" s="1">
        <v>43930</v>
      </c>
      <c r="B86" s="2" t="s">
        <v>21</v>
      </c>
      <c r="C86" s="2" t="s">
        <v>28</v>
      </c>
      <c r="D86" s="2" t="s">
        <v>29</v>
      </c>
      <c r="E86" s="2" t="s">
        <v>32</v>
      </c>
      <c r="F86" s="2">
        <v>2</v>
      </c>
      <c r="G86" s="3">
        <v>25</v>
      </c>
      <c r="H86" s="2" t="s">
        <v>13</v>
      </c>
      <c r="I86" s="3">
        <v>20</v>
      </c>
      <c r="K86" s="1"/>
      <c r="L86" s="2"/>
      <c r="M86" s="2"/>
      <c r="N86" s="2"/>
      <c r="O86" s="2"/>
      <c r="P86" s="2"/>
      <c r="Q86" s="3"/>
      <c r="R86" s="2"/>
      <c r="S86" s="3"/>
    </row>
    <row r="87" spans="1:19" x14ac:dyDescent="0.3">
      <c r="A87" s="1">
        <v>43988</v>
      </c>
      <c r="B87" s="2" t="s">
        <v>9</v>
      </c>
      <c r="C87" s="2" t="s">
        <v>14</v>
      </c>
      <c r="D87" s="2" t="s">
        <v>29</v>
      </c>
      <c r="E87" s="2" t="s">
        <v>32</v>
      </c>
      <c r="F87" s="2">
        <v>2</v>
      </c>
      <c r="G87" s="3">
        <v>25</v>
      </c>
      <c r="H87" s="2" t="s">
        <v>13</v>
      </c>
      <c r="I87" s="3">
        <v>20</v>
      </c>
      <c r="K87" s="1"/>
      <c r="L87" s="2"/>
      <c r="M87" s="2"/>
      <c r="N87" s="2"/>
      <c r="O87" s="2"/>
      <c r="P87" s="2"/>
      <c r="Q87" s="3"/>
      <c r="R87" s="2"/>
      <c r="S87" s="3"/>
    </row>
    <row r="88" spans="1:19" x14ac:dyDescent="0.3">
      <c r="A88" s="1">
        <v>43866</v>
      </c>
      <c r="B88" s="2" t="s">
        <v>25</v>
      </c>
      <c r="C88" s="2" t="s">
        <v>27</v>
      </c>
      <c r="D88" s="2" t="s">
        <v>11</v>
      </c>
      <c r="E88" s="2" t="s">
        <v>33</v>
      </c>
      <c r="F88" s="2">
        <v>5</v>
      </c>
      <c r="G88" s="3">
        <v>120</v>
      </c>
      <c r="H88" s="2" t="s">
        <v>13</v>
      </c>
      <c r="I88" s="3">
        <v>110</v>
      </c>
      <c r="K88" s="1"/>
      <c r="L88" s="2"/>
      <c r="M88" s="2"/>
      <c r="N88" s="2"/>
      <c r="O88" s="2"/>
      <c r="P88" s="2"/>
      <c r="Q88" s="3"/>
      <c r="R88" s="2"/>
      <c r="S88" s="3"/>
    </row>
    <row r="89" spans="1:19" x14ac:dyDescent="0.3">
      <c r="A89" s="1">
        <v>44442</v>
      </c>
      <c r="B89" s="2" t="s">
        <v>21</v>
      </c>
      <c r="C89" s="2" t="s">
        <v>22</v>
      </c>
      <c r="D89" s="2" t="s">
        <v>11</v>
      </c>
      <c r="E89" s="2" t="s">
        <v>32</v>
      </c>
      <c r="F89" s="2">
        <v>5</v>
      </c>
      <c r="G89" s="3">
        <v>110</v>
      </c>
      <c r="H89" s="2" t="s">
        <v>13</v>
      </c>
      <c r="I89" s="3">
        <v>85</v>
      </c>
      <c r="K89" s="1"/>
      <c r="L89" s="2"/>
      <c r="M89" s="2"/>
      <c r="N89" s="2"/>
      <c r="O89" s="2"/>
      <c r="P89" s="2"/>
      <c r="Q89" s="3"/>
      <c r="R89" s="2"/>
      <c r="S89" s="3"/>
    </row>
    <row r="90" spans="1:19" x14ac:dyDescent="0.3">
      <c r="A90" s="1">
        <v>43867</v>
      </c>
      <c r="B90" s="2" t="s">
        <v>18</v>
      </c>
      <c r="C90" s="2" t="s">
        <v>31</v>
      </c>
      <c r="D90" s="2" t="s">
        <v>20</v>
      </c>
      <c r="E90" s="2" t="s">
        <v>33</v>
      </c>
      <c r="F90" s="2">
        <v>5</v>
      </c>
      <c r="G90" s="3">
        <v>560</v>
      </c>
      <c r="H90" s="2" t="s">
        <v>16</v>
      </c>
      <c r="I90" s="3">
        <v>450</v>
      </c>
      <c r="K90" s="1"/>
      <c r="L90" s="2"/>
      <c r="M90" s="2"/>
      <c r="N90" s="2"/>
      <c r="O90" s="2"/>
      <c r="P90" s="2"/>
      <c r="Q90" s="3"/>
      <c r="R90" s="2"/>
      <c r="S90" s="3"/>
    </row>
    <row r="91" spans="1:19" x14ac:dyDescent="0.3">
      <c r="A91" s="1">
        <v>44301</v>
      </c>
      <c r="B91" s="2" t="s">
        <v>18</v>
      </c>
      <c r="C91" s="2" t="s">
        <v>19</v>
      </c>
      <c r="D91" s="2" t="s">
        <v>24</v>
      </c>
      <c r="E91" s="2" t="s">
        <v>32</v>
      </c>
      <c r="F91" s="2">
        <v>2</v>
      </c>
      <c r="G91" s="3">
        <v>70</v>
      </c>
      <c r="H91" s="2" t="s">
        <v>30</v>
      </c>
      <c r="I91" s="3">
        <v>60</v>
      </c>
      <c r="K91" s="1"/>
      <c r="L91" s="2"/>
      <c r="M91" s="2"/>
      <c r="N91" s="2"/>
      <c r="O91" s="2"/>
      <c r="P91" s="2"/>
      <c r="Q91" s="3"/>
      <c r="R91" s="2"/>
      <c r="S91" s="3"/>
    </row>
    <row r="92" spans="1:19" x14ac:dyDescent="0.3">
      <c r="A92" s="1">
        <v>44154</v>
      </c>
      <c r="B92" s="2" t="s">
        <v>9</v>
      </c>
      <c r="C92" s="2" t="s">
        <v>17</v>
      </c>
      <c r="D92" s="2" t="s">
        <v>29</v>
      </c>
      <c r="E92" s="2" t="s">
        <v>12</v>
      </c>
      <c r="F92" s="2">
        <v>5</v>
      </c>
      <c r="G92" s="3">
        <v>25</v>
      </c>
      <c r="H92" s="2" t="s">
        <v>16</v>
      </c>
      <c r="I92" s="3">
        <v>5</v>
      </c>
      <c r="K92" s="1"/>
      <c r="L92" s="2"/>
      <c r="M92" s="2"/>
      <c r="N92" s="2"/>
      <c r="O92" s="2"/>
      <c r="P92" s="2"/>
      <c r="Q92" s="3"/>
      <c r="R92" s="2"/>
      <c r="S92" s="3"/>
    </row>
    <row r="93" spans="1:19" x14ac:dyDescent="0.3">
      <c r="A93" s="1">
        <v>44121</v>
      </c>
      <c r="B93" s="2" t="s">
        <v>18</v>
      </c>
      <c r="C93" s="2" t="s">
        <v>31</v>
      </c>
      <c r="D93" s="2" t="s">
        <v>24</v>
      </c>
      <c r="E93" s="2" t="s">
        <v>33</v>
      </c>
      <c r="F93" s="2">
        <v>4</v>
      </c>
      <c r="G93" s="3">
        <v>75</v>
      </c>
      <c r="H93" s="2" t="s">
        <v>13</v>
      </c>
      <c r="I93" s="3">
        <v>70</v>
      </c>
      <c r="K93" s="1"/>
      <c r="L93" s="2"/>
      <c r="M93" s="2"/>
      <c r="N93" s="2"/>
      <c r="O93" s="2"/>
      <c r="P93" s="2"/>
      <c r="Q93" s="3"/>
      <c r="R93" s="2"/>
      <c r="S93" s="3"/>
    </row>
    <row r="94" spans="1:19" x14ac:dyDescent="0.3">
      <c r="A94" s="1">
        <v>43919</v>
      </c>
      <c r="B94" s="2" t="s">
        <v>21</v>
      </c>
      <c r="C94" s="2" t="s">
        <v>28</v>
      </c>
      <c r="D94" s="2" t="s">
        <v>15</v>
      </c>
      <c r="E94" s="2" t="s">
        <v>32</v>
      </c>
      <c r="F94" s="2">
        <v>4</v>
      </c>
      <c r="G94" s="3">
        <v>45</v>
      </c>
      <c r="H94" s="2" t="s">
        <v>16</v>
      </c>
      <c r="I94" s="3">
        <v>35</v>
      </c>
      <c r="K94" s="1"/>
      <c r="L94" s="2"/>
      <c r="M94" s="2"/>
      <c r="N94" s="2"/>
      <c r="O94" s="2"/>
      <c r="P94" s="2"/>
      <c r="Q94" s="3"/>
      <c r="R94" s="2"/>
      <c r="S94" s="3"/>
    </row>
    <row r="95" spans="1:19" x14ac:dyDescent="0.3">
      <c r="A95" s="1">
        <v>43996</v>
      </c>
      <c r="B95" s="2" t="s">
        <v>9</v>
      </c>
      <c r="C95" s="2" t="s">
        <v>14</v>
      </c>
      <c r="D95" s="2" t="s">
        <v>29</v>
      </c>
      <c r="E95" s="2" t="s">
        <v>33</v>
      </c>
      <c r="F95" s="2">
        <v>5</v>
      </c>
      <c r="G95" s="3">
        <v>20</v>
      </c>
      <c r="H95" s="2" t="s">
        <v>30</v>
      </c>
      <c r="I95" s="3">
        <v>5</v>
      </c>
      <c r="K95" s="1"/>
      <c r="L95" s="2"/>
      <c r="M95" s="2"/>
      <c r="N95" s="2"/>
      <c r="O95" s="2"/>
      <c r="P95" s="2"/>
      <c r="Q95" s="3"/>
      <c r="R95" s="2"/>
      <c r="S95" s="3"/>
    </row>
    <row r="96" spans="1:19" x14ac:dyDescent="0.3">
      <c r="A96" s="1">
        <v>44335</v>
      </c>
      <c r="B96" s="2" t="s">
        <v>18</v>
      </c>
      <c r="C96" s="2" t="s">
        <v>23</v>
      </c>
      <c r="D96" s="2" t="s">
        <v>24</v>
      </c>
      <c r="E96" s="2" t="s">
        <v>32</v>
      </c>
      <c r="F96" s="2">
        <v>4</v>
      </c>
      <c r="G96" s="3">
        <v>70</v>
      </c>
      <c r="H96" s="2" t="s">
        <v>16</v>
      </c>
      <c r="I96" s="3">
        <v>60</v>
      </c>
      <c r="K96" s="1"/>
      <c r="L96" s="2"/>
      <c r="M96" s="2"/>
      <c r="N96" s="2"/>
      <c r="O96" s="2"/>
      <c r="P96" s="2"/>
      <c r="Q96" s="3"/>
      <c r="R96" s="2"/>
      <c r="S96" s="3"/>
    </row>
    <row r="97" spans="1:19" x14ac:dyDescent="0.3">
      <c r="A97" s="1">
        <v>44401</v>
      </c>
      <c r="B97" s="2" t="s">
        <v>21</v>
      </c>
      <c r="C97" s="2" t="s">
        <v>28</v>
      </c>
      <c r="D97" s="2" t="s">
        <v>24</v>
      </c>
      <c r="E97" s="2" t="s">
        <v>12</v>
      </c>
      <c r="F97" s="2">
        <v>3</v>
      </c>
      <c r="G97" s="3">
        <v>80</v>
      </c>
      <c r="H97" s="2" t="s">
        <v>13</v>
      </c>
      <c r="I97" s="3">
        <v>75</v>
      </c>
      <c r="K97" s="1"/>
      <c r="L97" s="2"/>
      <c r="M97" s="2"/>
      <c r="N97" s="2"/>
      <c r="O97" s="2"/>
      <c r="P97" s="2"/>
      <c r="Q97" s="3"/>
      <c r="R97" s="2"/>
      <c r="S97" s="3"/>
    </row>
    <row r="98" spans="1:19" x14ac:dyDescent="0.3">
      <c r="A98" s="1">
        <v>43867</v>
      </c>
      <c r="B98" s="2" t="s">
        <v>9</v>
      </c>
      <c r="C98" s="2" t="s">
        <v>10</v>
      </c>
      <c r="D98" s="2" t="s">
        <v>29</v>
      </c>
      <c r="E98" s="2" t="s">
        <v>33</v>
      </c>
      <c r="F98" s="2">
        <v>2</v>
      </c>
      <c r="G98" s="3">
        <v>20</v>
      </c>
      <c r="H98" s="2" t="s">
        <v>13</v>
      </c>
      <c r="I98" s="3">
        <v>5</v>
      </c>
      <c r="K98" s="1"/>
      <c r="L98" s="2"/>
      <c r="M98" s="2"/>
      <c r="N98" s="2"/>
      <c r="O98" s="2"/>
      <c r="P98" s="2"/>
      <c r="Q98" s="3"/>
      <c r="R98" s="2"/>
      <c r="S98" s="3"/>
    </row>
    <row r="99" spans="1:19" x14ac:dyDescent="0.3">
      <c r="A99" s="1">
        <v>43837</v>
      </c>
      <c r="B99" s="2" t="s">
        <v>21</v>
      </c>
      <c r="C99" s="2" t="s">
        <v>22</v>
      </c>
      <c r="D99" s="2" t="s">
        <v>15</v>
      </c>
      <c r="E99" s="2" t="s">
        <v>12</v>
      </c>
      <c r="F99" s="2">
        <v>3</v>
      </c>
      <c r="G99" s="3">
        <v>50</v>
      </c>
      <c r="H99" s="2" t="s">
        <v>30</v>
      </c>
      <c r="I99" s="3">
        <v>30</v>
      </c>
      <c r="K99" s="1"/>
      <c r="L99" s="2"/>
      <c r="M99" s="2"/>
      <c r="N99" s="2"/>
      <c r="O99" s="2"/>
      <c r="P99" s="2"/>
      <c r="Q99" s="3"/>
      <c r="R99" s="2"/>
      <c r="S99" s="3"/>
    </row>
    <row r="100" spans="1:19" x14ac:dyDescent="0.3">
      <c r="A100" s="1">
        <v>44123</v>
      </c>
      <c r="B100" s="2" t="s">
        <v>25</v>
      </c>
      <c r="C100" s="2" t="s">
        <v>26</v>
      </c>
      <c r="D100" s="2" t="s">
        <v>20</v>
      </c>
      <c r="E100" s="2" t="s">
        <v>33</v>
      </c>
      <c r="F100" s="2">
        <v>2</v>
      </c>
      <c r="G100" s="3">
        <v>560</v>
      </c>
      <c r="H100" s="2" t="s">
        <v>30</v>
      </c>
      <c r="I100" s="3">
        <v>450</v>
      </c>
      <c r="K100" s="1"/>
      <c r="L100" s="2"/>
      <c r="M100" s="2"/>
      <c r="N100" s="2"/>
      <c r="O100" s="2"/>
      <c r="P100" s="2"/>
      <c r="Q100" s="3"/>
      <c r="R100" s="2"/>
      <c r="S100" s="3"/>
    </row>
    <row r="101" spans="1:19" x14ac:dyDescent="0.3">
      <c r="A101" s="1">
        <v>44014</v>
      </c>
      <c r="B101" s="2" t="s">
        <v>18</v>
      </c>
      <c r="C101" s="2" t="s">
        <v>23</v>
      </c>
      <c r="D101" s="2" t="s">
        <v>11</v>
      </c>
      <c r="E101" s="2" t="s">
        <v>33</v>
      </c>
      <c r="F101" s="2">
        <v>1</v>
      </c>
      <c r="G101" s="3">
        <v>120</v>
      </c>
      <c r="H101" s="2" t="s">
        <v>30</v>
      </c>
      <c r="I101" s="3">
        <v>110</v>
      </c>
      <c r="K101" s="1"/>
      <c r="L101" s="2"/>
      <c r="M101" s="2"/>
      <c r="N101" s="2"/>
      <c r="O101" s="2"/>
      <c r="P101" s="2"/>
      <c r="Q101" s="3"/>
      <c r="R101" s="2"/>
      <c r="S101" s="3"/>
    </row>
    <row r="102" spans="1:19" x14ac:dyDescent="0.3">
      <c r="A102" s="1">
        <v>44066</v>
      </c>
      <c r="B102" s="2" t="s">
        <v>9</v>
      </c>
      <c r="C102" s="2" t="s">
        <v>14</v>
      </c>
      <c r="D102" s="2" t="s">
        <v>20</v>
      </c>
      <c r="E102" s="2" t="s">
        <v>12</v>
      </c>
      <c r="F102" s="2">
        <v>2</v>
      </c>
      <c r="G102" s="3">
        <v>500</v>
      </c>
      <c r="H102" s="2" t="s">
        <v>16</v>
      </c>
      <c r="I102" s="3">
        <v>400</v>
      </c>
      <c r="K102" s="1"/>
      <c r="L102" s="2"/>
      <c r="M102" s="2"/>
      <c r="N102" s="2"/>
      <c r="O102" s="2"/>
      <c r="P102" s="2"/>
      <c r="Q102" s="3"/>
      <c r="R102" s="2"/>
      <c r="S102" s="3"/>
    </row>
    <row r="103" spans="1:19" x14ac:dyDescent="0.3">
      <c r="A103" s="1">
        <v>43862</v>
      </c>
      <c r="B103" s="2" t="s">
        <v>9</v>
      </c>
      <c r="C103" s="2" t="s">
        <v>10</v>
      </c>
      <c r="D103" s="2" t="s">
        <v>24</v>
      </c>
      <c r="E103" s="2" t="s">
        <v>32</v>
      </c>
      <c r="F103" s="2">
        <v>4</v>
      </c>
      <c r="G103" s="3">
        <v>70</v>
      </c>
      <c r="H103" s="2" t="s">
        <v>16</v>
      </c>
      <c r="I103" s="3">
        <v>60</v>
      </c>
      <c r="K103" s="1"/>
      <c r="L103" s="2"/>
      <c r="M103" s="2"/>
      <c r="N103" s="2"/>
      <c r="O103" s="2"/>
      <c r="P103" s="2"/>
      <c r="Q103" s="3"/>
      <c r="R103" s="2"/>
      <c r="S103" s="3"/>
    </row>
    <row r="104" spans="1:19" x14ac:dyDescent="0.3">
      <c r="A104" s="1">
        <v>44069</v>
      </c>
      <c r="B104" s="2" t="s">
        <v>25</v>
      </c>
      <c r="C104" s="2" t="s">
        <v>27</v>
      </c>
      <c r="D104" s="2" t="s">
        <v>11</v>
      </c>
      <c r="E104" s="2" t="s">
        <v>12</v>
      </c>
      <c r="F104" s="2">
        <v>4</v>
      </c>
      <c r="G104" s="3">
        <v>100</v>
      </c>
      <c r="H104" s="2" t="s">
        <v>13</v>
      </c>
      <c r="I104" s="3">
        <v>80</v>
      </c>
      <c r="K104" s="1"/>
      <c r="L104" s="2"/>
      <c r="M104" s="2"/>
      <c r="N104" s="2"/>
      <c r="O104" s="2"/>
      <c r="P104" s="2"/>
      <c r="Q104" s="3"/>
      <c r="R104" s="2"/>
      <c r="S104" s="3"/>
    </row>
    <row r="105" spans="1:19" x14ac:dyDescent="0.3">
      <c r="A105" s="1">
        <v>44559</v>
      </c>
      <c r="B105" s="2" t="s">
        <v>18</v>
      </c>
      <c r="C105" s="2" t="s">
        <v>31</v>
      </c>
      <c r="D105" s="2" t="s">
        <v>20</v>
      </c>
      <c r="E105" s="2" t="s">
        <v>32</v>
      </c>
      <c r="F105" s="2">
        <v>1</v>
      </c>
      <c r="G105" s="3">
        <v>570</v>
      </c>
      <c r="H105" s="2" t="s">
        <v>13</v>
      </c>
      <c r="I105" s="3">
        <v>490</v>
      </c>
      <c r="K105" s="1"/>
      <c r="L105" s="2"/>
      <c r="M105" s="2"/>
      <c r="N105" s="2"/>
      <c r="O105" s="2"/>
      <c r="P105" s="2"/>
      <c r="Q105" s="3"/>
      <c r="R105" s="2"/>
      <c r="S105" s="3"/>
    </row>
    <row r="106" spans="1:19" x14ac:dyDescent="0.3">
      <c r="A106" s="1">
        <v>44357</v>
      </c>
      <c r="B106" s="2" t="s">
        <v>18</v>
      </c>
      <c r="C106" s="2" t="s">
        <v>31</v>
      </c>
      <c r="D106" s="2" t="s">
        <v>29</v>
      </c>
      <c r="E106" s="2" t="s">
        <v>33</v>
      </c>
      <c r="F106" s="2">
        <v>2</v>
      </c>
      <c r="G106" s="3">
        <v>20</v>
      </c>
      <c r="H106" s="2" t="s">
        <v>13</v>
      </c>
      <c r="I106" s="3">
        <v>5</v>
      </c>
      <c r="K106" s="1"/>
      <c r="L106" s="2"/>
      <c r="M106" s="2"/>
      <c r="N106" s="2"/>
      <c r="O106" s="2"/>
      <c r="P106" s="2"/>
      <c r="Q106" s="3"/>
      <c r="R106" s="2"/>
      <c r="S106" s="3"/>
    </row>
    <row r="107" spans="1:19" x14ac:dyDescent="0.3">
      <c r="A107" s="1">
        <v>44255</v>
      </c>
      <c r="B107" s="2" t="s">
        <v>25</v>
      </c>
      <c r="C107" s="2" t="s">
        <v>26</v>
      </c>
      <c r="D107" s="2" t="s">
        <v>15</v>
      </c>
      <c r="E107" s="2" t="s">
        <v>12</v>
      </c>
      <c r="F107" s="2">
        <v>3</v>
      </c>
      <c r="G107" s="3">
        <v>50</v>
      </c>
      <c r="H107" s="2" t="s">
        <v>13</v>
      </c>
      <c r="I107" s="3">
        <v>30</v>
      </c>
      <c r="K107" s="1"/>
      <c r="L107" s="2"/>
      <c r="M107" s="2"/>
      <c r="N107" s="2"/>
      <c r="O107" s="2"/>
      <c r="P107" s="2"/>
      <c r="Q107" s="3"/>
      <c r="R107" s="2"/>
      <c r="S107" s="3"/>
    </row>
    <row r="108" spans="1:19" x14ac:dyDescent="0.3">
      <c r="A108" s="1">
        <v>43893</v>
      </c>
      <c r="B108" s="2" t="s">
        <v>21</v>
      </c>
      <c r="C108" s="2" t="s">
        <v>22</v>
      </c>
      <c r="D108" s="2" t="s">
        <v>29</v>
      </c>
      <c r="E108" s="2" t="s">
        <v>32</v>
      </c>
      <c r="F108" s="2">
        <v>2</v>
      </c>
      <c r="G108" s="3">
        <v>25</v>
      </c>
      <c r="H108" s="2" t="s">
        <v>16</v>
      </c>
      <c r="I108" s="3">
        <v>20</v>
      </c>
      <c r="K108" s="1"/>
      <c r="L108" s="2"/>
      <c r="M108" s="2"/>
      <c r="N108" s="2"/>
      <c r="O108" s="2"/>
      <c r="P108" s="2"/>
      <c r="Q108" s="3"/>
      <c r="R108" s="2"/>
      <c r="S108" s="3"/>
    </row>
    <row r="109" spans="1:19" x14ac:dyDescent="0.3">
      <c r="A109" s="1">
        <v>43905</v>
      </c>
      <c r="B109" s="2" t="s">
        <v>25</v>
      </c>
      <c r="C109" s="2" t="s">
        <v>27</v>
      </c>
      <c r="D109" s="2" t="s">
        <v>20</v>
      </c>
      <c r="E109" s="2" t="s">
        <v>33</v>
      </c>
      <c r="F109" s="2">
        <v>2</v>
      </c>
      <c r="G109" s="3">
        <v>560</v>
      </c>
      <c r="H109" s="2" t="s">
        <v>30</v>
      </c>
      <c r="I109" s="3">
        <v>450</v>
      </c>
      <c r="K109" s="1"/>
      <c r="L109" s="2"/>
      <c r="M109" s="2"/>
      <c r="N109" s="2"/>
      <c r="O109" s="2"/>
      <c r="P109" s="2"/>
      <c r="Q109" s="3"/>
      <c r="R109" s="2"/>
      <c r="S109" s="3"/>
    </row>
    <row r="110" spans="1:19" x14ac:dyDescent="0.3">
      <c r="A110" s="1">
        <v>44255</v>
      </c>
      <c r="B110" s="2" t="s">
        <v>25</v>
      </c>
      <c r="C110" s="2" t="s">
        <v>26</v>
      </c>
      <c r="D110" s="2" t="s">
        <v>29</v>
      </c>
      <c r="E110" s="2" t="s">
        <v>33</v>
      </c>
      <c r="F110" s="2">
        <v>2</v>
      </c>
      <c r="G110" s="3">
        <v>20</v>
      </c>
      <c r="H110" s="2" t="s">
        <v>13</v>
      </c>
      <c r="I110" s="3">
        <v>5</v>
      </c>
      <c r="K110" s="1"/>
      <c r="L110" s="2"/>
      <c r="M110" s="2"/>
      <c r="N110" s="2"/>
      <c r="O110" s="2"/>
      <c r="P110" s="2"/>
      <c r="Q110" s="3"/>
      <c r="R110" s="2"/>
      <c r="S110" s="3"/>
    </row>
    <row r="111" spans="1:19" x14ac:dyDescent="0.3">
      <c r="A111" s="1">
        <v>44006</v>
      </c>
      <c r="B111" s="2" t="s">
        <v>9</v>
      </c>
      <c r="C111" s="2" t="s">
        <v>14</v>
      </c>
      <c r="D111" s="2" t="s">
        <v>20</v>
      </c>
      <c r="E111" s="2" t="s">
        <v>32</v>
      </c>
      <c r="F111" s="2">
        <v>5</v>
      </c>
      <c r="G111" s="3">
        <v>570</v>
      </c>
      <c r="H111" s="2" t="s">
        <v>30</v>
      </c>
      <c r="I111" s="3">
        <v>490</v>
      </c>
      <c r="K111" s="1"/>
      <c r="L111" s="2"/>
      <c r="M111" s="2"/>
      <c r="N111" s="2"/>
      <c r="O111" s="2"/>
      <c r="P111" s="2"/>
      <c r="Q111" s="3"/>
      <c r="R111" s="2"/>
      <c r="S111" s="3"/>
    </row>
    <row r="112" spans="1:19" x14ac:dyDescent="0.3">
      <c r="A112" s="1">
        <v>44348</v>
      </c>
      <c r="B112" s="2" t="s">
        <v>9</v>
      </c>
      <c r="C112" s="2" t="s">
        <v>14</v>
      </c>
      <c r="D112" s="2" t="s">
        <v>24</v>
      </c>
      <c r="E112" s="2" t="s">
        <v>12</v>
      </c>
      <c r="F112" s="2">
        <v>3</v>
      </c>
      <c r="G112" s="3">
        <v>80</v>
      </c>
      <c r="H112" s="2" t="s">
        <v>13</v>
      </c>
      <c r="I112" s="3">
        <v>75</v>
      </c>
      <c r="K112" s="1"/>
      <c r="L112" s="2"/>
      <c r="M112" s="2"/>
      <c r="N112" s="2"/>
      <c r="O112" s="2"/>
      <c r="P112" s="2"/>
      <c r="Q112" s="3"/>
      <c r="R112" s="2"/>
      <c r="S112" s="3"/>
    </row>
    <row r="113" spans="1:19" x14ac:dyDescent="0.3">
      <c r="A113" s="1">
        <v>44205</v>
      </c>
      <c r="B113" s="2" t="s">
        <v>21</v>
      </c>
      <c r="C113" s="2" t="s">
        <v>28</v>
      </c>
      <c r="D113" s="2" t="s">
        <v>29</v>
      </c>
      <c r="E113" s="2" t="s">
        <v>32</v>
      </c>
      <c r="F113" s="2">
        <v>4</v>
      </c>
      <c r="G113" s="3">
        <v>25</v>
      </c>
      <c r="H113" s="2" t="s">
        <v>13</v>
      </c>
      <c r="I113" s="3">
        <v>20</v>
      </c>
      <c r="K113" s="1"/>
      <c r="L113" s="2"/>
      <c r="M113" s="2"/>
      <c r="N113" s="2"/>
      <c r="O113" s="2"/>
      <c r="P113" s="2"/>
      <c r="Q113" s="3"/>
      <c r="R113" s="2"/>
      <c r="S113" s="3"/>
    </row>
    <row r="114" spans="1:19" x14ac:dyDescent="0.3">
      <c r="A114" s="1">
        <v>43969</v>
      </c>
      <c r="B114" s="2" t="s">
        <v>21</v>
      </c>
      <c r="C114" s="2" t="s">
        <v>28</v>
      </c>
      <c r="D114" s="2" t="s">
        <v>29</v>
      </c>
      <c r="E114" s="2" t="s">
        <v>32</v>
      </c>
      <c r="F114" s="2">
        <v>5</v>
      </c>
      <c r="G114" s="3">
        <v>25</v>
      </c>
      <c r="H114" s="2" t="s">
        <v>13</v>
      </c>
      <c r="I114" s="3">
        <v>20</v>
      </c>
      <c r="K114" s="1"/>
      <c r="L114" s="2"/>
      <c r="M114" s="2"/>
      <c r="N114" s="2"/>
      <c r="O114" s="2"/>
      <c r="P114" s="2"/>
      <c r="Q114" s="3"/>
      <c r="R114" s="2"/>
      <c r="S114" s="3"/>
    </row>
    <row r="115" spans="1:19" x14ac:dyDescent="0.3">
      <c r="A115" s="1">
        <v>44007</v>
      </c>
      <c r="B115" s="2" t="s">
        <v>9</v>
      </c>
      <c r="C115" s="2" t="s">
        <v>17</v>
      </c>
      <c r="D115" s="2" t="s">
        <v>11</v>
      </c>
      <c r="E115" s="2" t="s">
        <v>32</v>
      </c>
      <c r="F115" s="2">
        <v>2</v>
      </c>
      <c r="G115" s="3">
        <v>110</v>
      </c>
      <c r="H115" s="2" t="s">
        <v>13</v>
      </c>
      <c r="I115" s="3">
        <v>85</v>
      </c>
      <c r="K115" s="1"/>
      <c r="L115" s="2"/>
      <c r="M115" s="2"/>
      <c r="N115" s="2"/>
      <c r="O115" s="2"/>
      <c r="P115" s="2"/>
      <c r="Q115" s="3"/>
      <c r="R115" s="2"/>
      <c r="S115" s="3"/>
    </row>
    <row r="116" spans="1:19" x14ac:dyDescent="0.3">
      <c r="A116" s="1">
        <v>44155</v>
      </c>
      <c r="B116" s="2" t="s">
        <v>9</v>
      </c>
      <c r="C116" s="2" t="s">
        <v>10</v>
      </c>
      <c r="D116" s="2" t="s">
        <v>24</v>
      </c>
      <c r="E116" s="2" t="s">
        <v>33</v>
      </c>
      <c r="F116" s="2">
        <v>3</v>
      </c>
      <c r="G116" s="3">
        <v>75</v>
      </c>
      <c r="H116" s="2" t="s">
        <v>13</v>
      </c>
      <c r="I116" s="3">
        <v>70</v>
      </c>
      <c r="K116" s="1"/>
      <c r="L116" s="2"/>
      <c r="M116" s="2"/>
      <c r="N116" s="2"/>
      <c r="O116" s="2"/>
      <c r="P116" s="2"/>
      <c r="Q116" s="3"/>
      <c r="R116" s="2"/>
      <c r="S116" s="3"/>
    </row>
    <row r="117" spans="1:19" x14ac:dyDescent="0.3">
      <c r="A117" s="1">
        <v>44548</v>
      </c>
      <c r="B117" s="2" t="s">
        <v>25</v>
      </c>
      <c r="C117" s="2" t="s">
        <v>27</v>
      </c>
      <c r="D117" s="2" t="s">
        <v>15</v>
      </c>
      <c r="E117" s="2" t="s">
        <v>12</v>
      </c>
      <c r="F117" s="2">
        <v>5</v>
      </c>
      <c r="G117" s="3">
        <v>50</v>
      </c>
      <c r="H117" s="2" t="s">
        <v>13</v>
      </c>
      <c r="I117" s="3">
        <v>30</v>
      </c>
      <c r="K117" s="1"/>
      <c r="L117" s="2"/>
      <c r="M117" s="2"/>
      <c r="N117" s="2"/>
      <c r="O117" s="2"/>
      <c r="P117" s="2"/>
      <c r="Q117" s="3"/>
      <c r="R117" s="2"/>
      <c r="S117" s="3"/>
    </row>
    <row r="118" spans="1:19" x14ac:dyDescent="0.3">
      <c r="A118" s="1">
        <v>43943</v>
      </c>
      <c r="B118" s="2" t="s">
        <v>9</v>
      </c>
      <c r="C118" s="2" t="s">
        <v>17</v>
      </c>
      <c r="D118" s="2" t="s">
        <v>29</v>
      </c>
      <c r="E118" s="2" t="s">
        <v>12</v>
      </c>
      <c r="F118" s="2">
        <v>4</v>
      </c>
      <c r="G118" s="3">
        <v>25</v>
      </c>
      <c r="H118" s="2" t="s">
        <v>13</v>
      </c>
      <c r="I118" s="3">
        <v>5</v>
      </c>
      <c r="K118" s="1"/>
      <c r="L118" s="2"/>
      <c r="M118" s="2"/>
      <c r="N118" s="2"/>
      <c r="O118" s="2"/>
      <c r="P118" s="2"/>
      <c r="Q118" s="3"/>
      <c r="R118" s="2"/>
      <c r="S118" s="3"/>
    </row>
    <row r="119" spans="1:19" x14ac:dyDescent="0.3">
      <c r="A119" s="1">
        <v>43876</v>
      </c>
      <c r="B119" s="2" t="s">
        <v>9</v>
      </c>
      <c r="C119" s="2" t="s">
        <v>14</v>
      </c>
      <c r="D119" s="2" t="s">
        <v>11</v>
      </c>
      <c r="E119" s="2" t="s">
        <v>12</v>
      </c>
      <c r="F119" s="2">
        <v>3</v>
      </c>
      <c r="G119" s="3">
        <v>100</v>
      </c>
      <c r="H119" s="2" t="s">
        <v>16</v>
      </c>
      <c r="I119" s="3">
        <v>80</v>
      </c>
      <c r="K119" s="1"/>
      <c r="L119" s="2"/>
      <c r="M119" s="2"/>
      <c r="N119" s="2"/>
      <c r="O119" s="2"/>
      <c r="P119" s="2"/>
      <c r="Q119" s="3"/>
      <c r="R119" s="2"/>
      <c r="S119" s="3"/>
    </row>
    <row r="120" spans="1:19" x14ac:dyDescent="0.3">
      <c r="A120" s="1">
        <v>44300</v>
      </c>
      <c r="B120" s="2" t="s">
        <v>9</v>
      </c>
      <c r="C120" s="2" t="s">
        <v>10</v>
      </c>
      <c r="D120" s="2" t="s">
        <v>24</v>
      </c>
      <c r="E120" s="2" t="s">
        <v>33</v>
      </c>
      <c r="F120" s="2">
        <v>4</v>
      </c>
      <c r="G120" s="3">
        <v>75</v>
      </c>
      <c r="H120" s="2" t="s">
        <v>13</v>
      </c>
      <c r="I120" s="3">
        <v>70</v>
      </c>
      <c r="K120" s="1"/>
      <c r="L120" s="2"/>
      <c r="M120" s="2"/>
      <c r="N120" s="2"/>
      <c r="O120" s="2"/>
      <c r="P120" s="2"/>
      <c r="Q120" s="3"/>
      <c r="R120" s="2"/>
      <c r="S120" s="3"/>
    </row>
    <row r="121" spans="1:19" x14ac:dyDescent="0.3">
      <c r="A121" s="1">
        <v>44081</v>
      </c>
      <c r="B121" s="2" t="s">
        <v>18</v>
      </c>
      <c r="C121" s="2" t="s">
        <v>19</v>
      </c>
      <c r="D121" s="2" t="s">
        <v>11</v>
      </c>
      <c r="E121" s="2" t="s">
        <v>12</v>
      </c>
      <c r="F121" s="2">
        <v>3</v>
      </c>
      <c r="G121" s="3">
        <v>100</v>
      </c>
      <c r="H121" s="2" t="s">
        <v>16</v>
      </c>
      <c r="I121" s="3">
        <v>80</v>
      </c>
      <c r="K121" s="1"/>
      <c r="L121" s="2"/>
      <c r="M121" s="2"/>
      <c r="N121" s="2"/>
      <c r="O121" s="2"/>
      <c r="P121" s="2"/>
      <c r="Q121" s="3"/>
      <c r="R121" s="2"/>
      <c r="S121" s="3"/>
    </row>
    <row r="122" spans="1:19" x14ac:dyDescent="0.3">
      <c r="A122" s="1">
        <v>43975</v>
      </c>
      <c r="B122" s="2" t="s">
        <v>25</v>
      </c>
      <c r="C122" s="2" t="s">
        <v>27</v>
      </c>
      <c r="D122" s="2" t="s">
        <v>15</v>
      </c>
      <c r="E122" s="2" t="s">
        <v>12</v>
      </c>
      <c r="F122" s="2">
        <v>4</v>
      </c>
      <c r="G122" s="3">
        <v>50</v>
      </c>
      <c r="H122" s="2" t="s">
        <v>13</v>
      </c>
      <c r="I122" s="3">
        <v>30</v>
      </c>
      <c r="K122" s="1"/>
      <c r="L122" s="2"/>
      <c r="M122" s="2"/>
      <c r="N122" s="2"/>
      <c r="O122" s="2"/>
      <c r="P122" s="2"/>
      <c r="Q122" s="3"/>
      <c r="R122" s="2"/>
      <c r="S122" s="3"/>
    </row>
    <row r="123" spans="1:19" x14ac:dyDescent="0.3">
      <c r="A123" s="1">
        <v>43899</v>
      </c>
      <c r="B123" s="2" t="s">
        <v>21</v>
      </c>
      <c r="C123" s="2" t="s">
        <v>28</v>
      </c>
      <c r="D123" s="2" t="s">
        <v>24</v>
      </c>
      <c r="E123" s="2" t="s">
        <v>32</v>
      </c>
      <c r="F123" s="2">
        <v>4</v>
      </c>
      <c r="G123" s="3">
        <v>70</v>
      </c>
      <c r="H123" s="2" t="s">
        <v>13</v>
      </c>
      <c r="I123" s="3">
        <v>60</v>
      </c>
      <c r="K123" s="1"/>
      <c r="L123" s="2"/>
      <c r="M123" s="2"/>
      <c r="N123" s="2"/>
      <c r="O123" s="2"/>
      <c r="P123" s="2"/>
      <c r="Q123" s="3"/>
      <c r="R123" s="2"/>
      <c r="S123" s="3"/>
    </row>
    <row r="124" spans="1:19" x14ac:dyDescent="0.3">
      <c r="A124" s="1">
        <v>44112</v>
      </c>
      <c r="B124" s="2" t="s">
        <v>18</v>
      </c>
      <c r="C124" s="2" t="s">
        <v>23</v>
      </c>
      <c r="D124" s="2" t="s">
        <v>29</v>
      </c>
      <c r="E124" s="2" t="s">
        <v>32</v>
      </c>
      <c r="F124" s="2">
        <v>4</v>
      </c>
      <c r="G124" s="3">
        <v>25</v>
      </c>
      <c r="H124" s="2" t="s">
        <v>13</v>
      </c>
      <c r="I124" s="3">
        <v>20</v>
      </c>
      <c r="K124" s="1"/>
      <c r="L124" s="2"/>
      <c r="M124" s="2"/>
      <c r="N124" s="2"/>
      <c r="O124" s="2"/>
      <c r="P124" s="2"/>
      <c r="Q124" s="3"/>
      <c r="R124" s="2"/>
      <c r="S124" s="3"/>
    </row>
    <row r="125" spans="1:19" x14ac:dyDescent="0.3">
      <c r="A125" s="1">
        <v>44396</v>
      </c>
      <c r="B125" s="2" t="s">
        <v>18</v>
      </c>
      <c r="C125" s="2" t="s">
        <v>31</v>
      </c>
      <c r="D125" s="2" t="s">
        <v>20</v>
      </c>
      <c r="E125" s="2" t="s">
        <v>32</v>
      </c>
      <c r="F125" s="2">
        <v>1</v>
      </c>
      <c r="G125" s="3">
        <v>570</v>
      </c>
      <c r="H125" s="2" t="s">
        <v>13</v>
      </c>
      <c r="I125" s="3">
        <v>490</v>
      </c>
      <c r="K125" s="1"/>
      <c r="L125" s="2"/>
      <c r="M125" s="2"/>
      <c r="N125" s="2"/>
      <c r="O125" s="2"/>
      <c r="P125" s="2"/>
      <c r="Q125" s="3"/>
      <c r="R125" s="2"/>
      <c r="S125" s="3"/>
    </row>
    <row r="126" spans="1:19" x14ac:dyDescent="0.3">
      <c r="A126" s="1">
        <v>44455</v>
      </c>
      <c r="B126" s="2" t="s">
        <v>18</v>
      </c>
      <c r="C126" s="2" t="s">
        <v>19</v>
      </c>
      <c r="D126" s="2" t="s">
        <v>15</v>
      </c>
      <c r="E126" s="2" t="s">
        <v>12</v>
      </c>
      <c r="F126" s="2">
        <v>3</v>
      </c>
      <c r="G126" s="3">
        <v>50</v>
      </c>
      <c r="H126" s="2" t="s">
        <v>13</v>
      </c>
      <c r="I126" s="3">
        <v>30</v>
      </c>
      <c r="K126" s="1"/>
      <c r="L126" s="2"/>
      <c r="M126" s="2"/>
      <c r="N126" s="2"/>
      <c r="O126" s="2"/>
      <c r="P126" s="2"/>
      <c r="Q126" s="3"/>
      <c r="R126" s="2"/>
      <c r="S126" s="3"/>
    </row>
    <row r="127" spans="1:19" x14ac:dyDescent="0.3">
      <c r="A127" s="1">
        <v>44323</v>
      </c>
      <c r="B127" s="2" t="s">
        <v>18</v>
      </c>
      <c r="C127" s="2" t="s">
        <v>31</v>
      </c>
      <c r="D127" s="2" t="s">
        <v>24</v>
      </c>
      <c r="E127" s="2" t="s">
        <v>32</v>
      </c>
      <c r="F127" s="2">
        <v>2</v>
      </c>
      <c r="G127" s="3">
        <v>70</v>
      </c>
      <c r="H127" s="2" t="s">
        <v>13</v>
      </c>
      <c r="I127" s="3">
        <v>60</v>
      </c>
      <c r="K127" s="1"/>
      <c r="L127" s="2"/>
      <c r="M127" s="2"/>
      <c r="N127" s="2"/>
      <c r="O127" s="2"/>
      <c r="P127" s="2"/>
      <c r="Q127" s="3"/>
      <c r="R127" s="2"/>
      <c r="S127" s="3"/>
    </row>
    <row r="128" spans="1:19" x14ac:dyDescent="0.3">
      <c r="A128" s="1">
        <v>44324</v>
      </c>
      <c r="B128" s="2" t="s">
        <v>18</v>
      </c>
      <c r="C128" s="2" t="s">
        <v>31</v>
      </c>
      <c r="D128" s="2" t="s">
        <v>29</v>
      </c>
      <c r="E128" s="2" t="s">
        <v>32</v>
      </c>
      <c r="F128" s="2">
        <v>3</v>
      </c>
      <c r="G128" s="3">
        <v>25</v>
      </c>
      <c r="H128" s="2" t="s">
        <v>16</v>
      </c>
      <c r="I128" s="3">
        <v>20</v>
      </c>
      <c r="K128" s="1"/>
      <c r="L128" s="2"/>
      <c r="M128" s="2"/>
      <c r="N128" s="2"/>
      <c r="O128" s="2"/>
      <c r="P128" s="2"/>
      <c r="Q128" s="3"/>
      <c r="R128" s="2"/>
      <c r="S128" s="3"/>
    </row>
    <row r="129" spans="1:19" x14ac:dyDescent="0.3">
      <c r="A129" s="1">
        <v>43923</v>
      </c>
      <c r="B129" s="2" t="s">
        <v>9</v>
      </c>
      <c r="C129" s="2" t="s">
        <v>17</v>
      </c>
      <c r="D129" s="2" t="s">
        <v>20</v>
      </c>
      <c r="E129" s="2" t="s">
        <v>12</v>
      </c>
      <c r="F129" s="2">
        <v>4</v>
      </c>
      <c r="G129" s="3">
        <v>500</v>
      </c>
      <c r="H129" s="2" t="s">
        <v>13</v>
      </c>
      <c r="I129" s="3">
        <v>400</v>
      </c>
      <c r="K129" s="1"/>
      <c r="L129" s="2"/>
      <c r="M129" s="2"/>
      <c r="N129" s="2"/>
      <c r="O129" s="2"/>
      <c r="P129" s="2"/>
      <c r="Q129" s="3"/>
      <c r="R129" s="2"/>
      <c r="S129" s="3"/>
    </row>
    <row r="130" spans="1:19" x14ac:dyDescent="0.3">
      <c r="A130" s="1">
        <v>44249</v>
      </c>
      <c r="B130" s="2" t="s">
        <v>25</v>
      </c>
      <c r="C130" s="2" t="s">
        <v>27</v>
      </c>
      <c r="D130" s="2" t="s">
        <v>24</v>
      </c>
      <c r="E130" s="2" t="s">
        <v>32</v>
      </c>
      <c r="F130" s="2">
        <v>1</v>
      </c>
      <c r="G130" s="3">
        <v>70</v>
      </c>
      <c r="H130" s="2" t="s">
        <v>16</v>
      </c>
      <c r="I130" s="3">
        <v>60</v>
      </c>
      <c r="K130" s="1"/>
      <c r="L130" s="2"/>
      <c r="M130" s="2"/>
      <c r="N130" s="2"/>
      <c r="O130" s="2"/>
      <c r="P130" s="2"/>
      <c r="Q130" s="3"/>
      <c r="R130" s="2"/>
      <c r="S130" s="3"/>
    </row>
    <row r="131" spans="1:19" x14ac:dyDescent="0.3">
      <c r="A131" s="1">
        <v>43926</v>
      </c>
      <c r="B131" s="2" t="s">
        <v>9</v>
      </c>
      <c r="C131" s="2" t="s">
        <v>14</v>
      </c>
      <c r="D131" s="2" t="s">
        <v>24</v>
      </c>
      <c r="E131" s="2" t="s">
        <v>32</v>
      </c>
      <c r="F131" s="2">
        <v>1</v>
      </c>
      <c r="G131" s="3">
        <v>70</v>
      </c>
      <c r="H131" s="2" t="s">
        <v>16</v>
      </c>
      <c r="I131" s="3">
        <v>60</v>
      </c>
      <c r="K131" s="1"/>
      <c r="L131" s="2"/>
      <c r="M131" s="2"/>
      <c r="N131" s="2"/>
      <c r="O131" s="2"/>
      <c r="P131" s="2"/>
      <c r="Q131" s="3"/>
      <c r="R131" s="2"/>
      <c r="S131" s="3"/>
    </row>
    <row r="132" spans="1:19" x14ac:dyDescent="0.3">
      <c r="A132" s="1">
        <v>44303</v>
      </c>
      <c r="B132" s="2" t="s">
        <v>25</v>
      </c>
      <c r="C132" s="2" t="s">
        <v>26</v>
      </c>
      <c r="D132" s="2" t="s">
        <v>20</v>
      </c>
      <c r="E132" s="2" t="s">
        <v>33</v>
      </c>
      <c r="F132" s="2">
        <v>2</v>
      </c>
      <c r="G132" s="3">
        <v>560</v>
      </c>
      <c r="H132" s="2" t="s">
        <v>16</v>
      </c>
      <c r="I132" s="3">
        <v>450</v>
      </c>
      <c r="K132" s="1"/>
      <c r="L132" s="2"/>
      <c r="M132" s="2"/>
      <c r="N132" s="2"/>
      <c r="O132" s="2"/>
      <c r="P132" s="2"/>
      <c r="Q132" s="3"/>
      <c r="R132" s="2"/>
      <c r="S132" s="3"/>
    </row>
    <row r="133" spans="1:19" x14ac:dyDescent="0.3">
      <c r="A133" s="1">
        <v>44427</v>
      </c>
      <c r="B133" s="2" t="s">
        <v>25</v>
      </c>
      <c r="C133" s="2" t="s">
        <v>26</v>
      </c>
      <c r="D133" s="2" t="s">
        <v>11</v>
      </c>
      <c r="E133" s="2" t="s">
        <v>12</v>
      </c>
      <c r="F133" s="2">
        <v>5</v>
      </c>
      <c r="G133" s="3">
        <v>100</v>
      </c>
      <c r="H133" s="2" t="s">
        <v>13</v>
      </c>
      <c r="I133" s="3">
        <v>80</v>
      </c>
      <c r="K133" s="1"/>
      <c r="L133" s="2"/>
      <c r="M133" s="2"/>
      <c r="N133" s="2"/>
      <c r="O133" s="2"/>
      <c r="P133" s="2"/>
      <c r="Q133" s="3"/>
      <c r="R133" s="2"/>
      <c r="S133" s="3"/>
    </row>
    <row r="134" spans="1:19" x14ac:dyDescent="0.3">
      <c r="A134" s="1">
        <v>44397</v>
      </c>
      <c r="B134" s="2" t="s">
        <v>18</v>
      </c>
      <c r="C134" s="2" t="s">
        <v>31</v>
      </c>
      <c r="D134" s="2" t="s">
        <v>24</v>
      </c>
      <c r="E134" s="2" t="s">
        <v>33</v>
      </c>
      <c r="F134" s="2">
        <v>5</v>
      </c>
      <c r="G134" s="3">
        <v>75</v>
      </c>
      <c r="H134" s="2" t="s">
        <v>13</v>
      </c>
      <c r="I134" s="3">
        <v>70</v>
      </c>
      <c r="K134" s="1"/>
      <c r="L134" s="2"/>
      <c r="M134" s="2"/>
      <c r="N134" s="2"/>
      <c r="O134" s="2"/>
      <c r="P134" s="2"/>
      <c r="Q134" s="3"/>
      <c r="R134" s="2"/>
      <c r="S134" s="3"/>
    </row>
    <row r="135" spans="1:19" x14ac:dyDescent="0.3">
      <c r="A135" s="1">
        <v>44365</v>
      </c>
      <c r="B135" s="2" t="s">
        <v>25</v>
      </c>
      <c r="C135" s="2" t="s">
        <v>26</v>
      </c>
      <c r="D135" s="2" t="s">
        <v>24</v>
      </c>
      <c r="E135" s="2" t="s">
        <v>33</v>
      </c>
      <c r="F135" s="2">
        <v>5</v>
      </c>
      <c r="G135" s="3">
        <v>75</v>
      </c>
      <c r="H135" s="2" t="s">
        <v>13</v>
      </c>
      <c r="I135" s="3">
        <v>70</v>
      </c>
      <c r="K135" s="1"/>
      <c r="L135" s="2"/>
      <c r="M135" s="2"/>
      <c r="N135" s="2"/>
      <c r="O135" s="2"/>
      <c r="P135" s="2"/>
      <c r="Q135" s="3"/>
      <c r="R135" s="2"/>
      <c r="S135" s="3"/>
    </row>
    <row r="136" spans="1:19" x14ac:dyDescent="0.3">
      <c r="A136" s="1">
        <v>43978</v>
      </c>
      <c r="B136" s="2" t="s">
        <v>9</v>
      </c>
      <c r="C136" s="2" t="s">
        <v>17</v>
      </c>
      <c r="D136" s="2" t="s">
        <v>11</v>
      </c>
      <c r="E136" s="2" t="s">
        <v>33</v>
      </c>
      <c r="F136" s="2">
        <v>3</v>
      </c>
      <c r="G136" s="3">
        <v>120</v>
      </c>
      <c r="H136" s="2" t="s">
        <v>13</v>
      </c>
      <c r="I136" s="3">
        <v>110</v>
      </c>
      <c r="K136" s="1"/>
      <c r="L136" s="2"/>
      <c r="M136" s="2"/>
      <c r="N136" s="2"/>
      <c r="O136" s="2"/>
      <c r="P136" s="2"/>
      <c r="Q136" s="3"/>
      <c r="R136" s="2"/>
      <c r="S136" s="3"/>
    </row>
    <row r="137" spans="1:19" x14ac:dyDescent="0.3">
      <c r="A137" s="1">
        <v>44322</v>
      </c>
      <c r="B137" s="2" t="s">
        <v>21</v>
      </c>
      <c r="C137" s="2" t="s">
        <v>28</v>
      </c>
      <c r="D137" s="2" t="s">
        <v>15</v>
      </c>
      <c r="E137" s="2" t="s">
        <v>33</v>
      </c>
      <c r="F137" s="2">
        <v>1</v>
      </c>
      <c r="G137" s="3">
        <v>65</v>
      </c>
      <c r="H137" s="2" t="s">
        <v>13</v>
      </c>
      <c r="I137" s="3">
        <v>50</v>
      </c>
      <c r="K137" s="1"/>
      <c r="L137" s="2"/>
      <c r="M137" s="2"/>
      <c r="N137" s="2"/>
      <c r="O137" s="2"/>
      <c r="P137" s="2"/>
      <c r="Q137" s="3"/>
      <c r="R137" s="2"/>
      <c r="S137" s="3"/>
    </row>
    <row r="138" spans="1:19" x14ac:dyDescent="0.3">
      <c r="A138" s="1">
        <v>43836</v>
      </c>
      <c r="B138" s="2" t="s">
        <v>9</v>
      </c>
      <c r="C138" s="2" t="s">
        <v>10</v>
      </c>
      <c r="D138" s="2" t="s">
        <v>11</v>
      </c>
      <c r="E138" s="2" t="s">
        <v>33</v>
      </c>
      <c r="F138" s="2">
        <v>3</v>
      </c>
      <c r="G138" s="3">
        <v>120</v>
      </c>
      <c r="H138" s="2" t="s">
        <v>16</v>
      </c>
      <c r="I138" s="3">
        <v>110</v>
      </c>
      <c r="K138" s="1"/>
      <c r="L138" s="2"/>
      <c r="M138" s="2"/>
      <c r="N138" s="2"/>
      <c r="O138" s="2"/>
      <c r="P138" s="2"/>
      <c r="Q138" s="3"/>
      <c r="R138" s="2"/>
      <c r="S138" s="3"/>
    </row>
    <row r="139" spans="1:19" x14ac:dyDescent="0.3">
      <c r="A139" s="1">
        <v>44322</v>
      </c>
      <c r="B139" s="2" t="s">
        <v>25</v>
      </c>
      <c r="C139" s="2" t="s">
        <v>27</v>
      </c>
      <c r="D139" s="2" t="s">
        <v>29</v>
      </c>
      <c r="E139" s="2" t="s">
        <v>33</v>
      </c>
      <c r="F139" s="2">
        <v>1</v>
      </c>
      <c r="G139" s="3">
        <v>20</v>
      </c>
      <c r="H139" s="2" t="s">
        <v>13</v>
      </c>
      <c r="I139" s="3">
        <v>5</v>
      </c>
      <c r="K139" s="1"/>
      <c r="L139" s="2"/>
      <c r="M139" s="2"/>
      <c r="N139" s="2"/>
      <c r="O139" s="2"/>
      <c r="P139" s="2"/>
      <c r="Q139" s="3"/>
      <c r="R139" s="2"/>
      <c r="S139" s="3"/>
    </row>
    <row r="140" spans="1:19" x14ac:dyDescent="0.3">
      <c r="A140" s="1">
        <v>43922</v>
      </c>
      <c r="B140" s="2" t="s">
        <v>9</v>
      </c>
      <c r="C140" s="2" t="s">
        <v>17</v>
      </c>
      <c r="D140" s="2" t="s">
        <v>20</v>
      </c>
      <c r="E140" s="2" t="s">
        <v>32</v>
      </c>
      <c r="F140" s="2">
        <v>5</v>
      </c>
      <c r="G140" s="3">
        <v>570</v>
      </c>
      <c r="H140" s="2" t="s">
        <v>13</v>
      </c>
      <c r="I140" s="3">
        <v>490</v>
      </c>
      <c r="K140" s="1"/>
      <c r="L140" s="2"/>
      <c r="M140" s="2"/>
      <c r="N140" s="2"/>
      <c r="O140" s="2"/>
      <c r="P140" s="2"/>
      <c r="Q140" s="3"/>
      <c r="R140" s="2"/>
      <c r="S140" s="3"/>
    </row>
    <row r="141" spans="1:19" x14ac:dyDescent="0.3">
      <c r="A141" s="1">
        <v>44138</v>
      </c>
      <c r="B141" s="2" t="s">
        <v>9</v>
      </c>
      <c r="C141" s="2" t="s">
        <v>17</v>
      </c>
      <c r="D141" s="2" t="s">
        <v>24</v>
      </c>
      <c r="E141" s="2" t="s">
        <v>33</v>
      </c>
      <c r="F141" s="2">
        <v>5</v>
      </c>
      <c r="G141" s="3">
        <v>75</v>
      </c>
      <c r="H141" s="2" t="s">
        <v>16</v>
      </c>
      <c r="I141" s="3">
        <v>70</v>
      </c>
      <c r="K141" s="1"/>
      <c r="L141" s="2"/>
      <c r="M141" s="2"/>
      <c r="N141" s="2"/>
      <c r="O141" s="2"/>
      <c r="P141" s="2"/>
      <c r="Q141" s="3"/>
      <c r="R141" s="2"/>
      <c r="S141" s="3"/>
    </row>
    <row r="142" spans="1:19" x14ac:dyDescent="0.3">
      <c r="A142" s="1">
        <v>44136</v>
      </c>
      <c r="B142" s="2" t="s">
        <v>18</v>
      </c>
      <c r="C142" s="2" t="s">
        <v>19</v>
      </c>
      <c r="D142" s="2" t="s">
        <v>24</v>
      </c>
      <c r="E142" s="2" t="s">
        <v>33</v>
      </c>
      <c r="F142" s="2">
        <v>5</v>
      </c>
      <c r="G142" s="3">
        <v>75</v>
      </c>
      <c r="H142" s="2" t="s">
        <v>13</v>
      </c>
      <c r="I142" s="3">
        <v>70</v>
      </c>
      <c r="K142" s="1"/>
      <c r="L142" s="2"/>
      <c r="M142" s="2"/>
      <c r="N142" s="2"/>
      <c r="O142" s="2"/>
      <c r="P142" s="2"/>
      <c r="Q142" s="3"/>
      <c r="R142" s="2"/>
      <c r="S142" s="3"/>
    </row>
    <row r="143" spans="1:19" x14ac:dyDescent="0.3">
      <c r="A143" s="1">
        <v>44375</v>
      </c>
      <c r="B143" s="2" t="s">
        <v>18</v>
      </c>
      <c r="C143" s="2" t="s">
        <v>19</v>
      </c>
      <c r="D143" s="2" t="s">
        <v>15</v>
      </c>
      <c r="E143" s="2" t="s">
        <v>32</v>
      </c>
      <c r="F143" s="2">
        <v>3</v>
      </c>
      <c r="G143" s="3">
        <v>45</v>
      </c>
      <c r="H143" s="2" t="s">
        <v>13</v>
      </c>
      <c r="I143" s="3">
        <v>35</v>
      </c>
      <c r="K143" s="1"/>
      <c r="L143" s="2"/>
      <c r="M143" s="2"/>
      <c r="N143" s="2"/>
      <c r="O143" s="2"/>
      <c r="P143" s="2"/>
      <c r="Q143" s="3"/>
      <c r="R143" s="2"/>
      <c r="S143" s="3"/>
    </row>
    <row r="144" spans="1:19" x14ac:dyDescent="0.3">
      <c r="A144" s="1">
        <v>44520</v>
      </c>
      <c r="B144" s="2" t="s">
        <v>18</v>
      </c>
      <c r="C144" s="2" t="s">
        <v>31</v>
      </c>
      <c r="D144" s="2" t="s">
        <v>29</v>
      </c>
      <c r="E144" s="2" t="s">
        <v>12</v>
      </c>
      <c r="F144" s="2">
        <v>5</v>
      </c>
      <c r="G144" s="3">
        <v>25</v>
      </c>
      <c r="H144" s="2" t="s">
        <v>13</v>
      </c>
      <c r="I144" s="3">
        <v>5</v>
      </c>
      <c r="K144" s="1"/>
      <c r="L144" s="2"/>
      <c r="M144" s="2"/>
      <c r="N144" s="2"/>
      <c r="O144" s="2"/>
      <c r="P144" s="2"/>
      <c r="Q144" s="3"/>
      <c r="R144" s="2"/>
      <c r="S144" s="3"/>
    </row>
    <row r="145" spans="1:19" x14ac:dyDescent="0.3">
      <c r="A145" s="1">
        <v>44091</v>
      </c>
      <c r="B145" s="2" t="s">
        <v>25</v>
      </c>
      <c r="C145" s="2" t="s">
        <v>26</v>
      </c>
      <c r="D145" s="2" t="s">
        <v>29</v>
      </c>
      <c r="E145" s="2" t="s">
        <v>32</v>
      </c>
      <c r="F145" s="2">
        <v>3</v>
      </c>
      <c r="G145" s="3">
        <v>25</v>
      </c>
      <c r="H145" s="2" t="s">
        <v>16</v>
      </c>
      <c r="I145" s="3">
        <v>20</v>
      </c>
      <c r="K145" s="1"/>
      <c r="L145" s="2"/>
      <c r="M145" s="2"/>
      <c r="N145" s="2"/>
      <c r="O145" s="2"/>
      <c r="P145" s="2"/>
      <c r="Q145" s="3"/>
      <c r="R145" s="2"/>
      <c r="S145" s="3"/>
    </row>
    <row r="146" spans="1:19" x14ac:dyDescent="0.3">
      <c r="A146" s="1">
        <v>44222</v>
      </c>
      <c r="B146" s="2" t="s">
        <v>18</v>
      </c>
      <c r="C146" s="2" t="s">
        <v>31</v>
      </c>
      <c r="D146" s="2" t="s">
        <v>29</v>
      </c>
      <c r="E146" s="2" t="s">
        <v>33</v>
      </c>
      <c r="F146" s="2">
        <v>4</v>
      </c>
      <c r="G146" s="3">
        <v>20</v>
      </c>
      <c r="H146" s="2" t="s">
        <v>13</v>
      </c>
      <c r="I146" s="3">
        <v>5</v>
      </c>
      <c r="K146" s="1"/>
      <c r="L146" s="2"/>
      <c r="M146" s="2"/>
      <c r="N146" s="2"/>
      <c r="O146" s="2"/>
      <c r="P146" s="2"/>
      <c r="Q146" s="3"/>
      <c r="R146" s="2"/>
      <c r="S146" s="3"/>
    </row>
    <row r="147" spans="1:19" x14ac:dyDescent="0.3">
      <c r="A147" s="1">
        <v>43954</v>
      </c>
      <c r="B147" s="2" t="s">
        <v>18</v>
      </c>
      <c r="C147" s="2" t="s">
        <v>23</v>
      </c>
      <c r="D147" s="2" t="s">
        <v>20</v>
      </c>
      <c r="E147" s="2" t="s">
        <v>12</v>
      </c>
      <c r="F147" s="2">
        <v>5</v>
      </c>
      <c r="G147" s="3">
        <v>500</v>
      </c>
      <c r="H147" s="2" t="s">
        <v>13</v>
      </c>
      <c r="I147" s="3">
        <v>400</v>
      </c>
      <c r="K147" s="1"/>
      <c r="L147" s="2"/>
      <c r="M147" s="2"/>
      <c r="N147" s="2"/>
      <c r="O147" s="2"/>
      <c r="P147" s="2"/>
      <c r="Q147" s="3"/>
      <c r="R147" s="2"/>
      <c r="S147" s="3"/>
    </row>
    <row r="148" spans="1:19" x14ac:dyDescent="0.3">
      <c r="A148" s="1">
        <v>44463</v>
      </c>
      <c r="B148" s="2" t="s">
        <v>21</v>
      </c>
      <c r="C148" s="2" t="s">
        <v>22</v>
      </c>
      <c r="D148" s="2" t="s">
        <v>11</v>
      </c>
      <c r="E148" s="2" t="s">
        <v>33</v>
      </c>
      <c r="F148" s="2">
        <v>4</v>
      </c>
      <c r="G148" s="3">
        <v>120</v>
      </c>
      <c r="H148" s="2" t="s">
        <v>13</v>
      </c>
      <c r="I148" s="3">
        <v>110</v>
      </c>
      <c r="K148" s="1"/>
      <c r="L148" s="2"/>
      <c r="M148" s="2"/>
      <c r="N148" s="2"/>
      <c r="O148" s="2"/>
      <c r="P148" s="2"/>
      <c r="Q148" s="3"/>
      <c r="R148" s="2"/>
      <c r="S148" s="3"/>
    </row>
    <row r="149" spans="1:19" x14ac:dyDescent="0.3">
      <c r="A149" s="1">
        <v>44344</v>
      </c>
      <c r="B149" s="2" t="s">
        <v>25</v>
      </c>
      <c r="C149" s="2" t="s">
        <v>26</v>
      </c>
      <c r="D149" s="2" t="s">
        <v>29</v>
      </c>
      <c r="E149" s="2" t="s">
        <v>33</v>
      </c>
      <c r="F149" s="2">
        <v>5</v>
      </c>
      <c r="G149" s="3">
        <v>20</v>
      </c>
      <c r="H149" s="2" t="s">
        <v>13</v>
      </c>
      <c r="I149" s="3">
        <v>5</v>
      </c>
      <c r="K149" s="1"/>
      <c r="L149" s="2"/>
      <c r="M149" s="2"/>
      <c r="N149" s="2"/>
      <c r="O149" s="2"/>
      <c r="P149" s="2"/>
      <c r="Q149" s="3"/>
      <c r="R149" s="2"/>
      <c r="S149" s="3"/>
    </row>
    <row r="150" spans="1:19" x14ac:dyDescent="0.3">
      <c r="A150" s="1">
        <v>44458</v>
      </c>
      <c r="B150" s="2" t="s">
        <v>9</v>
      </c>
      <c r="C150" s="2" t="s">
        <v>14</v>
      </c>
      <c r="D150" s="2" t="s">
        <v>20</v>
      </c>
      <c r="E150" s="2" t="s">
        <v>32</v>
      </c>
      <c r="F150" s="2">
        <v>2</v>
      </c>
      <c r="G150" s="3">
        <v>570</v>
      </c>
      <c r="H150" s="2" t="s">
        <v>13</v>
      </c>
      <c r="I150" s="3">
        <v>490</v>
      </c>
      <c r="K150" s="1"/>
      <c r="L150" s="2"/>
      <c r="M150" s="2"/>
      <c r="N150" s="2"/>
      <c r="O150" s="2"/>
      <c r="P150" s="2"/>
      <c r="Q150" s="3"/>
      <c r="R150" s="2"/>
      <c r="S150" s="3"/>
    </row>
    <row r="151" spans="1:19" x14ac:dyDescent="0.3">
      <c r="A151" s="1">
        <v>44215</v>
      </c>
      <c r="B151" s="2" t="s">
        <v>9</v>
      </c>
      <c r="C151" s="2" t="s">
        <v>14</v>
      </c>
      <c r="D151" s="2" t="s">
        <v>24</v>
      </c>
      <c r="E151" s="2" t="s">
        <v>33</v>
      </c>
      <c r="F151" s="2">
        <v>5</v>
      </c>
      <c r="G151" s="3">
        <v>75</v>
      </c>
      <c r="H151" s="2" t="s">
        <v>16</v>
      </c>
      <c r="I151" s="3">
        <v>70</v>
      </c>
      <c r="K151" s="1"/>
      <c r="L151" s="2"/>
      <c r="M151" s="2"/>
      <c r="N151" s="2"/>
      <c r="O151" s="2"/>
      <c r="P151" s="2"/>
      <c r="Q151" s="3"/>
      <c r="R151" s="2"/>
      <c r="S151" s="3"/>
    </row>
    <row r="152" spans="1:19" x14ac:dyDescent="0.3">
      <c r="A152" s="1">
        <v>43938</v>
      </c>
      <c r="B152" s="2" t="s">
        <v>18</v>
      </c>
      <c r="C152" s="2" t="s">
        <v>23</v>
      </c>
      <c r="D152" s="2" t="s">
        <v>29</v>
      </c>
      <c r="E152" s="2" t="s">
        <v>33</v>
      </c>
      <c r="F152" s="2">
        <v>2</v>
      </c>
      <c r="G152" s="3">
        <v>20</v>
      </c>
      <c r="H152" s="2" t="s">
        <v>30</v>
      </c>
      <c r="I152" s="3">
        <v>5</v>
      </c>
      <c r="K152" s="1"/>
      <c r="L152" s="2"/>
      <c r="M152" s="2"/>
      <c r="N152" s="2"/>
      <c r="O152" s="2"/>
      <c r="P152" s="2"/>
      <c r="Q152" s="3"/>
      <c r="R152" s="2"/>
      <c r="S152" s="3"/>
    </row>
    <row r="153" spans="1:19" x14ac:dyDescent="0.3">
      <c r="A153" s="1">
        <v>44393</v>
      </c>
      <c r="B153" s="2" t="s">
        <v>25</v>
      </c>
      <c r="C153" s="2" t="s">
        <v>27</v>
      </c>
      <c r="D153" s="2" t="s">
        <v>15</v>
      </c>
      <c r="E153" s="2" t="s">
        <v>33</v>
      </c>
      <c r="F153" s="2">
        <v>1</v>
      </c>
      <c r="G153" s="3">
        <v>65</v>
      </c>
      <c r="H153" s="2" t="s">
        <v>16</v>
      </c>
      <c r="I153" s="3">
        <v>50</v>
      </c>
      <c r="K153" s="1"/>
      <c r="L153" s="2"/>
      <c r="M153" s="2"/>
      <c r="N153" s="2"/>
      <c r="O153" s="2"/>
      <c r="P153" s="2"/>
      <c r="Q153" s="3"/>
      <c r="R153" s="2"/>
      <c r="S153" s="3"/>
    </row>
    <row r="154" spans="1:19" x14ac:dyDescent="0.3">
      <c r="A154" s="1">
        <v>44276</v>
      </c>
      <c r="B154" s="2" t="s">
        <v>18</v>
      </c>
      <c r="C154" s="2" t="s">
        <v>23</v>
      </c>
      <c r="D154" s="2" t="s">
        <v>29</v>
      </c>
      <c r="E154" s="2" t="s">
        <v>12</v>
      </c>
      <c r="F154" s="2">
        <v>2</v>
      </c>
      <c r="G154" s="3">
        <v>25</v>
      </c>
      <c r="H154" s="2" t="s">
        <v>13</v>
      </c>
      <c r="I154" s="3">
        <v>5</v>
      </c>
      <c r="K154" s="1"/>
      <c r="L154" s="2"/>
      <c r="M154" s="2"/>
      <c r="N154" s="2"/>
      <c r="O154" s="2"/>
      <c r="P154" s="2"/>
      <c r="Q154" s="3"/>
      <c r="R154" s="2"/>
      <c r="S154" s="3"/>
    </row>
    <row r="155" spans="1:19" x14ac:dyDescent="0.3">
      <c r="A155" s="1">
        <v>44408</v>
      </c>
      <c r="B155" s="2" t="s">
        <v>18</v>
      </c>
      <c r="C155" s="2" t="s">
        <v>19</v>
      </c>
      <c r="D155" s="2" t="s">
        <v>15</v>
      </c>
      <c r="E155" s="2" t="s">
        <v>12</v>
      </c>
      <c r="F155" s="2">
        <v>4</v>
      </c>
      <c r="G155" s="3">
        <v>50</v>
      </c>
      <c r="H155" s="2" t="s">
        <v>13</v>
      </c>
      <c r="I155" s="3">
        <v>30</v>
      </c>
      <c r="K155" s="1"/>
      <c r="L155" s="2"/>
      <c r="M155" s="2"/>
      <c r="N155" s="2"/>
      <c r="O155" s="2"/>
      <c r="P155" s="2"/>
      <c r="Q155" s="3"/>
      <c r="R155" s="2"/>
      <c r="S155" s="3"/>
    </row>
    <row r="156" spans="1:19" x14ac:dyDescent="0.3">
      <c r="A156" s="1">
        <v>44199</v>
      </c>
      <c r="B156" s="2" t="s">
        <v>25</v>
      </c>
      <c r="C156" s="2" t="s">
        <v>26</v>
      </c>
      <c r="D156" s="2" t="s">
        <v>20</v>
      </c>
      <c r="E156" s="2" t="s">
        <v>33</v>
      </c>
      <c r="F156" s="2">
        <v>5</v>
      </c>
      <c r="G156" s="3">
        <v>560</v>
      </c>
      <c r="H156" s="2" t="s">
        <v>16</v>
      </c>
      <c r="I156" s="3">
        <v>450</v>
      </c>
      <c r="K156" s="1"/>
      <c r="L156" s="2"/>
      <c r="M156" s="2"/>
      <c r="N156" s="2"/>
      <c r="O156" s="2"/>
      <c r="P156" s="2"/>
      <c r="Q156" s="3"/>
      <c r="R156" s="2"/>
      <c r="S156" s="3"/>
    </row>
    <row r="157" spans="1:19" x14ac:dyDescent="0.3">
      <c r="A157" s="1">
        <v>44500</v>
      </c>
      <c r="B157" s="2" t="s">
        <v>18</v>
      </c>
      <c r="C157" s="2" t="s">
        <v>31</v>
      </c>
      <c r="D157" s="2" t="s">
        <v>24</v>
      </c>
      <c r="E157" s="2" t="s">
        <v>32</v>
      </c>
      <c r="F157" s="2">
        <v>4</v>
      </c>
      <c r="G157" s="3">
        <v>70</v>
      </c>
      <c r="H157" s="2" t="s">
        <v>16</v>
      </c>
      <c r="I157" s="3">
        <v>60</v>
      </c>
      <c r="K157" s="1"/>
      <c r="L157" s="2"/>
      <c r="M157" s="2"/>
      <c r="N157" s="2"/>
      <c r="O157" s="2"/>
      <c r="P157" s="2"/>
      <c r="Q157" s="3"/>
      <c r="R157" s="2"/>
      <c r="S157" s="3"/>
    </row>
    <row r="158" spans="1:19" x14ac:dyDescent="0.3">
      <c r="A158" s="1">
        <v>43831</v>
      </c>
      <c r="B158" s="2" t="s">
        <v>18</v>
      </c>
      <c r="C158" s="2" t="s">
        <v>31</v>
      </c>
      <c r="D158" s="2" t="s">
        <v>24</v>
      </c>
      <c r="E158" s="2" t="s">
        <v>33</v>
      </c>
      <c r="F158" s="2">
        <v>5</v>
      </c>
      <c r="G158" s="3">
        <v>75</v>
      </c>
      <c r="H158" s="2" t="s">
        <v>13</v>
      </c>
      <c r="I158" s="3">
        <v>70</v>
      </c>
      <c r="K158" s="1"/>
      <c r="L158" s="2"/>
      <c r="M158" s="2"/>
      <c r="N158" s="2"/>
      <c r="O158" s="2"/>
      <c r="P158" s="2"/>
      <c r="Q158" s="3"/>
      <c r="R158" s="2"/>
      <c r="S158" s="3"/>
    </row>
    <row r="159" spans="1:19" x14ac:dyDescent="0.3">
      <c r="A159" s="1">
        <v>44108</v>
      </c>
      <c r="B159" s="2" t="s">
        <v>25</v>
      </c>
      <c r="C159" s="2" t="s">
        <v>26</v>
      </c>
      <c r="D159" s="2" t="s">
        <v>15</v>
      </c>
      <c r="E159" s="2" t="s">
        <v>32</v>
      </c>
      <c r="F159" s="2">
        <v>5</v>
      </c>
      <c r="G159" s="3">
        <v>45</v>
      </c>
      <c r="H159" s="2" t="s">
        <v>13</v>
      </c>
      <c r="I159" s="3">
        <v>35</v>
      </c>
      <c r="K159" s="1"/>
      <c r="L159" s="2"/>
      <c r="M159" s="2"/>
      <c r="N159" s="2"/>
      <c r="O159" s="2"/>
      <c r="P159" s="2"/>
      <c r="Q159" s="3"/>
      <c r="R159" s="2"/>
      <c r="S159" s="3"/>
    </row>
    <row r="160" spans="1:19" x14ac:dyDescent="0.3">
      <c r="A160" s="1">
        <v>43904</v>
      </c>
      <c r="B160" s="2" t="s">
        <v>9</v>
      </c>
      <c r="C160" s="2" t="s">
        <v>10</v>
      </c>
      <c r="D160" s="2" t="s">
        <v>11</v>
      </c>
      <c r="E160" s="2" t="s">
        <v>33</v>
      </c>
      <c r="F160" s="2">
        <v>3</v>
      </c>
      <c r="G160" s="3">
        <v>120</v>
      </c>
      <c r="H160" s="2" t="s">
        <v>13</v>
      </c>
      <c r="I160" s="3">
        <v>110</v>
      </c>
      <c r="K160" s="1"/>
      <c r="L160" s="2"/>
      <c r="M160" s="2"/>
      <c r="N160" s="2"/>
      <c r="O160" s="2"/>
      <c r="P160" s="2"/>
      <c r="Q160" s="3"/>
      <c r="R160" s="2"/>
      <c r="S160" s="3"/>
    </row>
    <row r="161" spans="1:19" x14ac:dyDescent="0.3">
      <c r="A161" s="1">
        <v>43879</v>
      </c>
      <c r="B161" s="2" t="s">
        <v>21</v>
      </c>
      <c r="C161" s="2" t="s">
        <v>22</v>
      </c>
      <c r="D161" s="2" t="s">
        <v>11</v>
      </c>
      <c r="E161" s="2" t="s">
        <v>33</v>
      </c>
      <c r="F161" s="2">
        <v>3</v>
      </c>
      <c r="G161" s="3">
        <v>120</v>
      </c>
      <c r="H161" s="2" t="s">
        <v>30</v>
      </c>
      <c r="I161" s="3">
        <v>110</v>
      </c>
      <c r="K161" s="1"/>
      <c r="L161" s="2"/>
      <c r="M161" s="2"/>
      <c r="N161" s="2"/>
      <c r="O161" s="2"/>
      <c r="P161" s="2"/>
      <c r="Q161" s="3"/>
      <c r="R161" s="2"/>
      <c r="S161" s="3"/>
    </row>
    <row r="162" spans="1:19" x14ac:dyDescent="0.3">
      <c r="A162" s="1">
        <v>44395</v>
      </c>
      <c r="B162" s="2" t="s">
        <v>18</v>
      </c>
      <c r="C162" s="2" t="s">
        <v>19</v>
      </c>
      <c r="D162" s="2" t="s">
        <v>29</v>
      </c>
      <c r="E162" s="2" t="s">
        <v>32</v>
      </c>
      <c r="F162" s="2">
        <v>5</v>
      </c>
      <c r="G162" s="3">
        <v>25</v>
      </c>
      <c r="H162" s="2" t="s">
        <v>13</v>
      </c>
      <c r="I162" s="3">
        <v>20</v>
      </c>
      <c r="K162" s="1"/>
      <c r="L162" s="2"/>
      <c r="M162" s="2"/>
      <c r="N162" s="2"/>
      <c r="O162" s="2"/>
      <c r="P162" s="2"/>
      <c r="Q162" s="3"/>
      <c r="R162" s="2"/>
      <c r="S162" s="3"/>
    </row>
    <row r="163" spans="1:19" x14ac:dyDescent="0.3">
      <c r="A163" s="1">
        <v>43941</v>
      </c>
      <c r="B163" s="2" t="s">
        <v>25</v>
      </c>
      <c r="C163" s="2" t="s">
        <v>27</v>
      </c>
      <c r="D163" s="2" t="s">
        <v>15</v>
      </c>
      <c r="E163" s="2" t="s">
        <v>12</v>
      </c>
      <c r="F163" s="2">
        <v>1</v>
      </c>
      <c r="G163" s="3">
        <v>50</v>
      </c>
      <c r="H163" s="2" t="s">
        <v>13</v>
      </c>
      <c r="I163" s="3">
        <v>30</v>
      </c>
      <c r="K163" s="1"/>
      <c r="L163" s="2"/>
      <c r="M163" s="2"/>
      <c r="N163" s="2"/>
      <c r="O163" s="2"/>
      <c r="P163" s="2"/>
      <c r="Q163" s="3"/>
      <c r="R163" s="2"/>
      <c r="S163" s="3"/>
    </row>
    <row r="164" spans="1:19" x14ac:dyDescent="0.3">
      <c r="A164" s="1">
        <v>44203</v>
      </c>
      <c r="B164" s="2" t="s">
        <v>21</v>
      </c>
      <c r="C164" s="2" t="s">
        <v>22</v>
      </c>
      <c r="D164" s="2" t="s">
        <v>20</v>
      </c>
      <c r="E164" s="2" t="s">
        <v>33</v>
      </c>
      <c r="F164" s="2">
        <v>2</v>
      </c>
      <c r="G164" s="3">
        <v>560</v>
      </c>
      <c r="H164" s="2" t="s">
        <v>13</v>
      </c>
      <c r="I164" s="3">
        <v>450</v>
      </c>
      <c r="K164" s="1"/>
      <c r="L164" s="2"/>
      <c r="M164" s="2"/>
      <c r="N164" s="2"/>
      <c r="O164" s="2"/>
      <c r="P164" s="2"/>
      <c r="Q164" s="3"/>
      <c r="R164" s="2"/>
      <c r="S164" s="3"/>
    </row>
    <row r="165" spans="1:19" x14ac:dyDescent="0.3">
      <c r="A165" s="1">
        <v>44413</v>
      </c>
      <c r="B165" s="2" t="s">
        <v>25</v>
      </c>
      <c r="C165" s="2" t="s">
        <v>27</v>
      </c>
      <c r="D165" s="2" t="s">
        <v>15</v>
      </c>
      <c r="E165" s="2" t="s">
        <v>32</v>
      </c>
      <c r="F165" s="2">
        <v>1</v>
      </c>
      <c r="G165" s="3">
        <v>45</v>
      </c>
      <c r="H165" s="2" t="s">
        <v>13</v>
      </c>
      <c r="I165" s="3">
        <v>35</v>
      </c>
      <c r="K165" s="1"/>
      <c r="L165" s="2"/>
      <c r="M165" s="2"/>
      <c r="N165" s="2"/>
      <c r="O165" s="2"/>
      <c r="P165" s="2"/>
      <c r="Q165" s="3"/>
      <c r="R165" s="2"/>
      <c r="S165" s="3"/>
    </row>
    <row r="166" spans="1:19" x14ac:dyDescent="0.3">
      <c r="A166" s="1">
        <v>43934</v>
      </c>
      <c r="B166" s="2" t="s">
        <v>18</v>
      </c>
      <c r="C166" s="2" t="s">
        <v>19</v>
      </c>
      <c r="D166" s="2" t="s">
        <v>11</v>
      </c>
      <c r="E166" s="2" t="s">
        <v>12</v>
      </c>
      <c r="F166" s="2">
        <v>5</v>
      </c>
      <c r="G166" s="3">
        <v>100</v>
      </c>
      <c r="H166" s="2" t="s">
        <v>13</v>
      </c>
      <c r="I166" s="3">
        <v>80</v>
      </c>
      <c r="K166" s="1"/>
      <c r="L166" s="2"/>
      <c r="M166" s="2"/>
      <c r="N166" s="2"/>
      <c r="O166" s="2"/>
      <c r="P166" s="2"/>
      <c r="Q166" s="3"/>
      <c r="R166" s="2"/>
      <c r="S166" s="3"/>
    </row>
    <row r="167" spans="1:19" x14ac:dyDescent="0.3">
      <c r="A167" s="1">
        <v>44205</v>
      </c>
      <c r="B167" s="2" t="s">
        <v>18</v>
      </c>
      <c r="C167" s="2" t="s">
        <v>23</v>
      </c>
      <c r="D167" s="2" t="s">
        <v>11</v>
      </c>
      <c r="E167" s="2" t="s">
        <v>33</v>
      </c>
      <c r="F167" s="2">
        <v>2</v>
      </c>
      <c r="G167" s="3">
        <v>120</v>
      </c>
      <c r="H167" s="2" t="s">
        <v>13</v>
      </c>
      <c r="I167" s="3">
        <v>110</v>
      </c>
      <c r="K167" s="1"/>
      <c r="L167" s="2"/>
      <c r="M167" s="2"/>
      <c r="N167" s="2"/>
      <c r="O167" s="2"/>
      <c r="P167" s="2"/>
      <c r="Q167" s="3"/>
      <c r="R167" s="2"/>
      <c r="S167" s="3"/>
    </row>
    <row r="168" spans="1:19" x14ac:dyDescent="0.3">
      <c r="A168" s="1">
        <v>43892</v>
      </c>
      <c r="B168" s="2" t="s">
        <v>18</v>
      </c>
      <c r="C168" s="2" t="s">
        <v>23</v>
      </c>
      <c r="D168" s="2" t="s">
        <v>29</v>
      </c>
      <c r="E168" s="2" t="s">
        <v>33</v>
      </c>
      <c r="F168" s="2">
        <v>1</v>
      </c>
      <c r="G168" s="3">
        <v>20</v>
      </c>
      <c r="H168" s="2" t="s">
        <v>16</v>
      </c>
      <c r="I168" s="3">
        <v>5</v>
      </c>
      <c r="K168" s="1"/>
      <c r="L168" s="2"/>
      <c r="M168" s="2"/>
      <c r="N168" s="2"/>
      <c r="O168" s="2"/>
      <c r="P168" s="2"/>
      <c r="Q168" s="3"/>
      <c r="R168" s="2"/>
      <c r="S168" s="3"/>
    </row>
    <row r="169" spans="1:19" x14ac:dyDescent="0.3">
      <c r="A169" s="1">
        <v>43936</v>
      </c>
      <c r="B169" s="2" t="s">
        <v>21</v>
      </c>
      <c r="C169" s="2" t="s">
        <v>22</v>
      </c>
      <c r="D169" s="2" t="s">
        <v>24</v>
      </c>
      <c r="E169" s="2" t="s">
        <v>12</v>
      </c>
      <c r="F169" s="2">
        <v>5</v>
      </c>
      <c r="G169" s="3">
        <v>80</v>
      </c>
      <c r="H169" s="2" t="s">
        <v>13</v>
      </c>
      <c r="I169" s="3">
        <v>75</v>
      </c>
      <c r="K169" s="1"/>
      <c r="L169" s="2"/>
      <c r="M169" s="2"/>
      <c r="N169" s="2"/>
      <c r="O169" s="2"/>
      <c r="P169" s="2"/>
      <c r="Q169" s="3"/>
      <c r="R169" s="2"/>
      <c r="S169" s="3"/>
    </row>
    <row r="170" spans="1:19" x14ac:dyDescent="0.3">
      <c r="A170" s="1">
        <v>43966</v>
      </c>
      <c r="B170" s="2" t="s">
        <v>18</v>
      </c>
      <c r="C170" s="2" t="s">
        <v>19</v>
      </c>
      <c r="D170" s="2" t="s">
        <v>24</v>
      </c>
      <c r="E170" s="2" t="s">
        <v>12</v>
      </c>
      <c r="F170" s="2">
        <v>2</v>
      </c>
      <c r="G170" s="3">
        <v>80</v>
      </c>
      <c r="H170" s="2" t="s">
        <v>13</v>
      </c>
      <c r="I170" s="3">
        <v>75</v>
      </c>
      <c r="K170" s="1"/>
      <c r="L170" s="2"/>
      <c r="M170" s="2"/>
      <c r="N170" s="2"/>
      <c r="O170" s="2"/>
      <c r="P170" s="2"/>
      <c r="Q170" s="3"/>
      <c r="R170" s="2"/>
      <c r="S170" s="3"/>
    </row>
    <row r="171" spans="1:19" x14ac:dyDescent="0.3">
      <c r="A171" s="1">
        <v>43872</v>
      </c>
      <c r="B171" s="2" t="s">
        <v>21</v>
      </c>
      <c r="C171" s="2" t="s">
        <v>28</v>
      </c>
      <c r="D171" s="2" t="s">
        <v>29</v>
      </c>
      <c r="E171" s="2" t="s">
        <v>12</v>
      </c>
      <c r="F171" s="2">
        <v>5</v>
      </c>
      <c r="G171" s="3">
        <v>25</v>
      </c>
      <c r="H171" s="2" t="s">
        <v>30</v>
      </c>
      <c r="I171" s="3">
        <v>5</v>
      </c>
      <c r="K171" s="1"/>
      <c r="L171" s="2"/>
      <c r="M171" s="2"/>
      <c r="N171" s="2"/>
      <c r="O171" s="2"/>
      <c r="P171" s="2"/>
      <c r="Q171" s="3"/>
      <c r="R171" s="2"/>
      <c r="S171" s="3"/>
    </row>
    <row r="172" spans="1:19" x14ac:dyDescent="0.3">
      <c r="A172" s="1">
        <v>44481</v>
      </c>
      <c r="B172" s="2" t="s">
        <v>18</v>
      </c>
      <c r="C172" s="2" t="s">
        <v>19</v>
      </c>
      <c r="D172" s="2" t="s">
        <v>11</v>
      </c>
      <c r="E172" s="2" t="s">
        <v>12</v>
      </c>
      <c r="F172" s="2">
        <v>4</v>
      </c>
      <c r="G172" s="3">
        <v>100</v>
      </c>
      <c r="H172" s="2" t="s">
        <v>13</v>
      </c>
      <c r="I172" s="3">
        <v>80</v>
      </c>
      <c r="K172" s="1"/>
      <c r="L172" s="2"/>
      <c r="M172" s="2"/>
      <c r="N172" s="2"/>
      <c r="O172" s="2"/>
      <c r="P172" s="2"/>
      <c r="Q172" s="3"/>
      <c r="R172" s="2"/>
      <c r="S172" s="3"/>
    </row>
    <row r="173" spans="1:19" x14ac:dyDescent="0.3">
      <c r="A173" s="1">
        <v>43890</v>
      </c>
      <c r="B173" s="2" t="s">
        <v>9</v>
      </c>
      <c r="C173" s="2" t="s">
        <v>17</v>
      </c>
      <c r="D173" s="2" t="s">
        <v>15</v>
      </c>
      <c r="E173" s="2" t="s">
        <v>32</v>
      </c>
      <c r="F173" s="2">
        <v>1</v>
      </c>
      <c r="G173" s="3">
        <v>45</v>
      </c>
      <c r="H173" s="2" t="s">
        <v>13</v>
      </c>
      <c r="I173" s="3">
        <v>35</v>
      </c>
      <c r="K173" s="1"/>
      <c r="L173" s="2"/>
      <c r="M173" s="2"/>
      <c r="N173" s="2"/>
      <c r="O173" s="2"/>
      <c r="P173" s="2"/>
      <c r="Q173" s="3"/>
      <c r="R173" s="2"/>
      <c r="S173" s="3"/>
    </row>
    <row r="174" spans="1:19" x14ac:dyDescent="0.3">
      <c r="A174" s="1">
        <v>44358</v>
      </c>
      <c r="B174" s="2" t="s">
        <v>9</v>
      </c>
      <c r="C174" s="2" t="s">
        <v>17</v>
      </c>
      <c r="D174" s="2" t="s">
        <v>11</v>
      </c>
      <c r="E174" s="2" t="s">
        <v>33</v>
      </c>
      <c r="F174" s="2">
        <v>1</v>
      </c>
      <c r="G174" s="3">
        <v>120</v>
      </c>
      <c r="H174" s="2" t="s">
        <v>16</v>
      </c>
      <c r="I174" s="3">
        <v>110</v>
      </c>
      <c r="K174" s="1"/>
      <c r="L174" s="2"/>
      <c r="M174" s="2"/>
      <c r="N174" s="2"/>
      <c r="O174" s="2"/>
      <c r="P174" s="2"/>
      <c r="Q174" s="3"/>
      <c r="R174" s="2"/>
      <c r="S174" s="3"/>
    </row>
    <row r="175" spans="1:19" x14ac:dyDescent="0.3">
      <c r="A175" s="1">
        <v>44189</v>
      </c>
      <c r="B175" s="2" t="s">
        <v>9</v>
      </c>
      <c r="C175" s="2" t="s">
        <v>10</v>
      </c>
      <c r="D175" s="2" t="s">
        <v>24</v>
      </c>
      <c r="E175" s="2" t="s">
        <v>33</v>
      </c>
      <c r="F175" s="2">
        <v>3</v>
      </c>
      <c r="G175" s="3">
        <v>75</v>
      </c>
      <c r="H175" s="2" t="s">
        <v>16</v>
      </c>
      <c r="I175" s="3">
        <v>70</v>
      </c>
      <c r="K175" s="1"/>
      <c r="L175" s="2"/>
      <c r="M175" s="2"/>
      <c r="N175" s="2"/>
      <c r="O175" s="2"/>
      <c r="P175" s="2"/>
      <c r="Q175" s="3"/>
      <c r="R175" s="2"/>
      <c r="S175" s="3"/>
    </row>
    <row r="176" spans="1:19" x14ac:dyDescent="0.3">
      <c r="A176" s="1">
        <v>44272</v>
      </c>
      <c r="B176" s="2" t="s">
        <v>18</v>
      </c>
      <c r="C176" s="2" t="s">
        <v>31</v>
      </c>
      <c r="D176" s="2" t="s">
        <v>20</v>
      </c>
      <c r="E176" s="2" t="s">
        <v>12</v>
      </c>
      <c r="F176" s="2">
        <v>2</v>
      </c>
      <c r="G176" s="3">
        <v>500</v>
      </c>
      <c r="H176" s="2" t="s">
        <v>13</v>
      </c>
      <c r="I176" s="3">
        <v>400</v>
      </c>
      <c r="K176" s="1"/>
      <c r="L176" s="2"/>
      <c r="M176" s="2"/>
      <c r="N176" s="2"/>
      <c r="O176" s="2"/>
      <c r="P176" s="2"/>
      <c r="Q176" s="3"/>
      <c r="R176" s="2"/>
      <c r="S176" s="3"/>
    </row>
    <row r="177" spans="1:19" x14ac:dyDescent="0.3">
      <c r="A177" s="1">
        <v>44546</v>
      </c>
      <c r="B177" s="2" t="s">
        <v>18</v>
      </c>
      <c r="C177" s="2" t="s">
        <v>23</v>
      </c>
      <c r="D177" s="2" t="s">
        <v>20</v>
      </c>
      <c r="E177" s="2" t="s">
        <v>12</v>
      </c>
      <c r="F177" s="2">
        <v>1</v>
      </c>
      <c r="G177" s="3">
        <v>500</v>
      </c>
      <c r="H177" s="2" t="s">
        <v>13</v>
      </c>
      <c r="I177" s="3">
        <v>400</v>
      </c>
      <c r="K177" s="1"/>
      <c r="L177" s="2"/>
      <c r="M177" s="2"/>
      <c r="N177" s="2"/>
      <c r="O177" s="2"/>
      <c r="P177" s="2"/>
      <c r="Q177" s="3"/>
      <c r="R177" s="2"/>
      <c r="S177" s="3"/>
    </row>
    <row r="178" spans="1:19" x14ac:dyDescent="0.3">
      <c r="A178" s="1">
        <v>43936</v>
      </c>
      <c r="B178" s="2" t="s">
        <v>9</v>
      </c>
      <c r="C178" s="2" t="s">
        <v>14</v>
      </c>
      <c r="D178" s="2" t="s">
        <v>20</v>
      </c>
      <c r="E178" s="2" t="s">
        <v>12</v>
      </c>
      <c r="F178" s="2">
        <v>5</v>
      </c>
      <c r="G178" s="3">
        <v>500</v>
      </c>
      <c r="H178" s="2" t="s">
        <v>16</v>
      </c>
      <c r="I178" s="3">
        <v>400</v>
      </c>
      <c r="K178" s="1"/>
      <c r="L178" s="2"/>
      <c r="M178" s="2"/>
      <c r="N178" s="2"/>
      <c r="O178" s="2"/>
      <c r="P178" s="2"/>
      <c r="Q178" s="3"/>
      <c r="R178" s="2"/>
      <c r="S178" s="3"/>
    </row>
    <row r="179" spans="1:19" x14ac:dyDescent="0.3">
      <c r="A179" s="1">
        <v>43975</v>
      </c>
      <c r="B179" s="2" t="s">
        <v>9</v>
      </c>
      <c r="C179" s="2" t="s">
        <v>17</v>
      </c>
      <c r="D179" s="2" t="s">
        <v>15</v>
      </c>
      <c r="E179" s="2" t="s">
        <v>33</v>
      </c>
      <c r="F179" s="2">
        <v>1</v>
      </c>
      <c r="G179" s="3">
        <v>65</v>
      </c>
      <c r="H179" s="2" t="s">
        <v>30</v>
      </c>
      <c r="I179" s="3">
        <v>50</v>
      </c>
      <c r="K179" s="1"/>
      <c r="L179" s="2"/>
      <c r="M179" s="2"/>
      <c r="N179" s="2"/>
      <c r="O179" s="2"/>
      <c r="P179" s="2"/>
      <c r="Q179" s="3"/>
      <c r="R179" s="2"/>
      <c r="S179" s="3"/>
    </row>
    <row r="180" spans="1:19" x14ac:dyDescent="0.3">
      <c r="A180" s="1">
        <v>44558</v>
      </c>
      <c r="B180" s="2" t="s">
        <v>18</v>
      </c>
      <c r="C180" s="2" t="s">
        <v>31</v>
      </c>
      <c r="D180" s="2" t="s">
        <v>11</v>
      </c>
      <c r="E180" s="2" t="s">
        <v>12</v>
      </c>
      <c r="F180" s="2">
        <v>1</v>
      </c>
      <c r="G180" s="3">
        <v>100</v>
      </c>
      <c r="H180" s="2" t="s">
        <v>13</v>
      </c>
      <c r="I180" s="3">
        <v>80</v>
      </c>
      <c r="K180" s="1"/>
      <c r="L180" s="2"/>
      <c r="M180" s="2"/>
      <c r="N180" s="2"/>
      <c r="O180" s="2"/>
      <c r="P180" s="2"/>
      <c r="Q180" s="3"/>
      <c r="R180" s="2"/>
      <c r="S180" s="3"/>
    </row>
    <row r="181" spans="1:19" x14ac:dyDescent="0.3">
      <c r="A181" s="1">
        <v>44207</v>
      </c>
      <c r="B181" s="2" t="s">
        <v>9</v>
      </c>
      <c r="C181" s="2" t="s">
        <v>14</v>
      </c>
      <c r="D181" s="2" t="s">
        <v>15</v>
      </c>
      <c r="E181" s="2" t="s">
        <v>32</v>
      </c>
      <c r="F181" s="2">
        <v>1</v>
      </c>
      <c r="G181" s="3">
        <v>45</v>
      </c>
      <c r="H181" s="2" t="s">
        <v>13</v>
      </c>
      <c r="I181" s="3">
        <v>35</v>
      </c>
      <c r="K181" s="1"/>
      <c r="L181" s="2"/>
      <c r="M181" s="2"/>
      <c r="N181" s="2"/>
      <c r="O181" s="2"/>
      <c r="P181" s="2"/>
      <c r="Q181" s="3"/>
      <c r="R181" s="2"/>
      <c r="S181" s="3"/>
    </row>
    <row r="182" spans="1:19" x14ac:dyDescent="0.3">
      <c r="A182" s="1">
        <v>44360</v>
      </c>
      <c r="B182" s="2" t="s">
        <v>25</v>
      </c>
      <c r="C182" s="2" t="s">
        <v>26</v>
      </c>
      <c r="D182" s="2" t="s">
        <v>15</v>
      </c>
      <c r="E182" s="2" t="s">
        <v>33</v>
      </c>
      <c r="F182" s="2">
        <v>4</v>
      </c>
      <c r="G182" s="3">
        <v>65</v>
      </c>
      <c r="H182" s="2" t="s">
        <v>13</v>
      </c>
      <c r="I182" s="3">
        <v>50</v>
      </c>
      <c r="K182" s="1"/>
      <c r="L182" s="2"/>
      <c r="M182" s="2"/>
      <c r="N182" s="2"/>
      <c r="O182" s="2"/>
      <c r="P182" s="2"/>
      <c r="Q182" s="3"/>
      <c r="R182" s="2"/>
      <c r="S182" s="3"/>
    </row>
    <row r="183" spans="1:19" x14ac:dyDescent="0.3">
      <c r="A183" s="1">
        <v>44191</v>
      </c>
      <c r="B183" s="2" t="s">
        <v>9</v>
      </c>
      <c r="C183" s="2" t="s">
        <v>10</v>
      </c>
      <c r="D183" s="2" t="s">
        <v>20</v>
      </c>
      <c r="E183" s="2" t="s">
        <v>32</v>
      </c>
      <c r="F183" s="2">
        <v>3</v>
      </c>
      <c r="G183" s="3">
        <v>570</v>
      </c>
      <c r="H183" s="2" t="s">
        <v>13</v>
      </c>
      <c r="I183" s="3">
        <v>490</v>
      </c>
      <c r="K183" s="1"/>
      <c r="L183" s="2"/>
      <c r="M183" s="2"/>
      <c r="N183" s="2"/>
      <c r="O183" s="2"/>
      <c r="P183" s="2"/>
      <c r="Q183" s="3"/>
      <c r="R183" s="2"/>
      <c r="S183" s="3"/>
    </row>
    <row r="184" spans="1:19" x14ac:dyDescent="0.3">
      <c r="A184" s="1">
        <v>44219</v>
      </c>
      <c r="B184" s="2" t="s">
        <v>18</v>
      </c>
      <c r="C184" s="2" t="s">
        <v>19</v>
      </c>
      <c r="D184" s="2" t="s">
        <v>15</v>
      </c>
      <c r="E184" s="2" t="s">
        <v>12</v>
      </c>
      <c r="F184" s="2">
        <v>3</v>
      </c>
      <c r="G184" s="3">
        <v>50</v>
      </c>
      <c r="H184" s="2" t="s">
        <v>16</v>
      </c>
      <c r="I184" s="3">
        <v>30</v>
      </c>
      <c r="K184" s="1"/>
      <c r="L184" s="2"/>
      <c r="M184" s="2"/>
      <c r="N184" s="2"/>
      <c r="O184" s="2"/>
      <c r="P184" s="2"/>
      <c r="Q184" s="3"/>
      <c r="R184" s="2"/>
      <c r="S184" s="3"/>
    </row>
    <row r="185" spans="1:19" x14ac:dyDescent="0.3">
      <c r="A185" s="1">
        <v>44236</v>
      </c>
      <c r="B185" s="2" t="s">
        <v>18</v>
      </c>
      <c r="C185" s="2" t="s">
        <v>19</v>
      </c>
      <c r="D185" s="2" t="s">
        <v>29</v>
      </c>
      <c r="E185" s="2" t="s">
        <v>33</v>
      </c>
      <c r="F185" s="2">
        <v>1</v>
      </c>
      <c r="G185" s="3">
        <v>20</v>
      </c>
      <c r="H185" s="2" t="s">
        <v>13</v>
      </c>
      <c r="I185" s="3">
        <v>5</v>
      </c>
      <c r="K185" s="1"/>
      <c r="L185" s="2"/>
      <c r="M185" s="2"/>
      <c r="N185" s="2"/>
      <c r="O185" s="2"/>
      <c r="P185" s="2"/>
      <c r="Q185" s="3"/>
      <c r="R185" s="2"/>
      <c r="S185" s="3"/>
    </row>
    <row r="186" spans="1:19" x14ac:dyDescent="0.3">
      <c r="A186" s="1">
        <v>44284</v>
      </c>
      <c r="B186" s="2" t="s">
        <v>9</v>
      </c>
      <c r="C186" s="2" t="s">
        <v>14</v>
      </c>
      <c r="D186" s="2" t="s">
        <v>24</v>
      </c>
      <c r="E186" s="2" t="s">
        <v>12</v>
      </c>
      <c r="F186" s="2">
        <v>3</v>
      </c>
      <c r="G186" s="3">
        <v>80</v>
      </c>
      <c r="H186" s="2" t="s">
        <v>13</v>
      </c>
      <c r="I186" s="3">
        <v>75</v>
      </c>
      <c r="K186" s="1"/>
      <c r="L186" s="2"/>
      <c r="M186" s="2"/>
      <c r="N186" s="2"/>
      <c r="O186" s="2"/>
      <c r="P186" s="2"/>
      <c r="Q186" s="3"/>
      <c r="R186" s="2"/>
      <c r="S186" s="3"/>
    </row>
    <row r="187" spans="1:19" x14ac:dyDescent="0.3">
      <c r="A187" s="1">
        <v>44296</v>
      </c>
      <c r="B187" s="2" t="s">
        <v>9</v>
      </c>
      <c r="C187" s="2" t="s">
        <v>17</v>
      </c>
      <c r="D187" s="2" t="s">
        <v>20</v>
      </c>
      <c r="E187" s="2" t="s">
        <v>33</v>
      </c>
      <c r="F187" s="2">
        <v>1</v>
      </c>
      <c r="G187" s="3">
        <v>560</v>
      </c>
      <c r="H187" s="2" t="s">
        <v>30</v>
      </c>
      <c r="I187" s="3">
        <v>450</v>
      </c>
      <c r="K187" s="1"/>
      <c r="L187" s="2"/>
      <c r="M187" s="2"/>
      <c r="N187" s="2"/>
      <c r="O187" s="2"/>
      <c r="P187" s="2"/>
      <c r="Q187" s="3"/>
      <c r="R187" s="2"/>
      <c r="S187" s="3"/>
    </row>
    <row r="188" spans="1:19" x14ac:dyDescent="0.3">
      <c r="A188" s="1">
        <v>43885</v>
      </c>
      <c r="B188" s="2" t="s">
        <v>18</v>
      </c>
      <c r="C188" s="2" t="s">
        <v>19</v>
      </c>
      <c r="D188" s="2" t="s">
        <v>15</v>
      </c>
      <c r="E188" s="2" t="s">
        <v>33</v>
      </c>
      <c r="F188" s="2">
        <v>4</v>
      </c>
      <c r="G188" s="3">
        <v>65</v>
      </c>
      <c r="H188" s="2" t="s">
        <v>16</v>
      </c>
      <c r="I188" s="3">
        <v>50</v>
      </c>
      <c r="K188" s="1"/>
      <c r="L188" s="2"/>
      <c r="M188" s="2"/>
      <c r="N188" s="2"/>
      <c r="O188" s="2"/>
      <c r="P188" s="2"/>
      <c r="Q188" s="3"/>
      <c r="R188" s="2"/>
      <c r="S188" s="3"/>
    </row>
    <row r="189" spans="1:19" x14ac:dyDescent="0.3">
      <c r="A189" s="1">
        <v>44257</v>
      </c>
      <c r="B189" s="2" t="s">
        <v>21</v>
      </c>
      <c r="C189" s="2" t="s">
        <v>28</v>
      </c>
      <c r="D189" s="2" t="s">
        <v>20</v>
      </c>
      <c r="E189" s="2" t="s">
        <v>33</v>
      </c>
      <c r="F189" s="2">
        <v>5</v>
      </c>
      <c r="G189" s="3">
        <v>560</v>
      </c>
      <c r="H189" s="2" t="s">
        <v>16</v>
      </c>
      <c r="I189" s="3">
        <v>450</v>
      </c>
      <c r="K189" s="1"/>
      <c r="L189" s="2"/>
      <c r="M189" s="2"/>
      <c r="N189" s="2"/>
      <c r="O189" s="2"/>
      <c r="P189" s="2"/>
      <c r="Q189" s="3"/>
      <c r="R189" s="2"/>
      <c r="S189" s="3"/>
    </row>
    <row r="190" spans="1:19" x14ac:dyDescent="0.3">
      <c r="A190" s="1">
        <v>44049</v>
      </c>
      <c r="B190" s="2" t="s">
        <v>18</v>
      </c>
      <c r="C190" s="2" t="s">
        <v>31</v>
      </c>
      <c r="D190" s="2" t="s">
        <v>24</v>
      </c>
      <c r="E190" s="2" t="s">
        <v>32</v>
      </c>
      <c r="F190" s="2">
        <v>2</v>
      </c>
      <c r="G190" s="3">
        <v>70</v>
      </c>
      <c r="H190" s="2" t="s">
        <v>13</v>
      </c>
      <c r="I190" s="3">
        <v>60</v>
      </c>
      <c r="K190" s="1"/>
      <c r="L190" s="2"/>
      <c r="M190" s="2"/>
      <c r="N190" s="2"/>
      <c r="O190" s="2"/>
      <c r="P190" s="2"/>
      <c r="Q190" s="3"/>
      <c r="R190" s="2"/>
      <c r="S190" s="3"/>
    </row>
    <row r="191" spans="1:19" x14ac:dyDescent="0.3">
      <c r="A191" s="1">
        <v>44251</v>
      </c>
      <c r="B191" s="2" t="s">
        <v>21</v>
      </c>
      <c r="C191" s="2" t="s">
        <v>28</v>
      </c>
      <c r="D191" s="2" t="s">
        <v>24</v>
      </c>
      <c r="E191" s="2" t="s">
        <v>32</v>
      </c>
      <c r="F191" s="2">
        <v>5</v>
      </c>
      <c r="G191" s="3">
        <v>70</v>
      </c>
      <c r="H191" s="2" t="s">
        <v>16</v>
      </c>
      <c r="I191" s="3">
        <v>60</v>
      </c>
      <c r="K191" s="1"/>
      <c r="L191" s="2"/>
      <c r="M191" s="2"/>
      <c r="N191" s="2"/>
      <c r="O191" s="2"/>
      <c r="P191" s="2"/>
      <c r="Q191" s="3"/>
      <c r="R191" s="2"/>
      <c r="S191" s="3"/>
    </row>
    <row r="192" spans="1:19" x14ac:dyDescent="0.3">
      <c r="A192" s="1">
        <v>44021</v>
      </c>
      <c r="B192" s="2" t="s">
        <v>21</v>
      </c>
      <c r="C192" s="2" t="s">
        <v>22</v>
      </c>
      <c r="D192" s="2" t="s">
        <v>15</v>
      </c>
      <c r="E192" s="2" t="s">
        <v>33</v>
      </c>
      <c r="F192" s="2">
        <v>5</v>
      </c>
      <c r="G192" s="3">
        <v>65</v>
      </c>
      <c r="H192" s="2" t="s">
        <v>13</v>
      </c>
      <c r="I192" s="3">
        <v>50</v>
      </c>
      <c r="K192" s="1"/>
      <c r="L192" s="2"/>
      <c r="M192" s="2"/>
      <c r="N192" s="2"/>
      <c r="O192" s="2"/>
      <c r="P192" s="2"/>
      <c r="Q192" s="3"/>
      <c r="R192" s="2"/>
      <c r="S192" s="3"/>
    </row>
    <row r="193" spans="1:19" x14ac:dyDescent="0.3">
      <c r="A193" s="1">
        <v>44252</v>
      </c>
      <c r="B193" s="2" t="s">
        <v>9</v>
      </c>
      <c r="C193" s="2" t="s">
        <v>10</v>
      </c>
      <c r="D193" s="2" t="s">
        <v>29</v>
      </c>
      <c r="E193" s="2" t="s">
        <v>33</v>
      </c>
      <c r="F193" s="2">
        <v>1</v>
      </c>
      <c r="G193" s="3">
        <v>20</v>
      </c>
      <c r="H193" s="2" t="s">
        <v>13</v>
      </c>
      <c r="I193" s="3">
        <v>5</v>
      </c>
      <c r="K193" s="1"/>
      <c r="L193" s="2"/>
      <c r="M193" s="2"/>
      <c r="N193" s="2"/>
      <c r="O193" s="2"/>
      <c r="P193" s="2"/>
      <c r="Q193" s="3"/>
      <c r="R193" s="2"/>
      <c r="S193" s="3"/>
    </row>
    <row r="194" spans="1:19" x14ac:dyDescent="0.3">
      <c r="A194" s="1">
        <v>43854</v>
      </c>
      <c r="B194" s="2" t="s">
        <v>25</v>
      </c>
      <c r="C194" s="2" t="s">
        <v>27</v>
      </c>
      <c r="D194" s="2" t="s">
        <v>15</v>
      </c>
      <c r="E194" s="2" t="s">
        <v>32</v>
      </c>
      <c r="F194" s="2">
        <v>2</v>
      </c>
      <c r="G194" s="3">
        <v>45</v>
      </c>
      <c r="H194" s="2" t="s">
        <v>13</v>
      </c>
      <c r="I194" s="3">
        <v>35</v>
      </c>
      <c r="K194" s="1"/>
      <c r="L194" s="2"/>
      <c r="M194" s="2"/>
      <c r="N194" s="2"/>
      <c r="O194" s="2"/>
      <c r="P194" s="2"/>
      <c r="Q194" s="3"/>
      <c r="R194" s="2"/>
      <c r="S194" s="3"/>
    </row>
    <row r="195" spans="1:19" x14ac:dyDescent="0.3">
      <c r="A195" s="1">
        <v>44244</v>
      </c>
      <c r="B195" s="2" t="s">
        <v>9</v>
      </c>
      <c r="C195" s="2" t="s">
        <v>14</v>
      </c>
      <c r="D195" s="2" t="s">
        <v>24</v>
      </c>
      <c r="E195" s="2" t="s">
        <v>12</v>
      </c>
      <c r="F195" s="2">
        <v>2</v>
      </c>
      <c r="G195" s="3">
        <v>80</v>
      </c>
      <c r="H195" s="2" t="s">
        <v>13</v>
      </c>
      <c r="I195" s="3">
        <v>75</v>
      </c>
      <c r="K195" s="1"/>
      <c r="L195" s="2"/>
      <c r="M195" s="2"/>
      <c r="N195" s="2"/>
      <c r="O195" s="2"/>
      <c r="P195" s="2"/>
      <c r="Q195" s="3"/>
      <c r="R195" s="2"/>
      <c r="S195" s="3"/>
    </row>
    <row r="196" spans="1:19" x14ac:dyDescent="0.3">
      <c r="A196" s="1">
        <v>43923</v>
      </c>
      <c r="B196" s="2" t="s">
        <v>9</v>
      </c>
      <c r="C196" s="2" t="s">
        <v>14</v>
      </c>
      <c r="D196" s="2" t="s">
        <v>20</v>
      </c>
      <c r="E196" s="2" t="s">
        <v>33</v>
      </c>
      <c r="F196" s="2">
        <v>5</v>
      </c>
      <c r="G196" s="3">
        <v>560</v>
      </c>
      <c r="H196" s="2" t="s">
        <v>13</v>
      </c>
      <c r="I196" s="3">
        <v>450</v>
      </c>
    </row>
    <row r="197" spans="1:19" x14ac:dyDescent="0.3">
      <c r="A197" s="1">
        <v>44301</v>
      </c>
      <c r="B197" s="2" t="s">
        <v>21</v>
      </c>
      <c r="C197" s="2" t="s">
        <v>28</v>
      </c>
      <c r="D197" s="2" t="s">
        <v>20</v>
      </c>
      <c r="E197" s="2" t="s">
        <v>12</v>
      </c>
      <c r="F197" s="2">
        <v>1</v>
      </c>
      <c r="G197" s="3">
        <v>500</v>
      </c>
      <c r="H197" s="2" t="s">
        <v>13</v>
      </c>
      <c r="I197" s="3">
        <v>400</v>
      </c>
    </row>
    <row r="198" spans="1:19" x14ac:dyDescent="0.3">
      <c r="A198" s="1">
        <v>44492</v>
      </c>
      <c r="B198" s="2" t="s">
        <v>18</v>
      </c>
      <c r="C198" s="2" t="s">
        <v>23</v>
      </c>
      <c r="D198" s="2" t="s">
        <v>20</v>
      </c>
      <c r="E198" s="2" t="s">
        <v>32</v>
      </c>
      <c r="F198" s="2">
        <v>4</v>
      </c>
      <c r="G198" s="3">
        <v>570</v>
      </c>
      <c r="H198" s="2" t="s">
        <v>16</v>
      </c>
      <c r="I198" s="3">
        <v>490</v>
      </c>
    </row>
    <row r="199" spans="1:19" x14ac:dyDescent="0.3">
      <c r="A199" s="1">
        <v>44049</v>
      </c>
      <c r="B199" s="2" t="s">
        <v>25</v>
      </c>
      <c r="C199" s="2" t="s">
        <v>26</v>
      </c>
      <c r="D199" s="2" t="s">
        <v>15</v>
      </c>
      <c r="E199" s="2" t="s">
        <v>33</v>
      </c>
      <c r="F199" s="2">
        <v>1</v>
      </c>
      <c r="G199" s="3">
        <v>65</v>
      </c>
      <c r="H199" s="2" t="s">
        <v>30</v>
      </c>
      <c r="I199" s="3">
        <v>50</v>
      </c>
    </row>
    <row r="200" spans="1:19" x14ac:dyDescent="0.3">
      <c r="A200" s="1">
        <v>44514</v>
      </c>
      <c r="B200" s="2" t="s">
        <v>25</v>
      </c>
      <c r="C200" s="2" t="s">
        <v>26</v>
      </c>
      <c r="D200" s="2" t="s">
        <v>24</v>
      </c>
      <c r="E200" s="2" t="s">
        <v>33</v>
      </c>
      <c r="F200" s="2">
        <v>4</v>
      </c>
      <c r="G200" s="3">
        <v>75</v>
      </c>
      <c r="H200" s="2" t="s">
        <v>13</v>
      </c>
      <c r="I200" s="3">
        <v>70</v>
      </c>
    </row>
    <row r="201" spans="1:19" x14ac:dyDescent="0.3">
      <c r="A201" s="1">
        <v>44408</v>
      </c>
      <c r="B201" s="2" t="s">
        <v>21</v>
      </c>
      <c r="C201" s="2" t="s">
        <v>28</v>
      </c>
      <c r="D201" s="2" t="s">
        <v>15</v>
      </c>
      <c r="E201" s="2" t="s">
        <v>33</v>
      </c>
      <c r="F201" s="2">
        <v>3</v>
      </c>
      <c r="G201" s="3">
        <v>65</v>
      </c>
      <c r="H201" s="2" t="s">
        <v>13</v>
      </c>
      <c r="I201" s="3">
        <v>50</v>
      </c>
    </row>
    <row r="202" spans="1:19" x14ac:dyDescent="0.3">
      <c r="A202" s="1">
        <v>44001</v>
      </c>
      <c r="B202" s="2" t="s">
        <v>18</v>
      </c>
      <c r="C202" s="2" t="s">
        <v>31</v>
      </c>
      <c r="D202" s="2" t="s">
        <v>24</v>
      </c>
      <c r="E202" s="2" t="s">
        <v>32</v>
      </c>
      <c r="F202" s="2">
        <v>4</v>
      </c>
      <c r="G202" s="3">
        <v>70</v>
      </c>
      <c r="H202" s="2" t="s">
        <v>13</v>
      </c>
      <c r="I202" s="3">
        <v>60</v>
      </c>
    </row>
    <row r="203" spans="1:19" x14ac:dyDescent="0.3">
      <c r="A203" s="1">
        <v>44120</v>
      </c>
      <c r="B203" s="2" t="s">
        <v>21</v>
      </c>
      <c r="C203" s="2" t="s">
        <v>22</v>
      </c>
      <c r="D203" s="2" t="s">
        <v>29</v>
      </c>
      <c r="E203" s="2" t="s">
        <v>12</v>
      </c>
      <c r="F203" s="2">
        <v>3</v>
      </c>
      <c r="G203" s="3">
        <v>25</v>
      </c>
      <c r="H203" s="2" t="s">
        <v>13</v>
      </c>
      <c r="I203" s="3">
        <v>5</v>
      </c>
    </row>
    <row r="204" spans="1:19" x14ac:dyDescent="0.3">
      <c r="A204" s="1">
        <v>43917</v>
      </c>
      <c r="B204" s="2" t="s">
        <v>25</v>
      </c>
      <c r="C204" s="2" t="s">
        <v>26</v>
      </c>
      <c r="D204" s="2" t="s">
        <v>11</v>
      </c>
      <c r="E204" s="2" t="s">
        <v>33</v>
      </c>
      <c r="F204" s="2">
        <v>2</v>
      </c>
      <c r="G204" s="3">
        <v>120</v>
      </c>
      <c r="H204" s="2" t="s">
        <v>13</v>
      </c>
      <c r="I204" s="3">
        <v>110</v>
      </c>
    </row>
    <row r="205" spans="1:19" x14ac:dyDescent="0.3">
      <c r="A205" s="1">
        <v>43912</v>
      </c>
      <c r="B205" s="2" t="s">
        <v>9</v>
      </c>
      <c r="C205" s="2" t="s">
        <v>10</v>
      </c>
      <c r="D205" s="2" t="s">
        <v>11</v>
      </c>
      <c r="E205" s="2" t="s">
        <v>32</v>
      </c>
      <c r="F205" s="2">
        <v>1</v>
      </c>
      <c r="G205" s="3">
        <v>110</v>
      </c>
      <c r="H205" s="2" t="s">
        <v>13</v>
      </c>
      <c r="I205" s="3">
        <v>85</v>
      </c>
    </row>
    <row r="206" spans="1:19" x14ac:dyDescent="0.3">
      <c r="A206" s="1">
        <v>44008</v>
      </c>
      <c r="B206" s="2" t="s">
        <v>9</v>
      </c>
      <c r="C206" s="2" t="s">
        <v>17</v>
      </c>
      <c r="D206" s="2" t="s">
        <v>20</v>
      </c>
      <c r="E206" s="2" t="s">
        <v>32</v>
      </c>
      <c r="F206" s="2">
        <v>1</v>
      </c>
      <c r="G206" s="3">
        <v>570</v>
      </c>
      <c r="H206" s="2" t="s">
        <v>16</v>
      </c>
      <c r="I206" s="3">
        <v>490</v>
      </c>
    </row>
    <row r="207" spans="1:19" x14ac:dyDescent="0.3">
      <c r="A207" s="1">
        <v>44086</v>
      </c>
      <c r="B207" s="2" t="s">
        <v>9</v>
      </c>
      <c r="C207" s="2" t="s">
        <v>10</v>
      </c>
      <c r="D207" s="2" t="s">
        <v>11</v>
      </c>
      <c r="E207" s="2" t="s">
        <v>12</v>
      </c>
      <c r="F207" s="2">
        <v>5</v>
      </c>
      <c r="G207" s="3">
        <v>100</v>
      </c>
      <c r="H207" s="2" t="s">
        <v>13</v>
      </c>
      <c r="I207" s="3">
        <v>80</v>
      </c>
    </row>
    <row r="208" spans="1:19" x14ac:dyDescent="0.3">
      <c r="A208" s="1">
        <v>44165</v>
      </c>
      <c r="B208" s="2" t="s">
        <v>9</v>
      </c>
      <c r="C208" s="2" t="s">
        <v>10</v>
      </c>
      <c r="D208" s="2" t="s">
        <v>20</v>
      </c>
      <c r="E208" s="2" t="s">
        <v>33</v>
      </c>
      <c r="F208" s="2">
        <v>1</v>
      </c>
      <c r="G208" s="3">
        <v>560</v>
      </c>
      <c r="H208" s="2" t="s">
        <v>13</v>
      </c>
      <c r="I208" s="3">
        <v>450</v>
      </c>
    </row>
    <row r="209" spans="1:9" x14ac:dyDescent="0.3">
      <c r="A209" s="1">
        <v>44258</v>
      </c>
      <c r="B209" s="2" t="s">
        <v>21</v>
      </c>
      <c r="C209" s="2" t="s">
        <v>28</v>
      </c>
      <c r="D209" s="2" t="s">
        <v>29</v>
      </c>
      <c r="E209" s="2" t="s">
        <v>33</v>
      </c>
      <c r="F209" s="2">
        <v>2</v>
      </c>
      <c r="G209" s="3">
        <v>20</v>
      </c>
      <c r="H209" s="2" t="s">
        <v>13</v>
      </c>
      <c r="I209" s="3">
        <v>5</v>
      </c>
    </row>
    <row r="210" spans="1:9" x14ac:dyDescent="0.3">
      <c r="A210" s="1">
        <v>44257</v>
      </c>
      <c r="B210" s="2" t="s">
        <v>21</v>
      </c>
      <c r="C210" s="2" t="s">
        <v>22</v>
      </c>
      <c r="D210" s="2" t="s">
        <v>24</v>
      </c>
      <c r="E210" s="2" t="s">
        <v>32</v>
      </c>
      <c r="F210" s="2">
        <v>1</v>
      </c>
      <c r="G210" s="3">
        <v>70</v>
      </c>
      <c r="H210" s="2" t="s">
        <v>13</v>
      </c>
      <c r="I210" s="3">
        <v>60</v>
      </c>
    </row>
    <row r="211" spans="1:9" x14ac:dyDescent="0.3">
      <c r="A211" s="1">
        <v>43971</v>
      </c>
      <c r="B211" s="2" t="s">
        <v>18</v>
      </c>
      <c r="C211" s="2" t="s">
        <v>19</v>
      </c>
      <c r="D211" s="2" t="s">
        <v>15</v>
      </c>
      <c r="E211" s="2" t="s">
        <v>33</v>
      </c>
      <c r="F211" s="2">
        <v>1</v>
      </c>
      <c r="G211" s="3">
        <v>65</v>
      </c>
      <c r="H211" s="2" t="s">
        <v>13</v>
      </c>
      <c r="I211" s="3">
        <v>50</v>
      </c>
    </row>
    <row r="212" spans="1:9" x14ac:dyDescent="0.3">
      <c r="A212" s="1">
        <v>44508</v>
      </c>
      <c r="B212" s="2" t="s">
        <v>21</v>
      </c>
      <c r="C212" s="2" t="s">
        <v>28</v>
      </c>
      <c r="D212" s="2" t="s">
        <v>15</v>
      </c>
      <c r="E212" s="2" t="s">
        <v>32</v>
      </c>
      <c r="F212" s="2">
        <v>3</v>
      </c>
      <c r="G212" s="3">
        <v>45</v>
      </c>
      <c r="H212" s="2" t="s">
        <v>13</v>
      </c>
      <c r="I212" s="3">
        <v>35</v>
      </c>
    </row>
    <row r="213" spans="1:9" x14ac:dyDescent="0.3">
      <c r="A213" s="1">
        <v>44028</v>
      </c>
      <c r="B213" s="2" t="s">
        <v>18</v>
      </c>
      <c r="C213" s="2" t="s">
        <v>19</v>
      </c>
      <c r="D213" s="2" t="s">
        <v>15</v>
      </c>
      <c r="E213" s="2" t="s">
        <v>33</v>
      </c>
      <c r="F213" s="2">
        <v>5</v>
      </c>
      <c r="G213" s="3">
        <v>65</v>
      </c>
      <c r="H213" s="2" t="s">
        <v>30</v>
      </c>
      <c r="I213" s="3">
        <v>50</v>
      </c>
    </row>
    <row r="214" spans="1:9" x14ac:dyDescent="0.3">
      <c r="A214" s="1">
        <v>44378</v>
      </c>
      <c r="B214" s="2" t="s">
        <v>18</v>
      </c>
      <c r="C214" s="2" t="s">
        <v>23</v>
      </c>
      <c r="D214" s="2" t="s">
        <v>24</v>
      </c>
      <c r="E214" s="2" t="s">
        <v>32</v>
      </c>
      <c r="F214" s="2">
        <v>2</v>
      </c>
      <c r="G214" s="3">
        <v>70</v>
      </c>
      <c r="H214" s="2" t="s">
        <v>16</v>
      </c>
      <c r="I214" s="3">
        <v>60</v>
      </c>
    </row>
    <row r="215" spans="1:9" x14ac:dyDescent="0.3">
      <c r="A215" s="1">
        <v>44274</v>
      </c>
      <c r="B215" s="2" t="s">
        <v>9</v>
      </c>
      <c r="C215" s="2" t="s">
        <v>14</v>
      </c>
      <c r="D215" s="2" t="s">
        <v>15</v>
      </c>
      <c r="E215" s="2" t="s">
        <v>33</v>
      </c>
      <c r="F215" s="2">
        <v>1</v>
      </c>
      <c r="G215" s="3">
        <v>65</v>
      </c>
      <c r="H215" s="2" t="s">
        <v>30</v>
      </c>
      <c r="I215" s="3">
        <v>50</v>
      </c>
    </row>
    <row r="216" spans="1:9" x14ac:dyDescent="0.3">
      <c r="A216" s="1">
        <v>44473</v>
      </c>
      <c r="B216" s="2" t="s">
        <v>18</v>
      </c>
      <c r="C216" s="2" t="s">
        <v>23</v>
      </c>
      <c r="D216" s="2" t="s">
        <v>20</v>
      </c>
      <c r="E216" s="2" t="s">
        <v>33</v>
      </c>
      <c r="F216" s="2">
        <v>1</v>
      </c>
      <c r="G216" s="3">
        <v>560</v>
      </c>
      <c r="H216" s="2" t="s">
        <v>13</v>
      </c>
      <c r="I216" s="3">
        <v>450</v>
      </c>
    </row>
    <row r="217" spans="1:9" x14ac:dyDescent="0.3">
      <c r="A217" s="1">
        <v>43968</v>
      </c>
      <c r="B217" s="2" t="s">
        <v>18</v>
      </c>
      <c r="C217" s="2" t="s">
        <v>19</v>
      </c>
      <c r="D217" s="2" t="s">
        <v>29</v>
      </c>
      <c r="E217" s="2" t="s">
        <v>33</v>
      </c>
      <c r="F217" s="2">
        <v>1</v>
      </c>
      <c r="G217" s="3">
        <v>20</v>
      </c>
      <c r="H217" s="2" t="s">
        <v>16</v>
      </c>
      <c r="I217" s="3">
        <v>5</v>
      </c>
    </row>
    <row r="218" spans="1:9" x14ac:dyDescent="0.3">
      <c r="A218" s="1">
        <v>43996</v>
      </c>
      <c r="B218" s="2" t="s">
        <v>21</v>
      </c>
      <c r="C218" s="2" t="s">
        <v>28</v>
      </c>
      <c r="D218" s="2" t="s">
        <v>20</v>
      </c>
      <c r="E218" s="2" t="s">
        <v>33</v>
      </c>
      <c r="F218" s="2">
        <v>3</v>
      </c>
      <c r="G218" s="3">
        <v>560</v>
      </c>
      <c r="H218" s="2" t="s">
        <v>13</v>
      </c>
      <c r="I218" s="3">
        <v>450</v>
      </c>
    </row>
    <row r="219" spans="1:9" x14ac:dyDescent="0.3">
      <c r="A219" s="1">
        <v>44182</v>
      </c>
      <c r="B219" s="2" t="s">
        <v>21</v>
      </c>
      <c r="C219" s="2" t="s">
        <v>28</v>
      </c>
      <c r="D219" s="2" t="s">
        <v>11</v>
      </c>
      <c r="E219" s="2" t="s">
        <v>12</v>
      </c>
      <c r="F219" s="2">
        <v>2</v>
      </c>
      <c r="G219" s="3">
        <v>100</v>
      </c>
      <c r="H219" s="2" t="s">
        <v>13</v>
      </c>
      <c r="I219" s="3">
        <v>80</v>
      </c>
    </row>
    <row r="220" spans="1:9" x14ac:dyDescent="0.3">
      <c r="A220" s="1">
        <v>43996</v>
      </c>
      <c r="B220" s="2" t="s">
        <v>9</v>
      </c>
      <c r="C220" s="2" t="s">
        <v>14</v>
      </c>
      <c r="D220" s="2" t="s">
        <v>29</v>
      </c>
      <c r="E220" s="2" t="s">
        <v>12</v>
      </c>
      <c r="F220" s="2">
        <v>5</v>
      </c>
      <c r="G220" s="3">
        <v>25</v>
      </c>
      <c r="H220" s="2" t="s">
        <v>13</v>
      </c>
      <c r="I220" s="3">
        <v>5</v>
      </c>
    </row>
    <row r="221" spans="1:9" x14ac:dyDescent="0.3">
      <c r="A221" s="1">
        <v>44539</v>
      </c>
      <c r="B221" s="2" t="s">
        <v>18</v>
      </c>
      <c r="C221" s="2" t="s">
        <v>23</v>
      </c>
      <c r="D221" s="2" t="s">
        <v>29</v>
      </c>
      <c r="E221" s="2" t="s">
        <v>12</v>
      </c>
      <c r="F221" s="2">
        <v>2</v>
      </c>
      <c r="G221" s="3">
        <v>25</v>
      </c>
      <c r="H221" s="2" t="s">
        <v>30</v>
      </c>
      <c r="I221" s="3">
        <v>5</v>
      </c>
    </row>
    <row r="222" spans="1:9" x14ac:dyDescent="0.3">
      <c r="A222" s="1">
        <v>44262</v>
      </c>
      <c r="B222" s="2" t="s">
        <v>18</v>
      </c>
      <c r="C222" s="2" t="s">
        <v>23</v>
      </c>
      <c r="D222" s="2" t="s">
        <v>15</v>
      </c>
      <c r="E222" s="2" t="s">
        <v>32</v>
      </c>
      <c r="F222" s="2">
        <v>5</v>
      </c>
      <c r="G222" s="3">
        <v>45</v>
      </c>
      <c r="H222" s="2" t="s">
        <v>30</v>
      </c>
      <c r="I222" s="3">
        <v>35</v>
      </c>
    </row>
    <row r="223" spans="1:9" x14ac:dyDescent="0.3">
      <c r="A223" s="1">
        <v>44501</v>
      </c>
      <c r="B223" s="2" t="s">
        <v>21</v>
      </c>
      <c r="C223" s="2" t="s">
        <v>22</v>
      </c>
      <c r="D223" s="2" t="s">
        <v>20</v>
      </c>
      <c r="E223" s="2" t="s">
        <v>12</v>
      </c>
      <c r="F223" s="2">
        <v>2</v>
      </c>
      <c r="G223" s="3">
        <v>500</v>
      </c>
      <c r="H223" s="2" t="s">
        <v>16</v>
      </c>
      <c r="I223" s="3">
        <v>400</v>
      </c>
    </row>
    <row r="224" spans="1:9" x14ac:dyDescent="0.3">
      <c r="A224" s="1">
        <v>44339</v>
      </c>
      <c r="B224" s="2" t="s">
        <v>18</v>
      </c>
      <c r="C224" s="2" t="s">
        <v>23</v>
      </c>
      <c r="D224" s="2" t="s">
        <v>20</v>
      </c>
      <c r="E224" s="2" t="s">
        <v>32</v>
      </c>
      <c r="F224" s="2">
        <v>1</v>
      </c>
      <c r="G224" s="3">
        <v>570</v>
      </c>
      <c r="H224" s="2" t="s">
        <v>13</v>
      </c>
      <c r="I224" s="3">
        <v>490</v>
      </c>
    </row>
    <row r="225" spans="1:9" x14ac:dyDescent="0.3">
      <c r="A225" s="1">
        <v>44407</v>
      </c>
      <c r="B225" s="2" t="s">
        <v>25</v>
      </c>
      <c r="C225" s="2" t="s">
        <v>26</v>
      </c>
      <c r="D225" s="2" t="s">
        <v>11</v>
      </c>
      <c r="E225" s="2" t="s">
        <v>32</v>
      </c>
      <c r="F225" s="2">
        <v>3</v>
      </c>
      <c r="G225" s="3">
        <v>110</v>
      </c>
      <c r="H225" s="2" t="s">
        <v>13</v>
      </c>
      <c r="I225" s="3">
        <v>85</v>
      </c>
    </row>
    <row r="226" spans="1:9" x14ac:dyDescent="0.3">
      <c r="A226" s="1">
        <v>44095</v>
      </c>
      <c r="B226" s="2" t="s">
        <v>25</v>
      </c>
      <c r="C226" s="2" t="s">
        <v>26</v>
      </c>
      <c r="D226" s="2" t="s">
        <v>11</v>
      </c>
      <c r="E226" s="2" t="s">
        <v>33</v>
      </c>
      <c r="F226" s="2">
        <v>2</v>
      </c>
      <c r="G226" s="3">
        <v>120</v>
      </c>
      <c r="H226" s="2" t="s">
        <v>13</v>
      </c>
      <c r="I226" s="3">
        <v>110</v>
      </c>
    </row>
    <row r="227" spans="1:9" x14ac:dyDescent="0.3">
      <c r="A227" s="1">
        <v>44142</v>
      </c>
      <c r="B227" s="2" t="s">
        <v>9</v>
      </c>
      <c r="C227" s="2" t="s">
        <v>14</v>
      </c>
      <c r="D227" s="2" t="s">
        <v>15</v>
      </c>
      <c r="E227" s="2" t="s">
        <v>12</v>
      </c>
      <c r="F227" s="2">
        <v>3</v>
      </c>
      <c r="G227" s="3">
        <v>50</v>
      </c>
      <c r="H227" s="2" t="s">
        <v>13</v>
      </c>
      <c r="I227" s="3">
        <v>30</v>
      </c>
    </row>
    <row r="228" spans="1:9" x14ac:dyDescent="0.3">
      <c r="A228" s="1">
        <v>44351</v>
      </c>
      <c r="B228" s="2" t="s">
        <v>21</v>
      </c>
      <c r="C228" s="2" t="s">
        <v>28</v>
      </c>
      <c r="D228" s="2" t="s">
        <v>20</v>
      </c>
      <c r="E228" s="2" t="s">
        <v>32</v>
      </c>
      <c r="F228" s="2">
        <v>3</v>
      </c>
      <c r="G228" s="3">
        <v>570</v>
      </c>
      <c r="H228" s="2" t="s">
        <v>13</v>
      </c>
      <c r="I228" s="3">
        <v>490</v>
      </c>
    </row>
    <row r="229" spans="1:9" x14ac:dyDescent="0.3">
      <c r="A229" s="1">
        <v>43944</v>
      </c>
      <c r="B229" s="2" t="s">
        <v>9</v>
      </c>
      <c r="C229" s="2" t="s">
        <v>14</v>
      </c>
      <c r="D229" s="2" t="s">
        <v>15</v>
      </c>
      <c r="E229" s="2" t="s">
        <v>32</v>
      </c>
      <c r="F229" s="2">
        <v>5</v>
      </c>
      <c r="G229" s="3">
        <v>45</v>
      </c>
      <c r="H229" s="2" t="s">
        <v>13</v>
      </c>
      <c r="I229" s="3">
        <v>35</v>
      </c>
    </row>
    <row r="230" spans="1:9" x14ac:dyDescent="0.3">
      <c r="A230" s="1">
        <v>44292</v>
      </c>
      <c r="B230" s="2" t="s">
        <v>18</v>
      </c>
      <c r="C230" s="2" t="s">
        <v>23</v>
      </c>
      <c r="D230" s="2" t="s">
        <v>29</v>
      </c>
      <c r="E230" s="2" t="s">
        <v>33</v>
      </c>
      <c r="F230" s="2">
        <v>5</v>
      </c>
      <c r="G230" s="3">
        <v>20</v>
      </c>
      <c r="H230" s="2" t="s">
        <v>16</v>
      </c>
      <c r="I230" s="3">
        <v>5</v>
      </c>
    </row>
    <row r="231" spans="1:9" x14ac:dyDescent="0.3">
      <c r="A231" s="1">
        <v>44223</v>
      </c>
      <c r="B231" s="2" t="s">
        <v>21</v>
      </c>
      <c r="C231" s="2" t="s">
        <v>22</v>
      </c>
      <c r="D231" s="2" t="s">
        <v>15</v>
      </c>
      <c r="E231" s="2" t="s">
        <v>32</v>
      </c>
      <c r="F231" s="2">
        <v>3</v>
      </c>
      <c r="G231" s="3">
        <v>45</v>
      </c>
      <c r="H231" s="2" t="s">
        <v>13</v>
      </c>
      <c r="I231" s="3">
        <v>35</v>
      </c>
    </row>
    <row r="232" spans="1:9" x14ac:dyDescent="0.3">
      <c r="A232" s="1">
        <v>43840</v>
      </c>
      <c r="B232" s="2" t="s">
        <v>18</v>
      </c>
      <c r="C232" s="2" t="s">
        <v>31</v>
      </c>
      <c r="D232" s="2" t="s">
        <v>29</v>
      </c>
      <c r="E232" s="2" t="s">
        <v>33</v>
      </c>
      <c r="F232" s="2">
        <v>4</v>
      </c>
      <c r="G232" s="3">
        <v>20</v>
      </c>
      <c r="H232" s="2" t="s">
        <v>13</v>
      </c>
      <c r="I232" s="3">
        <v>5</v>
      </c>
    </row>
    <row r="233" spans="1:9" x14ac:dyDescent="0.3">
      <c r="A233" s="1">
        <v>44274</v>
      </c>
      <c r="B233" s="2" t="s">
        <v>18</v>
      </c>
      <c r="C233" s="2" t="s">
        <v>23</v>
      </c>
      <c r="D233" s="2" t="s">
        <v>24</v>
      </c>
      <c r="E233" s="2" t="s">
        <v>12</v>
      </c>
      <c r="F233" s="2">
        <v>2</v>
      </c>
      <c r="G233" s="3">
        <v>80</v>
      </c>
      <c r="H233" s="2" t="s">
        <v>13</v>
      </c>
      <c r="I233" s="3">
        <v>75</v>
      </c>
    </row>
    <row r="234" spans="1:9" x14ac:dyDescent="0.3">
      <c r="A234" s="1">
        <v>44192</v>
      </c>
      <c r="B234" s="2" t="s">
        <v>9</v>
      </c>
      <c r="C234" s="2" t="s">
        <v>10</v>
      </c>
      <c r="D234" s="2" t="s">
        <v>24</v>
      </c>
      <c r="E234" s="2" t="s">
        <v>33</v>
      </c>
      <c r="F234" s="2">
        <v>2</v>
      </c>
      <c r="G234" s="3">
        <v>75</v>
      </c>
      <c r="H234" s="2" t="s">
        <v>16</v>
      </c>
      <c r="I234" s="3">
        <v>70</v>
      </c>
    </row>
    <row r="235" spans="1:9" x14ac:dyDescent="0.3">
      <c r="A235" s="1">
        <v>44271</v>
      </c>
      <c r="B235" s="2" t="s">
        <v>9</v>
      </c>
      <c r="C235" s="2" t="s">
        <v>14</v>
      </c>
      <c r="D235" s="2" t="s">
        <v>11</v>
      </c>
      <c r="E235" s="2" t="s">
        <v>12</v>
      </c>
      <c r="F235" s="2">
        <v>4</v>
      </c>
      <c r="G235" s="3">
        <v>100</v>
      </c>
      <c r="H235" s="2" t="s">
        <v>13</v>
      </c>
      <c r="I235" s="3">
        <v>80</v>
      </c>
    </row>
    <row r="236" spans="1:9" x14ac:dyDescent="0.3">
      <c r="A236" s="1">
        <v>44126</v>
      </c>
      <c r="B236" s="2" t="s">
        <v>25</v>
      </c>
      <c r="C236" s="2" t="s">
        <v>26</v>
      </c>
      <c r="D236" s="2" t="s">
        <v>24</v>
      </c>
      <c r="E236" s="2" t="s">
        <v>33</v>
      </c>
      <c r="F236" s="2">
        <v>3</v>
      </c>
      <c r="G236" s="3">
        <v>75</v>
      </c>
      <c r="H236" s="2" t="s">
        <v>13</v>
      </c>
      <c r="I236" s="3">
        <v>70</v>
      </c>
    </row>
    <row r="237" spans="1:9" x14ac:dyDescent="0.3">
      <c r="A237" s="1">
        <v>44051</v>
      </c>
      <c r="B237" s="2" t="s">
        <v>25</v>
      </c>
      <c r="C237" s="2" t="s">
        <v>27</v>
      </c>
      <c r="D237" s="2" t="s">
        <v>20</v>
      </c>
      <c r="E237" s="2" t="s">
        <v>32</v>
      </c>
      <c r="F237" s="2">
        <v>2</v>
      </c>
      <c r="G237" s="3">
        <v>570</v>
      </c>
      <c r="H237" s="2" t="s">
        <v>16</v>
      </c>
      <c r="I237" s="3">
        <v>490</v>
      </c>
    </row>
    <row r="238" spans="1:9" x14ac:dyDescent="0.3">
      <c r="A238" s="1">
        <v>44481</v>
      </c>
      <c r="B238" s="2" t="s">
        <v>21</v>
      </c>
      <c r="C238" s="2" t="s">
        <v>22</v>
      </c>
      <c r="D238" s="2" t="s">
        <v>29</v>
      </c>
      <c r="E238" s="2" t="s">
        <v>33</v>
      </c>
      <c r="F238" s="2">
        <v>1</v>
      </c>
      <c r="G238" s="3">
        <v>20</v>
      </c>
      <c r="H238" s="2" t="s">
        <v>13</v>
      </c>
      <c r="I238" s="3">
        <v>5</v>
      </c>
    </row>
    <row r="239" spans="1:9" x14ac:dyDescent="0.3">
      <c r="A239" s="1">
        <v>43947</v>
      </c>
      <c r="B239" s="2" t="s">
        <v>18</v>
      </c>
      <c r="C239" s="2" t="s">
        <v>19</v>
      </c>
      <c r="D239" s="2" t="s">
        <v>20</v>
      </c>
      <c r="E239" s="2" t="s">
        <v>12</v>
      </c>
      <c r="F239" s="2">
        <v>5</v>
      </c>
      <c r="G239" s="3">
        <v>500</v>
      </c>
      <c r="H239" s="2" t="s">
        <v>30</v>
      </c>
      <c r="I239" s="3">
        <v>400</v>
      </c>
    </row>
    <row r="240" spans="1:9" x14ac:dyDescent="0.3">
      <c r="A240" s="1">
        <v>43921</v>
      </c>
      <c r="B240" s="2" t="s">
        <v>9</v>
      </c>
      <c r="C240" s="2" t="s">
        <v>14</v>
      </c>
      <c r="D240" s="2" t="s">
        <v>11</v>
      </c>
      <c r="E240" s="2" t="s">
        <v>33</v>
      </c>
      <c r="F240" s="2">
        <v>5</v>
      </c>
      <c r="G240" s="3">
        <v>120</v>
      </c>
      <c r="H240" s="2" t="s">
        <v>13</v>
      </c>
      <c r="I240" s="3">
        <v>110</v>
      </c>
    </row>
    <row r="241" spans="1:9" x14ac:dyDescent="0.3">
      <c r="A241" s="1">
        <v>44522</v>
      </c>
      <c r="B241" s="2" t="s">
        <v>18</v>
      </c>
      <c r="C241" s="2" t="s">
        <v>23</v>
      </c>
      <c r="D241" s="2" t="s">
        <v>11</v>
      </c>
      <c r="E241" s="2" t="s">
        <v>33</v>
      </c>
      <c r="F241" s="2">
        <v>5</v>
      </c>
      <c r="G241" s="3">
        <v>120</v>
      </c>
      <c r="H241" s="2" t="s">
        <v>16</v>
      </c>
      <c r="I241" s="3">
        <v>110</v>
      </c>
    </row>
    <row r="242" spans="1:9" x14ac:dyDescent="0.3">
      <c r="A242" s="1">
        <v>44015</v>
      </c>
      <c r="B242" s="2" t="s">
        <v>9</v>
      </c>
      <c r="C242" s="2" t="s">
        <v>10</v>
      </c>
      <c r="D242" s="2" t="s">
        <v>11</v>
      </c>
      <c r="E242" s="2" t="s">
        <v>12</v>
      </c>
      <c r="F242" s="2">
        <v>4</v>
      </c>
      <c r="G242" s="3">
        <v>100</v>
      </c>
      <c r="H242" s="2" t="s">
        <v>13</v>
      </c>
      <c r="I242" s="3">
        <v>80</v>
      </c>
    </row>
    <row r="243" spans="1:9" x14ac:dyDescent="0.3">
      <c r="A243" s="1">
        <v>43967</v>
      </c>
      <c r="B243" s="2" t="s">
        <v>25</v>
      </c>
      <c r="C243" s="2" t="s">
        <v>27</v>
      </c>
      <c r="D243" s="2" t="s">
        <v>24</v>
      </c>
      <c r="E243" s="2" t="s">
        <v>33</v>
      </c>
      <c r="F243" s="2">
        <v>4</v>
      </c>
      <c r="G243" s="3">
        <v>75</v>
      </c>
      <c r="H243" s="2" t="s">
        <v>13</v>
      </c>
      <c r="I243" s="3">
        <v>70</v>
      </c>
    </row>
    <row r="244" spans="1:9" x14ac:dyDescent="0.3">
      <c r="A244" s="1">
        <v>44543</v>
      </c>
      <c r="B244" s="2" t="s">
        <v>9</v>
      </c>
      <c r="C244" s="2" t="s">
        <v>14</v>
      </c>
      <c r="D244" s="2" t="s">
        <v>20</v>
      </c>
      <c r="E244" s="2" t="s">
        <v>12</v>
      </c>
      <c r="F244" s="2">
        <v>1</v>
      </c>
      <c r="G244" s="3">
        <v>500</v>
      </c>
      <c r="H244" s="2" t="s">
        <v>30</v>
      </c>
      <c r="I244" s="3">
        <v>400</v>
      </c>
    </row>
    <row r="245" spans="1:9" x14ac:dyDescent="0.3">
      <c r="A245" s="1">
        <v>44408</v>
      </c>
      <c r="B245" s="2" t="s">
        <v>25</v>
      </c>
      <c r="C245" s="2" t="s">
        <v>26</v>
      </c>
      <c r="D245" s="2" t="s">
        <v>29</v>
      </c>
      <c r="E245" s="2" t="s">
        <v>32</v>
      </c>
      <c r="F245" s="2">
        <v>3</v>
      </c>
      <c r="G245" s="3">
        <v>25</v>
      </c>
      <c r="H245" s="2" t="s">
        <v>13</v>
      </c>
      <c r="I245" s="3">
        <v>20</v>
      </c>
    </row>
    <row r="246" spans="1:9" x14ac:dyDescent="0.3">
      <c r="A246" s="1">
        <v>44400</v>
      </c>
      <c r="B246" s="2" t="s">
        <v>18</v>
      </c>
      <c r="C246" s="2" t="s">
        <v>23</v>
      </c>
      <c r="D246" s="2" t="s">
        <v>15</v>
      </c>
      <c r="E246" s="2" t="s">
        <v>33</v>
      </c>
      <c r="F246" s="2">
        <v>3</v>
      </c>
      <c r="G246" s="3">
        <v>65</v>
      </c>
      <c r="H246" s="2" t="s">
        <v>16</v>
      </c>
      <c r="I246" s="3">
        <v>50</v>
      </c>
    </row>
    <row r="247" spans="1:9" x14ac:dyDescent="0.3">
      <c r="A247" s="1">
        <v>43896</v>
      </c>
      <c r="B247" s="2" t="s">
        <v>9</v>
      </c>
      <c r="C247" s="2" t="s">
        <v>14</v>
      </c>
      <c r="D247" s="2" t="s">
        <v>15</v>
      </c>
      <c r="E247" s="2" t="s">
        <v>33</v>
      </c>
      <c r="F247" s="2">
        <v>2</v>
      </c>
      <c r="G247" s="3">
        <v>65</v>
      </c>
      <c r="H247" s="2" t="s">
        <v>16</v>
      </c>
      <c r="I247" s="3">
        <v>50</v>
      </c>
    </row>
    <row r="248" spans="1:9" x14ac:dyDescent="0.3">
      <c r="A248" s="1">
        <v>44351</v>
      </c>
      <c r="B248" s="2" t="s">
        <v>9</v>
      </c>
      <c r="C248" s="2" t="s">
        <v>17</v>
      </c>
      <c r="D248" s="2" t="s">
        <v>20</v>
      </c>
      <c r="E248" s="2" t="s">
        <v>32</v>
      </c>
      <c r="F248" s="2">
        <v>5</v>
      </c>
      <c r="G248" s="3">
        <v>570</v>
      </c>
      <c r="H248" s="2" t="s">
        <v>13</v>
      </c>
      <c r="I248" s="3">
        <v>490</v>
      </c>
    </row>
    <row r="249" spans="1:9" x14ac:dyDescent="0.3">
      <c r="A249" s="1">
        <v>44267</v>
      </c>
      <c r="B249" s="2" t="s">
        <v>18</v>
      </c>
      <c r="C249" s="2" t="s">
        <v>31</v>
      </c>
      <c r="D249" s="2" t="s">
        <v>15</v>
      </c>
      <c r="E249" s="2" t="s">
        <v>12</v>
      </c>
      <c r="F249" s="2">
        <v>3</v>
      </c>
      <c r="G249" s="3">
        <v>50</v>
      </c>
      <c r="H249" s="2" t="s">
        <v>13</v>
      </c>
      <c r="I249" s="3">
        <v>30</v>
      </c>
    </row>
    <row r="250" spans="1:9" x14ac:dyDescent="0.3">
      <c r="A250" s="1">
        <v>43960</v>
      </c>
      <c r="B250" s="2" t="s">
        <v>9</v>
      </c>
      <c r="C250" s="2" t="s">
        <v>14</v>
      </c>
      <c r="D250" s="2" t="s">
        <v>20</v>
      </c>
      <c r="E250" s="2" t="s">
        <v>33</v>
      </c>
      <c r="F250" s="2">
        <v>5</v>
      </c>
      <c r="G250" s="3">
        <v>560</v>
      </c>
      <c r="H250" s="2" t="s">
        <v>13</v>
      </c>
      <c r="I250" s="3">
        <v>450</v>
      </c>
    </row>
    <row r="251" spans="1:9" x14ac:dyDescent="0.3">
      <c r="A251" s="1">
        <v>44029</v>
      </c>
      <c r="B251" s="2" t="s">
        <v>9</v>
      </c>
      <c r="C251" s="2" t="s">
        <v>17</v>
      </c>
      <c r="D251" s="2" t="s">
        <v>24</v>
      </c>
      <c r="E251" s="2" t="s">
        <v>32</v>
      </c>
      <c r="F251" s="2">
        <v>4</v>
      </c>
      <c r="G251" s="3">
        <v>70</v>
      </c>
      <c r="H251" s="2" t="s">
        <v>13</v>
      </c>
      <c r="I251" s="3">
        <v>60</v>
      </c>
    </row>
    <row r="252" spans="1:9" x14ac:dyDescent="0.3">
      <c r="A252" s="1">
        <v>44520</v>
      </c>
      <c r="B252" s="2" t="s">
        <v>9</v>
      </c>
      <c r="C252" s="2" t="s">
        <v>14</v>
      </c>
      <c r="D252" s="2" t="s">
        <v>20</v>
      </c>
      <c r="E252" s="2" t="s">
        <v>32</v>
      </c>
      <c r="F252" s="2">
        <v>4</v>
      </c>
      <c r="G252" s="3">
        <v>570</v>
      </c>
      <c r="H252" s="2" t="s">
        <v>13</v>
      </c>
      <c r="I252" s="3">
        <v>490</v>
      </c>
    </row>
    <row r="253" spans="1:9" x14ac:dyDescent="0.3">
      <c r="A253" s="1">
        <v>43965</v>
      </c>
      <c r="B253" s="2" t="s">
        <v>18</v>
      </c>
      <c r="C253" s="2" t="s">
        <v>19</v>
      </c>
      <c r="D253" s="2" t="s">
        <v>20</v>
      </c>
      <c r="E253" s="2" t="s">
        <v>32</v>
      </c>
      <c r="F253" s="2">
        <v>2</v>
      </c>
      <c r="G253" s="3">
        <v>570</v>
      </c>
      <c r="H253" s="2" t="s">
        <v>13</v>
      </c>
      <c r="I253" s="3">
        <v>490</v>
      </c>
    </row>
    <row r="254" spans="1:9" x14ac:dyDescent="0.3">
      <c r="A254" s="1">
        <v>44256</v>
      </c>
      <c r="B254" s="2" t="s">
        <v>9</v>
      </c>
      <c r="C254" s="2" t="s">
        <v>17</v>
      </c>
      <c r="D254" s="2" t="s">
        <v>24</v>
      </c>
      <c r="E254" s="2" t="s">
        <v>12</v>
      </c>
      <c r="F254" s="2">
        <v>3</v>
      </c>
      <c r="G254" s="3">
        <v>80</v>
      </c>
      <c r="H254" s="2" t="s">
        <v>13</v>
      </c>
      <c r="I254" s="3">
        <v>75</v>
      </c>
    </row>
    <row r="255" spans="1:9" x14ac:dyDescent="0.3">
      <c r="A255" s="1">
        <v>44535</v>
      </c>
      <c r="B255" s="2" t="s">
        <v>18</v>
      </c>
      <c r="C255" s="2" t="s">
        <v>19</v>
      </c>
      <c r="D255" s="2" t="s">
        <v>20</v>
      </c>
      <c r="E255" s="2" t="s">
        <v>32</v>
      </c>
      <c r="F255" s="2">
        <v>1</v>
      </c>
      <c r="G255" s="3">
        <v>570</v>
      </c>
      <c r="H255" s="2" t="s">
        <v>16</v>
      </c>
      <c r="I255" s="3">
        <v>490</v>
      </c>
    </row>
    <row r="256" spans="1:9" x14ac:dyDescent="0.3">
      <c r="A256" s="1">
        <v>43927</v>
      </c>
      <c r="B256" s="2" t="s">
        <v>9</v>
      </c>
      <c r="C256" s="2" t="s">
        <v>14</v>
      </c>
      <c r="D256" s="2" t="s">
        <v>29</v>
      </c>
      <c r="E256" s="2" t="s">
        <v>32</v>
      </c>
      <c r="F256" s="2">
        <v>4</v>
      </c>
      <c r="G256" s="3">
        <v>25</v>
      </c>
      <c r="H256" s="2" t="s">
        <v>13</v>
      </c>
      <c r="I256" s="3">
        <v>20</v>
      </c>
    </row>
    <row r="257" spans="1:9" x14ac:dyDescent="0.3">
      <c r="A257" s="1">
        <v>43868</v>
      </c>
      <c r="B257" s="2" t="s">
        <v>18</v>
      </c>
      <c r="C257" s="2" t="s">
        <v>23</v>
      </c>
      <c r="D257" s="2" t="s">
        <v>11</v>
      </c>
      <c r="E257" s="2" t="s">
        <v>33</v>
      </c>
      <c r="F257" s="2">
        <v>2</v>
      </c>
      <c r="G257" s="3">
        <v>120</v>
      </c>
      <c r="H257" s="2" t="s">
        <v>13</v>
      </c>
      <c r="I257" s="3">
        <v>110</v>
      </c>
    </row>
    <row r="258" spans="1:9" x14ac:dyDescent="0.3">
      <c r="A258" s="1">
        <v>44524</v>
      </c>
      <c r="B258" s="2" t="s">
        <v>9</v>
      </c>
      <c r="C258" s="2" t="s">
        <v>10</v>
      </c>
      <c r="D258" s="2" t="s">
        <v>15</v>
      </c>
      <c r="E258" s="2" t="s">
        <v>12</v>
      </c>
      <c r="F258" s="2">
        <v>4</v>
      </c>
      <c r="G258" s="3">
        <v>50</v>
      </c>
      <c r="H258" s="2" t="s">
        <v>13</v>
      </c>
      <c r="I258" s="3">
        <v>30</v>
      </c>
    </row>
    <row r="259" spans="1:9" x14ac:dyDescent="0.3">
      <c r="A259" s="1">
        <v>44448</v>
      </c>
      <c r="B259" s="2" t="s">
        <v>9</v>
      </c>
      <c r="C259" s="2" t="s">
        <v>14</v>
      </c>
      <c r="D259" s="2" t="s">
        <v>15</v>
      </c>
      <c r="E259" s="2" t="s">
        <v>12</v>
      </c>
      <c r="F259" s="2">
        <v>5</v>
      </c>
      <c r="G259" s="3">
        <v>50</v>
      </c>
      <c r="H259" s="2" t="s">
        <v>16</v>
      </c>
      <c r="I259" s="3">
        <v>30</v>
      </c>
    </row>
    <row r="260" spans="1:9" x14ac:dyDescent="0.3">
      <c r="A260" s="1">
        <v>44407</v>
      </c>
      <c r="B260" s="2" t="s">
        <v>21</v>
      </c>
      <c r="C260" s="2" t="s">
        <v>28</v>
      </c>
      <c r="D260" s="2" t="s">
        <v>11</v>
      </c>
      <c r="E260" s="2" t="s">
        <v>32</v>
      </c>
      <c r="F260" s="2">
        <v>5</v>
      </c>
      <c r="G260" s="3">
        <v>110</v>
      </c>
      <c r="H260" s="2" t="s">
        <v>16</v>
      </c>
      <c r="I260" s="3">
        <v>85</v>
      </c>
    </row>
    <row r="261" spans="1:9" x14ac:dyDescent="0.3">
      <c r="A261" s="1">
        <v>43940</v>
      </c>
      <c r="B261" s="2" t="s">
        <v>9</v>
      </c>
      <c r="C261" s="2" t="s">
        <v>17</v>
      </c>
      <c r="D261" s="2" t="s">
        <v>20</v>
      </c>
      <c r="E261" s="2" t="s">
        <v>33</v>
      </c>
      <c r="F261" s="2">
        <v>1</v>
      </c>
      <c r="G261" s="3">
        <v>560</v>
      </c>
      <c r="H261" s="2" t="s">
        <v>30</v>
      </c>
      <c r="I261" s="3">
        <v>450</v>
      </c>
    </row>
    <row r="262" spans="1:9" x14ac:dyDescent="0.3">
      <c r="A262" s="1">
        <v>44235</v>
      </c>
      <c r="B262" s="2" t="s">
        <v>9</v>
      </c>
      <c r="C262" s="2" t="s">
        <v>17</v>
      </c>
      <c r="D262" s="2" t="s">
        <v>11</v>
      </c>
      <c r="E262" s="2" t="s">
        <v>12</v>
      </c>
      <c r="F262" s="2">
        <v>5</v>
      </c>
      <c r="G262" s="3">
        <v>100</v>
      </c>
      <c r="H262" s="2" t="s">
        <v>13</v>
      </c>
      <c r="I262" s="3">
        <v>80</v>
      </c>
    </row>
    <row r="263" spans="1:9" x14ac:dyDescent="0.3">
      <c r="A263" s="1">
        <v>43992</v>
      </c>
      <c r="B263" s="2" t="s">
        <v>18</v>
      </c>
      <c r="C263" s="2" t="s">
        <v>19</v>
      </c>
      <c r="D263" s="2" t="s">
        <v>29</v>
      </c>
      <c r="E263" s="2" t="s">
        <v>12</v>
      </c>
      <c r="F263" s="2">
        <v>2</v>
      </c>
      <c r="G263" s="3">
        <v>25</v>
      </c>
      <c r="H263" s="2" t="s">
        <v>13</v>
      </c>
      <c r="I263" s="3">
        <v>5</v>
      </c>
    </row>
    <row r="264" spans="1:9" x14ac:dyDescent="0.3">
      <c r="A264" s="1">
        <v>44389</v>
      </c>
      <c r="B264" s="2" t="s">
        <v>18</v>
      </c>
      <c r="C264" s="2" t="s">
        <v>23</v>
      </c>
      <c r="D264" s="2" t="s">
        <v>29</v>
      </c>
      <c r="E264" s="2" t="s">
        <v>33</v>
      </c>
      <c r="F264" s="2">
        <v>2</v>
      </c>
      <c r="G264" s="3">
        <v>20</v>
      </c>
      <c r="H264" s="2" t="s">
        <v>13</v>
      </c>
      <c r="I264" s="3">
        <v>5</v>
      </c>
    </row>
    <row r="265" spans="1:9" x14ac:dyDescent="0.3">
      <c r="A265" s="1">
        <v>44231</v>
      </c>
      <c r="B265" s="2" t="s">
        <v>21</v>
      </c>
      <c r="C265" s="2" t="s">
        <v>28</v>
      </c>
      <c r="D265" s="2" t="s">
        <v>15</v>
      </c>
      <c r="E265" s="2" t="s">
        <v>12</v>
      </c>
      <c r="F265" s="2">
        <v>5</v>
      </c>
      <c r="G265" s="3">
        <v>50</v>
      </c>
      <c r="H265" s="2" t="s">
        <v>13</v>
      </c>
      <c r="I265" s="3">
        <v>30</v>
      </c>
    </row>
    <row r="266" spans="1:9" x14ac:dyDescent="0.3">
      <c r="A266" s="1">
        <v>44550</v>
      </c>
      <c r="B266" s="2" t="s">
        <v>18</v>
      </c>
      <c r="C266" s="2" t="s">
        <v>31</v>
      </c>
      <c r="D266" s="2" t="s">
        <v>11</v>
      </c>
      <c r="E266" s="2" t="s">
        <v>32</v>
      </c>
      <c r="F266" s="2">
        <v>4</v>
      </c>
      <c r="G266" s="3">
        <v>110</v>
      </c>
      <c r="H266" s="2" t="s">
        <v>16</v>
      </c>
      <c r="I266" s="3">
        <v>85</v>
      </c>
    </row>
    <row r="267" spans="1:9" x14ac:dyDescent="0.3">
      <c r="A267" s="1">
        <v>44350</v>
      </c>
      <c r="B267" s="2" t="s">
        <v>18</v>
      </c>
      <c r="C267" s="2" t="s">
        <v>19</v>
      </c>
      <c r="D267" s="2" t="s">
        <v>20</v>
      </c>
      <c r="E267" s="2" t="s">
        <v>33</v>
      </c>
      <c r="F267" s="2">
        <v>3</v>
      </c>
      <c r="G267" s="3">
        <v>560</v>
      </c>
      <c r="H267" s="2" t="s">
        <v>16</v>
      </c>
      <c r="I267" s="3">
        <v>450</v>
      </c>
    </row>
    <row r="268" spans="1:9" x14ac:dyDescent="0.3">
      <c r="A268" s="1">
        <v>43918</v>
      </c>
      <c r="B268" s="2" t="s">
        <v>21</v>
      </c>
      <c r="C268" s="2" t="s">
        <v>22</v>
      </c>
      <c r="D268" s="2" t="s">
        <v>29</v>
      </c>
      <c r="E268" s="2" t="s">
        <v>12</v>
      </c>
      <c r="F268" s="2">
        <v>5</v>
      </c>
      <c r="G268" s="3">
        <v>25</v>
      </c>
      <c r="H268" s="2" t="s">
        <v>13</v>
      </c>
      <c r="I268" s="3">
        <v>5</v>
      </c>
    </row>
    <row r="269" spans="1:9" x14ac:dyDescent="0.3">
      <c r="A269" s="1">
        <v>43930</v>
      </c>
      <c r="B269" s="2" t="s">
        <v>18</v>
      </c>
      <c r="C269" s="2" t="s">
        <v>23</v>
      </c>
      <c r="D269" s="2" t="s">
        <v>15</v>
      </c>
      <c r="E269" s="2" t="s">
        <v>32</v>
      </c>
      <c r="F269" s="2">
        <v>4</v>
      </c>
      <c r="G269" s="3">
        <v>45</v>
      </c>
      <c r="H269" s="2" t="s">
        <v>16</v>
      </c>
      <c r="I269" s="3">
        <v>35</v>
      </c>
    </row>
    <row r="270" spans="1:9" x14ac:dyDescent="0.3">
      <c r="A270" s="1">
        <v>44134</v>
      </c>
      <c r="B270" s="2" t="s">
        <v>21</v>
      </c>
      <c r="C270" s="2" t="s">
        <v>22</v>
      </c>
      <c r="D270" s="2" t="s">
        <v>29</v>
      </c>
      <c r="E270" s="2" t="s">
        <v>33</v>
      </c>
      <c r="F270" s="2">
        <v>2</v>
      </c>
      <c r="G270" s="3">
        <v>20</v>
      </c>
      <c r="H270" s="2" t="s">
        <v>16</v>
      </c>
      <c r="I270" s="3">
        <v>5</v>
      </c>
    </row>
    <row r="271" spans="1:9" x14ac:dyDescent="0.3">
      <c r="A271" s="1">
        <v>43904</v>
      </c>
      <c r="B271" s="2" t="s">
        <v>21</v>
      </c>
      <c r="C271" s="2" t="s">
        <v>22</v>
      </c>
      <c r="D271" s="2" t="s">
        <v>11</v>
      </c>
      <c r="E271" s="2" t="s">
        <v>12</v>
      </c>
      <c r="F271" s="2">
        <v>1</v>
      </c>
      <c r="G271" s="3">
        <v>100</v>
      </c>
      <c r="H271" s="2" t="s">
        <v>30</v>
      </c>
      <c r="I271" s="3">
        <v>80</v>
      </c>
    </row>
    <row r="272" spans="1:9" x14ac:dyDescent="0.3">
      <c r="A272" s="1">
        <v>44423</v>
      </c>
      <c r="B272" s="2" t="s">
        <v>25</v>
      </c>
      <c r="C272" s="2" t="s">
        <v>27</v>
      </c>
      <c r="D272" s="2" t="s">
        <v>29</v>
      </c>
      <c r="E272" s="2" t="s">
        <v>32</v>
      </c>
      <c r="F272" s="2">
        <v>5</v>
      </c>
      <c r="G272" s="3">
        <v>25</v>
      </c>
      <c r="H272" s="2" t="s">
        <v>30</v>
      </c>
      <c r="I272" s="3">
        <v>20</v>
      </c>
    </row>
    <row r="273" spans="1:9" x14ac:dyDescent="0.3">
      <c r="A273" s="1">
        <v>43901</v>
      </c>
      <c r="B273" s="2" t="s">
        <v>25</v>
      </c>
      <c r="C273" s="2" t="s">
        <v>27</v>
      </c>
      <c r="D273" s="2" t="s">
        <v>15</v>
      </c>
      <c r="E273" s="2" t="s">
        <v>33</v>
      </c>
      <c r="F273" s="2">
        <v>4</v>
      </c>
      <c r="G273" s="3">
        <v>65</v>
      </c>
      <c r="H273" s="2" t="s">
        <v>13</v>
      </c>
      <c r="I273" s="3">
        <v>50</v>
      </c>
    </row>
    <row r="274" spans="1:9" x14ac:dyDescent="0.3">
      <c r="A274" s="1">
        <v>44191</v>
      </c>
      <c r="B274" s="2" t="s">
        <v>21</v>
      </c>
      <c r="C274" s="2" t="s">
        <v>22</v>
      </c>
      <c r="D274" s="2" t="s">
        <v>15</v>
      </c>
      <c r="E274" s="2" t="s">
        <v>12</v>
      </c>
      <c r="F274" s="2">
        <v>1</v>
      </c>
      <c r="G274" s="3">
        <v>50</v>
      </c>
      <c r="H274" s="2" t="s">
        <v>13</v>
      </c>
      <c r="I274" s="3">
        <v>30</v>
      </c>
    </row>
    <row r="275" spans="1:9" x14ac:dyDescent="0.3">
      <c r="A275" s="1">
        <v>44381</v>
      </c>
      <c r="B275" s="2" t="s">
        <v>9</v>
      </c>
      <c r="C275" s="2" t="s">
        <v>14</v>
      </c>
      <c r="D275" s="2" t="s">
        <v>29</v>
      </c>
      <c r="E275" s="2" t="s">
        <v>33</v>
      </c>
      <c r="F275" s="2">
        <v>5</v>
      </c>
      <c r="G275" s="3">
        <v>20</v>
      </c>
      <c r="H275" s="2" t="s">
        <v>13</v>
      </c>
      <c r="I275" s="3">
        <v>5</v>
      </c>
    </row>
    <row r="276" spans="1:9" x14ac:dyDescent="0.3">
      <c r="A276" s="1">
        <v>44132</v>
      </c>
      <c r="B276" s="2" t="s">
        <v>21</v>
      </c>
      <c r="C276" s="2" t="s">
        <v>22</v>
      </c>
      <c r="D276" s="2" t="s">
        <v>20</v>
      </c>
      <c r="E276" s="2" t="s">
        <v>33</v>
      </c>
      <c r="F276" s="2">
        <v>3</v>
      </c>
      <c r="G276" s="3">
        <v>560</v>
      </c>
      <c r="H276" s="2" t="s">
        <v>16</v>
      </c>
      <c r="I276" s="3">
        <v>450</v>
      </c>
    </row>
    <row r="277" spans="1:9" x14ac:dyDescent="0.3">
      <c r="A277" s="1">
        <v>44263</v>
      </c>
      <c r="B277" s="2" t="s">
        <v>9</v>
      </c>
      <c r="C277" s="2" t="s">
        <v>17</v>
      </c>
      <c r="D277" s="2" t="s">
        <v>24</v>
      </c>
      <c r="E277" s="2" t="s">
        <v>32</v>
      </c>
      <c r="F277" s="2">
        <v>4</v>
      </c>
      <c r="G277" s="3">
        <v>70</v>
      </c>
      <c r="H277" s="2" t="s">
        <v>16</v>
      </c>
      <c r="I277" s="3">
        <v>60</v>
      </c>
    </row>
    <row r="278" spans="1:9" x14ac:dyDescent="0.3">
      <c r="A278" s="1">
        <v>44236</v>
      </c>
      <c r="B278" s="2" t="s">
        <v>18</v>
      </c>
      <c r="C278" s="2" t="s">
        <v>19</v>
      </c>
      <c r="D278" s="2" t="s">
        <v>15</v>
      </c>
      <c r="E278" s="2" t="s">
        <v>33</v>
      </c>
      <c r="F278" s="2">
        <v>1</v>
      </c>
      <c r="G278" s="3">
        <v>65</v>
      </c>
      <c r="H278" s="2" t="s">
        <v>16</v>
      </c>
      <c r="I278" s="3">
        <v>50</v>
      </c>
    </row>
    <row r="279" spans="1:9" x14ac:dyDescent="0.3">
      <c r="A279" s="1">
        <v>44426</v>
      </c>
      <c r="B279" s="2" t="s">
        <v>9</v>
      </c>
      <c r="C279" s="2" t="s">
        <v>14</v>
      </c>
      <c r="D279" s="2" t="s">
        <v>11</v>
      </c>
      <c r="E279" s="2" t="s">
        <v>32</v>
      </c>
      <c r="F279" s="2">
        <v>3</v>
      </c>
      <c r="G279" s="3">
        <v>110</v>
      </c>
      <c r="H279" s="2" t="s">
        <v>13</v>
      </c>
      <c r="I279" s="3">
        <v>85</v>
      </c>
    </row>
    <row r="280" spans="1:9" x14ac:dyDescent="0.3">
      <c r="A280" s="1">
        <v>44498</v>
      </c>
      <c r="B280" s="2" t="s">
        <v>21</v>
      </c>
      <c r="C280" s="2" t="s">
        <v>22</v>
      </c>
      <c r="D280" s="2" t="s">
        <v>15</v>
      </c>
      <c r="E280" s="2" t="s">
        <v>33</v>
      </c>
      <c r="F280" s="2">
        <v>1</v>
      </c>
      <c r="G280" s="3">
        <v>65</v>
      </c>
      <c r="H280" s="2" t="s">
        <v>13</v>
      </c>
      <c r="I280" s="3">
        <v>50</v>
      </c>
    </row>
    <row r="281" spans="1:9" x14ac:dyDescent="0.3">
      <c r="A281" s="1">
        <v>43988</v>
      </c>
      <c r="B281" s="2" t="s">
        <v>18</v>
      </c>
      <c r="C281" s="2" t="s">
        <v>31</v>
      </c>
      <c r="D281" s="2" t="s">
        <v>29</v>
      </c>
      <c r="E281" s="2" t="s">
        <v>33</v>
      </c>
      <c r="F281" s="2">
        <v>1</v>
      </c>
      <c r="G281" s="3">
        <v>20</v>
      </c>
      <c r="H281" s="2" t="s">
        <v>13</v>
      </c>
      <c r="I281" s="3">
        <v>5</v>
      </c>
    </row>
    <row r="282" spans="1:9" x14ac:dyDescent="0.3">
      <c r="A282" s="1">
        <v>44268</v>
      </c>
      <c r="B282" s="2" t="s">
        <v>21</v>
      </c>
      <c r="C282" s="2" t="s">
        <v>22</v>
      </c>
      <c r="D282" s="2" t="s">
        <v>20</v>
      </c>
      <c r="E282" s="2" t="s">
        <v>32</v>
      </c>
      <c r="F282" s="2">
        <v>4</v>
      </c>
      <c r="G282" s="3">
        <v>570</v>
      </c>
      <c r="H282" s="2" t="s">
        <v>13</v>
      </c>
      <c r="I282" s="3">
        <v>490</v>
      </c>
    </row>
    <row r="283" spans="1:9" x14ac:dyDescent="0.3">
      <c r="A283" s="1">
        <v>43903</v>
      </c>
      <c r="B283" s="2" t="s">
        <v>18</v>
      </c>
      <c r="C283" s="2" t="s">
        <v>31</v>
      </c>
      <c r="D283" s="2" t="s">
        <v>20</v>
      </c>
      <c r="E283" s="2" t="s">
        <v>12</v>
      </c>
      <c r="F283" s="2">
        <v>5</v>
      </c>
      <c r="G283" s="3">
        <v>500</v>
      </c>
      <c r="H283" s="2" t="s">
        <v>13</v>
      </c>
      <c r="I283" s="3">
        <v>400</v>
      </c>
    </row>
    <row r="284" spans="1:9" x14ac:dyDescent="0.3">
      <c r="A284" s="1">
        <v>43890</v>
      </c>
      <c r="B284" s="2" t="s">
        <v>9</v>
      </c>
      <c r="C284" s="2" t="s">
        <v>10</v>
      </c>
      <c r="D284" s="2" t="s">
        <v>15</v>
      </c>
      <c r="E284" s="2" t="s">
        <v>12</v>
      </c>
      <c r="F284" s="2">
        <v>3</v>
      </c>
      <c r="G284" s="3">
        <v>50</v>
      </c>
      <c r="H284" s="2" t="s">
        <v>13</v>
      </c>
      <c r="I284" s="3">
        <v>30</v>
      </c>
    </row>
    <row r="285" spans="1:9" x14ac:dyDescent="0.3">
      <c r="A285" s="1">
        <v>43961</v>
      </c>
      <c r="B285" s="2" t="s">
        <v>21</v>
      </c>
      <c r="C285" s="2" t="s">
        <v>22</v>
      </c>
      <c r="D285" s="2" t="s">
        <v>29</v>
      </c>
      <c r="E285" s="2" t="s">
        <v>33</v>
      </c>
      <c r="F285" s="2">
        <v>4</v>
      </c>
      <c r="G285" s="3">
        <v>20</v>
      </c>
      <c r="H285" s="2" t="s">
        <v>13</v>
      </c>
      <c r="I285" s="3">
        <v>5</v>
      </c>
    </row>
    <row r="286" spans="1:9" x14ac:dyDescent="0.3">
      <c r="A286" s="1">
        <v>44197</v>
      </c>
      <c r="B286" s="2" t="s">
        <v>18</v>
      </c>
      <c r="C286" s="2" t="s">
        <v>23</v>
      </c>
      <c r="D286" s="2" t="s">
        <v>20</v>
      </c>
      <c r="E286" s="2" t="s">
        <v>33</v>
      </c>
      <c r="F286" s="2">
        <v>4</v>
      </c>
      <c r="G286" s="3">
        <v>560</v>
      </c>
      <c r="H286" s="2" t="s">
        <v>13</v>
      </c>
      <c r="I286" s="3">
        <v>450</v>
      </c>
    </row>
    <row r="287" spans="1:9" x14ac:dyDescent="0.3">
      <c r="A287" s="1">
        <v>44470</v>
      </c>
      <c r="B287" s="2" t="s">
        <v>9</v>
      </c>
      <c r="C287" s="2" t="s">
        <v>17</v>
      </c>
      <c r="D287" s="2" t="s">
        <v>29</v>
      </c>
      <c r="E287" s="2" t="s">
        <v>32</v>
      </c>
      <c r="F287" s="2">
        <v>4</v>
      </c>
      <c r="G287" s="3">
        <v>25</v>
      </c>
      <c r="H287" s="2" t="s">
        <v>13</v>
      </c>
      <c r="I287" s="3">
        <v>20</v>
      </c>
    </row>
    <row r="288" spans="1:9" x14ac:dyDescent="0.3">
      <c r="A288" s="1">
        <v>44187</v>
      </c>
      <c r="B288" s="2" t="s">
        <v>18</v>
      </c>
      <c r="C288" s="2" t="s">
        <v>23</v>
      </c>
      <c r="D288" s="2" t="s">
        <v>11</v>
      </c>
      <c r="E288" s="2" t="s">
        <v>12</v>
      </c>
      <c r="F288" s="2">
        <v>5</v>
      </c>
      <c r="G288" s="3">
        <v>100</v>
      </c>
      <c r="H288" s="2" t="s">
        <v>16</v>
      </c>
      <c r="I288" s="3">
        <v>80</v>
      </c>
    </row>
    <row r="289" spans="1:9" x14ac:dyDescent="0.3">
      <c r="A289" s="1">
        <v>44093</v>
      </c>
      <c r="B289" s="2" t="s">
        <v>18</v>
      </c>
      <c r="C289" s="2" t="s">
        <v>23</v>
      </c>
      <c r="D289" s="2" t="s">
        <v>15</v>
      </c>
      <c r="E289" s="2" t="s">
        <v>12</v>
      </c>
      <c r="F289" s="2">
        <v>5</v>
      </c>
      <c r="G289" s="3">
        <v>50</v>
      </c>
      <c r="H289" s="2" t="s">
        <v>13</v>
      </c>
      <c r="I289" s="3">
        <v>30</v>
      </c>
    </row>
    <row r="290" spans="1:9" x14ac:dyDescent="0.3">
      <c r="A290" s="1">
        <v>44164</v>
      </c>
      <c r="B290" s="2" t="s">
        <v>25</v>
      </c>
      <c r="C290" s="2" t="s">
        <v>27</v>
      </c>
      <c r="D290" s="2" t="s">
        <v>24</v>
      </c>
      <c r="E290" s="2" t="s">
        <v>33</v>
      </c>
      <c r="F290" s="2">
        <v>3</v>
      </c>
      <c r="G290" s="3">
        <v>75</v>
      </c>
      <c r="H290" s="2" t="s">
        <v>16</v>
      </c>
      <c r="I290" s="3">
        <v>70</v>
      </c>
    </row>
    <row r="291" spans="1:9" x14ac:dyDescent="0.3">
      <c r="A291" s="1">
        <v>44221</v>
      </c>
      <c r="B291" s="2" t="s">
        <v>21</v>
      </c>
      <c r="C291" s="2" t="s">
        <v>28</v>
      </c>
      <c r="D291" s="2" t="s">
        <v>20</v>
      </c>
      <c r="E291" s="2" t="s">
        <v>33</v>
      </c>
      <c r="F291" s="2">
        <v>1</v>
      </c>
      <c r="G291" s="3">
        <v>560</v>
      </c>
      <c r="H291" s="2" t="s">
        <v>16</v>
      </c>
      <c r="I291" s="3">
        <v>450</v>
      </c>
    </row>
    <row r="292" spans="1:9" x14ac:dyDescent="0.3">
      <c r="A292" s="1">
        <v>44025</v>
      </c>
      <c r="B292" s="2" t="s">
        <v>18</v>
      </c>
      <c r="C292" s="2" t="s">
        <v>31</v>
      </c>
      <c r="D292" s="2" t="s">
        <v>24</v>
      </c>
      <c r="E292" s="2" t="s">
        <v>33</v>
      </c>
      <c r="F292" s="2">
        <v>1</v>
      </c>
      <c r="G292" s="3">
        <v>75</v>
      </c>
      <c r="H292" s="2" t="s">
        <v>30</v>
      </c>
      <c r="I292" s="3">
        <v>70</v>
      </c>
    </row>
    <row r="293" spans="1:9" x14ac:dyDescent="0.3">
      <c r="A293" s="1">
        <v>44026</v>
      </c>
      <c r="B293" s="2" t="s">
        <v>9</v>
      </c>
      <c r="C293" s="2" t="s">
        <v>17</v>
      </c>
      <c r="D293" s="2" t="s">
        <v>11</v>
      </c>
      <c r="E293" s="2" t="s">
        <v>33</v>
      </c>
      <c r="F293" s="2">
        <v>4</v>
      </c>
      <c r="G293" s="3">
        <v>120</v>
      </c>
      <c r="H293" s="2" t="s">
        <v>13</v>
      </c>
      <c r="I293" s="3">
        <v>110</v>
      </c>
    </row>
    <row r="294" spans="1:9" x14ac:dyDescent="0.3">
      <c r="A294" s="1">
        <v>44417</v>
      </c>
      <c r="B294" s="2" t="s">
        <v>21</v>
      </c>
      <c r="C294" s="2" t="s">
        <v>22</v>
      </c>
      <c r="D294" s="2" t="s">
        <v>29</v>
      </c>
      <c r="E294" s="2" t="s">
        <v>32</v>
      </c>
      <c r="F294" s="2">
        <v>1</v>
      </c>
      <c r="G294" s="3">
        <v>25</v>
      </c>
      <c r="H294" s="2" t="s">
        <v>13</v>
      </c>
      <c r="I294" s="3">
        <v>20</v>
      </c>
    </row>
    <row r="295" spans="1:9" x14ac:dyDescent="0.3">
      <c r="A295" s="1">
        <v>44144</v>
      </c>
      <c r="B295" s="2" t="s">
        <v>18</v>
      </c>
      <c r="C295" s="2" t="s">
        <v>23</v>
      </c>
      <c r="D295" s="2" t="s">
        <v>15</v>
      </c>
      <c r="E295" s="2" t="s">
        <v>32</v>
      </c>
      <c r="F295" s="2">
        <v>5</v>
      </c>
      <c r="G295" s="3">
        <v>45</v>
      </c>
      <c r="H295" s="2" t="s">
        <v>13</v>
      </c>
      <c r="I295" s="3">
        <v>35</v>
      </c>
    </row>
    <row r="296" spans="1:9" x14ac:dyDescent="0.3">
      <c r="A296" s="1">
        <v>44245</v>
      </c>
      <c r="B296" s="2" t="s">
        <v>9</v>
      </c>
      <c r="C296" s="2" t="s">
        <v>17</v>
      </c>
      <c r="D296" s="2" t="s">
        <v>11</v>
      </c>
      <c r="E296" s="2" t="s">
        <v>12</v>
      </c>
      <c r="F296" s="2">
        <v>5</v>
      </c>
      <c r="G296" s="3">
        <v>100</v>
      </c>
      <c r="H296" s="2" t="s">
        <v>13</v>
      </c>
      <c r="I296" s="3">
        <v>80</v>
      </c>
    </row>
    <row r="297" spans="1:9" x14ac:dyDescent="0.3">
      <c r="A297" s="1">
        <v>44456</v>
      </c>
      <c r="B297" s="2" t="s">
        <v>18</v>
      </c>
      <c r="C297" s="2" t="s">
        <v>31</v>
      </c>
      <c r="D297" s="2" t="s">
        <v>15</v>
      </c>
      <c r="E297" s="2" t="s">
        <v>32</v>
      </c>
      <c r="F297" s="2">
        <v>1</v>
      </c>
      <c r="G297" s="3">
        <v>45</v>
      </c>
      <c r="H297" s="2" t="s">
        <v>16</v>
      </c>
      <c r="I297" s="3">
        <v>35</v>
      </c>
    </row>
    <row r="298" spans="1:9" x14ac:dyDescent="0.3">
      <c r="A298" s="1">
        <v>43896</v>
      </c>
      <c r="B298" s="2" t="s">
        <v>18</v>
      </c>
      <c r="C298" s="2" t="s">
        <v>19</v>
      </c>
      <c r="D298" s="2" t="s">
        <v>20</v>
      </c>
      <c r="E298" s="2" t="s">
        <v>33</v>
      </c>
      <c r="F298" s="2">
        <v>2</v>
      </c>
      <c r="G298" s="3">
        <v>560</v>
      </c>
      <c r="H298" s="2" t="s">
        <v>13</v>
      </c>
      <c r="I298" s="3">
        <v>450</v>
      </c>
    </row>
    <row r="299" spans="1:9" x14ac:dyDescent="0.3">
      <c r="A299" s="1">
        <v>44126</v>
      </c>
      <c r="B299" s="2" t="s">
        <v>18</v>
      </c>
      <c r="C299" s="2" t="s">
        <v>19</v>
      </c>
      <c r="D299" s="2" t="s">
        <v>15</v>
      </c>
      <c r="E299" s="2" t="s">
        <v>12</v>
      </c>
      <c r="F299" s="2">
        <v>1</v>
      </c>
      <c r="G299" s="3">
        <v>50</v>
      </c>
      <c r="H299" s="2" t="s">
        <v>16</v>
      </c>
      <c r="I299" s="3">
        <v>30</v>
      </c>
    </row>
    <row r="300" spans="1:9" x14ac:dyDescent="0.3">
      <c r="A300" s="1">
        <v>44186</v>
      </c>
      <c r="B300" s="2" t="s">
        <v>18</v>
      </c>
      <c r="C300" s="2" t="s">
        <v>31</v>
      </c>
      <c r="D300" s="2" t="s">
        <v>24</v>
      </c>
      <c r="E300" s="2" t="s">
        <v>12</v>
      </c>
      <c r="F300" s="2">
        <v>5</v>
      </c>
      <c r="G300" s="3">
        <v>80</v>
      </c>
      <c r="H300" s="2" t="s">
        <v>13</v>
      </c>
      <c r="I300" s="3">
        <v>75</v>
      </c>
    </row>
    <row r="301" spans="1:9" x14ac:dyDescent="0.3">
      <c r="A301" s="1">
        <v>44299</v>
      </c>
      <c r="B301" s="2" t="s">
        <v>25</v>
      </c>
      <c r="C301" s="2" t="s">
        <v>27</v>
      </c>
      <c r="D301" s="2" t="s">
        <v>24</v>
      </c>
      <c r="E301" s="2" t="s">
        <v>33</v>
      </c>
      <c r="F301" s="2">
        <v>5</v>
      </c>
      <c r="G301" s="3">
        <v>75</v>
      </c>
      <c r="H301" s="2" t="s">
        <v>16</v>
      </c>
      <c r="I301" s="3">
        <v>70</v>
      </c>
    </row>
    <row r="302" spans="1:9" x14ac:dyDescent="0.3">
      <c r="A302" s="1">
        <v>44212</v>
      </c>
      <c r="B302" s="2" t="s">
        <v>9</v>
      </c>
      <c r="C302" s="2" t="s">
        <v>17</v>
      </c>
      <c r="D302" s="2" t="s">
        <v>11</v>
      </c>
      <c r="E302" s="2" t="s">
        <v>33</v>
      </c>
      <c r="F302" s="2">
        <v>2</v>
      </c>
      <c r="G302" s="3">
        <v>120</v>
      </c>
      <c r="H302" s="2" t="s">
        <v>13</v>
      </c>
      <c r="I302" s="3">
        <v>110</v>
      </c>
    </row>
    <row r="303" spans="1:9" x14ac:dyDescent="0.3">
      <c r="A303" s="1">
        <v>44223</v>
      </c>
      <c r="B303" s="2" t="s">
        <v>18</v>
      </c>
      <c r="C303" s="2" t="s">
        <v>19</v>
      </c>
      <c r="D303" s="2" t="s">
        <v>15</v>
      </c>
      <c r="E303" s="2" t="s">
        <v>33</v>
      </c>
      <c r="F303" s="2">
        <v>1</v>
      </c>
      <c r="G303" s="3">
        <v>65</v>
      </c>
      <c r="H303" s="2" t="s">
        <v>13</v>
      </c>
      <c r="I303" s="3">
        <v>50</v>
      </c>
    </row>
    <row r="304" spans="1:9" x14ac:dyDescent="0.3">
      <c r="A304" s="1">
        <v>43948</v>
      </c>
      <c r="B304" s="2" t="s">
        <v>25</v>
      </c>
      <c r="C304" s="2" t="s">
        <v>27</v>
      </c>
      <c r="D304" s="2" t="s">
        <v>20</v>
      </c>
      <c r="E304" s="2" t="s">
        <v>33</v>
      </c>
      <c r="F304" s="2">
        <v>2</v>
      </c>
      <c r="G304" s="3">
        <v>560</v>
      </c>
      <c r="H304" s="2" t="s">
        <v>13</v>
      </c>
      <c r="I304" s="3">
        <v>450</v>
      </c>
    </row>
    <row r="305" spans="1:9" x14ac:dyDescent="0.3">
      <c r="A305" s="1">
        <v>44188</v>
      </c>
      <c r="B305" s="2" t="s">
        <v>21</v>
      </c>
      <c r="C305" s="2" t="s">
        <v>28</v>
      </c>
      <c r="D305" s="2" t="s">
        <v>11</v>
      </c>
      <c r="E305" s="2" t="s">
        <v>32</v>
      </c>
      <c r="F305" s="2">
        <v>5</v>
      </c>
      <c r="G305" s="3">
        <v>110</v>
      </c>
      <c r="H305" s="2" t="s">
        <v>13</v>
      </c>
      <c r="I305" s="3">
        <v>85</v>
      </c>
    </row>
    <row r="306" spans="1:9" x14ac:dyDescent="0.3">
      <c r="A306" s="1">
        <v>44110</v>
      </c>
      <c r="B306" s="2" t="s">
        <v>9</v>
      </c>
      <c r="C306" s="2" t="s">
        <v>10</v>
      </c>
      <c r="D306" s="2" t="s">
        <v>15</v>
      </c>
      <c r="E306" s="2" t="s">
        <v>32</v>
      </c>
      <c r="F306" s="2">
        <v>2</v>
      </c>
      <c r="G306" s="3">
        <v>45</v>
      </c>
      <c r="H306" s="2" t="s">
        <v>30</v>
      </c>
      <c r="I306" s="3">
        <v>35</v>
      </c>
    </row>
    <row r="307" spans="1:9" x14ac:dyDescent="0.3">
      <c r="A307" s="1">
        <v>43961</v>
      </c>
      <c r="B307" s="2" t="s">
        <v>9</v>
      </c>
      <c r="C307" s="2" t="s">
        <v>17</v>
      </c>
      <c r="D307" s="2" t="s">
        <v>20</v>
      </c>
      <c r="E307" s="2" t="s">
        <v>33</v>
      </c>
      <c r="F307" s="2">
        <v>3</v>
      </c>
      <c r="G307" s="3">
        <v>560</v>
      </c>
      <c r="H307" s="2" t="s">
        <v>13</v>
      </c>
      <c r="I307" s="3">
        <v>450</v>
      </c>
    </row>
    <row r="308" spans="1:9" x14ac:dyDescent="0.3">
      <c r="A308" s="1">
        <v>43948</v>
      </c>
      <c r="B308" s="2" t="s">
        <v>9</v>
      </c>
      <c r="C308" s="2" t="s">
        <v>17</v>
      </c>
      <c r="D308" s="2" t="s">
        <v>11</v>
      </c>
      <c r="E308" s="2" t="s">
        <v>33</v>
      </c>
      <c r="F308" s="2">
        <v>4</v>
      </c>
      <c r="G308" s="3">
        <v>120</v>
      </c>
      <c r="H308" s="2" t="s">
        <v>16</v>
      </c>
      <c r="I308" s="3">
        <v>110</v>
      </c>
    </row>
    <row r="309" spans="1:9" x14ac:dyDescent="0.3">
      <c r="A309" s="1">
        <v>44200</v>
      </c>
      <c r="B309" s="2" t="s">
        <v>25</v>
      </c>
      <c r="C309" s="2" t="s">
        <v>26</v>
      </c>
      <c r="D309" s="2" t="s">
        <v>20</v>
      </c>
      <c r="E309" s="2" t="s">
        <v>32</v>
      </c>
      <c r="F309" s="2">
        <v>2</v>
      </c>
      <c r="G309" s="3">
        <v>570</v>
      </c>
      <c r="H309" s="2" t="s">
        <v>13</v>
      </c>
      <c r="I309" s="3">
        <v>490</v>
      </c>
    </row>
    <row r="310" spans="1:9" x14ac:dyDescent="0.3">
      <c r="A310" s="1">
        <v>43965</v>
      </c>
      <c r="B310" s="2" t="s">
        <v>18</v>
      </c>
      <c r="C310" s="2" t="s">
        <v>31</v>
      </c>
      <c r="D310" s="2" t="s">
        <v>11</v>
      </c>
      <c r="E310" s="2" t="s">
        <v>33</v>
      </c>
      <c r="F310" s="2">
        <v>3</v>
      </c>
      <c r="G310" s="3">
        <v>120</v>
      </c>
      <c r="H310" s="2" t="s">
        <v>16</v>
      </c>
      <c r="I310" s="3">
        <v>110</v>
      </c>
    </row>
    <row r="311" spans="1:9" x14ac:dyDescent="0.3">
      <c r="A311" s="1">
        <v>44409</v>
      </c>
      <c r="B311" s="2" t="s">
        <v>25</v>
      </c>
      <c r="C311" s="2" t="s">
        <v>26</v>
      </c>
      <c r="D311" s="2" t="s">
        <v>15</v>
      </c>
      <c r="E311" s="2" t="s">
        <v>33</v>
      </c>
      <c r="F311" s="2">
        <v>4</v>
      </c>
      <c r="G311" s="3">
        <v>65</v>
      </c>
      <c r="H311" s="2" t="s">
        <v>16</v>
      </c>
      <c r="I311" s="3">
        <v>50</v>
      </c>
    </row>
    <row r="312" spans="1:9" x14ac:dyDescent="0.3">
      <c r="A312" s="1">
        <v>44331</v>
      </c>
      <c r="B312" s="2" t="s">
        <v>18</v>
      </c>
      <c r="C312" s="2" t="s">
        <v>19</v>
      </c>
      <c r="D312" s="2" t="s">
        <v>20</v>
      </c>
      <c r="E312" s="2" t="s">
        <v>12</v>
      </c>
      <c r="F312" s="2">
        <v>4</v>
      </c>
      <c r="G312" s="3">
        <v>500</v>
      </c>
      <c r="H312" s="2" t="s">
        <v>13</v>
      </c>
      <c r="I312" s="3">
        <v>400</v>
      </c>
    </row>
    <row r="313" spans="1:9" x14ac:dyDescent="0.3">
      <c r="A313" s="1">
        <v>44210</v>
      </c>
      <c r="B313" s="2" t="s">
        <v>21</v>
      </c>
      <c r="C313" s="2" t="s">
        <v>28</v>
      </c>
      <c r="D313" s="2" t="s">
        <v>20</v>
      </c>
      <c r="E313" s="2" t="s">
        <v>32</v>
      </c>
      <c r="F313" s="2">
        <v>5</v>
      </c>
      <c r="G313" s="3">
        <v>570</v>
      </c>
      <c r="H313" s="2" t="s">
        <v>16</v>
      </c>
      <c r="I313" s="3">
        <v>490</v>
      </c>
    </row>
    <row r="314" spans="1:9" x14ac:dyDescent="0.3">
      <c r="A314" s="1">
        <v>44032</v>
      </c>
      <c r="B314" s="2" t="s">
        <v>9</v>
      </c>
      <c r="C314" s="2" t="s">
        <v>17</v>
      </c>
      <c r="D314" s="2" t="s">
        <v>20</v>
      </c>
      <c r="E314" s="2" t="s">
        <v>33</v>
      </c>
      <c r="F314" s="2">
        <v>1</v>
      </c>
      <c r="G314" s="3">
        <v>560</v>
      </c>
      <c r="H314" s="2" t="s">
        <v>13</v>
      </c>
      <c r="I314" s="3">
        <v>450</v>
      </c>
    </row>
    <row r="315" spans="1:9" x14ac:dyDescent="0.3">
      <c r="A315" s="1">
        <v>44416</v>
      </c>
      <c r="B315" s="2" t="s">
        <v>25</v>
      </c>
      <c r="C315" s="2" t="s">
        <v>27</v>
      </c>
      <c r="D315" s="2" t="s">
        <v>24</v>
      </c>
      <c r="E315" s="2" t="s">
        <v>32</v>
      </c>
      <c r="F315" s="2">
        <v>5</v>
      </c>
      <c r="G315" s="3">
        <v>70</v>
      </c>
      <c r="H315" s="2" t="s">
        <v>13</v>
      </c>
      <c r="I315" s="3">
        <v>60</v>
      </c>
    </row>
    <row r="316" spans="1:9" x14ac:dyDescent="0.3">
      <c r="A316" s="1">
        <v>44217</v>
      </c>
      <c r="B316" s="2" t="s">
        <v>25</v>
      </c>
      <c r="C316" s="2" t="s">
        <v>27</v>
      </c>
      <c r="D316" s="2" t="s">
        <v>15</v>
      </c>
      <c r="E316" s="2" t="s">
        <v>33</v>
      </c>
      <c r="F316" s="2">
        <v>4</v>
      </c>
      <c r="G316" s="3">
        <v>65</v>
      </c>
      <c r="H316" s="2" t="s">
        <v>13</v>
      </c>
      <c r="I316" s="3">
        <v>50</v>
      </c>
    </row>
    <row r="317" spans="1:9" x14ac:dyDescent="0.3">
      <c r="A317" s="1">
        <v>44086</v>
      </c>
      <c r="B317" s="2" t="s">
        <v>25</v>
      </c>
      <c r="C317" s="2" t="s">
        <v>27</v>
      </c>
      <c r="D317" s="2" t="s">
        <v>15</v>
      </c>
      <c r="E317" s="2" t="s">
        <v>33</v>
      </c>
      <c r="F317" s="2">
        <v>1</v>
      </c>
      <c r="G317" s="3">
        <v>65</v>
      </c>
      <c r="H317" s="2" t="s">
        <v>13</v>
      </c>
      <c r="I317" s="3">
        <v>50</v>
      </c>
    </row>
    <row r="318" spans="1:9" x14ac:dyDescent="0.3">
      <c r="A318" s="1">
        <v>44152</v>
      </c>
      <c r="B318" s="2" t="s">
        <v>18</v>
      </c>
      <c r="C318" s="2" t="s">
        <v>23</v>
      </c>
      <c r="D318" s="2" t="s">
        <v>11</v>
      </c>
      <c r="E318" s="2" t="s">
        <v>33</v>
      </c>
      <c r="F318" s="2">
        <v>5</v>
      </c>
      <c r="G318" s="3">
        <v>120</v>
      </c>
      <c r="H318" s="2" t="s">
        <v>13</v>
      </c>
      <c r="I318" s="3">
        <v>110</v>
      </c>
    </row>
    <row r="319" spans="1:9" x14ac:dyDescent="0.3">
      <c r="A319" s="1">
        <v>43849</v>
      </c>
      <c r="B319" s="2" t="s">
        <v>9</v>
      </c>
      <c r="C319" s="2" t="s">
        <v>17</v>
      </c>
      <c r="D319" s="2" t="s">
        <v>15</v>
      </c>
      <c r="E319" s="2" t="s">
        <v>32</v>
      </c>
      <c r="F319" s="2">
        <v>4</v>
      </c>
      <c r="G319" s="3">
        <v>45</v>
      </c>
      <c r="H319" s="2" t="s">
        <v>30</v>
      </c>
      <c r="I319" s="3">
        <v>35</v>
      </c>
    </row>
    <row r="320" spans="1:9" x14ac:dyDescent="0.3">
      <c r="A320" s="1">
        <v>44005</v>
      </c>
      <c r="B320" s="2" t="s">
        <v>18</v>
      </c>
      <c r="C320" s="2" t="s">
        <v>23</v>
      </c>
      <c r="D320" s="2" t="s">
        <v>29</v>
      </c>
      <c r="E320" s="2" t="s">
        <v>12</v>
      </c>
      <c r="F320" s="2">
        <v>2</v>
      </c>
      <c r="G320" s="3">
        <v>25</v>
      </c>
      <c r="H320" s="2" t="s">
        <v>13</v>
      </c>
      <c r="I320" s="3">
        <v>5</v>
      </c>
    </row>
    <row r="321" spans="1:9" x14ac:dyDescent="0.3">
      <c r="A321" s="1">
        <v>44077</v>
      </c>
      <c r="B321" s="2" t="s">
        <v>21</v>
      </c>
      <c r="C321" s="2" t="s">
        <v>22</v>
      </c>
      <c r="D321" s="2" t="s">
        <v>29</v>
      </c>
      <c r="E321" s="2" t="s">
        <v>32</v>
      </c>
      <c r="F321" s="2">
        <v>4</v>
      </c>
      <c r="G321" s="3">
        <v>25</v>
      </c>
      <c r="H321" s="2" t="s">
        <v>13</v>
      </c>
      <c r="I321" s="3">
        <v>20</v>
      </c>
    </row>
    <row r="322" spans="1:9" x14ac:dyDescent="0.3">
      <c r="A322" s="1">
        <v>44554</v>
      </c>
      <c r="B322" s="2" t="s">
        <v>25</v>
      </c>
      <c r="C322" s="2" t="s">
        <v>27</v>
      </c>
      <c r="D322" s="2" t="s">
        <v>15</v>
      </c>
      <c r="E322" s="2" t="s">
        <v>32</v>
      </c>
      <c r="F322" s="2">
        <v>5</v>
      </c>
      <c r="G322" s="3">
        <v>45</v>
      </c>
      <c r="H322" s="2" t="s">
        <v>16</v>
      </c>
      <c r="I322" s="3">
        <v>35</v>
      </c>
    </row>
    <row r="323" spans="1:9" x14ac:dyDescent="0.3">
      <c r="A323" s="1">
        <v>44266</v>
      </c>
      <c r="B323" s="2" t="s">
        <v>25</v>
      </c>
      <c r="C323" s="2" t="s">
        <v>27</v>
      </c>
      <c r="D323" s="2" t="s">
        <v>29</v>
      </c>
      <c r="E323" s="2" t="s">
        <v>33</v>
      </c>
      <c r="F323" s="2">
        <v>3</v>
      </c>
      <c r="G323" s="3">
        <v>20</v>
      </c>
      <c r="H323" s="2" t="s">
        <v>13</v>
      </c>
      <c r="I323" s="3">
        <v>5</v>
      </c>
    </row>
    <row r="324" spans="1:9" x14ac:dyDescent="0.3">
      <c r="A324" s="1">
        <v>44250</v>
      </c>
      <c r="B324" s="2" t="s">
        <v>18</v>
      </c>
      <c r="C324" s="2" t="s">
        <v>19</v>
      </c>
      <c r="D324" s="2" t="s">
        <v>29</v>
      </c>
      <c r="E324" s="2" t="s">
        <v>32</v>
      </c>
      <c r="F324" s="2">
        <v>2</v>
      </c>
      <c r="G324" s="3">
        <v>25</v>
      </c>
      <c r="H324" s="2" t="s">
        <v>13</v>
      </c>
      <c r="I324" s="3">
        <v>20</v>
      </c>
    </row>
    <row r="325" spans="1:9" x14ac:dyDescent="0.3">
      <c r="A325" s="1">
        <v>43986</v>
      </c>
      <c r="B325" s="2" t="s">
        <v>21</v>
      </c>
      <c r="C325" s="2" t="s">
        <v>28</v>
      </c>
      <c r="D325" s="2" t="s">
        <v>24</v>
      </c>
      <c r="E325" s="2" t="s">
        <v>12</v>
      </c>
      <c r="F325" s="2">
        <v>4</v>
      </c>
      <c r="G325" s="3">
        <v>80</v>
      </c>
      <c r="H325" s="2" t="s">
        <v>16</v>
      </c>
      <c r="I325" s="3">
        <v>75</v>
      </c>
    </row>
    <row r="326" spans="1:9" x14ac:dyDescent="0.3">
      <c r="A326" s="1">
        <v>44393</v>
      </c>
      <c r="B326" s="2" t="s">
        <v>21</v>
      </c>
      <c r="C326" s="2" t="s">
        <v>22</v>
      </c>
      <c r="D326" s="2" t="s">
        <v>29</v>
      </c>
      <c r="E326" s="2" t="s">
        <v>12</v>
      </c>
      <c r="F326" s="2">
        <v>4</v>
      </c>
      <c r="G326" s="3">
        <v>25</v>
      </c>
      <c r="H326" s="2" t="s">
        <v>13</v>
      </c>
      <c r="I326" s="3">
        <v>5</v>
      </c>
    </row>
    <row r="327" spans="1:9" x14ac:dyDescent="0.3">
      <c r="A327" s="1">
        <v>44238</v>
      </c>
      <c r="B327" s="2" t="s">
        <v>25</v>
      </c>
      <c r="C327" s="2" t="s">
        <v>27</v>
      </c>
      <c r="D327" s="2" t="s">
        <v>24</v>
      </c>
      <c r="E327" s="2" t="s">
        <v>12</v>
      </c>
      <c r="F327" s="2">
        <v>3</v>
      </c>
      <c r="G327" s="3">
        <v>80</v>
      </c>
      <c r="H327" s="2" t="s">
        <v>16</v>
      </c>
      <c r="I327" s="3">
        <v>75</v>
      </c>
    </row>
    <row r="328" spans="1:9" x14ac:dyDescent="0.3">
      <c r="A328" s="1">
        <v>44291</v>
      </c>
      <c r="B328" s="2" t="s">
        <v>25</v>
      </c>
      <c r="C328" s="2" t="s">
        <v>26</v>
      </c>
      <c r="D328" s="2" t="s">
        <v>24</v>
      </c>
      <c r="E328" s="2" t="s">
        <v>12</v>
      </c>
      <c r="F328" s="2">
        <v>4</v>
      </c>
      <c r="G328" s="3">
        <v>80</v>
      </c>
      <c r="H328" s="2" t="s">
        <v>13</v>
      </c>
      <c r="I328" s="3">
        <v>75</v>
      </c>
    </row>
    <row r="329" spans="1:9" x14ac:dyDescent="0.3">
      <c r="A329" s="1">
        <v>44281</v>
      </c>
      <c r="B329" s="2" t="s">
        <v>18</v>
      </c>
      <c r="C329" s="2" t="s">
        <v>31</v>
      </c>
      <c r="D329" s="2" t="s">
        <v>29</v>
      </c>
      <c r="E329" s="2" t="s">
        <v>12</v>
      </c>
      <c r="F329" s="2">
        <v>5</v>
      </c>
      <c r="G329" s="3">
        <v>25</v>
      </c>
      <c r="H329" s="2" t="s">
        <v>13</v>
      </c>
      <c r="I329" s="3">
        <v>5</v>
      </c>
    </row>
    <row r="330" spans="1:9" x14ac:dyDescent="0.3">
      <c r="A330" s="1">
        <v>44223</v>
      </c>
      <c r="B330" s="2" t="s">
        <v>18</v>
      </c>
      <c r="C330" s="2" t="s">
        <v>31</v>
      </c>
      <c r="D330" s="2" t="s">
        <v>24</v>
      </c>
      <c r="E330" s="2" t="s">
        <v>33</v>
      </c>
      <c r="F330" s="2">
        <v>4</v>
      </c>
      <c r="G330" s="3">
        <v>75</v>
      </c>
      <c r="H330" s="2" t="s">
        <v>13</v>
      </c>
      <c r="I330" s="3">
        <v>70</v>
      </c>
    </row>
    <row r="331" spans="1:9" x14ac:dyDescent="0.3">
      <c r="A331" s="1">
        <v>44494</v>
      </c>
      <c r="B331" s="2" t="s">
        <v>18</v>
      </c>
      <c r="C331" s="2" t="s">
        <v>23</v>
      </c>
      <c r="D331" s="2" t="s">
        <v>24</v>
      </c>
      <c r="E331" s="2" t="s">
        <v>12</v>
      </c>
      <c r="F331" s="2">
        <v>2</v>
      </c>
      <c r="G331" s="3">
        <v>80</v>
      </c>
      <c r="H331" s="2" t="s">
        <v>13</v>
      </c>
      <c r="I331" s="3">
        <v>75</v>
      </c>
    </row>
    <row r="332" spans="1:9" x14ac:dyDescent="0.3">
      <c r="A332" s="1">
        <v>44227</v>
      </c>
      <c r="B332" s="2" t="s">
        <v>21</v>
      </c>
      <c r="C332" s="2" t="s">
        <v>28</v>
      </c>
      <c r="D332" s="2" t="s">
        <v>11</v>
      </c>
      <c r="E332" s="2" t="s">
        <v>33</v>
      </c>
      <c r="F332" s="2">
        <v>1</v>
      </c>
      <c r="G332" s="3">
        <v>120</v>
      </c>
      <c r="H332" s="2" t="s">
        <v>13</v>
      </c>
      <c r="I332" s="3">
        <v>110</v>
      </c>
    </row>
    <row r="333" spans="1:9" x14ac:dyDescent="0.3">
      <c r="A333" s="1">
        <v>43880</v>
      </c>
      <c r="B333" s="2" t="s">
        <v>9</v>
      </c>
      <c r="C333" s="2" t="s">
        <v>17</v>
      </c>
      <c r="D333" s="2" t="s">
        <v>15</v>
      </c>
      <c r="E333" s="2" t="s">
        <v>32</v>
      </c>
      <c r="F333" s="2">
        <v>4</v>
      </c>
      <c r="G333" s="3">
        <v>45</v>
      </c>
      <c r="H333" s="2" t="s">
        <v>13</v>
      </c>
      <c r="I333" s="3">
        <v>35</v>
      </c>
    </row>
    <row r="334" spans="1:9" x14ac:dyDescent="0.3">
      <c r="A334" s="1">
        <v>44362</v>
      </c>
      <c r="B334" s="2" t="s">
        <v>25</v>
      </c>
      <c r="C334" s="2" t="s">
        <v>26</v>
      </c>
      <c r="D334" s="2" t="s">
        <v>11</v>
      </c>
      <c r="E334" s="2" t="s">
        <v>33</v>
      </c>
      <c r="F334" s="2">
        <v>1</v>
      </c>
      <c r="G334" s="3">
        <v>120</v>
      </c>
      <c r="H334" s="2" t="s">
        <v>16</v>
      </c>
      <c r="I334" s="3">
        <v>110</v>
      </c>
    </row>
    <row r="335" spans="1:9" x14ac:dyDescent="0.3">
      <c r="A335" s="1">
        <v>44485</v>
      </c>
      <c r="B335" s="2" t="s">
        <v>21</v>
      </c>
      <c r="C335" s="2" t="s">
        <v>22</v>
      </c>
      <c r="D335" s="2" t="s">
        <v>29</v>
      </c>
      <c r="E335" s="2" t="s">
        <v>33</v>
      </c>
      <c r="F335" s="2">
        <v>1</v>
      </c>
      <c r="G335" s="3">
        <v>20</v>
      </c>
      <c r="H335" s="2" t="s">
        <v>13</v>
      </c>
      <c r="I335" s="3">
        <v>5</v>
      </c>
    </row>
    <row r="336" spans="1:9" x14ac:dyDescent="0.3">
      <c r="A336" s="1">
        <v>44556</v>
      </c>
      <c r="B336" s="2" t="s">
        <v>18</v>
      </c>
      <c r="C336" s="2" t="s">
        <v>23</v>
      </c>
      <c r="D336" s="2" t="s">
        <v>24</v>
      </c>
      <c r="E336" s="2" t="s">
        <v>32</v>
      </c>
      <c r="F336" s="2">
        <v>4</v>
      </c>
      <c r="G336" s="3">
        <v>70</v>
      </c>
      <c r="H336" s="2" t="s">
        <v>13</v>
      </c>
      <c r="I336" s="3">
        <v>60</v>
      </c>
    </row>
    <row r="337" spans="1:9" x14ac:dyDescent="0.3">
      <c r="A337" s="1">
        <v>44545</v>
      </c>
      <c r="B337" s="2" t="s">
        <v>9</v>
      </c>
      <c r="C337" s="2" t="s">
        <v>17</v>
      </c>
      <c r="D337" s="2" t="s">
        <v>11</v>
      </c>
      <c r="E337" s="2" t="s">
        <v>12</v>
      </c>
      <c r="F337" s="2">
        <v>3</v>
      </c>
      <c r="G337" s="3">
        <v>100</v>
      </c>
      <c r="H337" s="2" t="s">
        <v>16</v>
      </c>
      <c r="I337" s="3">
        <v>80</v>
      </c>
    </row>
    <row r="338" spans="1:9" x14ac:dyDescent="0.3">
      <c r="A338" s="1">
        <v>44195</v>
      </c>
      <c r="B338" s="2" t="s">
        <v>9</v>
      </c>
      <c r="C338" s="2" t="s">
        <v>10</v>
      </c>
      <c r="D338" s="2" t="s">
        <v>11</v>
      </c>
      <c r="E338" s="2" t="s">
        <v>32</v>
      </c>
      <c r="F338" s="2">
        <v>5</v>
      </c>
      <c r="G338" s="3">
        <v>110</v>
      </c>
      <c r="H338" s="2" t="s">
        <v>30</v>
      </c>
      <c r="I338" s="3">
        <v>85</v>
      </c>
    </row>
    <row r="339" spans="1:9" x14ac:dyDescent="0.3">
      <c r="A339" s="1">
        <v>44001</v>
      </c>
      <c r="B339" s="2" t="s">
        <v>25</v>
      </c>
      <c r="C339" s="2" t="s">
        <v>27</v>
      </c>
      <c r="D339" s="2" t="s">
        <v>15</v>
      </c>
      <c r="E339" s="2" t="s">
        <v>33</v>
      </c>
      <c r="F339" s="2">
        <v>3</v>
      </c>
      <c r="G339" s="3">
        <v>65</v>
      </c>
      <c r="H339" s="2" t="s">
        <v>16</v>
      </c>
      <c r="I339" s="3">
        <v>50</v>
      </c>
    </row>
    <row r="340" spans="1:9" x14ac:dyDescent="0.3">
      <c r="A340" s="1">
        <v>44426</v>
      </c>
      <c r="B340" s="2" t="s">
        <v>25</v>
      </c>
      <c r="C340" s="2" t="s">
        <v>27</v>
      </c>
      <c r="D340" s="2" t="s">
        <v>15</v>
      </c>
      <c r="E340" s="2" t="s">
        <v>12</v>
      </c>
      <c r="F340" s="2">
        <v>5</v>
      </c>
      <c r="G340" s="3">
        <v>50</v>
      </c>
      <c r="H340" s="2" t="s">
        <v>13</v>
      </c>
      <c r="I340" s="3">
        <v>30</v>
      </c>
    </row>
    <row r="341" spans="1:9" x14ac:dyDescent="0.3">
      <c r="A341" s="1">
        <v>44536</v>
      </c>
      <c r="B341" s="2" t="s">
        <v>25</v>
      </c>
      <c r="C341" s="2" t="s">
        <v>27</v>
      </c>
      <c r="D341" s="2" t="s">
        <v>29</v>
      </c>
      <c r="E341" s="2" t="s">
        <v>33</v>
      </c>
      <c r="F341" s="2">
        <v>4</v>
      </c>
      <c r="G341" s="3">
        <v>20</v>
      </c>
      <c r="H341" s="2" t="s">
        <v>13</v>
      </c>
      <c r="I341" s="3">
        <v>5</v>
      </c>
    </row>
    <row r="342" spans="1:9" x14ac:dyDescent="0.3">
      <c r="A342" s="1">
        <v>44445</v>
      </c>
      <c r="B342" s="2" t="s">
        <v>18</v>
      </c>
      <c r="C342" s="2" t="s">
        <v>31</v>
      </c>
      <c r="D342" s="2" t="s">
        <v>11</v>
      </c>
      <c r="E342" s="2" t="s">
        <v>33</v>
      </c>
      <c r="F342" s="2">
        <v>3</v>
      </c>
      <c r="G342" s="3">
        <v>120</v>
      </c>
      <c r="H342" s="2" t="s">
        <v>16</v>
      </c>
      <c r="I342" s="3">
        <v>110</v>
      </c>
    </row>
    <row r="343" spans="1:9" x14ac:dyDescent="0.3">
      <c r="A343" s="1">
        <v>44157</v>
      </c>
      <c r="B343" s="2" t="s">
        <v>9</v>
      </c>
      <c r="C343" s="2" t="s">
        <v>14</v>
      </c>
      <c r="D343" s="2" t="s">
        <v>11</v>
      </c>
      <c r="E343" s="2" t="s">
        <v>32</v>
      </c>
      <c r="F343" s="2">
        <v>5</v>
      </c>
      <c r="G343" s="3">
        <v>110</v>
      </c>
      <c r="H343" s="2" t="s">
        <v>16</v>
      </c>
      <c r="I343" s="3">
        <v>85</v>
      </c>
    </row>
    <row r="344" spans="1:9" x14ac:dyDescent="0.3">
      <c r="A344" s="1">
        <v>44210</v>
      </c>
      <c r="B344" s="2" t="s">
        <v>21</v>
      </c>
      <c r="C344" s="2" t="s">
        <v>22</v>
      </c>
      <c r="D344" s="2" t="s">
        <v>15</v>
      </c>
      <c r="E344" s="2" t="s">
        <v>32</v>
      </c>
      <c r="F344" s="2">
        <v>3</v>
      </c>
      <c r="G344" s="3">
        <v>45</v>
      </c>
      <c r="H344" s="2" t="s">
        <v>13</v>
      </c>
      <c r="I344" s="3">
        <v>35</v>
      </c>
    </row>
    <row r="345" spans="1:9" x14ac:dyDescent="0.3">
      <c r="A345" s="1">
        <v>44515</v>
      </c>
      <c r="B345" s="2" t="s">
        <v>25</v>
      </c>
      <c r="C345" s="2" t="s">
        <v>26</v>
      </c>
      <c r="D345" s="2" t="s">
        <v>11</v>
      </c>
      <c r="E345" s="2" t="s">
        <v>12</v>
      </c>
      <c r="F345" s="2">
        <v>3</v>
      </c>
      <c r="G345" s="3">
        <v>100</v>
      </c>
      <c r="H345" s="2" t="s">
        <v>13</v>
      </c>
      <c r="I345" s="3">
        <v>80</v>
      </c>
    </row>
    <row r="346" spans="1:9" x14ac:dyDescent="0.3">
      <c r="A346" s="1">
        <v>44544</v>
      </c>
      <c r="B346" s="2" t="s">
        <v>25</v>
      </c>
      <c r="C346" s="2" t="s">
        <v>26</v>
      </c>
      <c r="D346" s="2" t="s">
        <v>29</v>
      </c>
      <c r="E346" s="2" t="s">
        <v>33</v>
      </c>
      <c r="F346" s="2">
        <v>2</v>
      </c>
      <c r="G346" s="3">
        <v>20</v>
      </c>
      <c r="H346" s="2" t="s">
        <v>13</v>
      </c>
      <c r="I346" s="3">
        <v>5</v>
      </c>
    </row>
    <row r="347" spans="1:9" x14ac:dyDescent="0.3">
      <c r="A347" s="1">
        <v>44016</v>
      </c>
      <c r="B347" s="2" t="s">
        <v>9</v>
      </c>
      <c r="C347" s="2" t="s">
        <v>14</v>
      </c>
      <c r="D347" s="2" t="s">
        <v>29</v>
      </c>
      <c r="E347" s="2" t="s">
        <v>12</v>
      </c>
      <c r="F347" s="2">
        <v>1</v>
      </c>
      <c r="G347" s="3">
        <v>25</v>
      </c>
      <c r="H347" s="2" t="s">
        <v>13</v>
      </c>
      <c r="I347" s="3">
        <v>5</v>
      </c>
    </row>
    <row r="348" spans="1:9" x14ac:dyDescent="0.3">
      <c r="A348" s="1">
        <v>44137</v>
      </c>
      <c r="B348" s="2" t="s">
        <v>9</v>
      </c>
      <c r="C348" s="2" t="s">
        <v>14</v>
      </c>
      <c r="D348" s="2" t="s">
        <v>20</v>
      </c>
      <c r="E348" s="2" t="s">
        <v>32</v>
      </c>
      <c r="F348" s="2">
        <v>4</v>
      </c>
      <c r="G348" s="3">
        <v>570</v>
      </c>
      <c r="H348" s="2" t="s">
        <v>13</v>
      </c>
      <c r="I348" s="3">
        <v>490</v>
      </c>
    </row>
    <row r="349" spans="1:9" x14ac:dyDescent="0.3">
      <c r="A349" s="1">
        <v>44464</v>
      </c>
      <c r="B349" s="2" t="s">
        <v>25</v>
      </c>
      <c r="C349" s="2" t="s">
        <v>26</v>
      </c>
      <c r="D349" s="2" t="s">
        <v>11</v>
      </c>
      <c r="E349" s="2" t="s">
        <v>33</v>
      </c>
      <c r="F349" s="2">
        <v>4</v>
      </c>
      <c r="G349" s="3">
        <v>120</v>
      </c>
      <c r="H349" s="2" t="s">
        <v>16</v>
      </c>
      <c r="I349" s="3">
        <v>110</v>
      </c>
    </row>
    <row r="350" spans="1:9" x14ac:dyDescent="0.3">
      <c r="A350" s="1">
        <v>44524</v>
      </c>
      <c r="B350" s="2" t="s">
        <v>9</v>
      </c>
      <c r="C350" s="2" t="s">
        <v>10</v>
      </c>
      <c r="D350" s="2" t="s">
        <v>29</v>
      </c>
      <c r="E350" s="2" t="s">
        <v>33</v>
      </c>
      <c r="F350" s="2">
        <v>3</v>
      </c>
      <c r="G350" s="3">
        <v>20</v>
      </c>
      <c r="H350" s="2" t="s">
        <v>30</v>
      </c>
      <c r="I350" s="3">
        <v>5</v>
      </c>
    </row>
    <row r="351" spans="1:9" x14ac:dyDescent="0.3">
      <c r="A351" s="1">
        <v>44502</v>
      </c>
      <c r="B351" s="2" t="s">
        <v>18</v>
      </c>
      <c r="C351" s="2" t="s">
        <v>31</v>
      </c>
      <c r="D351" s="2" t="s">
        <v>29</v>
      </c>
      <c r="E351" s="2" t="s">
        <v>12</v>
      </c>
      <c r="F351" s="2">
        <v>2</v>
      </c>
      <c r="G351" s="3">
        <v>25</v>
      </c>
      <c r="H351" s="2" t="s">
        <v>13</v>
      </c>
      <c r="I351" s="3">
        <v>5</v>
      </c>
    </row>
    <row r="352" spans="1:9" x14ac:dyDescent="0.3">
      <c r="A352" s="1">
        <v>44194</v>
      </c>
      <c r="B352" s="2" t="s">
        <v>18</v>
      </c>
      <c r="C352" s="2" t="s">
        <v>23</v>
      </c>
      <c r="D352" s="2" t="s">
        <v>20</v>
      </c>
      <c r="E352" s="2" t="s">
        <v>33</v>
      </c>
      <c r="F352" s="2">
        <v>2</v>
      </c>
      <c r="G352" s="3">
        <v>560</v>
      </c>
      <c r="H352" s="2" t="s">
        <v>16</v>
      </c>
      <c r="I352" s="3">
        <v>450</v>
      </c>
    </row>
    <row r="353" spans="1:9" x14ac:dyDescent="0.3">
      <c r="A353" s="1">
        <v>44023</v>
      </c>
      <c r="B353" s="2" t="s">
        <v>18</v>
      </c>
      <c r="C353" s="2" t="s">
        <v>23</v>
      </c>
      <c r="D353" s="2" t="s">
        <v>11</v>
      </c>
      <c r="E353" s="2" t="s">
        <v>32</v>
      </c>
      <c r="F353" s="2">
        <v>5</v>
      </c>
      <c r="G353" s="3">
        <v>110</v>
      </c>
      <c r="H353" s="2" t="s">
        <v>30</v>
      </c>
      <c r="I353" s="3">
        <v>85</v>
      </c>
    </row>
    <row r="354" spans="1:9" x14ac:dyDescent="0.3">
      <c r="A354" s="1">
        <v>44069</v>
      </c>
      <c r="B354" s="2" t="s">
        <v>18</v>
      </c>
      <c r="C354" s="2" t="s">
        <v>31</v>
      </c>
      <c r="D354" s="2" t="s">
        <v>11</v>
      </c>
      <c r="E354" s="2" t="s">
        <v>32</v>
      </c>
      <c r="F354" s="2">
        <v>5</v>
      </c>
      <c r="G354" s="3">
        <v>110</v>
      </c>
      <c r="H354" s="2" t="s">
        <v>16</v>
      </c>
      <c r="I354" s="3">
        <v>85</v>
      </c>
    </row>
    <row r="355" spans="1:9" x14ac:dyDescent="0.3">
      <c r="A355" s="1">
        <v>44483</v>
      </c>
      <c r="B355" s="2" t="s">
        <v>9</v>
      </c>
      <c r="C355" s="2" t="s">
        <v>17</v>
      </c>
      <c r="D355" s="2" t="s">
        <v>15</v>
      </c>
      <c r="E355" s="2" t="s">
        <v>12</v>
      </c>
      <c r="F355" s="2">
        <v>1</v>
      </c>
      <c r="G355" s="3">
        <v>50</v>
      </c>
      <c r="H355" s="2" t="s">
        <v>16</v>
      </c>
      <c r="I355" s="3">
        <v>30</v>
      </c>
    </row>
    <row r="356" spans="1:9" x14ac:dyDescent="0.3">
      <c r="A356" s="1">
        <v>44197</v>
      </c>
      <c r="B356" s="2" t="s">
        <v>9</v>
      </c>
      <c r="C356" s="2" t="s">
        <v>10</v>
      </c>
      <c r="D356" s="2" t="s">
        <v>24</v>
      </c>
      <c r="E356" s="2" t="s">
        <v>12</v>
      </c>
      <c r="F356" s="2">
        <v>3</v>
      </c>
      <c r="G356" s="3">
        <v>80</v>
      </c>
      <c r="H356" s="2" t="s">
        <v>13</v>
      </c>
      <c r="I356" s="3">
        <v>75</v>
      </c>
    </row>
    <row r="357" spans="1:9" x14ac:dyDescent="0.3">
      <c r="A357" s="1">
        <v>44057</v>
      </c>
      <c r="B357" s="2" t="s">
        <v>9</v>
      </c>
      <c r="C357" s="2" t="s">
        <v>10</v>
      </c>
      <c r="D357" s="2" t="s">
        <v>24</v>
      </c>
      <c r="E357" s="2" t="s">
        <v>12</v>
      </c>
      <c r="F357" s="2">
        <v>3</v>
      </c>
      <c r="G357" s="3">
        <v>80</v>
      </c>
      <c r="H357" s="2" t="s">
        <v>13</v>
      </c>
      <c r="I357" s="3">
        <v>75</v>
      </c>
    </row>
    <row r="358" spans="1:9" x14ac:dyDescent="0.3">
      <c r="A358" s="1">
        <v>44470</v>
      </c>
      <c r="B358" s="2" t="s">
        <v>18</v>
      </c>
      <c r="C358" s="2" t="s">
        <v>23</v>
      </c>
      <c r="D358" s="2" t="s">
        <v>24</v>
      </c>
      <c r="E358" s="2" t="s">
        <v>32</v>
      </c>
      <c r="F358" s="2">
        <v>5</v>
      </c>
      <c r="G358" s="3">
        <v>70</v>
      </c>
      <c r="H358" s="2" t="s">
        <v>13</v>
      </c>
      <c r="I358" s="3">
        <v>60</v>
      </c>
    </row>
    <row r="359" spans="1:9" x14ac:dyDescent="0.3">
      <c r="A359" s="1">
        <v>44498</v>
      </c>
      <c r="B359" s="2" t="s">
        <v>9</v>
      </c>
      <c r="C359" s="2" t="s">
        <v>10</v>
      </c>
      <c r="D359" s="2" t="s">
        <v>24</v>
      </c>
      <c r="E359" s="2" t="s">
        <v>32</v>
      </c>
      <c r="F359" s="2">
        <v>4</v>
      </c>
      <c r="G359" s="3">
        <v>70</v>
      </c>
      <c r="H359" s="2" t="s">
        <v>30</v>
      </c>
      <c r="I359" s="3">
        <v>60</v>
      </c>
    </row>
    <row r="360" spans="1:9" x14ac:dyDescent="0.3">
      <c r="A360" s="1">
        <v>44528</v>
      </c>
      <c r="B360" s="2" t="s">
        <v>25</v>
      </c>
      <c r="C360" s="2" t="s">
        <v>26</v>
      </c>
      <c r="D360" s="2" t="s">
        <v>11</v>
      </c>
      <c r="E360" s="2" t="s">
        <v>33</v>
      </c>
      <c r="F360" s="2">
        <v>1</v>
      </c>
      <c r="G360" s="3">
        <v>120</v>
      </c>
      <c r="H360" s="2" t="s">
        <v>16</v>
      </c>
      <c r="I360" s="3">
        <v>110</v>
      </c>
    </row>
    <row r="361" spans="1:9" x14ac:dyDescent="0.3">
      <c r="A361" s="1">
        <v>43861</v>
      </c>
      <c r="B361" s="2" t="s">
        <v>9</v>
      </c>
      <c r="C361" s="2" t="s">
        <v>14</v>
      </c>
      <c r="D361" s="2" t="s">
        <v>29</v>
      </c>
      <c r="E361" s="2" t="s">
        <v>32</v>
      </c>
      <c r="F361" s="2">
        <v>4</v>
      </c>
      <c r="G361" s="3">
        <v>25</v>
      </c>
      <c r="H361" s="2" t="s">
        <v>13</v>
      </c>
      <c r="I361" s="3">
        <v>20</v>
      </c>
    </row>
    <row r="362" spans="1:9" x14ac:dyDescent="0.3">
      <c r="A362" s="1">
        <v>44377</v>
      </c>
      <c r="B362" s="2" t="s">
        <v>18</v>
      </c>
      <c r="C362" s="2" t="s">
        <v>31</v>
      </c>
      <c r="D362" s="2" t="s">
        <v>29</v>
      </c>
      <c r="E362" s="2" t="s">
        <v>33</v>
      </c>
      <c r="F362" s="2">
        <v>3</v>
      </c>
      <c r="G362" s="3">
        <v>20</v>
      </c>
      <c r="H362" s="2" t="s">
        <v>13</v>
      </c>
      <c r="I362" s="3">
        <v>5</v>
      </c>
    </row>
    <row r="363" spans="1:9" x14ac:dyDescent="0.3">
      <c r="A363" s="1">
        <v>43878</v>
      </c>
      <c r="B363" s="2" t="s">
        <v>18</v>
      </c>
      <c r="C363" s="2" t="s">
        <v>31</v>
      </c>
      <c r="D363" s="2" t="s">
        <v>29</v>
      </c>
      <c r="E363" s="2" t="s">
        <v>12</v>
      </c>
      <c r="F363" s="2">
        <v>4</v>
      </c>
      <c r="G363" s="3">
        <v>25</v>
      </c>
      <c r="H363" s="2" t="s">
        <v>13</v>
      </c>
      <c r="I363" s="3">
        <v>5</v>
      </c>
    </row>
    <row r="364" spans="1:9" x14ac:dyDescent="0.3">
      <c r="A364" s="1">
        <v>44519</v>
      </c>
      <c r="B364" s="2" t="s">
        <v>18</v>
      </c>
      <c r="C364" s="2" t="s">
        <v>31</v>
      </c>
      <c r="D364" s="2" t="s">
        <v>20</v>
      </c>
      <c r="E364" s="2" t="s">
        <v>32</v>
      </c>
      <c r="F364" s="2">
        <v>2</v>
      </c>
      <c r="G364" s="3">
        <v>570</v>
      </c>
      <c r="H364" s="2" t="s">
        <v>13</v>
      </c>
      <c r="I364" s="3">
        <v>490</v>
      </c>
    </row>
    <row r="365" spans="1:9" x14ac:dyDescent="0.3">
      <c r="A365" s="1">
        <v>43868</v>
      </c>
      <c r="B365" s="2" t="s">
        <v>25</v>
      </c>
      <c r="C365" s="2" t="s">
        <v>27</v>
      </c>
      <c r="D365" s="2" t="s">
        <v>20</v>
      </c>
      <c r="E365" s="2" t="s">
        <v>33</v>
      </c>
      <c r="F365" s="2">
        <v>5</v>
      </c>
      <c r="G365" s="3">
        <v>560</v>
      </c>
      <c r="H365" s="2" t="s">
        <v>30</v>
      </c>
      <c r="I365" s="3">
        <v>450</v>
      </c>
    </row>
    <row r="366" spans="1:9" x14ac:dyDescent="0.3">
      <c r="A366" s="1">
        <v>44015</v>
      </c>
      <c r="B366" s="2" t="s">
        <v>18</v>
      </c>
      <c r="C366" s="2" t="s">
        <v>19</v>
      </c>
      <c r="D366" s="2" t="s">
        <v>11</v>
      </c>
      <c r="E366" s="2" t="s">
        <v>32</v>
      </c>
      <c r="F366" s="2">
        <v>2</v>
      </c>
      <c r="G366" s="3">
        <v>110</v>
      </c>
      <c r="H366" s="2" t="s">
        <v>16</v>
      </c>
      <c r="I366" s="3">
        <v>85</v>
      </c>
    </row>
    <row r="367" spans="1:9" x14ac:dyDescent="0.3">
      <c r="A367" s="1">
        <v>44472</v>
      </c>
      <c r="B367" s="2" t="s">
        <v>9</v>
      </c>
      <c r="C367" s="2" t="s">
        <v>10</v>
      </c>
      <c r="D367" s="2" t="s">
        <v>20</v>
      </c>
      <c r="E367" s="2" t="s">
        <v>32</v>
      </c>
      <c r="F367" s="2">
        <v>2</v>
      </c>
      <c r="G367" s="3">
        <v>570</v>
      </c>
      <c r="H367" s="2" t="s">
        <v>13</v>
      </c>
      <c r="I367" s="3">
        <v>490</v>
      </c>
    </row>
    <row r="368" spans="1:9" x14ac:dyDescent="0.3">
      <c r="A368" s="1">
        <v>43853</v>
      </c>
      <c r="B368" s="2" t="s">
        <v>25</v>
      </c>
      <c r="C368" s="2" t="s">
        <v>27</v>
      </c>
      <c r="D368" s="2" t="s">
        <v>24</v>
      </c>
      <c r="E368" s="2" t="s">
        <v>32</v>
      </c>
      <c r="F368" s="2">
        <v>1</v>
      </c>
      <c r="G368" s="3">
        <v>70</v>
      </c>
      <c r="H368" s="2" t="s">
        <v>13</v>
      </c>
      <c r="I368" s="3">
        <v>60</v>
      </c>
    </row>
    <row r="369" spans="1:9" x14ac:dyDescent="0.3">
      <c r="A369" s="1">
        <v>43925</v>
      </c>
      <c r="B369" s="2" t="s">
        <v>18</v>
      </c>
      <c r="C369" s="2" t="s">
        <v>23</v>
      </c>
      <c r="D369" s="2" t="s">
        <v>24</v>
      </c>
      <c r="E369" s="2" t="s">
        <v>33</v>
      </c>
      <c r="F369" s="2">
        <v>1</v>
      </c>
      <c r="G369" s="3">
        <v>75</v>
      </c>
      <c r="H369" s="2" t="s">
        <v>13</v>
      </c>
      <c r="I369" s="3">
        <v>70</v>
      </c>
    </row>
    <row r="370" spans="1:9" x14ac:dyDescent="0.3">
      <c r="A370" s="1">
        <v>43852</v>
      </c>
      <c r="B370" s="2" t="s">
        <v>21</v>
      </c>
      <c r="C370" s="2" t="s">
        <v>22</v>
      </c>
      <c r="D370" s="2" t="s">
        <v>11</v>
      </c>
      <c r="E370" s="2" t="s">
        <v>12</v>
      </c>
      <c r="F370" s="2">
        <v>5</v>
      </c>
      <c r="G370" s="3">
        <v>100</v>
      </c>
      <c r="H370" s="2" t="s">
        <v>13</v>
      </c>
      <c r="I370" s="3">
        <v>80</v>
      </c>
    </row>
    <row r="371" spans="1:9" x14ac:dyDescent="0.3">
      <c r="A371" s="1">
        <v>44347</v>
      </c>
      <c r="B371" s="2" t="s">
        <v>9</v>
      </c>
      <c r="C371" s="2" t="s">
        <v>17</v>
      </c>
      <c r="D371" s="2" t="s">
        <v>15</v>
      </c>
      <c r="E371" s="2" t="s">
        <v>12</v>
      </c>
      <c r="F371" s="2">
        <v>2</v>
      </c>
      <c r="G371" s="3">
        <v>50</v>
      </c>
      <c r="H371" s="2" t="s">
        <v>13</v>
      </c>
      <c r="I371" s="3">
        <v>30</v>
      </c>
    </row>
    <row r="372" spans="1:9" x14ac:dyDescent="0.3">
      <c r="A372" s="1">
        <v>44055</v>
      </c>
      <c r="B372" s="2" t="s">
        <v>25</v>
      </c>
      <c r="C372" s="2" t="s">
        <v>26</v>
      </c>
      <c r="D372" s="2" t="s">
        <v>20</v>
      </c>
      <c r="E372" s="2" t="s">
        <v>12</v>
      </c>
      <c r="F372" s="2">
        <v>5</v>
      </c>
      <c r="G372" s="3">
        <v>500</v>
      </c>
      <c r="H372" s="2" t="s">
        <v>16</v>
      </c>
      <c r="I372" s="3">
        <v>400</v>
      </c>
    </row>
    <row r="373" spans="1:9" x14ac:dyDescent="0.3">
      <c r="A373" s="1">
        <v>44492</v>
      </c>
      <c r="B373" s="2" t="s">
        <v>9</v>
      </c>
      <c r="C373" s="2" t="s">
        <v>14</v>
      </c>
      <c r="D373" s="2" t="s">
        <v>20</v>
      </c>
      <c r="E373" s="2" t="s">
        <v>12</v>
      </c>
      <c r="F373" s="2">
        <v>5</v>
      </c>
      <c r="G373" s="3">
        <v>500</v>
      </c>
      <c r="H373" s="2" t="s">
        <v>16</v>
      </c>
      <c r="I373" s="3">
        <v>400</v>
      </c>
    </row>
    <row r="374" spans="1:9" x14ac:dyDescent="0.3">
      <c r="A374" s="1">
        <v>44506</v>
      </c>
      <c r="B374" s="2" t="s">
        <v>21</v>
      </c>
      <c r="C374" s="2" t="s">
        <v>28</v>
      </c>
      <c r="D374" s="2" t="s">
        <v>29</v>
      </c>
      <c r="E374" s="2" t="s">
        <v>33</v>
      </c>
      <c r="F374" s="2">
        <v>1</v>
      </c>
      <c r="G374" s="3">
        <v>20</v>
      </c>
      <c r="H374" s="2" t="s">
        <v>16</v>
      </c>
      <c r="I374" s="3">
        <v>5</v>
      </c>
    </row>
    <row r="375" spans="1:9" x14ac:dyDescent="0.3">
      <c r="A375" s="1">
        <v>44206</v>
      </c>
      <c r="B375" s="2" t="s">
        <v>25</v>
      </c>
      <c r="C375" s="2" t="s">
        <v>27</v>
      </c>
      <c r="D375" s="2" t="s">
        <v>20</v>
      </c>
      <c r="E375" s="2" t="s">
        <v>33</v>
      </c>
      <c r="F375" s="2">
        <v>5</v>
      </c>
      <c r="G375" s="3">
        <v>560</v>
      </c>
      <c r="H375" s="2" t="s">
        <v>16</v>
      </c>
      <c r="I375" s="3">
        <v>450</v>
      </c>
    </row>
    <row r="376" spans="1:9" x14ac:dyDescent="0.3">
      <c r="A376" s="1">
        <v>43835</v>
      </c>
      <c r="B376" s="2" t="s">
        <v>25</v>
      </c>
      <c r="C376" s="2" t="s">
        <v>27</v>
      </c>
      <c r="D376" s="2" t="s">
        <v>24</v>
      </c>
      <c r="E376" s="2" t="s">
        <v>12</v>
      </c>
      <c r="F376" s="2">
        <v>1</v>
      </c>
      <c r="G376" s="3">
        <v>80</v>
      </c>
      <c r="H376" s="2" t="s">
        <v>13</v>
      </c>
      <c r="I376" s="3">
        <v>75</v>
      </c>
    </row>
    <row r="377" spans="1:9" x14ac:dyDescent="0.3">
      <c r="A377" s="1">
        <v>43907</v>
      </c>
      <c r="B377" s="2" t="s">
        <v>9</v>
      </c>
      <c r="C377" s="2" t="s">
        <v>14</v>
      </c>
      <c r="D377" s="2" t="s">
        <v>15</v>
      </c>
      <c r="E377" s="2" t="s">
        <v>32</v>
      </c>
      <c r="F377" s="2">
        <v>1</v>
      </c>
      <c r="G377" s="3">
        <v>45</v>
      </c>
      <c r="H377" s="2" t="s">
        <v>13</v>
      </c>
      <c r="I377" s="3">
        <v>35</v>
      </c>
    </row>
    <row r="378" spans="1:9" x14ac:dyDescent="0.3">
      <c r="A378" s="1">
        <v>44062</v>
      </c>
      <c r="B378" s="2" t="s">
        <v>25</v>
      </c>
      <c r="C378" s="2" t="s">
        <v>26</v>
      </c>
      <c r="D378" s="2" t="s">
        <v>20</v>
      </c>
      <c r="E378" s="2" t="s">
        <v>12</v>
      </c>
      <c r="F378" s="2">
        <v>2</v>
      </c>
      <c r="G378" s="3">
        <v>500</v>
      </c>
      <c r="H378" s="2" t="s">
        <v>13</v>
      </c>
      <c r="I378" s="3">
        <v>400</v>
      </c>
    </row>
    <row r="379" spans="1:9" x14ac:dyDescent="0.3">
      <c r="A379" s="1">
        <v>43875</v>
      </c>
      <c r="B379" s="2" t="s">
        <v>18</v>
      </c>
      <c r="C379" s="2" t="s">
        <v>31</v>
      </c>
      <c r="D379" s="2" t="s">
        <v>29</v>
      </c>
      <c r="E379" s="2" t="s">
        <v>32</v>
      </c>
      <c r="F379" s="2">
        <v>4</v>
      </c>
      <c r="G379" s="3">
        <v>25</v>
      </c>
      <c r="H379" s="2" t="s">
        <v>30</v>
      </c>
      <c r="I379" s="3">
        <v>20</v>
      </c>
    </row>
    <row r="380" spans="1:9" x14ac:dyDescent="0.3">
      <c r="A380" s="1">
        <v>44382</v>
      </c>
      <c r="B380" s="2" t="s">
        <v>21</v>
      </c>
      <c r="C380" s="2" t="s">
        <v>22</v>
      </c>
      <c r="D380" s="2" t="s">
        <v>29</v>
      </c>
      <c r="E380" s="2" t="s">
        <v>32</v>
      </c>
      <c r="F380" s="2">
        <v>3</v>
      </c>
      <c r="G380" s="3">
        <v>25</v>
      </c>
      <c r="H380" s="2" t="s">
        <v>13</v>
      </c>
      <c r="I380" s="3">
        <v>20</v>
      </c>
    </row>
    <row r="381" spans="1:9" x14ac:dyDescent="0.3">
      <c r="A381" s="1">
        <v>43860</v>
      </c>
      <c r="B381" s="2" t="s">
        <v>21</v>
      </c>
      <c r="C381" s="2" t="s">
        <v>28</v>
      </c>
      <c r="D381" s="2" t="s">
        <v>24</v>
      </c>
      <c r="E381" s="2" t="s">
        <v>12</v>
      </c>
      <c r="F381" s="2">
        <v>3</v>
      </c>
      <c r="G381" s="3">
        <v>80</v>
      </c>
      <c r="H381" s="2" t="s">
        <v>13</v>
      </c>
      <c r="I381" s="3">
        <v>75</v>
      </c>
    </row>
    <row r="382" spans="1:9" x14ac:dyDescent="0.3">
      <c r="A382" s="1">
        <v>44279</v>
      </c>
      <c r="B382" s="2" t="s">
        <v>25</v>
      </c>
      <c r="C382" s="2" t="s">
        <v>27</v>
      </c>
      <c r="D382" s="2" t="s">
        <v>29</v>
      </c>
      <c r="E382" s="2" t="s">
        <v>33</v>
      </c>
      <c r="F382" s="2">
        <v>2</v>
      </c>
      <c r="G382" s="3">
        <v>20</v>
      </c>
      <c r="H382" s="2" t="s">
        <v>13</v>
      </c>
      <c r="I382" s="3">
        <v>5</v>
      </c>
    </row>
    <row r="383" spans="1:9" x14ac:dyDescent="0.3">
      <c r="A383" s="1">
        <v>44255</v>
      </c>
      <c r="B383" s="2" t="s">
        <v>18</v>
      </c>
      <c r="C383" s="2" t="s">
        <v>19</v>
      </c>
      <c r="D383" s="2" t="s">
        <v>24</v>
      </c>
      <c r="E383" s="2" t="s">
        <v>32</v>
      </c>
      <c r="F383" s="2">
        <v>4</v>
      </c>
      <c r="G383" s="3">
        <v>70</v>
      </c>
      <c r="H383" s="2" t="s">
        <v>13</v>
      </c>
      <c r="I383" s="3">
        <v>60</v>
      </c>
    </row>
    <row r="384" spans="1:9" x14ac:dyDescent="0.3">
      <c r="A384" s="1">
        <v>44219</v>
      </c>
      <c r="B384" s="2" t="s">
        <v>9</v>
      </c>
      <c r="C384" s="2" t="s">
        <v>17</v>
      </c>
      <c r="D384" s="2" t="s">
        <v>24</v>
      </c>
      <c r="E384" s="2" t="s">
        <v>12</v>
      </c>
      <c r="F384" s="2">
        <v>2</v>
      </c>
      <c r="G384" s="3">
        <v>80</v>
      </c>
      <c r="H384" s="2" t="s">
        <v>13</v>
      </c>
      <c r="I384" s="3">
        <v>75</v>
      </c>
    </row>
    <row r="385" spans="1:9" x14ac:dyDescent="0.3">
      <c r="A385" s="1">
        <v>43854</v>
      </c>
      <c r="B385" s="2" t="s">
        <v>9</v>
      </c>
      <c r="C385" s="2" t="s">
        <v>10</v>
      </c>
      <c r="D385" s="2" t="s">
        <v>11</v>
      </c>
      <c r="E385" s="2" t="s">
        <v>32</v>
      </c>
      <c r="F385" s="2">
        <v>3</v>
      </c>
      <c r="G385" s="3">
        <v>110</v>
      </c>
      <c r="H385" s="2" t="s">
        <v>13</v>
      </c>
      <c r="I385" s="3">
        <v>85</v>
      </c>
    </row>
    <row r="386" spans="1:9" x14ac:dyDescent="0.3">
      <c r="A386" s="1">
        <v>44276</v>
      </c>
      <c r="B386" s="2" t="s">
        <v>9</v>
      </c>
      <c r="C386" s="2" t="s">
        <v>14</v>
      </c>
      <c r="D386" s="2" t="s">
        <v>24</v>
      </c>
      <c r="E386" s="2" t="s">
        <v>32</v>
      </c>
      <c r="F386" s="2">
        <v>1</v>
      </c>
      <c r="G386" s="3">
        <v>70</v>
      </c>
      <c r="H386" s="2" t="s">
        <v>13</v>
      </c>
      <c r="I386" s="3">
        <v>60</v>
      </c>
    </row>
    <row r="387" spans="1:9" x14ac:dyDescent="0.3">
      <c r="A387" s="1">
        <v>43850</v>
      </c>
      <c r="B387" s="2" t="s">
        <v>25</v>
      </c>
      <c r="C387" s="2" t="s">
        <v>27</v>
      </c>
      <c r="D387" s="2" t="s">
        <v>20</v>
      </c>
      <c r="E387" s="2" t="s">
        <v>33</v>
      </c>
      <c r="F387" s="2">
        <v>4</v>
      </c>
      <c r="G387" s="3">
        <v>560</v>
      </c>
      <c r="H387" s="2" t="s">
        <v>16</v>
      </c>
      <c r="I387" s="3">
        <v>450</v>
      </c>
    </row>
    <row r="388" spans="1:9" x14ac:dyDescent="0.3">
      <c r="A388" s="1">
        <v>44014</v>
      </c>
      <c r="B388" s="2" t="s">
        <v>18</v>
      </c>
      <c r="C388" s="2" t="s">
        <v>31</v>
      </c>
      <c r="D388" s="2" t="s">
        <v>24</v>
      </c>
      <c r="E388" s="2" t="s">
        <v>12</v>
      </c>
      <c r="F388" s="2">
        <v>5</v>
      </c>
      <c r="G388" s="3">
        <v>80</v>
      </c>
      <c r="H388" s="2" t="s">
        <v>13</v>
      </c>
      <c r="I388" s="3">
        <v>75</v>
      </c>
    </row>
    <row r="389" spans="1:9" x14ac:dyDescent="0.3">
      <c r="A389" s="1">
        <v>44474</v>
      </c>
      <c r="B389" s="2" t="s">
        <v>18</v>
      </c>
      <c r="C389" s="2" t="s">
        <v>31</v>
      </c>
      <c r="D389" s="2" t="s">
        <v>29</v>
      </c>
      <c r="E389" s="2" t="s">
        <v>32</v>
      </c>
      <c r="F389" s="2">
        <v>3</v>
      </c>
      <c r="G389" s="3">
        <v>25</v>
      </c>
      <c r="H389" s="2" t="s">
        <v>16</v>
      </c>
      <c r="I389" s="3">
        <v>20</v>
      </c>
    </row>
    <row r="390" spans="1:9" x14ac:dyDescent="0.3">
      <c r="A390" s="1">
        <v>44341</v>
      </c>
      <c r="B390" s="2" t="s">
        <v>21</v>
      </c>
      <c r="C390" s="2" t="s">
        <v>28</v>
      </c>
      <c r="D390" s="2" t="s">
        <v>20</v>
      </c>
      <c r="E390" s="2" t="s">
        <v>33</v>
      </c>
      <c r="F390" s="2">
        <v>2</v>
      </c>
      <c r="G390" s="3">
        <v>560</v>
      </c>
      <c r="H390" s="2" t="s">
        <v>13</v>
      </c>
      <c r="I390" s="3">
        <v>450</v>
      </c>
    </row>
    <row r="391" spans="1:9" x14ac:dyDescent="0.3">
      <c r="A391" s="1">
        <v>44019</v>
      </c>
      <c r="B391" s="2" t="s">
        <v>25</v>
      </c>
      <c r="C391" s="2" t="s">
        <v>27</v>
      </c>
      <c r="D391" s="2" t="s">
        <v>15</v>
      </c>
      <c r="E391" s="2" t="s">
        <v>32</v>
      </c>
      <c r="F391" s="2">
        <v>4</v>
      </c>
      <c r="G391" s="3">
        <v>45</v>
      </c>
      <c r="H391" s="2" t="s">
        <v>13</v>
      </c>
      <c r="I391" s="3">
        <v>35</v>
      </c>
    </row>
    <row r="392" spans="1:9" x14ac:dyDescent="0.3">
      <c r="A392" s="1">
        <v>44211</v>
      </c>
      <c r="B392" s="2" t="s">
        <v>18</v>
      </c>
      <c r="C392" s="2" t="s">
        <v>23</v>
      </c>
      <c r="D392" s="2" t="s">
        <v>24</v>
      </c>
      <c r="E392" s="2" t="s">
        <v>32</v>
      </c>
      <c r="F392" s="2">
        <v>5</v>
      </c>
      <c r="G392" s="3">
        <v>70</v>
      </c>
      <c r="H392" s="2" t="s">
        <v>30</v>
      </c>
      <c r="I392" s="3">
        <v>60</v>
      </c>
    </row>
    <row r="393" spans="1:9" x14ac:dyDescent="0.3">
      <c r="A393" s="1">
        <v>44264</v>
      </c>
      <c r="B393" s="2" t="s">
        <v>18</v>
      </c>
      <c r="C393" s="2" t="s">
        <v>19</v>
      </c>
      <c r="D393" s="2" t="s">
        <v>15</v>
      </c>
      <c r="E393" s="2" t="s">
        <v>33</v>
      </c>
      <c r="F393" s="2">
        <v>3</v>
      </c>
      <c r="G393" s="3">
        <v>65</v>
      </c>
      <c r="H393" s="2" t="s">
        <v>13</v>
      </c>
      <c r="I393" s="3">
        <v>50</v>
      </c>
    </row>
    <row r="394" spans="1:9" x14ac:dyDescent="0.3">
      <c r="A394" s="1">
        <v>44210</v>
      </c>
      <c r="B394" s="2" t="s">
        <v>18</v>
      </c>
      <c r="C394" s="2" t="s">
        <v>19</v>
      </c>
      <c r="D394" s="2" t="s">
        <v>24</v>
      </c>
      <c r="E394" s="2" t="s">
        <v>33</v>
      </c>
      <c r="F394" s="2">
        <v>3</v>
      </c>
      <c r="G394" s="3">
        <v>75</v>
      </c>
      <c r="H394" s="2" t="s">
        <v>30</v>
      </c>
      <c r="I394" s="3">
        <v>70</v>
      </c>
    </row>
    <row r="395" spans="1:9" x14ac:dyDescent="0.3">
      <c r="A395" s="1">
        <v>44016</v>
      </c>
      <c r="B395" s="2" t="s">
        <v>21</v>
      </c>
      <c r="C395" s="2" t="s">
        <v>22</v>
      </c>
      <c r="D395" s="2" t="s">
        <v>29</v>
      </c>
      <c r="E395" s="2" t="s">
        <v>33</v>
      </c>
      <c r="F395" s="2">
        <v>3</v>
      </c>
      <c r="G395" s="3">
        <v>20</v>
      </c>
      <c r="H395" s="2" t="s">
        <v>13</v>
      </c>
      <c r="I395" s="3">
        <v>5</v>
      </c>
    </row>
    <row r="396" spans="1:9" x14ac:dyDescent="0.3">
      <c r="A396" s="1">
        <v>44273</v>
      </c>
      <c r="B396" s="2" t="s">
        <v>21</v>
      </c>
      <c r="C396" s="2" t="s">
        <v>22</v>
      </c>
      <c r="D396" s="2" t="s">
        <v>24</v>
      </c>
      <c r="E396" s="2" t="s">
        <v>33</v>
      </c>
      <c r="F396" s="2">
        <v>4</v>
      </c>
      <c r="G396" s="3">
        <v>75</v>
      </c>
      <c r="H396" s="2" t="s">
        <v>30</v>
      </c>
      <c r="I396" s="3">
        <v>70</v>
      </c>
    </row>
    <row r="397" spans="1:9" x14ac:dyDescent="0.3">
      <c r="A397" s="1">
        <v>44295</v>
      </c>
      <c r="B397" s="2" t="s">
        <v>18</v>
      </c>
      <c r="C397" s="2" t="s">
        <v>31</v>
      </c>
      <c r="D397" s="2" t="s">
        <v>20</v>
      </c>
      <c r="E397" s="2" t="s">
        <v>12</v>
      </c>
      <c r="F397" s="2">
        <v>4</v>
      </c>
      <c r="G397" s="3">
        <v>500</v>
      </c>
      <c r="H397" s="2" t="s">
        <v>16</v>
      </c>
      <c r="I397" s="3">
        <v>400</v>
      </c>
    </row>
    <row r="398" spans="1:9" x14ac:dyDescent="0.3">
      <c r="A398" s="1">
        <v>44451</v>
      </c>
      <c r="B398" s="2" t="s">
        <v>18</v>
      </c>
      <c r="C398" s="2" t="s">
        <v>23</v>
      </c>
      <c r="D398" s="2" t="s">
        <v>20</v>
      </c>
      <c r="E398" s="2" t="s">
        <v>33</v>
      </c>
      <c r="F398" s="2">
        <v>5</v>
      </c>
      <c r="G398" s="3">
        <v>560</v>
      </c>
      <c r="H398" s="2" t="s">
        <v>13</v>
      </c>
      <c r="I398" s="3">
        <v>450</v>
      </c>
    </row>
    <row r="399" spans="1:9" x14ac:dyDescent="0.3">
      <c r="A399" s="1">
        <v>44304</v>
      </c>
      <c r="B399" s="2" t="s">
        <v>9</v>
      </c>
      <c r="C399" s="2" t="s">
        <v>10</v>
      </c>
      <c r="D399" s="2" t="s">
        <v>24</v>
      </c>
      <c r="E399" s="2" t="s">
        <v>33</v>
      </c>
      <c r="F399" s="2">
        <v>5</v>
      </c>
      <c r="G399" s="3">
        <v>75</v>
      </c>
      <c r="H399" s="2" t="s">
        <v>13</v>
      </c>
      <c r="I399" s="3">
        <v>70</v>
      </c>
    </row>
    <row r="400" spans="1:9" x14ac:dyDescent="0.3">
      <c r="A400" s="1">
        <v>44089</v>
      </c>
      <c r="B400" s="2" t="s">
        <v>9</v>
      </c>
      <c r="C400" s="2" t="s">
        <v>14</v>
      </c>
      <c r="D400" s="2" t="s">
        <v>15</v>
      </c>
      <c r="E400" s="2" t="s">
        <v>32</v>
      </c>
      <c r="F400" s="2">
        <v>2</v>
      </c>
      <c r="G400" s="3">
        <v>45</v>
      </c>
      <c r="H400" s="2" t="s">
        <v>13</v>
      </c>
      <c r="I400" s="3">
        <v>35</v>
      </c>
    </row>
    <row r="401" spans="1:9" x14ac:dyDescent="0.3">
      <c r="A401" s="1">
        <v>44172</v>
      </c>
      <c r="B401" s="2" t="s">
        <v>21</v>
      </c>
      <c r="C401" s="2" t="s">
        <v>28</v>
      </c>
      <c r="D401" s="2" t="s">
        <v>20</v>
      </c>
      <c r="E401" s="2" t="s">
        <v>12</v>
      </c>
      <c r="F401" s="2">
        <v>4</v>
      </c>
      <c r="G401" s="3">
        <v>500</v>
      </c>
      <c r="H401" s="2" t="s">
        <v>16</v>
      </c>
      <c r="I401" s="3">
        <v>400</v>
      </c>
    </row>
    <row r="402" spans="1:9" x14ac:dyDescent="0.3">
      <c r="A402" s="1">
        <v>43962</v>
      </c>
      <c r="B402" s="2" t="s">
        <v>9</v>
      </c>
      <c r="C402" s="2" t="s">
        <v>14</v>
      </c>
      <c r="D402" s="2" t="s">
        <v>15</v>
      </c>
      <c r="E402" s="2" t="s">
        <v>33</v>
      </c>
      <c r="F402" s="2">
        <v>3</v>
      </c>
      <c r="G402" s="3">
        <v>65</v>
      </c>
      <c r="H402" s="2" t="s">
        <v>13</v>
      </c>
      <c r="I402" s="3">
        <v>50</v>
      </c>
    </row>
    <row r="403" spans="1:9" x14ac:dyDescent="0.3">
      <c r="A403" s="1">
        <v>43926</v>
      </c>
      <c r="B403" s="2" t="s">
        <v>9</v>
      </c>
      <c r="C403" s="2" t="s">
        <v>14</v>
      </c>
      <c r="D403" s="2" t="s">
        <v>20</v>
      </c>
      <c r="E403" s="2" t="s">
        <v>12</v>
      </c>
      <c r="F403" s="2">
        <v>1</v>
      </c>
      <c r="G403" s="3">
        <v>500</v>
      </c>
      <c r="H403" s="2" t="s">
        <v>13</v>
      </c>
      <c r="I403" s="3">
        <v>400</v>
      </c>
    </row>
    <row r="404" spans="1:9" x14ac:dyDescent="0.3">
      <c r="A404" s="1">
        <v>44163</v>
      </c>
      <c r="B404" s="2" t="s">
        <v>18</v>
      </c>
      <c r="C404" s="2" t="s">
        <v>31</v>
      </c>
      <c r="D404" s="2" t="s">
        <v>11</v>
      </c>
      <c r="E404" s="2" t="s">
        <v>12</v>
      </c>
      <c r="F404" s="2">
        <v>1</v>
      </c>
      <c r="G404" s="3">
        <v>100</v>
      </c>
      <c r="H404" s="2" t="s">
        <v>13</v>
      </c>
      <c r="I404" s="3">
        <v>80</v>
      </c>
    </row>
    <row r="405" spans="1:9" x14ac:dyDescent="0.3">
      <c r="A405" s="1">
        <v>43853</v>
      </c>
      <c r="B405" s="2" t="s">
        <v>18</v>
      </c>
      <c r="C405" s="2" t="s">
        <v>31</v>
      </c>
      <c r="D405" s="2" t="s">
        <v>29</v>
      </c>
      <c r="E405" s="2" t="s">
        <v>32</v>
      </c>
      <c r="F405" s="2">
        <v>3</v>
      </c>
      <c r="G405" s="3">
        <v>25</v>
      </c>
      <c r="H405" s="2" t="s">
        <v>16</v>
      </c>
      <c r="I405" s="3">
        <v>20</v>
      </c>
    </row>
    <row r="406" spans="1:9" x14ac:dyDescent="0.3">
      <c r="A406" s="1">
        <v>44015</v>
      </c>
      <c r="B406" s="2" t="s">
        <v>18</v>
      </c>
      <c r="C406" s="2" t="s">
        <v>19</v>
      </c>
      <c r="D406" s="2" t="s">
        <v>24</v>
      </c>
      <c r="E406" s="2" t="s">
        <v>32</v>
      </c>
      <c r="F406" s="2">
        <v>3</v>
      </c>
      <c r="G406" s="3">
        <v>70</v>
      </c>
      <c r="H406" s="2" t="s">
        <v>16</v>
      </c>
      <c r="I406" s="3">
        <v>60</v>
      </c>
    </row>
    <row r="407" spans="1:9" x14ac:dyDescent="0.3">
      <c r="A407" s="1">
        <v>43993</v>
      </c>
      <c r="B407" s="2" t="s">
        <v>18</v>
      </c>
      <c r="C407" s="2" t="s">
        <v>31</v>
      </c>
      <c r="D407" s="2" t="s">
        <v>29</v>
      </c>
      <c r="E407" s="2" t="s">
        <v>32</v>
      </c>
      <c r="F407" s="2">
        <v>1</v>
      </c>
      <c r="G407" s="3">
        <v>25</v>
      </c>
      <c r="H407" s="2" t="s">
        <v>13</v>
      </c>
      <c r="I407" s="3">
        <v>20</v>
      </c>
    </row>
    <row r="408" spans="1:9" x14ac:dyDescent="0.3">
      <c r="A408" s="1">
        <v>43854</v>
      </c>
      <c r="B408" s="2" t="s">
        <v>25</v>
      </c>
      <c r="C408" s="2" t="s">
        <v>26</v>
      </c>
      <c r="D408" s="2" t="s">
        <v>15</v>
      </c>
      <c r="E408" s="2" t="s">
        <v>32</v>
      </c>
      <c r="F408" s="2">
        <v>3</v>
      </c>
      <c r="G408" s="3">
        <v>45</v>
      </c>
      <c r="H408" s="2" t="s">
        <v>16</v>
      </c>
      <c r="I408" s="3">
        <v>35</v>
      </c>
    </row>
    <row r="409" spans="1:9" x14ac:dyDescent="0.3">
      <c r="A409" s="1">
        <v>44483</v>
      </c>
      <c r="B409" s="2" t="s">
        <v>21</v>
      </c>
      <c r="C409" s="2" t="s">
        <v>28</v>
      </c>
      <c r="D409" s="2" t="s">
        <v>11</v>
      </c>
      <c r="E409" s="2" t="s">
        <v>12</v>
      </c>
      <c r="F409" s="2">
        <v>1</v>
      </c>
      <c r="G409" s="3">
        <v>100</v>
      </c>
      <c r="H409" s="2" t="s">
        <v>13</v>
      </c>
      <c r="I409" s="3">
        <v>80</v>
      </c>
    </row>
    <row r="410" spans="1:9" x14ac:dyDescent="0.3">
      <c r="A410" s="1">
        <v>43870</v>
      </c>
      <c r="B410" s="2" t="s">
        <v>21</v>
      </c>
      <c r="C410" s="2" t="s">
        <v>22</v>
      </c>
      <c r="D410" s="2" t="s">
        <v>20</v>
      </c>
      <c r="E410" s="2" t="s">
        <v>12</v>
      </c>
      <c r="F410" s="2">
        <v>4</v>
      </c>
      <c r="G410" s="3">
        <v>500</v>
      </c>
      <c r="H410" s="2" t="s">
        <v>16</v>
      </c>
      <c r="I410" s="3">
        <v>400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2B895-DC7F-4591-B532-9BA9E9286753}">
  <sheetPr codeName="Arkusz9"/>
  <dimension ref="A14:AE413"/>
  <sheetViews>
    <sheetView topLeftCell="B1" workbookViewId="0">
      <selection activeCell="AA26" sqref="AA26"/>
    </sheetView>
  </sheetViews>
  <sheetFormatPr defaultRowHeight="14.4" x14ac:dyDescent="0.3"/>
  <cols>
    <col min="1" max="1" width="11.5546875" customWidth="1"/>
    <col min="2" max="2" width="14.109375" bestFit="1" customWidth="1"/>
    <col min="3" max="3" width="7.33203125" bestFit="1" customWidth="1"/>
    <col min="4" max="4" width="9.44140625" bestFit="1" customWidth="1"/>
    <col min="5" max="5" width="6.6640625" bestFit="1" customWidth="1"/>
    <col min="6" max="6" width="5.109375" bestFit="1" customWidth="1"/>
    <col min="7" max="7" width="12" customWidth="1"/>
    <col min="8" max="8" width="6.6640625" bestFit="1" customWidth="1"/>
    <col min="9" max="9" width="11.44140625" customWidth="1"/>
    <col min="12" max="12" width="5.33203125" bestFit="1" customWidth="1"/>
    <col min="13" max="13" width="14.109375" bestFit="1" customWidth="1"/>
    <col min="14" max="14" width="7.33203125" bestFit="1" customWidth="1"/>
    <col min="15" max="15" width="9.44140625" bestFit="1" customWidth="1"/>
    <col min="16" max="16" width="6.6640625" bestFit="1" customWidth="1"/>
    <col min="17" max="17" width="5.109375" bestFit="1" customWidth="1"/>
    <col min="18" max="18" width="6.88671875" bestFit="1" customWidth="1"/>
    <col min="19" max="19" width="6.6640625" bestFit="1" customWidth="1"/>
    <col min="20" max="20" width="7.109375" bestFit="1" customWidth="1"/>
    <col min="23" max="23" width="15.109375" customWidth="1"/>
  </cols>
  <sheetData>
    <row r="14" spans="1:31" x14ac:dyDescent="0.3">
      <c r="A14" s="76" t="s">
        <v>0</v>
      </c>
      <c r="B14" s="77" t="s">
        <v>1</v>
      </c>
      <c r="C14" s="77" t="s">
        <v>2</v>
      </c>
      <c r="D14" s="77" t="s">
        <v>3</v>
      </c>
      <c r="E14" s="77" t="s">
        <v>4</v>
      </c>
      <c r="F14" s="77" t="s">
        <v>5</v>
      </c>
      <c r="G14" s="78" t="s">
        <v>6</v>
      </c>
      <c r="H14" s="77" t="s">
        <v>7</v>
      </c>
      <c r="I14" s="79" t="s">
        <v>8</v>
      </c>
      <c r="L14" s="76" t="s">
        <v>0</v>
      </c>
      <c r="M14" s="77" t="s">
        <v>1</v>
      </c>
      <c r="N14" s="77" t="s">
        <v>2</v>
      </c>
      <c r="O14" s="77" t="s">
        <v>3</v>
      </c>
      <c r="P14" s="77" t="s">
        <v>4</v>
      </c>
      <c r="Q14" s="77" t="s">
        <v>5</v>
      </c>
      <c r="R14" s="78" t="s">
        <v>6</v>
      </c>
      <c r="S14" s="77" t="s">
        <v>7</v>
      </c>
      <c r="T14" s="79" t="s">
        <v>8</v>
      </c>
      <c r="U14" s="79" t="s">
        <v>8</v>
      </c>
      <c r="W14" s="76" t="s">
        <v>0</v>
      </c>
      <c r="X14" s="77" t="s">
        <v>1</v>
      </c>
      <c r="Y14" s="77" t="s">
        <v>2</v>
      </c>
      <c r="Z14" s="77" t="s">
        <v>3</v>
      </c>
      <c r="AA14" s="77" t="s">
        <v>4</v>
      </c>
      <c r="AB14" s="77" t="s">
        <v>5</v>
      </c>
      <c r="AC14" s="78" t="s">
        <v>6</v>
      </c>
      <c r="AD14" s="77" t="s">
        <v>7</v>
      </c>
      <c r="AE14" s="79" t="s">
        <v>8</v>
      </c>
    </row>
    <row r="15" spans="1:31" x14ac:dyDescent="0.3">
      <c r="A15" s="97">
        <v>44495</v>
      </c>
      <c r="B15" s="98" t="s">
        <v>18</v>
      </c>
      <c r="C15" s="98" t="s">
        <v>19</v>
      </c>
      <c r="D15" s="98" t="s">
        <v>24</v>
      </c>
      <c r="E15" s="98" t="s">
        <v>32</v>
      </c>
      <c r="F15" s="98">
        <v>5</v>
      </c>
      <c r="G15" s="99">
        <v>70</v>
      </c>
      <c r="H15" s="98" t="s">
        <v>13</v>
      </c>
      <c r="I15" s="100">
        <v>60</v>
      </c>
      <c r="N15" t="s">
        <v>26</v>
      </c>
      <c r="P15" t="s">
        <v>33</v>
      </c>
      <c r="T15" t="s">
        <v>136</v>
      </c>
      <c r="U15" t="s">
        <v>137</v>
      </c>
      <c r="W15" s="101">
        <v>44365</v>
      </c>
      <c r="X15" s="102" t="s">
        <v>25</v>
      </c>
      <c r="Y15" s="102" t="s">
        <v>26</v>
      </c>
      <c r="Z15" s="102" t="s">
        <v>24</v>
      </c>
      <c r="AA15" s="102" t="s">
        <v>33</v>
      </c>
      <c r="AB15" s="102">
        <v>5</v>
      </c>
      <c r="AC15" s="103">
        <v>75</v>
      </c>
      <c r="AD15" s="102" t="s">
        <v>13</v>
      </c>
      <c r="AE15" s="104">
        <v>70</v>
      </c>
    </row>
    <row r="16" spans="1:31" x14ac:dyDescent="0.3">
      <c r="A16" s="101">
        <v>44491</v>
      </c>
      <c r="B16" s="102" t="s">
        <v>9</v>
      </c>
      <c r="C16" s="102" t="s">
        <v>14</v>
      </c>
      <c r="D16" s="102" t="s">
        <v>20</v>
      </c>
      <c r="E16" s="102" t="s">
        <v>32</v>
      </c>
      <c r="F16" s="102">
        <v>5</v>
      </c>
      <c r="G16" s="103">
        <v>570</v>
      </c>
      <c r="H16" s="102" t="s">
        <v>13</v>
      </c>
      <c r="I16" s="104">
        <v>490</v>
      </c>
      <c r="W16" s="97">
        <v>44514</v>
      </c>
      <c r="X16" s="98" t="s">
        <v>25</v>
      </c>
      <c r="Y16" s="98" t="s">
        <v>26</v>
      </c>
      <c r="Z16" s="98" t="s">
        <v>24</v>
      </c>
      <c r="AA16" s="98" t="s">
        <v>33</v>
      </c>
      <c r="AB16" s="98">
        <v>4</v>
      </c>
      <c r="AC16" s="99">
        <v>75</v>
      </c>
      <c r="AD16" s="98" t="s">
        <v>13</v>
      </c>
      <c r="AE16" s="100">
        <v>70</v>
      </c>
    </row>
    <row r="17" spans="1:31" x14ac:dyDescent="0.3">
      <c r="A17" s="97">
        <v>44191</v>
      </c>
      <c r="B17" s="98" t="s">
        <v>25</v>
      </c>
      <c r="C17" s="98" t="s">
        <v>27</v>
      </c>
      <c r="D17" s="98" t="s">
        <v>24</v>
      </c>
      <c r="E17" s="98" t="s">
        <v>32</v>
      </c>
      <c r="F17" s="98">
        <v>1</v>
      </c>
      <c r="G17" s="99">
        <v>70</v>
      </c>
      <c r="H17" s="98" t="s">
        <v>13</v>
      </c>
      <c r="I17" s="100">
        <v>60</v>
      </c>
      <c r="W17" s="97">
        <v>44126</v>
      </c>
      <c r="X17" s="98" t="s">
        <v>25</v>
      </c>
      <c r="Y17" s="98" t="s">
        <v>26</v>
      </c>
      <c r="Z17" s="98" t="s">
        <v>24</v>
      </c>
      <c r="AA17" s="98" t="s">
        <v>33</v>
      </c>
      <c r="AB17" s="98">
        <v>3</v>
      </c>
      <c r="AC17" s="99">
        <v>75</v>
      </c>
      <c r="AD17" s="98" t="s">
        <v>13</v>
      </c>
      <c r="AE17" s="100">
        <v>70</v>
      </c>
    </row>
    <row r="18" spans="1:31" x14ac:dyDescent="0.3">
      <c r="A18" s="101">
        <v>43954</v>
      </c>
      <c r="B18" s="102" t="s">
        <v>18</v>
      </c>
      <c r="C18" s="102" t="s">
        <v>19</v>
      </c>
      <c r="D18" s="102" t="s">
        <v>20</v>
      </c>
      <c r="E18" s="102" t="s">
        <v>32</v>
      </c>
      <c r="F18" s="102">
        <v>4</v>
      </c>
      <c r="G18" s="103">
        <v>570</v>
      </c>
      <c r="H18" s="102" t="s">
        <v>13</v>
      </c>
      <c r="I18" s="104">
        <v>490</v>
      </c>
    </row>
    <row r="19" spans="1:31" x14ac:dyDescent="0.3">
      <c r="A19" s="97">
        <v>44221</v>
      </c>
      <c r="B19" s="98" t="s">
        <v>25</v>
      </c>
      <c r="C19" s="98" t="s">
        <v>26</v>
      </c>
      <c r="D19" s="98" t="s">
        <v>24</v>
      </c>
      <c r="E19" s="98" t="s">
        <v>32</v>
      </c>
      <c r="F19" s="98">
        <v>4</v>
      </c>
      <c r="G19" s="99">
        <v>70</v>
      </c>
      <c r="H19" s="98" t="s">
        <v>13</v>
      </c>
      <c r="I19" s="100">
        <v>60</v>
      </c>
    </row>
    <row r="20" spans="1:31" x14ac:dyDescent="0.3">
      <c r="A20" s="101">
        <v>44242</v>
      </c>
      <c r="B20" s="102" t="s">
        <v>21</v>
      </c>
      <c r="C20" s="102" t="s">
        <v>28</v>
      </c>
      <c r="D20" s="102" t="s">
        <v>20</v>
      </c>
      <c r="E20" s="102" t="s">
        <v>32</v>
      </c>
      <c r="F20" s="102">
        <v>3</v>
      </c>
      <c r="G20" s="103">
        <v>570</v>
      </c>
      <c r="H20" s="102" t="s">
        <v>13</v>
      </c>
      <c r="I20" s="104">
        <v>490</v>
      </c>
    </row>
    <row r="21" spans="1:31" x14ac:dyDescent="0.3">
      <c r="A21" s="97">
        <v>43890</v>
      </c>
      <c r="B21" s="98" t="s">
        <v>9</v>
      </c>
      <c r="C21" s="98" t="s">
        <v>14</v>
      </c>
      <c r="D21" s="98" t="s">
        <v>20</v>
      </c>
      <c r="E21" s="98" t="s">
        <v>33</v>
      </c>
      <c r="F21" s="98">
        <v>5</v>
      </c>
      <c r="G21" s="99">
        <v>560</v>
      </c>
      <c r="H21" s="98" t="s">
        <v>16</v>
      </c>
      <c r="I21" s="100">
        <v>450</v>
      </c>
    </row>
    <row r="22" spans="1:31" x14ac:dyDescent="0.3">
      <c r="A22" s="101">
        <v>43939</v>
      </c>
      <c r="B22" s="102" t="s">
        <v>18</v>
      </c>
      <c r="C22" s="102" t="s">
        <v>23</v>
      </c>
      <c r="D22" s="102" t="s">
        <v>20</v>
      </c>
      <c r="E22" s="102" t="s">
        <v>33</v>
      </c>
      <c r="F22" s="102">
        <v>3</v>
      </c>
      <c r="G22" s="103">
        <v>560</v>
      </c>
      <c r="H22" s="102" t="s">
        <v>16</v>
      </c>
      <c r="I22" s="104">
        <v>450</v>
      </c>
    </row>
    <row r="23" spans="1:31" x14ac:dyDescent="0.3">
      <c r="A23" s="97">
        <v>44108</v>
      </c>
      <c r="B23" s="98" t="s">
        <v>9</v>
      </c>
      <c r="C23" s="98" t="s">
        <v>17</v>
      </c>
      <c r="D23" s="98" t="s">
        <v>20</v>
      </c>
      <c r="E23" s="98" t="s">
        <v>33</v>
      </c>
      <c r="F23" s="98">
        <v>5</v>
      </c>
      <c r="G23" s="99">
        <v>560</v>
      </c>
      <c r="H23" s="98" t="s">
        <v>16</v>
      </c>
      <c r="I23" s="100">
        <v>450</v>
      </c>
    </row>
    <row r="24" spans="1:31" x14ac:dyDescent="0.3">
      <c r="A24" s="101">
        <v>44131</v>
      </c>
      <c r="B24" s="102" t="s">
        <v>18</v>
      </c>
      <c r="C24" s="102" t="s">
        <v>19</v>
      </c>
      <c r="D24" s="102" t="s">
        <v>24</v>
      </c>
      <c r="E24" s="102" t="s">
        <v>33</v>
      </c>
      <c r="F24" s="102">
        <v>5</v>
      </c>
      <c r="G24" s="103">
        <v>75</v>
      </c>
      <c r="H24" s="102" t="s">
        <v>13</v>
      </c>
      <c r="I24" s="104">
        <v>70</v>
      </c>
    </row>
    <row r="25" spans="1:31" x14ac:dyDescent="0.3">
      <c r="A25" s="97">
        <v>44208</v>
      </c>
      <c r="B25" s="98" t="s">
        <v>9</v>
      </c>
      <c r="C25" s="98" t="s">
        <v>10</v>
      </c>
      <c r="D25" s="98" t="s">
        <v>11</v>
      </c>
      <c r="E25" s="98" t="s">
        <v>12</v>
      </c>
      <c r="F25" s="98">
        <v>1</v>
      </c>
      <c r="G25" s="99">
        <v>100</v>
      </c>
      <c r="H25" s="98" t="s">
        <v>13</v>
      </c>
      <c r="I25" s="100">
        <v>80</v>
      </c>
    </row>
    <row r="26" spans="1:31" x14ac:dyDescent="0.3">
      <c r="A26" s="101">
        <v>44435</v>
      </c>
      <c r="B26" s="102" t="s">
        <v>25</v>
      </c>
      <c r="C26" s="102" t="s">
        <v>27</v>
      </c>
      <c r="D26" s="102" t="s">
        <v>29</v>
      </c>
      <c r="E26" s="102" t="s">
        <v>33</v>
      </c>
      <c r="F26" s="102">
        <v>5</v>
      </c>
      <c r="G26" s="103">
        <v>20</v>
      </c>
      <c r="H26" s="102" t="s">
        <v>13</v>
      </c>
      <c r="I26" s="104">
        <v>5</v>
      </c>
    </row>
    <row r="27" spans="1:31" x14ac:dyDescent="0.3">
      <c r="A27" s="97">
        <v>44353</v>
      </c>
      <c r="B27" s="98" t="s">
        <v>9</v>
      </c>
      <c r="C27" s="98" t="s">
        <v>17</v>
      </c>
      <c r="D27" s="98" t="s">
        <v>29</v>
      </c>
      <c r="E27" s="98" t="s">
        <v>32</v>
      </c>
      <c r="F27" s="98">
        <v>4</v>
      </c>
      <c r="G27" s="99">
        <v>25</v>
      </c>
      <c r="H27" s="98" t="s">
        <v>13</v>
      </c>
      <c r="I27" s="100">
        <v>20</v>
      </c>
    </row>
    <row r="28" spans="1:31" x14ac:dyDescent="0.3">
      <c r="A28" s="101">
        <v>44233</v>
      </c>
      <c r="B28" s="102" t="s">
        <v>21</v>
      </c>
      <c r="C28" s="102" t="s">
        <v>28</v>
      </c>
      <c r="D28" s="102" t="s">
        <v>29</v>
      </c>
      <c r="E28" s="102" t="s">
        <v>32</v>
      </c>
      <c r="F28" s="102">
        <v>1</v>
      </c>
      <c r="G28" s="103">
        <v>25</v>
      </c>
      <c r="H28" s="102" t="s">
        <v>30</v>
      </c>
      <c r="I28" s="104">
        <v>20</v>
      </c>
    </row>
    <row r="29" spans="1:31" x14ac:dyDescent="0.3">
      <c r="A29" s="97">
        <v>44420</v>
      </c>
      <c r="B29" s="98" t="s">
        <v>18</v>
      </c>
      <c r="C29" s="98" t="s">
        <v>31</v>
      </c>
      <c r="D29" s="98" t="s">
        <v>15</v>
      </c>
      <c r="E29" s="98" t="s">
        <v>32</v>
      </c>
      <c r="F29" s="98">
        <v>1</v>
      </c>
      <c r="G29" s="99">
        <v>45</v>
      </c>
      <c r="H29" s="98" t="s">
        <v>16</v>
      </c>
      <c r="I29" s="100">
        <v>35</v>
      </c>
    </row>
    <row r="30" spans="1:31" x14ac:dyDescent="0.3">
      <c r="A30" s="101">
        <v>44108</v>
      </c>
      <c r="B30" s="102" t="s">
        <v>21</v>
      </c>
      <c r="C30" s="102" t="s">
        <v>28</v>
      </c>
      <c r="D30" s="102" t="s">
        <v>15</v>
      </c>
      <c r="E30" s="102" t="s">
        <v>33</v>
      </c>
      <c r="F30" s="102">
        <v>1</v>
      </c>
      <c r="G30" s="103">
        <v>65</v>
      </c>
      <c r="H30" s="102" t="s">
        <v>16</v>
      </c>
      <c r="I30" s="104">
        <v>50</v>
      </c>
    </row>
    <row r="31" spans="1:31" x14ac:dyDescent="0.3">
      <c r="A31" s="97">
        <v>43840</v>
      </c>
      <c r="B31" s="98" t="s">
        <v>9</v>
      </c>
      <c r="C31" s="98" t="s">
        <v>14</v>
      </c>
      <c r="D31" s="98" t="s">
        <v>11</v>
      </c>
      <c r="E31" s="98" t="s">
        <v>32</v>
      </c>
      <c r="F31" s="98">
        <v>1</v>
      </c>
      <c r="G31" s="99">
        <v>110</v>
      </c>
      <c r="H31" s="98" t="s">
        <v>13</v>
      </c>
      <c r="I31" s="100">
        <v>85</v>
      </c>
    </row>
    <row r="32" spans="1:31" x14ac:dyDescent="0.3">
      <c r="A32" s="101">
        <v>44020</v>
      </c>
      <c r="B32" s="102" t="s">
        <v>9</v>
      </c>
      <c r="C32" s="102" t="s">
        <v>14</v>
      </c>
      <c r="D32" s="102" t="s">
        <v>15</v>
      </c>
      <c r="E32" s="102" t="s">
        <v>12</v>
      </c>
      <c r="F32" s="102">
        <v>3</v>
      </c>
      <c r="G32" s="103">
        <v>50</v>
      </c>
      <c r="H32" s="102" t="s">
        <v>16</v>
      </c>
      <c r="I32" s="104">
        <v>30</v>
      </c>
    </row>
    <row r="33" spans="1:9" x14ac:dyDescent="0.3">
      <c r="A33" s="97">
        <v>44308</v>
      </c>
      <c r="B33" s="98" t="s">
        <v>9</v>
      </c>
      <c r="C33" s="98" t="s">
        <v>17</v>
      </c>
      <c r="D33" s="98" t="s">
        <v>15</v>
      </c>
      <c r="E33" s="98" t="s">
        <v>12</v>
      </c>
      <c r="F33" s="98">
        <v>2</v>
      </c>
      <c r="G33" s="99">
        <v>50</v>
      </c>
      <c r="H33" s="98" t="s">
        <v>13</v>
      </c>
      <c r="I33" s="100">
        <v>30</v>
      </c>
    </row>
    <row r="34" spans="1:9" x14ac:dyDescent="0.3">
      <c r="A34" s="101">
        <v>44425</v>
      </c>
      <c r="B34" s="102" t="s">
        <v>21</v>
      </c>
      <c r="C34" s="102" t="s">
        <v>28</v>
      </c>
      <c r="D34" s="102" t="s">
        <v>11</v>
      </c>
      <c r="E34" s="102" t="s">
        <v>33</v>
      </c>
      <c r="F34" s="102">
        <v>1</v>
      </c>
      <c r="G34" s="103">
        <v>120</v>
      </c>
      <c r="H34" s="102" t="s">
        <v>16</v>
      </c>
      <c r="I34" s="104">
        <v>110</v>
      </c>
    </row>
    <row r="35" spans="1:9" x14ac:dyDescent="0.3">
      <c r="A35" s="97">
        <v>44082</v>
      </c>
      <c r="B35" s="98" t="s">
        <v>18</v>
      </c>
      <c r="C35" s="98" t="s">
        <v>19</v>
      </c>
      <c r="D35" s="98" t="s">
        <v>20</v>
      </c>
      <c r="E35" s="98" t="s">
        <v>12</v>
      </c>
      <c r="F35" s="98">
        <v>3</v>
      </c>
      <c r="G35" s="99">
        <v>500</v>
      </c>
      <c r="H35" s="98" t="s">
        <v>13</v>
      </c>
      <c r="I35" s="100">
        <v>400</v>
      </c>
    </row>
    <row r="36" spans="1:9" x14ac:dyDescent="0.3">
      <c r="A36" s="101">
        <v>44273</v>
      </c>
      <c r="B36" s="102" t="s">
        <v>9</v>
      </c>
      <c r="C36" s="102" t="s">
        <v>10</v>
      </c>
      <c r="D36" s="102" t="s">
        <v>11</v>
      </c>
      <c r="E36" s="102" t="s">
        <v>12</v>
      </c>
      <c r="F36" s="102">
        <v>2</v>
      </c>
      <c r="G36" s="103">
        <v>100</v>
      </c>
      <c r="H36" s="102" t="s">
        <v>13</v>
      </c>
      <c r="I36" s="104">
        <v>80</v>
      </c>
    </row>
    <row r="37" spans="1:9" x14ac:dyDescent="0.3">
      <c r="A37" s="97">
        <v>44028</v>
      </c>
      <c r="B37" s="98" t="s">
        <v>21</v>
      </c>
      <c r="C37" s="98" t="s">
        <v>22</v>
      </c>
      <c r="D37" s="98" t="s">
        <v>15</v>
      </c>
      <c r="E37" s="98" t="s">
        <v>12</v>
      </c>
      <c r="F37" s="98">
        <v>5</v>
      </c>
      <c r="G37" s="99">
        <v>50</v>
      </c>
      <c r="H37" s="98" t="s">
        <v>13</v>
      </c>
      <c r="I37" s="100">
        <v>30</v>
      </c>
    </row>
    <row r="38" spans="1:9" x14ac:dyDescent="0.3">
      <c r="A38" s="101">
        <v>44105</v>
      </c>
      <c r="B38" s="102" t="s">
        <v>25</v>
      </c>
      <c r="C38" s="102" t="s">
        <v>27</v>
      </c>
      <c r="D38" s="102" t="s">
        <v>29</v>
      </c>
      <c r="E38" s="102" t="s">
        <v>32</v>
      </c>
      <c r="F38" s="102">
        <v>1</v>
      </c>
      <c r="G38" s="103">
        <v>25</v>
      </c>
      <c r="H38" s="102" t="s">
        <v>13</v>
      </c>
      <c r="I38" s="104">
        <v>20</v>
      </c>
    </row>
    <row r="39" spans="1:9" x14ac:dyDescent="0.3">
      <c r="A39" s="97">
        <v>44128</v>
      </c>
      <c r="B39" s="98" t="s">
        <v>9</v>
      </c>
      <c r="C39" s="98" t="s">
        <v>17</v>
      </c>
      <c r="D39" s="98" t="s">
        <v>20</v>
      </c>
      <c r="E39" s="98" t="s">
        <v>32</v>
      </c>
      <c r="F39" s="98">
        <v>3</v>
      </c>
      <c r="G39" s="99">
        <v>570</v>
      </c>
      <c r="H39" s="98" t="s">
        <v>13</v>
      </c>
      <c r="I39" s="100">
        <v>490</v>
      </c>
    </row>
    <row r="40" spans="1:9" x14ac:dyDescent="0.3">
      <c r="A40" s="101">
        <v>44110</v>
      </c>
      <c r="B40" s="102" t="s">
        <v>18</v>
      </c>
      <c r="C40" s="102" t="s">
        <v>19</v>
      </c>
      <c r="D40" s="102" t="s">
        <v>11</v>
      </c>
      <c r="E40" s="102" t="s">
        <v>33</v>
      </c>
      <c r="F40" s="102">
        <v>3</v>
      </c>
      <c r="G40" s="103">
        <v>120</v>
      </c>
      <c r="H40" s="102" t="s">
        <v>13</v>
      </c>
      <c r="I40" s="104">
        <v>110</v>
      </c>
    </row>
    <row r="41" spans="1:9" x14ac:dyDescent="0.3">
      <c r="A41" s="97">
        <v>44396</v>
      </c>
      <c r="B41" s="98" t="s">
        <v>9</v>
      </c>
      <c r="C41" s="98" t="s">
        <v>10</v>
      </c>
      <c r="D41" s="98" t="s">
        <v>29</v>
      </c>
      <c r="E41" s="98" t="s">
        <v>33</v>
      </c>
      <c r="F41" s="98">
        <v>3</v>
      </c>
      <c r="G41" s="99">
        <v>20</v>
      </c>
      <c r="H41" s="98" t="s">
        <v>13</v>
      </c>
      <c r="I41" s="100">
        <v>5</v>
      </c>
    </row>
    <row r="42" spans="1:9" x14ac:dyDescent="0.3">
      <c r="A42" s="101">
        <v>43918</v>
      </c>
      <c r="B42" s="102" t="s">
        <v>25</v>
      </c>
      <c r="C42" s="102" t="s">
        <v>27</v>
      </c>
      <c r="D42" s="102" t="s">
        <v>20</v>
      </c>
      <c r="E42" s="102" t="s">
        <v>32</v>
      </c>
      <c r="F42" s="102">
        <v>1</v>
      </c>
      <c r="G42" s="103">
        <v>570</v>
      </c>
      <c r="H42" s="102" t="s">
        <v>16</v>
      </c>
      <c r="I42" s="104">
        <v>490</v>
      </c>
    </row>
    <row r="43" spans="1:9" x14ac:dyDescent="0.3">
      <c r="A43" s="97">
        <v>43842</v>
      </c>
      <c r="B43" s="98" t="s">
        <v>25</v>
      </c>
      <c r="C43" s="98" t="s">
        <v>26</v>
      </c>
      <c r="D43" s="98" t="s">
        <v>11</v>
      </c>
      <c r="E43" s="98" t="s">
        <v>32</v>
      </c>
      <c r="F43" s="98">
        <v>5</v>
      </c>
      <c r="G43" s="99">
        <v>110</v>
      </c>
      <c r="H43" s="98" t="s">
        <v>16</v>
      </c>
      <c r="I43" s="100">
        <v>85</v>
      </c>
    </row>
    <row r="44" spans="1:9" x14ac:dyDescent="0.3">
      <c r="A44" s="101">
        <v>43945</v>
      </c>
      <c r="B44" s="102" t="s">
        <v>18</v>
      </c>
      <c r="C44" s="102" t="s">
        <v>19</v>
      </c>
      <c r="D44" s="102" t="s">
        <v>11</v>
      </c>
      <c r="E44" s="102" t="s">
        <v>12</v>
      </c>
      <c r="F44" s="102">
        <v>1</v>
      </c>
      <c r="G44" s="103">
        <v>100</v>
      </c>
      <c r="H44" s="102" t="s">
        <v>13</v>
      </c>
      <c r="I44" s="104">
        <v>80</v>
      </c>
    </row>
    <row r="45" spans="1:9" x14ac:dyDescent="0.3">
      <c r="A45" s="97">
        <v>44076</v>
      </c>
      <c r="B45" s="98" t="s">
        <v>18</v>
      </c>
      <c r="C45" s="98" t="s">
        <v>31</v>
      </c>
      <c r="D45" s="98" t="s">
        <v>24</v>
      </c>
      <c r="E45" s="98" t="s">
        <v>33</v>
      </c>
      <c r="F45" s="98">
        <v>4</v>
      </c>
      <c r="G45" s="99">
        <v>75</v>
      </c>
      <c r="H45" s="98" t="s">
        <v>13</v>
      </c>
      <c r="I45" s="100">
        <v>70</v>
      </c>
    </row>
    <row r="46" spans="1:9" x14ac:dyDescent="0.3">
      <c r="A46" s="101">
        <v>43884</v>
      </c>
      <c r="B46" s="102" t="s">
        <v>9</v>
      </c>
      <c r="C46" s="102" t="s">
        <v>14</v>
      </c>
      <c r="D46" s="102" t="s">
        <v>24</v>
      </c>
      <c r="E46" s="102" t="s">
        <v>33</v>
      </c>
      <c r="F46" s="102">
        <v>1</v>
      </c>
      <c r="G46" s="103">
        <v>75</v>
      </c>
      <c r="H46" s="102" t="s">
        <v>16</v>
      </c>
      <c r="I46" s="104">
        <v>70</v>
      </c>
    </row>
    <row r="47" spans="1:9" x14ac:dyDescent="0.3">
      <c r="A47" s="97">
        <v>44268</v>
      </c>
      <c r="B47" s="98" t="s">
        <v>9</v>
      </c>
      <c r="C47" s="98" t="s">
        <v>17</v>
      </c>
      <c r="D47" s="98" t="s">
        <v>24</v>
      </c>
      <c r="E47" s="98" t="s">
        <v>32</v>
      </c>
      <c r="F47" s="98">
        <v>2</v>
      </c>
      <c r="G47" s="99">
        <v>70</v>
      </c>
      <c r="H47" s="98" t="s">
        <v>16</v>
      </c>
      <c r="I47" s="100">
        <v>60</v>
      </c>
    </row>
    <row r="48" spans="1:9" x14ac:dyDescent="0.3">
      <c r="A48" s="101">
        <v>43999</v>
      </c>
      <c r="B48" s="102" t="s">
        <v>18</v>
      </c>
      <c r="C48" s="102" t="s">
        <v>19</v>
      </c>
      <c r="D48" s="102" t="s">
        <v>29</v>
      </c>
      <c r="E48" s="102" t="s">
        <v>33</v>
      </c>
      <c r="F48" s="102">
        <v>3</v>
      </c>
      <c r="G48" s="103">
        <v>20</v>
      </c>
      <c r="H48" s="102" t="s">
        <v>16</v>
      </c>
      <c r="I48" s="104">
        <v>5</v>
      </c>
    </row>
    <row r="49" spans="1:9" x14ac:dyDescent="0.3">
      <c r="A49" s="97">
        <v>44287</v>
      </c>
      <c r="B49" s="98" t="s">
        <v>9</v>
      </c>
      <c r="C49" s="98" t="s">
        <v>10</v>
      </c>
      <c r="D49" s="98" t="s">
        <v>24</v>
      </c>
      <c r="E49" s="98" t="s">
        <v>33</v>
      </c>
      <c r="F49" s="98">
        <v>2</v>
      </c>
      <c r="G49" s="99">
        <v>75</v>
      </c>
      <c r="H49" s="98" t="s">
        <v>13</v>
      </c>
      <c r="I49" s="100">
        <v>70</v>
      </c>
    </row>
    <row r="50" spans="1:9" x14ac:dyDescent="0.3">
      <c r="A50" s="101">
        <v>44397</v>
      </c>
      <c r="B50" s="102" t="s">
        <v>21</v>
      </c>
      <c r="C50" s="102" t="s">
        <v>22</v>
      </c>
      <c r="D50" s="102" t="s">
        <v>15</v>
      </c>
      <c r="E50" s="102" t="s">
        <v>32</v>
      </c>
      <c r="F50" s="102">
        <v>4</v>
      </c>
      <c r="G50" s="103">
        <v>45</v>
      </c>
      <c r="H50" s="102" t="s">
        <v>16</v>
      </c>
      <c r="I50" s="104">
        <v>35</v>
      </c>
    </row>
    <row r="51" spans="1:9" x14ac:dyDescent="0.3">
      <c r="A51" s="97">
        <v>44517</v>
      </c>
      <c r="B51" s="98" t="s">
        <v>21</v>
      </c>
      <c r="C51" s="98" t="s">
        <v>22</v>
      </c>
      <c r="D51" s="98" t="s">
        <v>15</v>
      </c>
      <c r="E51" s="98" t="s">
        <v>32</v>
      </c>
      <c r="F51" s="98">
        <v>5</v>
      </c>
      <c r="G51" s="99">
        <v>45</v>
      </c>
      <c r="H51" s="98" t="s">
        <v>13</v>
      </c>
      <c r="I51" s="100">
        <v>35</v>
      </c>
    </row>
    <row r="52" spans="1:9" x14ac:dyDescent="0.3">
      <c r="A52" s="101">
        <v>44216</v>
      </c>
      <c r="B52" s="102" t="s">
        <v>18</v>
      </c>
      <c r="C52" s="102" t="s">
        <v>23</v>
      </c>
      <c r="D52" s="102" t="s">
        <v>20</v>
      </c>
      <c r="E52" s="102" t="s">
        <v>12</v>
      </c>
      <c r="F52" s="102">
        <v>3</v>
      </c>
      <c r="G52" s="103">
        <v>500</v>
      </c>
      <c r="H52" s="102" t="s">
        <v>16</v>
      </c>
      <c r="I52" s="104">
        <v>400</v>
      </c>
    </row>
    <row r="53" spans="1:9" x14ac:dyDescent="0.3">
      <c r="A53" s="97">
        <v>44357</v>
      </c>
      <c r="B53" s="98" t="s">
        <v>25</v>
      </c>
      <c r="C53" s="98" t="s">
        <v>26</v>
      </c>
      <c r="D53" s="98" t="s">
        <v>29</v>
      </c>
      <c r="E53" s="98" t="s">
        <v>33</v>
      </c>
      <c r="F53" s="98">
        <v>4</v>
      </c>
      <c r="G53" s="99">
        <v>20</v>
      </c>
      <c r="H53" s="98" t="s">
        <v>30</v>
      </c>
      <c r="I53" s="100">
        <v>5</v>
      </c>
    </row>
    <row r="54" spans="1:9" x14ac:dyDescent="0.3">
      <c r="A54" s="101">
        <v>44084</v>
      </c>
      <c r="B54" s="102" t="s">
        <v>9</v>
      </c>
      <c r="C54" s="102" t="s">
        <v>10</v>
      </c>
      <c r="D54" s="102" t="s">
        <v>24</v>
      </c>
      <c r="E54" s="102" t="s">
        <v>32</v>
      </c>
      <c r="F54" s="102">
        <v>3</v>
      </c>
      <c r="G54" s="103">
        <v>70</v>
      </c>
      <c r="H54" s="102" t="s">
        <v>16</v>
      </c>
      <c r="I54" s="104">
        <v>60</v>
      </c>
    </row>
    <row r="55" spans="1:9" x14ac:dyDescent="0.3">
      <c r="A55" s="97">
        <v>44306</v>
      </c>
      <c r="B55" s="98" t="s">
        <v>18</v>
      </c>
      <c r="C55" s="98" t="s">
        <v>23</v>
      </c>
      <c r="D55" s="98" t="s">
        <v>20</v>
      </c>
      <c r="E55" s="98" t="s">
        <v>33</v>
      </c>
      <c r="F55" s="98">
        <v>4</v>
      </c>
      <c r="G55" s="99">
        <v>560</v>
      </c>
      <c r="H55" s="98" t="s">
        <v>16</v>
      </c>
      <c r="I55" s="100">
        <v>450</v>
      </c>
    </row>
    <row r="56" spans="1:9" x14ac:dyDescent="0.3">
      <c r="A56" s="101">
        <v>44531</v>
      </c>
      <c r="B56" s="102" t="s">
        <v>25</v>
      </c>
      <c r="C56" s="102" t="s">
        <v>27</v>
      </c>
      <c r="D56" s="102" t="s">
        <v>11</v>
      </c>
      <c r="E56" s="102" t="s">
        <v>32</v>
      </c>
      <c r="F56" s="102">
        <v>3</v>
      </c>
      <c r="G56" s="103">
        <v>110</v>
      </c>
      <c r="H56" s="102" t="s">
        <v>16</v>
      </c>
      <c r="I56" s="104">
        <v>85</v>
      </c>
    </row>
    <row r="57" spans="1:9" x14ac:dyDescent="0.3">
      <c r="A57" s="97">
        <v>43936</v>
      </c>
      <c r="B57" s="98" t="s">
        <v>21</v>
      </c>
      <c r="C57" s="98" t="s">
        <v>22</v>
      </c>
      <c r="D57" s="98" t="s">
        <v>20</v>
      </c>
      <c r="E57" s="98" t="s">
        <v>12</v>
      </c>
      <c r="F57" s="98">
        <v>4</v>
      </c>
      <c r="G57" s="99">
        <v>500</v>
      </c>
      <c r="H57" s="98" t="s">
        <v>13</v>
      </c>
      <c r="I57" s="100">
        <v>400</v>
      </c>
    </row>
    <row r="58" spans="1:9" x14ac:dyDescent="0.3">
      <c r="A58" s="101">
        <v>43855</v>
      </c>
      <c r="B58" s="102" t="s">
        <v>21</v>
      </c>
      <c r="C58" s="102" t="s">
        <v>22</v>
      </c>
      <c r="D58" s="102" t="s">
        <v>20</v>
      </c>
      <c r="E58" s="102" t="s">
        <v>12</v>
      </c>
      <c r="F58" s="102">
        <v>2</v>
      </c>
      <c r="G58" s="103">
        <v>500</v>
      </c>
      <c r="H58" s="102" t="s">
        <v>13</v>
      </c>
      <c r="I58" s="104">
        <v>400</v>
      </c>
    </row>
    <row r="59" spans="1:9" x14ac:dyDescent="0.3">
      <c r="A59" s="97">
        <v>44095</v>
      </c>
      <c r="B59" s="98" t="s">
        <v>9</v>
      </c>
      <c r="C59" s="98" t="s">
        <v>14</v>
      </c>
      <c r="D59" s="98" t="s">
        <v>24</v>
      </c>
      <c r="E59" s="98" t="s">
        <v>12</v>
      </c>
      <c r="F59" s="98">
        <v>3</v>
      </c>
      <c r="G59" s="99">
        <v>80</v>
      </c>
      <c r="H59" s="98" t="s">
        <v>13</v>
      </c>
      <c r="I59" s="100">
        <v>75</v>
      </c>
    </row>
    <row r="60" spans="1:9" x14ac:dyDescent="0.3">
      <c r="A60" s="101">
        <v>44325</v>
      </c>
      <c r="B60" s="102" t="s">
        <v>25</v>
      </c>
      <c r="C60" s="102" t="s">
        <v>26</v>
      </c>
      <c r="D60" s="102" t="s">
        <v>15</v>
      </c>
      <c r="E60" s="102" t="s">
        <v>12</v>
      </c>
      <c r="F60" s="102">
        <v>4</v>
      </c>
      <c r="G60" s="103">
        <v>50</v>
      </c>
      <c r="H60" s="102" t="s">
        <v>13</v>
      </c>
      <c r="I60" s="104">
        <v>30</v>
      </c>
    </row>
    <row r="61" spans="1:9" x14ac:dyDescent="0.3">
      <c r="A61" s="97">
        <v>44375</v>
      </c>
      <c r="B61" s="98" t="s">
        <v>9</v>
      </c>
      <c r="C61" s="98" t="s">
        <v>17</v>
      </c>
      <c r="D61" s="98" t="s">
        <v>29</v>
      </c>
      <c r="E61" s="98" t="s">
        <v>33</v>
      </c>
      <c r="F61" s="98">
        <v>4</v>
      </c>
      <c r="G61" s="99">
        <v>20</v>
      </c>
      <c r="H61" s="98" t="s">
        <v>13</v>
      </c>
      <c r="I61" s="100">
        <v>5</v>
      </c>
    </row>
    <row r="62" spans="1:9" x14ac:dyDescent="0.3">
      <c r="A62" s="101">
        <v>44140</v>
      </c>
      <c r="B62" s="102" t="s">
        <v>18</v>
      </c>
      <c r="C62" s="102" t="s">
        <v>19</v>
      </c>
      <c r="D62" s="102" t="s">
        <v>11</v>
      </c>
      <c r="E62" s="102" t="s">
        <v>12</v>
      </c>
      <c r="F62" s="102">
        <v>1</v>
      </c>
      <c r="G62" s="103">
        <v>100</v>
      </c>
      <c r="H62" s="102" t="s">
        <v>16</v>
      </c>
      <c r="I62" s="104">
        <v>80</v>
      </c>
    </row>
    <row r="63" spans="1:9" x14ac:dyDescent="0.3">
      <c r="A63" s="97">
        <v>44499</v>
      </c>
      <c r="B63" s="98" t="s">
        <v>9</v>
      </c>
      <c r="C63" s="98" t="s">
        <v>10</v>
      </c>
      <c r="D63" s="98" t="s">
        <v>24</v>
      </c>
      <c r="E63" s="98" t="s">
        <v>12</v>
      </c>
      <c r="F63" s="98">
        <v>4</v>
      </c>
      <c r="G63" s="99">
        <v>80</v>
      </c>
      <c r="H63" s="98" t="s">
        <v>16</v>
      </c>
      <c r="I63" s="100">
        <v>75</v>
      </c>
    </row>
    <row r="64" spans="1:9" x14ac:dyDescent="0.3">
      <c r="A64" s="101">
        <v>44399</v>
      </c>
      <c r="B64" s="102" t="s">
        <v>21</v>
      </c>
      <c r="C64" s="102" t="s">
        <v>22</v>
      </c>
      <c r="D64" s="102" t="s">
        <v>15</v>
      </c>
      <c r="E64" s="102" t="s">
        <v>12</v>
      </c>
      <c r="F64" s="102">
        <v>3</v>
      </c>
      <c r="G64" s="103">
        <v>50</v>
      </c>
      <c r="H64" s="102" t="s">
        <v>13</v>
      </c>
      <c r="I64" s="104">
        <v>30</v>
      </c>
    </row>
    <row r="65" spans="1:9" x14ac:dyDescent="0.3">
      <c r="A65" s="97">
        <v>43857</v>
      </c>
      <c r="B65" s="98" t="s">
        <v>21</v>
      </c>
      <c r="C65" s="98" t="s">
        <v>22</v>
      </c>
      <c r="D65" s="98" t="s">
        <v>15</v>
      </c>
      <c r="E65" s="98" t="s">
        <v>32</v>
      </c>
      <c r="F65" s="98">
        <v>2</v>
      </c>
      <c r="G65" s="99">
        <v>45</v>
      </c>
      <c r="H65" s="98" t="s">
        <v>13</v>
      </c>
      <c r="I65" s="100">
        <v>35</v>
      </c>
    </row>
    <row r="66" spans="1:9" x14ac:dyDescent="0.3">
      <c r="A66" s="101">
        <v>44036</v>
      </c>
      <c r="B66" s="102" t="s">
        <v>18</v>
      </c>
      <c r="C66" s="102" t="s">
        <v>23</v>
      </c>
      <c r="D66" s="102" t="s">
        <v>24</v>
      </c>
      <c r="E66" s="102" t="s">
        <v>12</v>
      </c>
      <c r="F66" s="102">
        <v>2</v>
      </c>
      <c r="G66" s="103">
        <v>80</v>
      </c>
      <c r="H66" s="102" t="s">
        <v>16</v>
      </c>
      <c r="I66" s="104">
        <v>75</v>
      </c>
    </row>
    <row r="67" spans="1:9" x14ac:dyDescent="0.3">
      <c r="A67" s="97">
        <v>44473</v>
      </c>
      <c r="B67" s="98" t="s">
        <v>18</v>
      </c>
      <c r="C67" s="98" t="s">
        <v>31</v>
      </c>
      <c r="D67" s="98" t="s">
        <v>20</v>
      </c>
      <c r="E67" s="98" t="s">
        <v>33</v>
      </c>
      <c r="F67" s="98">
        <v>3</v>
      </c>
      <c r="G67" s="99">
        <v>560</v>
      </c>
      <c r="H67" s="98" t="s">
        <v>13</v>
      </c>
      <c r="I67" s="100">
        <v>450</v>
      </c>
    </row>
    <row r="68" spans="1:9" x14ac:dyDescent="0.3">
      <c r="A68" s="101">
        <v>44036</v>
      </c>
      <c r="B68" s="102" t="s">
        <v>9</v>
      </c>
      <c r="C68" s="102" t="s">
        <v>10</v>
      </c>
      <c r="D68" s="102" t="s">
        <v>29</v>
      </c>
      <c r="E68" s="102" t="s">
        <v>33</v>
      </c>
      <c r="F68" s="102">
        <v>2</v>
      </c>
      <c r="G68" s="103">
        <v>20</v>
      </c>
      <c r="H68" s="102" t="s">
        <v>13</v>
      </c>
      <c r="I68" s="104">
        <v>5</v>
      </c>
    </row>
    <row r="69" spans="1:9" x14ac:dyDescent="0.3">
      <c r="A69" s="97">
        <v>44535</v>
      </c>
      <c r="B69" s="98" t="s">
        <v>21</v>
      </c>
      <c r="C69" s="98" t="s">
        <v>22</v>
      </c>
      <c r="D69" s="98" t="s">
        <v>20</v>
      </c>
      <c r="E69" s="98" t="s">
        <v>12</v>
      </c>
      <c r="F69" s="98">
        <v>2</v>
      </c>
      <c r="G69" s="99">
        <v>500</v>
      </c>
      <c r="H69" s="98" t="s">
        <v>13</v>
      </c>
      <c r="I69" s="100">
        <v>400</v>
      </c>
    </row>
    <row r="70" spans="1:9" x14ac:dyDescent="0.3">
      <c r="A70" s="101">
        <v>44446</v>
      </c>
      <c r="B70" s="102" t="s">
        <v>25</v>
      </c>
      <c r="C70" s="102" t="s">
        <v>26</v>
      </c>
      <c r="D70" s="102" t="s">
        <v>20</v>
      </c>
      <c r="E70" s="102" t="s">
        <v>32</v>
      </c>
      <c r="F70" s="102">
        <v>5</v>
      </c>
      <c r="G70" s="103">
        <v>570</v>
      </c>
      <c r="H70" s="102" t="s">
        <v>13</v>
      </c>
      <c r="I70" s="104">
        <v>490</v>
      </c>
    </row>
    <row r="71" spans="1:9" x14ac:dyDescent="0.3">
      <c r="A71" s="97">
        <v>44458</v>
      </c>
      <c r="B71" s="98" t="s">
        <v>25</v>
      </c>
      <c r="C71" s="98" t="s">
        <v>27</v>
      </c>
      <c r="D71" s="98" t="s">
        <v>24</v>
      </c>
      <c r="E71" s="98" t="s">
        <v>32</v>
      </c>
      <c r="F71" s="98">
        <v>2</v>
      </c>
      <c r="G71" s="99">
        <v>70</v>
      </c>
      <c r="H71" s="98" t="s">
        <v>13</v>
      </c>
      <c r="I71" s="100">
        <v>60</v>
      </c>
    </row>
    <row r="72" spans="1:9" x14ac:dyDescent="0.3">
      <c r="A72" s="101">
        <v>44081</v>
      </c>
      <c r="B72" s="102" t="s">
        <v>18</v>
      </c>
      <c r="C72" s="102" t="s">
        <v>23</v>
      </c>
      <c r="D72" s="102" t="s">
        <v>29</v>
      </c>
      <c r="E72" s="102" t="s">
        <v>32</v>
      </c>
      <c r="F72" s="102">
        <v>3</v>
      </c>
      <c r="G72" s="103">
        <v>25</v>
      </c>
      <c r="H72" s="102" t="s">
        <v>13</v>
      </c>
      <c r="I72" s="104">
        <v>20</v>
      </c>
    </row>
    <row r="73" spans="1:9" x14ac:dyDescent="0.3">
      <c r="A73" s="97">
        <v>44360</v>
      </c>
      <c r="B73" s="98" t="s">
        <v>21</v>
      </c>
      <c r="C73" s="98" t="s">
        <v>28</v>
      </c>
      <c r="D73" s="98" t="s">
        <v>29</v>
      </c>
      <c r="E73" s="98" t="s">
        <v>32</v>
      </c>
      <c r="F73" s="98">
        <v>5</v>
      </c>
      <c r="G73" s="99">
        <v>25</v>
      </c>
      <c r="H73" s="98" t="s">
        <v>13</v>
      </c>
      <c r="I73" s="100">
        <v>20</v>
      </c>
    </row>
    <row r="74" spans="1:9" x14ac:dyDescent="0.3">
      <c r="A74" s="101">
        <v>44512</v>
      </c>
      <c r="B74" s="102" t="s">
        <v>21</v>
      </c>
      <c r="C74" s="102" t="s">
        <v>22</v>
      </c>
      <c r="D74" s="102" t="s">
        <v>15</v>
      </c>
      <c r="E74" s="102" t="s">
        <v>33</v>
      </c>
      <c r="F74" s="102">
        <v>4</v>
      </c>
      <c r="G74" s="103">
        <v>65</v>
      </c>
      <c r="H74" s="102" t="s">
        <v>13</v>
      </c>
      <c r="I74" s="104">
        <v>50</v>
      </c>
    </row>
    <row r="75" spans="1:9" x14ac:dyDescent="0.3">
      <c r="A75" s="97">
        <v>44410</v>
      </c>
      <c r="B75" s="98" t="s">
        <v>18</v>
      </c>
      <c r="C75" s="98" t="s">
        <v>23</v>
      </c>
      <c r="D75" s="98" t="s">
        <v>11</v>
      </c>
      <c r="E75" s="98" t="s">
        <v>12</v>
      </c>
      <c r="F75" s="98">
        <v>2</v>
      </c>
      <c r="G75" s="99">
        <v>100</v>
      </c>
      <c r="H75" s="98" t="s">
        <v>13</v>
      </c>
      <c r="I75" s="100">
        <v>80</v>
      </c>
    </row>
    <row r="76" spans="1:9" x14ac:dyDescent="0.3">
      <c r="A76" s="101">
        <v>44540</v>
      </c>
      <c r="B76" s="102" t="s">
        <v>9</v>
      </c>
      <c r="C76" s="102" t="s">
        <v>17</v>
      </c>
      <c r="D76" s="102" t="s">
        <v>24</v>
      </c>
      <c r="E76" s="102" t="s">
        <v>33</v>
      </c>
      <c r="F76" s="102">
        <v>4</v>
      </c>
      <c r="G76" s="103">
        <v>75</v>
      </c>
      <c r="H76" s="102" t="s">
        <v>13</v>
      </c>
      <c r="I76" s="104">
        <v>70</v>
      </c>
    </row>
    <row r="77" spans="1:9" x14ac:dyDescent="0.3">
      <c r="A77" s="97">
        <v>44056</v>
      </c>
      <c r="B77" s="98" t="s">
        <v>9</v>
      </c>
      <c r="C77" s="98" t="s">
        <v>14</v>
      </c>
      <c r="D77" s="98" t="s">
        <v>20</v>
      </c>
      <c r="E77" s="98" t="s">
        <v>32</v>
      </c>
      <c r="F77" s="98">
        <v>1</v>
      </c>
      <c r="G77" s="99">
        <v>570</v>
      </c>
      <c r="H77" s="98" t="s">
        <v>13</v>
      </c>
      <c r="I77" s="100">
        <v>490</v>
      </c>
    </row>
    <row r="78" spans="1:9" x14ac:dyDescent="0.3">
      <c r="A78" s="101">
        <v>44079</v>
      </c>
      <c r="B78" s="102" t="s">
        <v>9</v>
      </c>
      <c r="C78" s="102" t="s">
        <v>10</v>
      </c>
      <c r="D78" s="102" t="s">
        <v>29</v>
      </c>
      <c r="E78" s="102" t="s">
        <v>32</v>
      </c>
      <c r="F78" s="102">
        <v>4</v>
      </c>
      <c r="G78" s="103">
        <v>25</v>
      </c>
      <c r="H78" s="102" t="s">
        <v>13</v>
      </c>
      <c r="I78" s="104">
        <v>20</v>
      </c>
    </row>
    <row r="79" spans="1:9" x14ac:dyDescent="0.3">
      <c r="A79" s="97">
        <v>44240</v>
      </c>
      <c r="B79" s="98" t="s">
        <v>25</v>
      </c>
      <c r="C79" s="98" t="s">
        <v>27</v>
      </c>
      <c r="D79" s="98" t="s">
        <v>15</v>
      </c>
      <c r="E79" s="98" t="s">
        <v>12</v>
      </c>
      <c r="F79" s="98">
        <v>3</v>
      </c>
      <c r="G79" s="99">
        <v>50</v>
      </c>
      <c r="H79" s="98" t="s">
        <v>13</v>
      </c>
      <c r="I79" s="100">
        <v>30</v>
      </c>
    </row>
    <row r="80" spans="1:9" x14ac:dyDescent="0.3">
      <c r="A80" s="101">
        <v>44312</v>
      </c>
      <c r="B80" s="102" t="s">
        <v>25</v>
      </c>
      <c r="C80" s="102" t="s">
        <v>27</v>
      </c>
      <c r="D80" s="102" t="s">
        <v>15</v>
      </c>
      <c r="E80" s="102" t="s">
        <v>32</v>
      </c>
      <c r="F80" s="102">
        <v>1</v>
      </c>
      <c r="G80" s="103">
        <v>45</v>
      </c>
      <c r="H80" s="102" t="s">
        <v>13</v>
      </c>
      <c r="I80" s="104">
        <v>35</v>
      </c>
    </row>
    <row r="81" spans="1:9" x14ac:dyDescent="0.3">
      <c r="A81" s="97">
        <v>44122</v>
      </c>
      <c r="B81" s="98" t="s">
        <v>25</v>
      </c>
      <c r="C81" s="98" t="s">
        <v>26</v>
      </c>
      <c r="D81" s="98" t="s">
        <v>24</v>
      </c>
      <c r="E81" s="98" t="s">
        <v>12</v>
      </c>
      <c r="F81" s="98">
        <v>3</v>
      </c>
      <c r="G81" s="99">
        <v>80</v>
      </c>
      <c r="H81" s="98" t="s">
        <v>13</v>
      </c>
      <c r="I81" s="100">
        <v>75</v>
      </c>
    </row>
    <row r="82" spans="1:9" x14ac:dyDescent="0.3">
      <c r="A82" s="101">
        <v>43883</v>
      </c>
      <c r="B82" s="102" t="s">
        <v>9</v>
      </c>
      <c r="C82" s="102" t="s">
        <v>17</v>
      </c>
      <c r="D82" s="102" t="s">
        <v>29</v>
      </c>
      <c r="E82" s="102" t="s">
        <v>32</v>
      </c>
      <c r="F82" s="102">
        <v>5</v>
      </c>
      <c r="G82" s="103">
        <v>25</v>
      </c>
      <c r="H82" s="102" t="s">
        <v>16</v>
      </c>
      <c r="I82" s="104">
        <v>20</v>
      </c>
    </row>
    <row r="83" spans="1:9" x14ac:dyDescent="0.3">
      <c r="A83" s="97">
        <v>43924</v>
      </c>
      <c r="B83" s="98" t="s">
        <v>21</v>
      </c>
      <c r="C83" s="98" t="s">
        <v>22</v>
      </c>
      <c r="D83" s="98" t="s">
        <v>20</v>
      </c>
      <c r="E83" s="98" t="s">
        <v>33</v>
      </c>
      <c r="F83" s="98">
        <v>3</v>
      </c>
      <c r="G83" s="99">
        <v>560</v>
      </c>
      <c r="H83" s="98" t="s">
        <v>13</v>
      </c>
      <c r="I83" s="100">
        <v>450</v>
      </c>
    </row>
    <row r="84" spans="1:9" x14ac:dyDescent="0.3">
      <c r="A84" s="101">
        <v>44303</v>
      </c>
      <c r="B84" s="102" t="s">
        <v>9</v>
      </c>
      <c r="C84" s="102" t="s">
        <v>10</v>
      </c>
      <c r="D84" s="102" t="s">
        <v>11</v>
      </c>
      <c r="E84" s="102" t="s">
        <v>12</v>
      </c>
      <c r="F84" s="102">
        <v>1</v>
      </c>
      <c r="G84" s="103">
        <v>100</v>
      </c>
      <c r="H84" s="102" t="s">
        <v>13</v>
      </c>
      <c r="I84" s="104">
        <v>80</v>
      </c>
    </row>
    <row r="85" spans="1:9" x14ac:dyDescent="0.3">
      <c r="A85" s="97">
        <v>44497</v>
      </c>
      <c r="B85" s="98" t="s">
        <v>25</v>
      </c>
      <c r="C85" s="98" t="s">
        <v>26</v>
      </c>
      <c r="D85" s="98" t="s">
        <v>24</v>
      </c>
      <c r="E85" s="98" t="s">
        <v>12</v>
      </c>
      <c r="F85" s="98">
        <v>1</v>
      </c>
      <c r="G85" s="99">
        <v>80</v>
      </c>
      <c r="H85" s="98" t="s">
        <v>13</v>
      </c>
      <c r="I85" s="100">
        <v>75</v>
      </c>
    </row>
    <row r="86" spans="1:9" x14ac:dyDescent="0.3">
      <c r="A86" s="101">
        <v>44058</v>
      </c>
      <c r="B86" s="102" t="s">
        <v>21</v>
      </c>
      <c r="C86" s="102" t="s">
        <v>28</v>
      </c>
      <c r="D86" s="102" t="s">
        <v>15</v>
      </c>
      <c r="E86" s="102" t="s">
        <v>33</v>
      </c>
      <c r="F86" s="102">
        <v>2</v>
      </c>
      <c r="G86" s="103">
        <v>65</v>
      </c>
      <c r="H86" s="102" t="s">
        <v>13</v>
      </c>
      <c r="I86" s="104">
        <v>50</v>
      </c>
    </row>
    <row r="87" spans="1:9" x14ac:dyDescent="0.3">
      <c r="A87" s="97">
        <v>44310</v>
      </c>
      <c r="B87" s="98" t="s">
        <v>21</v>
      </c>
      <c r="C87" s="98" t="s">
        <v>28</v>
      </c>
      <c r="D87" s="98" t="s">
        <v>29</v>
      </c>
      <c r="E87" s="98" t="s">
        <v>12</v>
      </c>
      <c r="F87" s="98">
        <v>3</v>
      </c>
      <c r="G87" s="99">
        <v>25</v>
      </c>
      <c r="H87" s="98" t="s">
        <v>16</v>
      </c>
      <c r="I87" s="100">
        <v>5</v>
      </c>
    </row>
    <row r="88" spans="1:9" x14ac:dyDescent="0.3">
      <c r="A88" s="101">
        <v>44469</v>
      </c>
      <c r="B88" s="102" t="s">
        <v>18</v>
      </c>
      <c r="C88" s="102" t="s">
        <v>23</v>
      </c>
      <c r="D88" s="102" t="s">
        <v>29</v>
      </c>
      <c r="E88" s="102" t="s">
        <v>12</v>
      </c>
      <c r="F88" s="102">
        <v>2</v>
      </c>
      <c r="G88" s="103">
        <v>25</v>
      </c>
      <c r="H88" s="102" t="s">
        <v>13</v>
      </c>
      <c r="I88" s="104">
        <v>5</v>
      </c>
    </row>
    <row r="89" spans="1:9" x14ac:dyDescent="0.3">
      <c r="A89" s="97">
        <v>43930</v>
      </c>
      <c r="B89" s="98" t="s">
        <v>21</v>
      </c>
      <c r="C89" s="98" t="s">
        <v>28</v>
      </c>
      <c r="D89" s="98" t="s">
        <v>29</v>
      </c>
      <c r="E89" s="98" t="s">
        <v>32</v>
      </c>
      <c r="F89" s="98">
        <v>2</v>
      </c>
      <c r="G89" s="99">
        <v>25</v>
      </c>
      <c r="H89" s="98" t="s">
        <v>13</v>
      </c>
      <c r="I89" s="100">
        <v>20</v>
      </c>
    </row>
    <row r="90" spans="1:9" x14ac:dyDescent="0.3">
      <c r="A90" s="101">
        <v>43988</v>
      </c>
      <c r="B90" s="102" t="s">
        <v>9</v>
      </c>
      <c r="C90" s="102" t="s">
        <v>14</v>
      </c>
      <c r="D90" s="102" t="s">
        <v>29</v>
      </c>
      <c r="E90" s="102" t="s">
        <v>32</v>
      </c>
      <c r="F90" s="102">
        <v>2</v>
      </c>
      <c r="G90" s="103">
        <v>25</v>
      </c>
      <c r="H90" s="102" t="s">
        <v>13</v>
      </c>
      <c r="I90" s="104">
        <v>20</v>
      </c>
    </row>
    <row r="91" spans="1:9" x14ac:dyDescent="0.3">
      <c r="A91" s="97">
        <v>43866</v>
      </c>
      <c r="B91" s="98" t="s">
        <v>25</v>
      </c>
      <c r="C91" s="98" t="s">
        <v>27</v>
      </c>
      <c r="D91" s="98" t="s">
        <v>11</v>
      </c>
      <c r="E91" s="98" t="s">
        <v>33</v>
      </c>
      <c r="F91" s="98">
        <v>5</v>
      </c>
      <c r="G91" s="99">
        <v>120</v>
      </c>
      <c r="H91" s="98" t="s">
        <v>13</v>
      </c>
      <c r="I91" s="100">
        <v>110</v>
      </c>
    </row>
    <row r="92" spans="1:9" x14ac:dyDescent="0.3">
      <c r="A92" s="101">
        <v>44442</v>
      </c>
      <c r="B92" s="102" t="s">
        <v>21</v>
      </c>
      <c r="C92" s="102" t="s">
        <v>22</v>
      </c>
      <c r="D92" s="102" t="s">
        <v>11</v>
      </c>
      <c r="E92" s="102" t="s">
        <v>32</v>
      </c>
      <c r="F92" s="102">
        <v>5</v>
      </c>
      <c r="G92" s="103">
        <v>110</v>
      </c>
      <c r="H92" s="102" t="s">
        <v>13</v>
      </c>
      <c r="I92" s="104">
        <v>85</v>
      </c>
    </row>
    <row r="93" spans="1:9" x14ac:dyDescent="0.3">
      <c r="A93" s="97">
        <v>43867</v>
      </c>
      <c r="B93" s="98" t="s">
        <v>18</v>
      </c>
      <c r="C93" s="98" t="s">
        <v>31</v>
      </c>
      <c r="D93" s="98" t="s">
        <v>20</v>
      </c>
      <c r="E93" s="98" t="s">
        <v>33</v>
      </c>
      <c r="F93" s="98">
        <v>5</v>
      </c>
      <c r="G93" s="99">
        <v>560</v>
      </c>
      <c r="H93" s="98" t="s">
        <v>16</v>
      </c>
      <c r="I93" s="100">
        <v>450</v>
      </c>
    </row>
    <row r="94" spans="1:9" x14ac:dyDescent="0.3">
      <c r="A94" s="101">
        <v>44301</v>
      </c>
      <c r="B94" s="102" t="s">
        <v>18</v>
      </c>
      <c r="C94" s="102" t="s">
        <v>19</v>
      </c>
      <c r="D94" s="102" t="s">
        <v>24</v>
      </c>
      <c r="E94" s="102" t="s">
        <v>32</v>
      </c>
      <c r="F94" s="102">
        <v>2</v>
      </c>
      <c r="G94" s="103">
        <v>70</v>
      </c>
      <c r="H94" s="102" t="s">
        <v>30</v>
      </c>
      <c r="I94" s="104">
        <v>60</v>
      </c>
    </row>
    <row r="95" spans="1:9" x14ac:dyDescent="0.3">
      <c r="A95" s="97">
        <v>44154</v>
      </c>
      <c r="B95" s="98" t="s">
        <v>9</v>
      </c>
      <c r="C95" s="98" t="s">
        <v>17</v>
      </c>
      <c r="D95" s="98" t="s">
        <v>29</v>
      </c>
      <c r="E95" s="98" t="s">
        <v>12</v>
      </c>
      <c r="F95" s="98">
        <v>5</v>
      </c>
      <c r="G95" s="99">
        <v>25</v>
      </c>
      <c r="H95" s="98" t="s">
        <v>16</v>
      </c>
      <c r="I95" s="100">
        <v>5</v>
      </c>
    </row>
    <row r="96" spans="1:9" x14ac:dyDescent="0.3">
      <c r="A96" s="101">
        <v>44121</v>
      </c>
      <c r="B96" s="102" t="s">
        <v>18</v>
      </c>
      <c r="C96" s="102" t="s">
        <v>31</v>
      </c>
      <c r="D96" s="102" t="s">
        <v>24</v>
      </c>
      <c r="E96" s="102" t="s">
        <v>33</v>
      </c>
      <c r="F96" s="102">
        <v>4</v>
      </c>
      <c r="G96" s="103">
        <v>75</v>
      </c>
      <c r="H96" s="102" t="s">
        <v>13</v>
      </c>
      <c r="I96" s="104">
        <v>70</v>
      </c>
    </row>
    <row r="97" spans="1:9" x14ac:dyDescent="0.3">
      <c r="A97" s="97">
        <v>43919</v>
      </c>
      <c r="B97" s="98" t="s">
        <v>21</v>
      </c>
      <c r="C97" s="98" t="s">
        <v>28</v>
      </c>
      <c r="D97" s="98" t="s">
        <v>15</v>
      </c>
      <c r="E97" s="98" t="s">
        <v>32</v>
      </c>
      <c r="F97" s="98">
        <v>4</v>
      </c>
      <c r="G97" s="99">
        <v>45</v>
      </c>
      <c r="H97" s="98" t="s">
        <v>16</v>
      </c>
      <c r="I97" s="100">
        <v>35</v>
      </c>
    </row>
    <row r="98" spans="1:9" x14ac:dyDescent="0.3">
      <c r="A98" s="101">
        <v>43996</v>
      </c>
      <c r="B98" s="102" t="s">
        <v>9</v>
      </c>
      <c r="C98" s="102" t="s">
        <v>14</v>
      </c>
      <c r="D98" s="102" t="s">
        <v>29</v>
      </c>
      <c r="E98" s="102" t="s">
        <v>33</v>
      </c>
      <c r="F98" s="102">
        <v>5</v>
      </c>
      <c r="G98" s="103">
        <v>20</v>
      </c>
      <c r="H98" s="102" t="s">
        <v>30</v>
      </c>
      <c r="I98" s="104">
        <v>5</v>
      </c>
    </row>
    <row r="99" spans="1:9" x14ac:dyDescent="0.3">
      <c r="A99" s="97">
        <v>44335</v>
      </c>
      <c r="B99" s="98" t="s">
        <v>18</v>
      </c>
      <c r="C99" s="98" t="s">
        <v>23</v>
      </c>
      <c r="D99" s="98" t="s">
        <v>24</v>
      </c>
      <c r="E99" s="98" t="s">
        <v>32</v>
      </c>
      <c r="F99" s="98">
        <v>4</v>
      </c>
      <c r="G99" s="99">
        <v>70</v>
      </c>
      <c r="H99" s="98" t="s">
        <v>16</v>
      </c>
      <c r="I99" s="100">
        <v>60</v>
      </c>
    </row>
    <row r="100" spans="1:9" x14ac:dyDescent="0.3">
      <c r="A100" s="101">
        <v>44401</v>
      </c>
      <c r="B100" s="102" t="s">
        <v>21</v>
      </c>
      <c r="C100" s="102" t="s">
        <v>28</v>
      </c>
      <c r="D100" s="102" t="s">
        <v>24</v>
      </c>
      <c r="E100" s="102" t="s">
        <v>12</v>
      </c>
      <c r="F100" s="102">
        <v>3</v>
      </c>
      <c r="G100" s="103">
        <v>80</v>
      </c>
      <c r="H100" s="102" t="s">
        <v>13</v>
      </c>
      <c r="I100" s="104">
        <v>75</v>
      </c>
    </row>
    <row r="101" spans="1:9" x14ac:dyDescent="0.3">
      <c r="A101" s="97">
        <v>43867</v>
      </c>
      <c r="B101" s="98" t="s">
        <v>9</v>
      </c>
      <c r="C101" s="98" t="s">
        <v>10</v>
      </c>
      <c r="D101" s="98" t="s">
        <v>29</v>
      </c>
      <c r="E101" s="98" t="s">
        <v>33</v>
      </c>
      <c r="F101" s="98">
        <v>2</v>
      </c>
      <c r="G101" s="99">
        <v>20</v>
      </c>
      <c r="H101" s="98" t="s">
        <v>13</v>
      </c>
      <c r="I101" s="100">
        <v>5</v>
      </c>
    </row>
    <row r="102" spans="1:9" x14ac:dyDescent="0.3">
      <c r="A102" s="101">
        <v>43837</v>
      </c>
      <c r="B102" s="102" t="s">
        <v>21</v>
      </c>
      <c r="C102" s="102" t="s">
        <v>22</v>
      </c>
      <c r="D102" s="102" t="s">
        <v>15</v>
      </c>
      <c r="E102" s="102" t="s">
        <v>12</v>
      </c>
      <c r="F102" s="102">
        <v>3</v>
      </c>
      <c r="G102" s="103">
        <v>50</v>
      </c>
      <c r="H102" s="102" t="s">
        <v>30</v>
      </c>
      <c r="I102" s="104">
        <v>30</v>
      </c>
    </row>
    <row r="103" spans="1:9" x14ac:dyDescent="0.3">
      <c r="A103" s="97">
        <v>44123</v>
      </c>
      <c r="B103" s="98" t="s">
        <v>25</v>
      </c>
      <c r="C103" s="98" t="s">
        <v>26</v>
      </c>
      <c r="D103" s="98" t="s">
        <v>20</v>
      </c>
      <c r="E103" s="98" t="s">
        <v>33</v>
      </c>
      <c r="F103" s="98">
        <v>2</v>
      </c>
      <c r="G103" s="99">
        <v>560</v>
      </c>
      <c r="H103" s="98" t="s">
        <v>30</v>
      </c>
      <c r="I103" s="100">
        <v>450</v>
      </c>
    </row>
    <row r="104" spans="1:9" x14ac:dyDescent="0.3">
      <c r="A104" s="101">
        <v>44014</v>
      </c>
      <c r="B104" s="102" t="s">
        <v>18</v>
      </c>
      <c r="C104" s="102" t="s">
        <v>23</v>
      </c>
      <c r="D104" s="102" t="s">
        <v>11</v>
      </c>
      <c r="E104" s="102" t="s">
        <v>33</v>
      </c>
      <c r="F104" s="102">
        <v>1</v>
      </c>
      <c r="G104" s="103">
        <v>120</v>
      </c>
      <c r="H104" s="102" t="s">
        <v>30</v>
      </c>
      <c r="I104" s="104">
        <v>110</v>
      </c>
    </row>
    <row r="105" spans="1:9" x14ac:dyDescent="0.3">
      <c r="A105" s="97">
        <v>44066</v>
      </c>
      <c r="B105" s="98" t="s">
        <v>9</v>
      </c>
      <c r="C105" s="98" t="s">
        <v>14</v>
      </c>
      <c r="D105" s="98" t="s">
        <v>20</v>
      </c>
      <c r="E105" s="98" t="s">
        <v>12</v>
      </c>
      <c r="F105" s="98">
        <v>2</v>
      </c>
      <c r="G105" s="99">
        <v>500</v>
      </c>
      <c r="H105" s="98" t="s">
        <v>16</v>
      </c>
      <c r="I105" s="100">
        <v>400</v>
      </c>
    </row>
    <row r="106" spans="1:9" x14ac:dyDescent="0.3">
      <c r="A106" s="101">
        <v>43862</v>
      </c>
      <c r="B106" s="102" t="s">
        <v>9</v>
      </c>
      <c r="C106" s="102" t="s">
        <v>10</v>
      </c>
      <c r="D106" s="102" t="s">
        <v>24</v>
      </c>
      <c r="E106" s="102" t="s">
        <v>32</v>
      </c>
      <c r="F106" s="102">
        <v>4</v>
      </c>
      <c r="G106" s="103">
        <v>70</v>
      </c>
      <c r="H106" s="102" t="s">
        <v>16</v>
      </c>
      <c r="I106" s="104">
        <v>60</v>
      </c>
    </row>
    <row r="107" spans="1:9" x14ac:dyDescent="0.3">
      <c r="A107" s="97">
        <v>44069</v>
      </c>
      <c r="B107" s="98" t="s">
        <v>25</v>
      </c>
      <c r="C107" s="98" t="s">
        <v>27</v>
      </c>
      <c r="D107" s="98" t="s">
        <v>11</v>
      </c>
      <c r="E107" s="98" t="s">
        <v>12</v>
      </c>
      <c r="F107" s="98">
        <v>4</v>
      </c>
      <c r="G107" s="99">
        <v>100</v>
      </c>
      <c r="H107" s="98" t="s">
        <v>13</v>
      </c>
      <c r="I107" s="100">
        <v>80</v>
      </c>
    </row>
    <row r="108" spans="1:9" x14ac:dyDescent="0.3">
      <c r="A108" s="101">
        <v>44559</v>
      </c>
      <c r="B108" s="102" t="s">
        <v>18</v>
      </c>
      <c r="C108" s="102" t="s">
        <v>31</v>
      </c>
      <c r="D108" s="102" t="s">
        <v>20</v>
      </c>
      <c r="E108" s="102" t="s">
        <v>32</v>
      </c>
      <c r="F108" s="102">
        <v>1</v>
      </c>
      <c r="G108" s="103">
        <v>570</v>
      </c>
      <c r="H108" s="102" t="s">
        <v>13</v>
      </c>
      <c r="I108" s="104">
        <v>490</v>
      </c>
    </row>
    <row r="109" spans="1:9" x14ac:dyDescent="0.3">
      <c r="A109" s="97">
        <v>44357</v>
      </c>
      <c r="B109" s="98" t="s">
        <v>18</v>
      </c>
      <c r="C109" s="98" t="s">
        <v>31</v>
      </c>
      <c r="D109" s="98" t="s">
        <v>29</v>
      </c>
      <c r="E109" s="98" t="s">
        <v>33</v>
      </c>
      <c r="F109" s="98">
        <v>2</v>
      </c>
      <c r="G109" s="99">
        <v>20</v>
      </c>
      <c r="H109" s="98" t="s">
        <v>13</v>
      </c>
      <c r="I109" s="100">
        <v>5</v>
      </c>
    </row>
    <row r="110" spans="1:9" x14ac:dyDescent="0.3">
      <c r="A110" s="101">
        <v>44255</v>
      </c>
      <c r="B110" s="102" t="s">
        <v>25</v>
      </c>
      <c r="C110" s="102" t="s">
        <v>26</v>
      </c>
      <c r="D110" s="102" t="s">
        <v>15</v>
      </c>
      <c r="E110" s="102" t="s">
        <v>12</v>
      </c>
      <c r="F110" s="102">
        <v>3</v>
      </c>
      <c r="G110" s="103">
        <v>50</v>
      </c>
      <c r="H110" s="102" t="s">
        <v>13</v>
      </c>
      <c r="I110" s="104">
        <v>30</v>
      </c>
    </row>
    <row r="111" spans="1:9" x14ac:dyDescent="0.3">
      <c r="A111" s="97">
        <v>43893</v>
      </c>
      <c r="B111" s="98" t="s">
        <v>21</v>
      </c>
      <c r="C111" s="98" t="s">
        <v>22</v>
      </c>
      <c r="D111" s="98" t="s">
        <v>29</v>
      </c>
      <c r="E111" s="98" t="s">
        <v>32</v>
      </c>
      <c r="F111" s="98">
        <v>2</v>
      </c>
      <c r="G111" s="99">
        <v>25</v>
      </c>
      <c r="H111" s="98" t="s">
        <v>16</v>
      </c>
      <c r="I111" s="100">
        <v>20</v>
      </c>
    </row>
    <row r="112" spans="1:9" x14ac:dyDescent="0.3">
      <c r="A112" s="101">
        <v>43905</v>
      </c>
      <c r="B112" s="102" t="s">
        <v>25</v>
      </c>
      <c r="C112" s="102" t="s">
        <v>27</v>
      </c>
      <c r="D112" s="102" t="s">
        <v>20</v>
      </c>
      <c r="E112" s="102" t="s">
        <v>33</v>
      </c>
      <c r="F112" s="102">
        <v>2</v>
      </c>
      <c r="G112" s="103">
        <v>560</v>
      </c>
      <c r="H112" s="102" t="s">
        <v>30</v>
      </c>
      <c r="I112" s="104">
        <v>450</v>
      </c>
    </row>
    <row r="113" spans="1:9" x14ac:dyDescent="0.3">
      <c r="A113" s="97">
        <v>44255</v>
      </c>
      <c r="B113" s="98" t="s">
        <v>25</v>
      </c>
      <c r="C113" s="98" t="s">
        <v>26</v>
      </c>
      <c r="D113" s="98" t="s">
        <v>29</v>
      </c>
      <c r="E113" s="98" t="s">
        <v>33</v>
      </c>
      <c r="F113" s="98">
        <v>2</v>
      </c>
      <c r="G113" s="99">
        <v>20</v>
      </c>
      <c r="H113" s="98" t="s">
        <v>13</v>
      </c>
      <c r="I113" s="100">
        <v>5</v>
      </c>
    </row>
    <row r="114" spans="1:9" x14ac:dyDescent="0.3">
      <c r="A114" s="101">
        <v>44006</v>
      </c>
      <c r="B114" s="102" t="s">
        <v>9</v>
      </c>
      <c r="C114" s="102" t="s">
        <v>14</v>
      </c>
      <c r="D114" s="102" t="s">
        <v>20</v>
      </c>
      <c r="E114" s="102" t="s">
        <v>32</v>
      </c>
      <c r="F114" s="102">
        <v>5</v>
      </c>
      <c r="G114" s="103">
        <v>570</v>
      </c>
      <c r="H114" s="102" t="s">
        <v>30</v>
      </c>
      <c r="I114" s="104">
        <v>490</v>
      </c>
    </row>
    <row r="115" spans="1:9" x14ac:dyDescent="0.3">
      <c r="A115" s="97">
        <v>44348</v>
      </c>
      <c r="B115" s="98" t="s">
        <v>9</v>
      </c>
      <c r="C115" s="98" t="s">
        <v>14</v>
      </c>
      <c r="D115" s="98" t="s">
        <v>24</v>
      </c>
      <c r="E115" s="98" t="s">
        <v>12</v>
      </c>
      <c r="F115" s="98">
        <v>3</v>
      </c>
      <c r="G115" s="99">
        <v>80</v>
      </c>
      <c r="H115" s="98" t="s">
        <v>13</v>
      </c>
      <c r="I115" s="100">
        <v>75</v>
      </c>
    </row>
    <row r="116" spans="1:9" x14ac:dyDescent="0.3">
      <c r="A116" s="101">
        <v>44205</v>
      </c>
      <c r="B116" s="102" t="s">
        <v>21</v>
      </c>
      <c r="C116" s="102" t="s">
        <v>28</v>
      </c>
      <c r="D116" s="102" t="s">
        <v>29</v>
      </c>
      <c r="E116" s="102" t="s">
        <v>32</v>
      </c>
      <c r="F116" s="102">
        <v>4</v>
      </c>
      <c r="G116" s="103">
        <v>25</v>
      </c>
      <c r="H116" s="102" t="s">
        <v>13</v>
      </c>
      <c r="I116" s="104">
        <v>20</v>
      </c>
    </row>
    <row r="117" spans="1:9" x14ac:dyDescent="0.3">
      <c r="A117" s="97">
        <v>43969</v>
      </c>
      <c r="B117" s="98" t="s">
        <v>21</v>
      </c>
      <c r="C117" s="98" t="s">
        <v>28</v>
      </c>
      <c r="D117" s="98" t="s">
        <v>29</v>
      </c>
      <c r="E117" s="98" t="s">
        <v>32</v>
      </c>
      <c r="F117" s="98">
        <v>5</v>
      </c>
      <c r="G117" s="99">
        <v>25</v>
      </c>
      <c r="H117" s="98" t="s">
        <v>13</v>
      </c>
      <c r="I117" s="100">
        <v>20</v>
      </c>
    </row>
    <row r="118" spans="1:9" x14ac:dyDescent="0.3">
      <c r="A118" s="101">
        <v>44007</v>
      </c>
      <c r="B118" s="102" t="s">
        <v>9</v>
      </c>
      <c r="C118" s="102" t="s">
        <v>17</v>
      </c>
      <c r="D118" s="102" t="s">
        <v>11</v>
      </c>
      <c r="E118" s="102" t="s">
        <v>32</v>
      </c>
      <c r="F118" s="102">
        <v>2</v>
      </c>
      <c r="G118" s="103">
        <v>110</v>
      </c>
      <c r="H118" s="102" t="s">
        <v>13</v>
      </c>
      <c r="I118" s="104">
        <v>85</v>
      </c>
    </row>
    <row r="119" spans="1:9" x14ac:dyDescent="0.3">
      <c r="A119" s="97">
        <v>44155</v>
      </c>
      <c r="B119" s="98" t="s">
        <v>9</v>
      </c>
      <c r="C119" s="98" t="s">
        <v>10</v>
      </c>
      <c r="D119" s="98" t="s">
        <v>24</v>
      </c>
      <c r="E119" s="98" t="s">
        <v>33</v>
      </c>
      <c r="F119" s="98">
        <v>3</v>
      </c>
      <c r="G119" s="99">
        <v>75</v>
      </c>
      <c r="H119" s="98" t="s">
        <v>13</v>
      </c>
      <c r="I119" s="100">
        <v>70</v>
      </c>
    </row>
    <row r="120" spans="1:9" x14ac:dyDescent="0.3">
      <c r="A120" s="101">
        <v>44548</v>
      </c>
      <c r="B120" s="102" t="s">
        <v>25</v>
      </c>
      <c r="C120" s="102" t="s">
        <v>27</v>
      </c>
      <c r="D120" s="102" t="s">
        <v>15</v>
      </c>
      <c r="E120" s="102" t="s">
        <v>12</v>
      </c>
      <c r="F120" s="102">
        <v>5</v>
      </c>
      <c r="G120" s="103">
        <v>50</v>
      </c>
      <c r="H120" s="102" t="s">
        <v>13</v>
      </c>
      <c r="I120" s="104">
        <v>30</v>
      </c>
    </row>
    <row r="121" spans="1:9" x14ac:dyDescent="0.3">
      <c r="A121" s="97">
        <v>43943</v>
      </c>
      <c r="B121" s="98" t="s">
        <v>9</v>
      </c>
      <c r="C121" s="98" t="s">
        <v>17</v>
      </c>
      <c r="D121" s="98" t="s">
        <v>29</v>
      </c>
      <c r="E121" s="98" t="s">
        <v>12</v>
      </c>
      <c r="F121" s="98">
        <v>4</v>
      </c>
      <c r="G121" s="99">
        <v>25</v>
      </c>
      <c r="H121" s="98" t="s">
        <v>13</v>
      </c>
      <c r="I121" s="100">
        <v>5</v>
      </c>
    </row>
    <row r="122" spans="1:9" x14ac:dyDescent="0.3">
      <c r="A122" s="101">
        <v>43876</v>
      </c>
      <c r="B122" s="102" t="s">
        <v>9</v>
      </c>
      <c r="C122" s="102" t="s">
        <v>14</v>
      </c>
      <c r="D122" s="102" t="s">
        <v>11</v>
      </c>
      <c r="E122" s="102" t="s">
        <v>12</v>
      </c>
      <c r="F122" s="102">
        <v>3</v>
      </c>
      <c r="G122" s="103">
        <v>100</v>
      </c>
      <c r="H122" s="102" t="s">
        <v>16</v>
      </c>
      <c r="I122" s="104">
        <v>80</v>
      </c>
    </row>
    <row r="123" spans="1:9" x14ac:dyDescent="0.3">
      <c r="A123" s="97">
        <v>44300</v>
      </c>
      <c r="B123" s="98" t="s">
        <v>9</v>
      </c>
      <c r="C123" s="98" t="s">
        <v>10</v>
      </c>
      <c r="D123" s="98" t="s">
        <v>24</v>
      </c>
      <c r="E123" s="98" t="s">
        <v>33</v>
      </c>
      <c r="F123" s="98">
        <v>4</v>
      </c>
      <c r="G123" s="99">
        <v>75</v>
      </c>
      <c r="H123" s="98" t="s">
        <v>13</v>
      </c>
      <c r="I123" s="100">
        <v>70</v>
      </c>
    </row>
    <row r="124" spans="1:9" x14ac:dyDescent="0.3">
      <c r="A124" s="101">
        <v>44081</v>
      </c>
      <c r="B124" s="102" t="s">
        <v>18</v>
      </c>
      <c r="C124" s="102" t="s">
        <v>19</v>
      </c>
      <c r="D124" s="102" t="s">
        <v>11</v>
      </c>
      <c r="E124" s="102" t="s">
        <v>12</v>
      </c>
      <c r="F124" s="102">
        <v>3</v>
      </c>
      <c r="G124" s="103">
        <v>100</v>
      </c>
      <c r="H124" s="102" t="s">
        <v>16</v>
      </c>
      <c r="I124" s="104">
        <v>80</v>
      </c>
    </row>
    <row r="125" spans="1:9" x14ac:dyDescent="0.3">
      <c r="A125" s="97">
        <v>43975</v>
      </c>
      <c r="B125" s="98" t="s">
        <v>25</v>
      </c>
      <c r="C125" s="98" t="s">
        <v>27</v>
      </c>
      <c r="D125" s="98" t="s">
        <v>15</v>
      </c>
      <c r="E125" s="98" t="s">
        <v>12</v>
      </c>
      <c r="F125" s="98">
        <v>4</v>
      </c>
      <c r="G125" s="99">
        <v>50</v>
      </c>
      <c r="H125" s="98" t="s">
        <v>13</v>
      </c>
      <c r="I125" s="100">
        <v>30</v>
      </c>
    </row>
    <row r="126" spans="1:9" x14ac:dyDescent="0.3">
      <c r="A126" s="101">
        <v>43899</v>
      </c>
      <c r="B126" s="102" t="s">
        <v>21</v>
      </c>
      <c r="C126" s="102" t="s">
        <v>28</v>
      </c>
      <c r="D126" s="102" t="s">
        <v>24</v>
      </c>
      <c r="E126" s="102" t="s">
        <v>32</v>
      </c>
      <c r="F126" s="102">
        <v>4</v>
      </c>
      <c r="G126" s="103">
        <v>70</v>
      </c>
      <c r="H126" s="102" t="s">
        <v>13</v>
      </c>
      <c r="I126" s="104">
        <v>60</v>
      </c>
    </row>
    <row r="127" spans="1:9" x14ac:dyDescent="0.3">
      <c r="A127" s="97">
        <v>44112</v>
      </c>
      <c r="B127" s="98" t="s">
        <v>18</v>
      </c>
      <c r="C127" s="98" t="s">
        <v>23</v>
      </c>
      <c r="D127" s="98" t="s">
        <v>29</v>
      </c>
      <c r="E127" s="98" t="s">
        <v>32</v>
      </c>
      <c r="F127" s="98">
        <v>4</v>
      </c>
      <c r="G127" s="99">
        <v>25</v>
      </c>
      <c r="H127" s="98" t="s">
        <v>13</v>
      </c>
      <c r="I127" s="100">
        <v>20</v>
      </c>
    </row>
    <row r="128" spans="1:9" x14ac:dyDescent="0.3">
      <c r="A128" s="101">
        <v>44396</v>
      </c>
      <c r="B128" s="102" t="s">
        <v>18</v>
      </c>
      <c r="C128" s="102" t="s">
        <v>31</v>
      </c>
      <c r="D128" s="102" t="s">
        <v>20</v>
      </c>
      <c r="E128" s="102" t="s">
        <v>32</v>
      </c>
      <c r="F128" s="102">
        <v>1</v>
      </c>
      <c r="G128" s="103">
        <v>570</v>
      </c>
      <c r="H128" s="102" t="s">
        <v>13</v>
      </c>
      <c r="I128" s="104">
        <v>490</v>
      </c>
    </row>
    <row r="129" spans="1:9" x14ac:dyDescent="0.3">
      <c r="A129" s="97">
        <v>44455</v>
      </c>
      <c r="B129" s="98" t="s">
        <v>18</v>
      </c>
      <c r="C129" s="98" t="s">
        <v>19</v>
      </c>
      <c r="D129" s="98" t="s">
        <v>15</v>
      </c>
      <c r="E129" s="98" t="s">
        <v>12</v>
      </c>
      <c r="F129" s="98">
        <v>3</v>
      </c>
      <c r="G129" s="99">
        <v>50</v>
      </c>
      <c r="H129" s="98" t="s">
        <v>13</v>
      </c>
      <c r="I129" s="100">
        <v>30</v>
      </c>
    </row>
    <row r="130" spans="1:9" x14ac:dyDescent="0.3">
      <c r="A130" s="101">
        <v>44323</v>
      </c>
      <c r="B130" s="102" t="s">
        <v>18</v>
      </c>
      <c r="C130" s="102" t="s">
        <v>31</v>
      </c>
      <c r="D130" s="102" t="s">
        <v>24</v>
      </c>
      <c r="E130" s="102" t="s">
        <v>32</v>
      </c>
      <c r="F130" s="102">
        <v>2</v>
      </c>
      <c r="G130" s="103">
        <v>70</v>
      </c>
      <c r="H130" s="102" t="s">
        <v>13</v>
      </c>
      <c r="I130" s="104">
        <v>60</v>
      </c>
    </row>
    <row r="131" spans="1:9" x14ac:dyDescent="0.3">
      <c r="A131" s="97">
        <v>44324</v>
      </c>
      <c r="B131" s="98" t="s">
        <v>18</v>
      </c>
      <c r="C131" s="98" t="s">
        <v>31</v>
      </c>
      <c r="D131" s="98" t="s">
        <v>29</v>
      </c>
      <c r="E131" s="98" t="s">
        <v>32</v>
      </c>
      <c r="F131" s="98">
        <v>3</v>
      </c>
      <c r="G131" s="99">
        <v>25</v>
      </c>
      <c r="H131" s="98" t="s">
        <v>16</v>
      </c>
      <c r="I131" s="100">
        <v>20</v>
      </c>
    </row>
    <row r="132" spans="1:9" x14ac:dyDescent="0.3">
      <c r="A132" s="101">
        <v>43923</v>
      </c>
      <c r="B132" s="102" t="s">
        <v>9</v>
      </c>
      <c r="C132" s="102" t="s">
        <v>17</v>
      </c>
      <c r="D132" s="102" t="s">
        <v>20</v>
      </c>
      <c r="E132" s="102" t="s">
        <v>12</v>
      </c>
      <c r="F132" s="102">
        <v>4</v>
      </c>
      <c r="G132" s="103">
        <v>500</v>
      </c>
      <c r="H132" s="102" t="s">
        <v>13</v>
      </c>
      <c r="I132" s="104">
        <v>400</v>
      </c>
    </row>
    <row r="133" spans="1:9" x14ac:dyDescent="0.3">
      <c r="A133" s="97">
        <v>44249</v>
      </c>
      <c r="B133" s="98" t="s">
        <v>25</v>
      </c>
      <c r="C133" s="98" t="s">
        <v>27</v>
      </c>
      <c r="D133" s="98" t="s">
        <v>24</v>
      </c>
      <c r="E133" s="98" t="s">
        <v>32</v>
      </c>
      <c r="F133" s="98">
        <v>1</v>
      </c>
      <c r="G133" s="99">
        <v>70</v>
      </c>
      <c r="H133" s="98" t="s">
        <v>16</v>
      </c>
      <c r="I133" s="100">
        <v>60</v>
      </c>
    </row>
    <row r="134" spans="1:9" x14ac:dyDescent="0.3">
      <c r="A134" s="101">
        <v>43926</v>
      </c>
      <c r="B134" s="102" t="s">
        <v>9</v>
      </c>
      <c r="C134" s="102" t="s">
        <v>14</v>
      </c>
      <c r="D134" s="102" t="s">
        <v>24</v>
      </c>
      <c r="E134" s="102" t="s">
        <v>32</v>
      </c>
      <c r="F134" s="102">
        <v>1</v>
      </c>
      <c r="G134" s="103">
        <v>70</v>
      </c>
      <c r="H134" s="102" t="s">
        <v>16</v>
      </c>
      <c r="I134" s="104">
        <v>60</v>
      </c>
    </row>
    <row r="135" spans="1:9" x14ac:dyDescent="0.3">
      <c r="A135" s="97">
        <v>44303</v>
      </c>
      <c r="B135" s="98" t="s">
        <v>25</v>
      </c>
      <c r="C135" s="98" t="s">
        <v>26</v>
      </c>
      <c r="D135" s="98" t="s">
        <v>20</v>
      </c>
      <c r="E135" s="98" t="s">
        <v>33</v>
      </c>
      <c r="F135" s="98">
        <v>2</v>
      </c>
      <c r="G135" s="99">
        <v>560</v>
      </c>
      <c r="H135" s="98" t="s">
        <v>16</v>
      </c>
      <c r="I135" s="100">
        <v>450</v>
      </c>
    </row>
    <row r="136" spans="1:9" x14ac:dyDescent="0.3">
      <c r="A136" s="101">
        <v>44427</v>
      </c>
      <c r="B136" s="102" t="s">
        <v>25</v>
      </c>
      <c r="C136" s="102" t="s">
        <v>26</v>
      </c>
      <c r="D136" s="102" t="s">
        <v>11</v>
      </c>
      <c r="E136" s="102" t="s">
        <v>12</v>
      </c>
      <c r="F136" s="102">
        <v>5</v>
      </c>
      <c r="G136" s="103">
        <v>100</v>
      </c>
      <c r="H136" s="102" t="s">
        <v>13</v>
      </c>
      <c r="I136" s="104">
        <v>80</v>
      </c>
    </row>
    <row r="137" spans="1:9" x14ac:dyDescent="0.3">
      <c r="A137" s="97">
        <v>44397</v>
      </c>
      <c r="B137" s="98" t="s">
        <v>18</v>
      </c>
      <c r="C137" s="98" t="s">
        <v>31</v>
      </c>
      <c r="D137" s="98" t="s">
        <v>24</v>
      </c>
      <c r="E137" s="98" t="s">
        <v>33</v>
      </c>
      <c r="F137" s="98">
        <v>5</v>
      </c>
      <c r="G137" s="99">
        <v>75</v>
      </c>
      <c r="H137" s="98" t="s">
        <v>13</v>
      </c>
      <c r="I137" s="100">
        <v>70</v>
      </c>
    </row>
    <row r="138" spans="1:9" x14ac:dyDescent="0.3">
      <c r="A138" s="101">
        <v>44365</v>
      </c>
      <c r="B138" s="102" t="s">
        <v>25</v>
      </c>
      <c r="C138" s="102" t="s">
        <v>26</v>
      </c>
      <c r="D138" s="102" t="s">
        <v>24</v>
      </c>
      <c r="E138" s="102" t="s">
        <v>33</v>
      </c>
      <c r="F138" s="102">
        <v>5</v>
      </c>
      <c r="G138" s="103">
        <v>75</v>
      </c>
      <c r="H138" s="102" t="s">
        <v>13</v>
      </c>
      <c r="I138" s="104">
        <v>70</v>
      </c>
    </row>
    <row r="139" spans="1:9" x14ac:dyDescent="0.3">
      <c r="A139" s="97">
        <v>43978</v>
      </c>
      <c r="B139" s="98" t="s">
        <v>9</v>
      </c>
      <c r="C139" s="98" t="s">
        <v>17</v>
      </c>
      <c r="D139" s="98" t="s">
        <v>11</v>
      </c>
      <c r="E139" s="98" t="s">
        <v>33</v>
      </c>
      <c r="F139" s="98">
        <v>3</v>
      </c>
      <c r="G139" s="99">
        <v>120</v>
      </c>
      <c r="H139" s="98" t="s">
        <v>13</v>
      </c>
      <c r="I139" s="100">
        <v>110</v>
      </c>
    </row>
    <row r="140" spans="1:9" x14ac:dyDescent="0.3">
      <c r="A140" s="101">
        <v>44322</v>
      </c>
      <c r="B140" s="102" t="s">
        <v>21</v>
      </c>
      <c r="C140" s="102" t="s">
        <v>28</v>
      </c>
      <c r="D140" s="102" t="s">
        <v>15</v>
      </c>
      <c r="E140" s="102" t="s">
        <v>33</v>
      </c>
      <c r="F140" s="102">
        <v>1</v>
      </c>
      <c r="G140" s="103">
        <v>65</v>
      </c>
      <c r="H140" s="102" t="s">
        <v>13</v>
      </c>
      <c r="I140" s="104">
        <v>50</v>
      </c>
    </row>
    <row r="141" spans="1:9" x14ac:dyDescent="0.3">
      <c r="A141" s="97">
        <v>43836</v>
      </c>
      <c r="B141" s="98" t="s">
        <v>9</v>
      </c>
      <c r="C141" s="98" t="s">
        <v>10</v>
      </c>
      <c r="D141" s="98" t="s">
        <v>11</v>
      </c>
      <c r="E141" s="98" t="s">
        <v>33</v>
      </c>
      <c r="F141" s="98">
        <v>3</v>
      </c>
      <c r="G141" s="99">
        <v>120</v>
      </c>
      <c r="H141" s="98" t="s">
        <v>16</v>
      </c>
      <c r="I141" s="100">
        <v>110</v>
      </c>
    </row>
    <row r="142" spans="1:9" x14ac:dyDescent="0.3">
      <c r="A142" s="101">
        <v>44322</v>
      </c>
      <c r="B142" s="102" t="s">
        <v>25</v>
      </c>
      <c r="C142" s="102" t="s">
        <v>27</v>
      </c>
      <c r="D142" s="102" t="s">
        <v>29</v>
      </c>
      <c r="E142" s="102" t="s">
        <v>33</v>
      </c>
      <c r="F142" s="102">
        <v>1</v>
      </c>
      <c r="G142" s="103">
        <v>20</v>
      </c>
      <c r="H142" s="102" t="s">
        <v>13</v>
      </c>
      <c r="I142" s="104">
        <v>5</v>
      </c>
    </row>
    <row r="143" spans="1:9" x14ac:dyDescent="0.3">
      <c r="A143" s="97">
        <v>43922</v>
      </c>
      <c r="B143" s="98" t="s">
        <v>9</v>
      </c>
      <c r="C143" s="98" t="s">
        <v>17</v>
      </c>
      <c r="D143" s="98" t="s">
        <v>20</v>
      </c>
      <c r="E143" s="98" t="s">
        <v>32</v>
      </c>
      <c r="F143" s="98">
        <v>5</v>
      </c>
      <c r="G143" s="99">
        <v>570</v>
      </c>
      <c r="H143" s="98" t="s">
        <v>13</v>
      </c>
      <c r="I143" s="100">
        <v>490</v>
      </c>
    </row>
    <row r="144" spans="1:9" x14ac:dyDescent="0.3">
      <c r="A144" s="101">
        <v>44138</v>
      </c>
      <c r="B144" s="102" t="s">
        <v>9</v>
      </c>
      <c r="C144" s="102" t="s">
        <v>17</v>
      </c>
      <c r="D144" s="102" t="s">
        <v>24</v>
      </c>
      <c r="E144" s="102" t="s">
        <v>33</v>
      </c>
      <c r="F144" s="102">
        <v>5</v>
      </c>
      <c r="G144" s="103">
        <v>75</v>
      </c>
      <c r="H144" s="102" t="s">
        <v>16</v>
      </c>
      <c r="I144" s="104">
        <v>70</v>
      </c>
    </row>
    <row r="145" spans="1:9" x14ac:dyDescent="0.3">
      <c r="A145" s="97">
        <v>44136</v>
      </c>
      <c r="B145" s="98" t="s">
        <v>18</v>
      </c>
      <c r="C145" s="98" t="s">
        <v>19</v>
      </c>
      <c r="D145" s="98" t="s">
        <v>24</v>
      </c>
      <c r="E145" s="98" t="s">
        <v>33</v>
      </c>
      <c r="F145" s="98">
        <v>5</v>
      </c>
      <c r="G145" s="99">
        <v>75</v>
      </c>
      <c r="H145" s="98" t="s">
        <v>13</v>
      </c>
      <c r="I145" s="100">
        <v>70</v>
      </c>
    </row>
    <row r="146" spans="1:9" x14ac:dyDescent="0.3">
      <c r="A146" s="101">
        <v>44375</v>
      </c>
      <c r="B146" s="102" t="s">
        <v>18</v>
      </c>
      <c r="C146" s="102" t="s">
        <v>19</v>
      </c>
      <c r="D146" s="102" t="s">
        <v>15</v>
      </c>
      <c r="E146" s="102" t="s">
        <v>32</v>
      </c>
      <c r="F146" s="102">
        <v>3</v>
      </c>
      <c r="G146" s="103">
        <v>45</v>
      </c>
      <c r="H146" s="102" t="s">
        <v>13</v>
      </c>
      <c r="I146" s="104">
        <v>35</v>
      </c>
    </row>
    <row r="147" spans="1:9" x14ac:dyDescent="0.3">
      <c r="A147" s="97">
        <v>44520</v>
      </c>
      <c r="B147" s="98" t="s">
        <v>18</v>
      </c>
      <c r="C147" s="98" t="s">
        <v>31</v>
      </c>
      <c r="D147" s="98" t="s">
        <v>29</v>
      </c>
      <c r="E147" s="98" t="s">
        <v>12</v>
      </c>
      <c r="F147" s="98">
        <v>5</v>
      </c>
      <c r="G147" s="99">
        <v>25</v>
      </c>
      <c r="H147" s="98" t="s">
        <v>13</v>
      </c>
      <c r="I147" s="100">
        <v>5</v>
      </c>
    </row>
    <row r="148" spans="1:9" x14ac:dyDescent="0.3">
      <c r="A148" s="101">
        <v>44091</v>
      </c>
      <c r="B148" s="102" t="s">
        <v>25</v>
      </c>
      <c r="C148" s="102" t="s">
        <v>26</v>
      </c>
      <c r="D148" s="102" t="s">
        <v>29</v>
      </c>
      <c r="E148" s="102" t="s">
        <v>32</v>
      </c>
      <c r="F148" s="102">
        <v>3</v>
      </c>
      <c r="G148" s="103">
        <v>25</v>
      </c>
      <c r="H148" s="102" t="s">
        <v>16</v>
      </c>
      <c r="I148" s="104">
        <v>20</v>
      </c>
    </row>
    <row r="149" spans="1:9" x14ac:dyDescent="0.3">
      <c r="A149" s="97">
        <v>44222</v>
      </c>
      <c r="B149" s="98" t="s">
        <v>18</v>
      </c>
      <c r="C149" s="98" t="s">
        <v>31</v>
      </c>
      <c r="D149" s="98" t="s">
        <v>29</v>
      </c>
      <c r="E149" s="98" t="s">
        <v>33</v>
      </c>
      <c r="F149" s="98">
        <v>4</v>
      </c>
      <c r="G149" s="99">
        <v>20</v>
      </c>
      <c r="H149" s="98" t="s">
        <v>13</v>
      </c>
      <c r="I149" s="100">
        <v>5</v>
      </c>
    </row>
    <row r="150" spans="1:9" x14ac:dyDescent="0.3">
      <c r="A150" s="101">
        <v>43954</v>
      </c>
      <c r="B150" s="102" t="s">
        <v>18</v>
      </c>
      <c r="C150" s="102" t="s">
        <v>23</v>
      </c>
      <c r="D150" s="102" t="s">
        <v>20</v>
      </c>
      <c r="E150" s="102" t="s">
        <v>12</v>
      </c>
      <c r="F150" s="102">
        <v>5</v>
      </c>
      <c r="G150" s="103">
        <v>500</v>
      </c>
      <c r="H150" s="102" t="s">
        <v>13</v>
      </c>
      <c r="I150" s="104">
        <v>400</v>
      </c>
    </row>
    <row r="151" spans="1:9" x14ac:dyDescent="0.3">
      <c r="A151" s="97">
        <v>44463</v>
      </c>
      <c r="B151" s="98" t="s">
        <v>21</v>
      </c>
      <c r="C151" s="98" t="s">
        <v>22</v>
      </c>
      <c r="D151" s="98" t="s">
        <v>11</v>
      </c>
      <c r="E151" s="98" t="s">
        <v>33</v>
      </c>
      <c r="F151" s="98">
        <v>4</v>
      </c>
      <c r="G151" s="99">
        <v>120</v>
      </c>
      <c r="H151" s="98" t="s">
        <v>13</v>
      </c>
      <c r="I151" s="100">
        <v>110</v>
      </c>
    </row>
    <row r="152" spans="1:9" x14ac:dyDescent="0.3">
      <c r="A152" s="101">
        <v>44344</v>
      </c>
      <c r="B152" s="102" t="s">
        <v>25</v>
      </c>
      <c r="C152" s="102" t="s">
        <v>26</v>
      </c>
      <c r="D152" s="102" t="s">
        <v>29</v>
      </c>
      <c r="E152" s="102" t="s">
        <v>33</v>
      </c>
      <c r="F152" s="102">
        <v>5</v>
      </c>
      <c r="G152" s="103">
        <v>20</v>
      </c>
      <c r="H152" s="102" t="s">
        <v>13</v>
      </c>
      <c r="I152" s="104">
        <v>5</v>
      </c>
    </row>
    <row r="153" spans="1:9" x14ac:dyDescent="0.3">
      <c r="A153" s="97">
        <v>44458</v>
      </c>
      <c r="B153" s="98" t="s">
        <v>9</v>
      </c>
      <c r="C153" s="98" t="s">
        <v>14</v>
      </c>
      <c r="D153" s="98" t="s">
        <v>20</v>
      </c>
      <c r="E153" s="98" t="s">
        <v>32</v>
      </c>
      <c r="F153" s="98">
        <v>2</v>
      </c>
      <c r="G153" s="99">
        <v>570</v>
      </c>
      <c r="H153" s="98" t="s">
        <v>13</v>
      </c>
      <c r="I153" s="100">
        <v>490</v>
      </c>
    </row>
    <row r="154" spans="1:9" x14ac:dyDescent="0.3">
      <c r="A154" s="101">
        <v>44215</v>
      </c>
      <c r="B154" s="102" t="s">
        <v>9</v>
      </c>
      <c r="C154" s="102" t="s">
        <v>14</v>
      </c>
      <c r="D154" s="102" t="s">
        <v>24</v>
      </c>
      <c r="E154" s="102" t="s">
        <v>33</v>
      </c>
      <c r="F154" s="102">
        <v>5</v>
      </c>
      <c r="G154" s="103">
        <v>75</v>
      </c>
      <c r="H154" s="102" t="s">
        <v>16</v>
      </c>
      <c r="I154" s="104">
        <v>70</v>
      </c>
    </row>
    <row r="155" spans="1:9" x14ac:dyDescent="0.3">
      <c r="A155" s="97">
        <v>43938</v>
      </c>
      <c r="B155" s="98" t="s">
        <v>18</v>
      </c>
      <c r="C155" s="98" t="s">
        <v>23</v>
      </c>
      <c r="D155" s="98" t="s">
        <v>29</v>
      </c>
      <c r="E155" s="98" t="s">
        <v>33</v>
      </c>
      <c r="F155" s="98">
        <v>2</v>
      </c>
      <c r="G155" s="99">
        <v>20</v>
      </c>
      <c r="H155" s="98" t="s">
        <v>30</v>
      </c>
      <c r="I155" s="100">
        <v>5</v>
      </c>
    </row>
    <row r="156" spans="1:9" x14ac:dyDescent="0.3">
      <c r="A156" s="101">
        <v>44393</v>
      </c>
      <c r="B156" s="102" t="s">
        <v>25</v>
      </c>
      <c r="C156" s="102" t="s">
        <v>27</v>
      </c>
      <c r="D156" s="102" t="s">
        <v>15</v>
      </c>
      <c r="E156" s="102" t="s">
        <v>33</v>
      </c>
      <c r="F156" s="102">
        <v>1</v>
      </c>
      <c r="G156" s="103">
        <v>65</v>
      </c>
      <c r="H156" s="102" t="s">
        <v>16</v>
      </c>
      <c r="I156" s="104">
        <v>50</v>
      </c>
    </row>
    <row r="157" spans="1:9" x14ac:dyDescent="0.3">
      <c r="A157" s="97">
        <v>44276</v>
      </c>
      <c r="B157" s="98" t="s">
        <v>18</v>
      </c>
      <c r="C157" s="98" t="s">
        <v>23</v>
      </c>
      <c r="D157" s="98" t="s">
        <v>29</v>
      </c>
      <c r="E157" s="98" t="s">
        <v>12</v>
      </c>
      <c r="F157" s="98">
        <v>2</v>
      </c>
      <c r="G157" s="99">
        <v>25</v>
      </c>
      <c r="H157" s="98" t="s">
        <v>13</v>
      </c>
      <c r="I157" s="100">
        <v>5</v>
      </c>
    </row>
    <row r="158" spans="1:9" x14ac:dyDescent="0.3">
      <c r="A158" s="101">
        <v>44408</v>
      </c>
      <c r="B158" s="102" t="s">
        <v>18</v>
      </c>
      <c r="C158" s="102" t="s">
        <v>19</v>
      </c>
      <c r="D158" s="102" t="s">
        <v>15</v>
      </c>
      <c r="E158" s="102" t="s">
        <v>12</v>
      </c>
      <c r="F158" s="102">
        <v>4</v>
      </c>
      <c r="G158" s="103">
        <v>50</v>
      </c>
      <c r="H158" s="102" t="s">
        <v>13</v>
      </c>
      <c r="I158" s="104">
        <v>30</v>
      </c>
    </row>
    <row r="159" spans="1:9" x14ac:dyDescent="0.3">
      <c r="A159" s="97">
        <v>44199</v>
      </c>
      <c r="B159" s="98" t="s">
        <v>25</v>
      </c>
      <c r="C159" s="98" t="s">
        <v>26</v>
      </c>
      <c r="D159" s="98" t="s">
        <v>20</v>
      </c>
      <c r="E159" s="98" t="s">
        <v>33</v>
      </c>
      <c r="F159" s="98">
        <v>5</v>
      </c>
      <c r="G159" s="99">
        <v>560</v>
      </c>
      <c r="H159" s="98" t="s">
        <v>16</v>
      </c>
      <c r="I159" s="100">
        <v>450</v>
      </c>
    </row>
    <row r="160" spans="1:9" x14ac:dyDescent="0.3">
      <c r="A160" s="101">
        <v>44500</v>
      </c>
      <c r="B160" s="102" t="s">
        <v>18</v>
      </c>
      <c r="C160" s="102" t="s">
        <v>31</v>
      </c>
      <c r="D160" s="102" t="s">
        <v>24</v>
      </c>
      <c r="E160" s="102" t="s">
        <v>32</v>
      </c>
      <c r="F160" s="102">
        <v>4</v>
      </c>
      <c r="G160" s="103">
        <v>70</v>
      </c>
      <c r="H160" s="102" t="s">
        <v>16</v>
      </c>
      <c r="I160" s="104">
        <v>60</v>
      </c>
    </row>
    <row r="161" spans="1:9" x14ac:dyDescent="0.3">
      <c r="A161" s="97">
        <v>43831</v>
      </c>
      <c r="B161" s="98" t="s">
        <v>18</v>
      </c>
      <c r="C161" s="98" t="s">
        <v>31</v>
      </c>
      <c r="D161" s="98" t="s">
        <v>24</v>
      </c>
      <c r="E161" s="98" t="s">
        <v>33</v>
      </c>
      <c r="F161" s="98">
        <v>5</v>
      </c>
      <c r="G161" s="99">
        <v>75</v>
      </c>
      <c r="H161" s="98" t="s">
        <v>13</v>
      </c>
      <c r="I161" s="100">
        <v>70</v>
      </c>
    </row>
    <row r="162" spans="1:9" x14ac:dyDescent="0.3">
      <c r="A162" s="101">
        <v>44108</v>
      </c>
      <c r="B162" s="102" t="s">
        <v>25</v>
      </c>
      <c r="C162" s="102" t="s">
        <v>26</v>
      </c>
      <c r="D162" s="102" t="s">
        <v>15</v>
      </c>
      <c r="E162" s="102" t="s">
        <v>32</v>
      </c>
      <c r="F162" s="102">
        <v>5</v>
      </c>
      <c r="G162" s="103">
        <v>45</v>
      </c>
      <c r="H162" s="102" t="s">
        <v>13</v>
      </c>
      <c r="I162" s="104">
        <v>35</v>
      </c>
    </row>
    <row r="163" spans="1:9" x14ac:dyDescent="0.3">
      <c r="A163" s="97">
        <v>43904</v>
      </c>
      <c r="B163" s="98" t="s">
        <v>9</v>
      </c>
      <c r="C163" s="98" t="s">
        <v>10</v>
      </c>
      <c r="D163" s="98" t="s">
        <v>11</v>
      </c>
      <c r="E163" s="98" t="s">
        <v>33</v>
      </c>
      <c r="F163" s="98">
        <v>3</v>
      </c>
      <c r="G163" s="99">
        <v>120</v>
      </c>
      <c r="H163" s="98" t="s">
        <v>13</v>
      </c>
      <c r="I163" s="100">
        <v>110</v>
      </c>
    </row>
    <row r="164" spans="1:9" x14ac:dyDescent="0.3">
      <c r="A164" s="101">
        <v>43879</v>
      </c>
      <c r="B164" s="102" t="s">
        <v>21</v>
      </c>
      <c r="C164" s="102" t="s">
        <v>22</v>
      </c>
      <c r="D164" s="102" t="s">
        <v>11</v>
      </c>
      <c r="E164" s="102" t="s">
        <v>33</v>
      </c>
      <c r="F164" s="102">
        <v>3</v>
      </c>
      <c r="G164" s="103">
        <v>120</v>
      </c>
      <c r="H164" s="102" t="s">
        <v>30</v>
      </c>
      <c r="I164" s="104">
        <v>110</v>
      </c>
    </row>
    <row r="165" spans="1:9" x14ac:dyDescent="0.3">
      <c r="A165" s="97">
        <v>44395</v>
      </c>
      <c r="B165" s="98" t="s">
        <v>18</v>
      </c>
      <c r="C165" s="98" t="s">
        <v>19</v>
      </c>
      <c r="D165" s="98" t="s">
        <v>29</v>
      </c>
      <c r="E165" s="98" t="s">
        <v>32</v>
      </c>
      <c r="F165" s="98">
        <v>5</v>
      </c>
      <c r="G165" s="99">
        <v>25</v>
      </c>
      <c r="H165" s="98" t="s">
        <v>13</v>
      </c>
      <c r="I165" s="100">
        <v>20</v>
      </c>
    </row>
    <row r="166" spans="1:9" x14ac:dyDescent="0.3">
      <c r="A166" s="101">
        <v>43941</v>
      </c>
      <c r="B166" s="102" t="s">
        <v>25</v>
      </c>
      <c r="C166" s="102" t="s">
        <v>27</v>
      </c>
      <c r="D166" s="102" t="s">
        <v>15</v>
      </c>
      <c r="E166" s="102" t="s">
        <v>12</v>
      </c>
      <c r="F166" s="102">
        <v>1</v>
      </c>
      <c r="G166" s="103">
        <v>50</v>
      </c>
      <c r="H166" s="102" t="s">
        <v>13</v>
      </c>
      <c r="I166" s="104">
        <v>30</v>
      </c>
    </row>
    <row r="167" spans="1:9" x14ac:dyDescent="0.3">
      <c r="A167" s="97">
        <v>44203</v>
      </c>
      <c r="B167" s="98" t="s">
        <v>21</v>
      </c>
      <c r="C167" s="98" t="s">
        <v>22</v>
      </c>
      <c r="D167" s="98" t="s">
        <v>20</v>
      </c>
      <c r="E167" s="98" t="s">
        <v>33</v>
      </c>
      <c r="F167" s="98">
        <v>2</v>
      </c>
      <c r="G167" s="99">
        <v>560</v>
      </c>
      <c r="H167" s="98" t="s">
        <v>13</v>
      </c>
      <c r="I167" s="100">
        <v>450</v>
      </c>
    </row>
    <row r="168" spans="1:9" x14ac:dyDescent="0.3">
      <c r="A168" s="101">
        <v>44413</v>
      </c>
      <c r="B168" s="102" t="s">
        <v>25</v>
      </c>
      <c r="C168" s="102" t="s">
        <v>27</v>
      </c>
      <c r="D168" s="102" t="s">
        <v>15</v>
      </c>
      <c r="E168" s="102" t="s">
        <v>32</v>
      </c>
      <c r="F168" s="102">
        <v>1</v>
      </c>
      <c r="G168" s="103">
        <v>45</v>
      </c>
      <c r="H168" s="102" t="s">
        <v>13</v>
      </c>
      <c r="I168" s="104">
        <v>35</v>
      </c>
    </row>
    <row r="169" spans="1:9" x14ac:dyDescent="0.3">
      <c r="A169" s="97">
        <v>43934</v>
      </c>
      <c r="B169" s="98" t="s">
        <v>18</v>
      </c>
      <c r="C169" s="98" t="s">
        <v>19</v>
      </c>
      <c r="D169" s="98" t="s">
        <v>11</v>
      </c>
      <c r="E169" s="98" t="s">
        <v>12</v>
      </c>
      <c r="F169" s="98">
        <v>5</v>
      </c>
      <c r="G169" s="99">
        <v>100</v>
      </c>
      <c r="H169" s="98" t="s">
        <v>13</v>
      </c>
      <c r="I169" s="100">
        <v>80</v>
      </c>
    </row>
    <row r="170" spans="1:9" x14ac:dyDescent="0.3">
      <c r="A170" s="101">
        <v>44205</v>
      </c>
      <c r="B170" s="102" t="s">
        <v>18</v>
      </c>
      <c r="C170" s="102" t="s">
        <v>23</v>
      </c>
      <c r="D170" s="102" t="s">
        <v>11</v>
      </c>
      <c r="E170" s="102" t="s">
        <v>33</v>
      </c>
      <c r="F170" s="102">
        <v>2</v>
      </c>
      <c r="G170" s="103">
        <v>120</v>
      </c>
      <c r="H170" s="102" t="s">
        <v>13</v>
      </c>
      <c r="I170" s="104">
        <v>110</v>
      </c>
    </row>
    <row r="171" spans="1:9" x14ac:dyDescent="0.3">
      <c r="A171" s="97">
        <v>43892</v>
      </c>
      <c r="B171" s="98" t="s">
        <v>18</v>
      </c>
      <c r="C171" s="98" t="s">
        <v>23</v>
      </c>
      <c r="D171" s="98" t="s">
        <v>29</v>
      </c>
      <c r="E171" s="98" t="s">
        <v>33</v>
      </c>
      <c r="F171" s="98">
        <v>1</v>
      </c>
      <c r="G171" s="99">
        <v>20</v>
      </c>
      <c r="H171" s="98" t="s">
        <v>16</v>
      </c>
      <c r="I171" s="100">
        <v>5</v>
      </c>
    </row>
    <row r="172" spans="1:9" x14ac:dyDescent="0.3">
      <c r="A172" s="101">
        <v>43936</v>
      </c>
      <c r="B172" s="102" t="s">
        <v>21</v>
      </c>
      <c r="C172" s="102" t="s">
        <v>22</v>
      </c>
      <c r="D172" s="102" t="s">
        <v>24</v>
      </c>
      <c r="E172" s="102" t="s">
        <v>12</v>
      </c>
      <c r="F172" s="102">
        <v>5</v>
      </c>
      <c r="G172" s="103">
        <v>80</v>
      </c>
      <c r="H172" s="102" t="s">
        <v>13</v>
      </c>
      <c r="I172" s="104">
        <v>75</v>
      </c>
    </row>
    <row r="173" spans="1:9" x14ac:dyDescent="0.3">
      <c r="A173" s="97">
        <v>43966</v>
      </c>
      <c r="B173" s="98" t="s">
        <v>18</v>
      </c>
      <c r="C173" s="98" t="s">
        <v>19</v>
      </c>
      <c r="D173" s="98" t="s">
        <v>24</v>
      </c>
      <c r="E173" s="98" t="s">
        <v>12</v>
      </c>
      <c r="F173" s="98">
        <v>2</v>
      </c>
      <c r="G173" s="99">
        <v>80</v>
      </c>
      <c r="H173" s="98" t="s">
        <v>13</v>
      </c>
      <c r="I173" s="100">
        <v>75</v>
      </c>
    </row>
    <row r="174" spans="1:9" x14ac:dyDescent="0.3">
      <c r="A174" s="101">
        <v>43872</v>
      </c>
      <c r="B174" s="102" t="s">
        <v>21</v>
      </c>
      <c r="C174" s="102" t="s">
        <v>28</v>
      </c>
      <c r="D174" s="102" t="s">
        <v>29</v>
      </c>
      <c r="E174" s="102" t="s">
        <v>12</v>
      </c>
      <c r="F174" s="102">
        <v>5</v>
      </c>
      <c r="G174" s="103">
        <v>25</v>
      </c>
      <c r="H174" s="102" t="s">
        <v>30</v>
      </c>
      <c r="I174" s="104">
        <v>5</v>
      </c>
    </row>
    <row r="175" spans="1:9" x14ac:dyDescent="0.3">
      <c r="A175" s="97">
        <v>44481</v>
      </c>
      <c r="B175" s="98" t="s">
        <v>18</v>
      </c>
      <c r="C175" s="98" t="s">
        <v>19</v>
      </c>
      <c r="D175" s="98" t="s">
        <v>11</v>
      </c>
      <c r="E175" s="98" t="s">
        <v>12</v>
      </c>
      <c r="F175" s="98">
        <v>4</v>
      </c>
      <c r="G175" s="99">
        <v>100</v>
      </c>
      <c r="H175" s="98" t="s">
        <v>13</v>
      </c>
      <c r="I175" s="100">
        <v>80</v>
      </c>
    </row>
    <row r="176" spans="1:9" x14ac:dyDescent="0.3">
      <c r="A176" s="101">
        <v>43890</v>
      </c>
      <c r="B176" s="102" t="s">
        <v>9</v>
      </c>
      <c r="C176" s="102" t="s">
        <v>17</v>
      </c>
      <c r="D176" s="102" t="s">
        <v>15</v>
      </c>
      <c r="E176" s="102" t="s">
        <v>32</v>
      </c>
      <c r="F176" s="102">
        <v>1</v>
      </c>
      <c r="G176" s="103">
        <v>45</v>
      </c>
      <c r="H176" s="102" t="s">
        <v>13</v>
      </c>
      <c r="I176" s="104">
        <v>35</v>
      </c>
    </row>
    <row r="177" spans="1:9" x14ac:dyDescent="0.3">
      <c r="A177" s="97">
        <v>44358</v>
      </c>
      <c r="B177" s="98" t="s">
        <v>9</v>
      </c>
      <c r="C177" s="98" t="s">
        <v>17</v>
      </c>
      <c r="D177" s="98" t="s">
        <v>11</v>
      </c>
      <c r="E177" s="98" t="s">
        <v>33</v>
      </c>
      <c r="F177" s="98">
        <v>1</v>
      </c>
      <c r="G177" s="99">
        <v>120</v>
      </c>
      <c r="H177" s="98" t="s">
        <v>16</v>
      </c>
      <c r="I177" s="100">
        <v>110</v>
      </c>
    </row>
    <row r="178" spans="1:9" x14ac:dyDescent="0.3">
      <c r="A178" s="101">
        <v>44189</v>
      </c>
      <c r="B178" s="102" t="s">
        <v>9</v>
      </c>
      <c r="C178" s="102" t="s">
        <v>10</v>
      </c>
      <c r="D178" s="102" t="s">
        <v>24</v>
      </c>
      <c r="E178" s="102" t="s">
        <v>33</v>
      </c>
      <c r="F178" s="102">
        <v>3</v>
      </c>
      <c r="G178" s="103">
        <v>75</v>
      </c>
      <c r="H178" s="102" t="s">
        <v>16</v>
      </c>
      <c r="I178" s="104">
        <v>70</v>
      </c>
    </row>
    <row r="179" spans="1:9" x14ac:dyDescent="0.3">
      <c r="A179" s="97">
        <v>44272</v>
      </c>
      <c r="B179" s="98" t="s">
        <v>18</v>
      </c>
      <c r="C179" s="98" t="s">
        <v>31</v>
      </c>
      <c r="D179" s="98" t="s">
        <v>20</v>
      </c>
      <c r="E179" s="98" t="s">
        <v>12</v>
      </c>
      <c r="F179" s="98">
        <v>2</v>
      </c>
      <c r="G179" s="99">
        <v>500</v>
      </c>
      <c r="H179" s="98" t="s">
        <v>13</v>
      </c>
      <c r="I179" s="100">
        <v>400</v>
      </c>
    </row>
    <row r="180" spans="1:9" x14ac:dyDescent="0.3">
      <c r="A180" s="101">
        <v>44546</v>
      </c>
      <c r="B180" s="102" t="s">
        <v>18</v>
      </c>
      <c r="C180" s="102" t="s">
        <v>23</v>
      </c>
      <c r="D180" s="102" t="s">
        <v>20</v>
      </c>
      <c r="E180" s="102" t="s">
        <v>12</v>
      </c>
      <c r="F180" s="102">
        <v>1</v>
      </c>
      <c r="G180" s="103">
        <v>500</v>
      </c>
      <c r="H180" s="102" t="s">
        <v>13</v>
      </c>
      <c r="I180" s="104">
        <v>400</v>
      </c>
    </row>
    <row r="181" spans="1:9" x14ac:dyDescent="0.3">
      <c r="A181" s="97">
        <v>43936</v>
      </c>
      <c r="B181" s="98" t="s">
        <v>9</v>
      </c>
      <c r="C181" s="98" t="s">
        <v>14</v>
      </c>
      <c r="D181" s="98" t="s">
        <v>20</v>
      </c>
      <c r="E181" s="98" t="s">
        <v>12</v>
      </c>
      <c r="F181" s="98">
        <v>5</v>
      </c>
      <c r="G181" s="99">
        <v>500</v>
      </c>
      <c r="H181" s="98" t="s">
        <v>16</v>
      </c>
      <c r="I181" s="100">
        <v>400</v>
      </c>
    </row>
    <row r="182" spans="1:9" x14ac:dyDescent="0.3">
      <c r="A182" s="101">
        <v>43975</v>
      </c>
      <c r="B182" s="102" t="s">
        <v>9</v>
      </c>
      <c r="C182" s="102" t="s">
        <v>17</v>
      </c>
      <c r="D182" s="102" t="s">
        <v>15</v>
      </c>
      <c r="E182" s="102" t="s">
        <v>33</v>
      </c>
      <c r="F182" s="102">
        <v>1</v>
      </c>
      <c r="G182" s="103">
        <v>65</v>
      </c>
      <c r="H182" s="102" t="s">
        <v>30</v>
      </c>
      <c r="I182" s="104">
        <v>50</v>
      </c>
    </row>
    <row r="183" spans="1:9" x14ac:dyDescent="0.3">
      <c r="A183" s="97">
        <v>44558</v>
      </c>
      <c r="B183" s="98" t="s">
        <v>18</v>
      </c>
      <c r="C183" s="98" t="s">
        <v>31</v>
      </c>
      <c r="D183" s="98" t="s">
        <v>11</v>
      </c>
      <c r="E183" s="98" t="s">
        <v>12</v>
      </c>
      <c r="F183" s="98">
        <v>1</v>
      </c>
      <c r="G183" s="99">
        <v>100</v>
      </c>
      <c r="H183" s="98" t="s">
        <v>13</v>
      </c>
      <c r="I183" s="100">
        <v>80</v>
      </c>
    </row>
    <row r="184" spans="1:9" x14ac:dyDescent="0.3">
      <c r="A184" s="101">
        <v>44207</v>
      </c>
      <c r="B184" s="102" t="s">
        <v>9</v>
      </c>
      <c r="C184" s="102" t="s">
        <v>14</v>
      </c>
      <c r="D184" s="102" t="s">
        <v>15</v>
      </c>
      <c r="E184" s="102" t="s">
        <v>32</v>
      </c>
      <c r="F184" s="102">
        <v>1</v>
      </c>
      <c r="G184" s="103">
        <v>45</v>
      </c>
      <c r="H184" s="102" t="s">
        <v>13</v>
      </c>
      <c r="I184" s="104">
        <v>35</v>
      </c>
    </row>
    <row r="185" spans="1:9" x14ac:dyDescent="0.3">
      <c r="A185" s="97">
        <v>44360</v>
      </c>
      <c r="B185" s="98" t="s">
        <v>25</v>
      </c>
      <c r="C185" s="98" t="s">
        <v>26</v>
      </c>
      <c r="D185" s="98" t="s">
        <v>15</v>
      </c>
      <c r="E185" s="98" t="s">
        <v>33</v>
      </c>
      <c r="F185" s="98">
        <v>4</v>
      </c>
      <c r="G185" s="99">
        <v>65</v>
      </c>
      <c r="H185" s="98" t="s">
        <v>13</v>
      </c>
      <c r="I185" s="100">
        <v>50</v>
      </c>
    </row>
    <row r="186" spans="1:9" x14ac:dyDescent="0.3">
      <c r="A186" s="101">
        <v>44191</v>
      </c>
      <c r="B186" s="102" t="s">
        <v>9</v>
      </c>
      <c r="C186" s="102" t="s">
        <v>10</v>
      </c>
      <c r="D186" s="102" t="s">
        <v>20</v>
      </c>
      <c r="E186" s="102" t="s">
        <v>32</v>
      </c>
      <c r="F186" s="102">
        <v>3</v>
      </c>
      <c r="G186" s="103">
        <v>570</v>
      </c>
      <c r="H186" s="102" t="s">
        <v>13</v>
      </c>
      <c r="I186" s="104">
        <v>490</v>
      </c>
    </row>
    <row r="187" spans="1:9" x14ac:dyDescent="0.3">
      <c r="A187" s="97">
        <v>44219</v>
      </c>
      <c r="B187" s="98" t="s">
        <v>18</v>
      </c>
      <c r="C187" s="98" t="s">
        <v>19</v>
      </c>
      <c r="D187" s="98" t="s">
        <v>15</v>
      </c>
      <c r="E187" s="98" t="s">
        <v>12</v>
      </c>
      <c r="F187" s="98">
        <v>3</v>
      </c>
      <c r="G187" s="99">
        <v>50</v>
      </c>
      <c r="H187" s="98" t="s">
        <v>16</v>
      </c>
      <c r="I187" s="100">
        <v>30</v>
      </c>
    </row>
    <row r="188" spans="1:9" x14ac:dyDescent="0.3">
      <c r="A188" s="101">
        <v>44236</v>
      </c>
      <c r="B188" s="102" t="s">
        <v>18</v>
      </c>
      <c r="C188" s="102" t="s">
        <v>19</v>
      </c>
      <c r="D188" s="102" t="s">
        <v>29</v>
      </c>
      <c r="E188" s="102" t="s">
        <v>33</v>
      </c>
      <c r="F188" s="102">
        <v>1</v>
      </c>
      <c r="G188" s="103">
        <v>20</v>
      </c>
      <c r="H188" s="102" t="s">
        <v>13</v>
      </c>
      <c r="I188" s="104">
        <v>5</v>
      </c>
    </row>
    <row r="189" spans="1:9" x14ac:dyDescent="0.3">
      <c r="A189" s="97">
        <v>44284</v>
      </c>
      <c r="B189" s="98" t="s">
        <v>9</v>
      </c>
      <c r="C189" s="98" t="s">
        <v>14</v>
      </c>
      <c r="D189" s="98" t="s">
        <v>24</v>
      </c>
      <c r="E189" s="98" t="s">
        <v>12</v>
      </c>
      <c r="F189" s="98">
        <v>3</v>
      </c>
      <c r="G189" s="99">
        <v>80</v>
      </c>
      <c r="H189" s="98" t="s">
        <v>13</v>
      </c>
      <c r="I189" s="100">
        <v>75</v>
      </c>
    </row>
    <row r="190" spans="1:9" x14ac:dyDescent="0.3">
      <c r="A190" s="101">
        <v>44296</v>
      </c>
      <c r="B190" s="102" t="s">
        <v>9</v>
      </c>
      <c r="C190" s="102" t="s">
        <v>17</v>
      </c>
      <c r="D190" s="102" t="s">
        <v>20</v>
      </c>
      <c r="E190" s="102" t="s">
        <v>33</v>
      </c>
      <c r="F190" s="102">
        <v>1</v>
      </c>
      <c r="G190" s="103">
        <v>560</v>
      </c>
      <c r="H190" s="102" t="s">
        <v>30</v>
      </c>
      <c r="I190" s="104">
        <v>450</v>
      </c>
    </row>
    <row r="191" spans="1:9" x14ac:dyDescent="0.3">
      <c r="A191" s="97">
        <v>43885</v>
      </c>
      <c r="B191" s="98" t="s">
        <v>18</v>
      </c>
      <c r="C191" s="98" t="s">
        <v>19</v>
      </c>
      <c r="D191" s="98" t="s">
        <v>15</v>
      </c>
      <c r="E191" s="98" t="s">
        <v>33</v>
      </c>
      <c r="F191" s="98">
        <v>4</v>
      </c>
      <c r="G191" s="99">
        <v>65</v>
      </c>
      <c r="H191" s="98" t="s">
        <v>16</v>
      </c>
      <c r="I191" s="100">
        <v>50</v>
      </c>
    </row>
    <row r="192" spans="1:9" x14ac:dyDescent="0.3">
      <c r="A192" s="101">
        <v>44257</v>
      </c>
      <c r="B192" s="102" t="s">
        <v>21</v>
      </c>
      <c r="C192" s="102" t="s">
        <v>28</v>
      </c>
      <c r="D192" s="102" t="s">
        <v>20</v>
      </c>
      <c r="E192" s="102" t="s">
        <v>33</v>
      </c>
      <c r="F192" s="102">
        <v>5</v>
      </c>
      <c r="G192" s="103">
        <v>560</v>
      </c>
      <c r="H192" s="102" t="s">
        <v>16</v>
      </c>
      <c r="I192" s="104">
        <v>450</v>
      </c>
    </row>
    <row r="193" spans="1:9" x14ac:dyDescent="0.3">
      <c r="A193" s="97">
        <v>44049</v>
      </c>
      <c r="B193" s="98" t="s">
        <v>18</v>
      </c>
      <c r="C193" s="98" t="s">
        <v>31</v>
      </c>
      <c r="D193" s="98" t="s">
        <v>24</v>
      </c>
      <c r="E193" s="98" t="s">
        <v>32</v>
      </c>
      <c r="F193" s="98">
        <v>2</v>
      </c>
      <c r="G193" s="99">
        <v>70</v>
      </c>
      <c r="H193" s="98" t="s">
        <v>13</v>
      </c>
      <c r="I193" s="100">
        <v>60</v>
      </c>
    </row>
    <row r="194" spans="1:9" x14ac:dyDescent="0.3">
      <c r="A194" s="101">
        <v>44251</v>
      </c>
      <c r="B194" s="102" t="s">
        <v>21</v>
      </c>
      <c r="C194" s="102" t="s">
        <v>28</v>
      </c>
      <c r="D194" s="102" t="s">
        <v>24</v>
      </c>
      <c r="E194" s="102" t="s">
        <v>32</v>
      </c>
      <c r="F194" s="102">
        <v>5</v>
      </c>
      <c r="G194" s="103">
        <v>70</v>
      </c>
      <c r="H194" s="102" t="s">
        <v>16</v>
      </c>
      <c r="I194" s="104">
        <v>60</v>
      </c>
    </row>
    <row r="195" spans="1:9" x14ac:dyDescent="0.3">
      <c r="A195" s="97">
        <v>44021</v>
      </c>
      <c r="B195" s="98" t="s">
        <v>21</v>
      </c>
      <c r="C195" s="98" t="s">
        <v>22</v>
      </c>
      <c r="D195" s="98" t="s">
        <v>15</v>
      </c>
      <c r="E195" s="98" t="s">
        <v>33</v>
      </c>
      <c r="F195" s="98">
        <v>5</v>
      </c>
      <c r="G195" s="99">
        <v>65</v>
      </c>
      <c r="H195" s="98" t="s">
        <v>13</v>
      </c>
      <c r="I195" s="100">
        <v>50</v>
      </c>
    </row>
    <row r="196" spans="1:9" x14ac:dyDescent="0.3">
      <c r="A196" s="101">
        <v>44252</v>
      </c>
      <c r="B196" s="102" t="s">
        <v>9</v>
      </c>
      <c r="C196" s="102" t="s">
        <v>10</v>
      </c>
      <c r="D196" s="102" t="s">
        <v>29</v>
      </c>
      <c r="E196" s="102" t="s">
        <v>33</v>
      </c>
      <c r="F196" s="102">
        <v>1</v>
      </c>
      <c r="G196" s="103">
        <v>20</v>
      </c>
      <c r="H196" s="102" t="s">
        <v>13</v>
      </c>
      <c r="I196" s="104">
        <v>5</v>
      </c>
    </row>
    <row r="197" spans="1:9" x14ac:dyDescent="0.3">
      <c r="A197" s="97">
        <v>43854</v>
      </c>
      <c r="B197" s="98" t="s">
        <v>25</v>
      </c>
      <c r="C197" s="98" t="s">
        <v>27</v>
      </c>
      <c r="D197" s="98" t="s">
        <v>15</v>
      </c>
      <c r="E197" s="98" t="s">
        <v>32</v>
      </c>
      <c r="F197" s="98">
        <v>2</v>
      </c>
      <c r="G197" s="99">
        <v>45</v>
      </c>
      <c r="H197" s="98" t="s">
        <v>13</v>
      </c>
      <c r="I197" s="100">
        <v>35</v>
      </c>
    </row>
    <row r="198" spans="1:9" x14ac:dyDescent="0.3">
      <c r="A198" s="101">
        <v>44244</v>
      </c>
      <c r="B198" s="102" t="s">
        <v>9</v>
      </c>
      <c r="C198" s="102" t="s">
        <v>14</v>
      </c>
      <c r="D198" s="102" t="s">
        <v>24</v>
      </c>
      <c r="E198" s="102" t="s">
        <v>12</v>
      </c>
      <c r="F198" s="102">
        <v>2</v>
      </c>
      <c r="G198" s="103">
        <v>80</v>
      </c>
      <c r="H198" s="102" t="s">
        <v>13</v>
      </c>
      <c r="I198" s="104">
        <v>75</v>
      </c>
    </row>
    <row r="199" spans="1:9" x14ac:dyDescent="0.3">
      <c r="A199" s="97">
        <v>43923</v>
      </c>
      <c r="B199" s="98" t="s">
        <v>9</v>
      </c>
      <c r="C199" s="98" t="s">
        <v>14</v>
      </c>
      <c r="D199" s="98" t="s">
        <v>20</v>
      </c>
      <c r="E199" s="98" t="s">
        <v>33</v>
      </c>
      <c r="F199" s="98">
        <v>5</v>
      </c>
      <c r="G199" s="99">
        <v>560</v>
      </c>
      <c r="H199" s="98" t="s">
        <v>13</v>
      </c>
      <c r="I199" s="100">
        <v>450</v>
      </c>
    </row>
    <row r="200" spans="1:9" x14ac:dyDescent="0.3">
      <c r="A200" s="101">
        <v>44301</v>
      </c>
      <c r="B200" s="102" t="s">
        <v>21</v>
      </c>
      <c r="C200" s="102" t="s">
        <v>28</v>
      </c>
      <c r="D200" s="102" t="s">
        <v>20</v>
      </c>
      <c r="E200" s="102" t="s">
        <v>12</v>
      </c>
      <c r="F200" s="102">
        <v>1</v>
      </c>
      <c r="G200" s="103">
        <v>500</v>
      </c>
      <c r="H200" s="102" t="s">
        <v>13</v>
      </c>
      <c r="I200" s="104">
        <v>400</v>
      </c>
    </row>
    <row r="201" spans="1:9" x14ac:dyDescent="0.3">
      <c r="A201" s="97">
        <v>44492</v>
      </c>
      <c r="B201" s="98" t="s">
        <v>18</v>
      </c>
      <c r="C201" s="98" t="s">
        <v>23</v>
      </c>
      <c r="D201" s="98" t="s">
        <v>20</v>
      </c>
      <c r="E201" s="98" t="s">
        <v>32</v>
      </c>
      <c r="F201" s="98">
        <v>4</v>
      </c>
      <c r="G201" s="99">
        <v>570</v>
      </c>
      <c r="H201" s="98" t="s">
        <v>16</v>
      </c>
      <c r="I201" s="100">
        <v>490</v>
      </c>
    </row>
    <row r="202" spans="1:9" x14ac:dyDescent="0.3">
      <c r="A202" s="101">
        <v>44049</v>
      </c>
      <c r="B202" s="102" t="s">
        <v>25</v>
      </c>
      <c r="C202" s="102" t="s">
        <v>26</v>
      </c>
      <c r="D202" s="102" t="s">
        <v>15</v>
      </c>
      <c r="E202" s="102" t="s">
        <v>33</v>
      </c>
      <c r="F202" s="102">
        <v>1</v>
      </c>
      <c r="G202" s="103">
        <v>65</v>
      </c>
      <c r="H202" s="102" t="s">
        <v>30</v>
      </c>
      <c r="I202" s="104">
        <v>50</v>
      </c>
    </row>
    <row r="203" spans="1:9" x14ac:dyDescent="0.3">
      <c r="A203" s="97">
        <v>44514</v>
      </c>
      <c r="B203" s="98" t="s">
        <v>25</v>
      </c>
      <c r="C203" s="98" t="s">
        <v>26</v>
      </c>
      <c r="D203" s="98" t="s">
        <v>24</v>
      </c>
      <c r="E203" s="98" t="s">
        <v>33</v>
      </c>
      <c r="F203" s="98">
        <v>4</v>
      </c>
      <c r="G203" s="99">
        <v>75</v>
      </c>
      <c r="H203" s="98" t="s">
        <v>13</v>
      </c>
      <c r="I203" s="100">
        <v>70</v>
      </c>
    </row>
    <row r="204" spans="1:9" x14ac:dyDescent="0.3">
      <c r="A204" s="101">
        <v>44408</v>
      </c>
      <c r="B204" s="102" t="s">
        <v>21</v>
      </c>
      <c r="C204" s="102" t="s">
        <v>28</v>
      </c>
      <c r="D204" s="102" t="s">
        <v>15</v>
      </c>
      <c r="E204" s="102" t="s">
        <v>33</v>
      </c>
      <c r="F204" s="102">
        <v>3</v>
      </c>
      <c r="G204" s="103">
        <v>65</v>
      </c>
      <c r="H204" s="102" t="s">
        <v>13</v>
      </c>
      <c r="I204" s="104">
        <v>50</v>
      </c>
    </row>
    <row r="205" spans="1:9" x14ac:dyDescent="0.3">
      <c r="A205" s="97">
        <v>44001</v>
      </c>
      <c r="B205" s="98" t="s">
        <v>18</v>
      </c>
      <c r="C205" s="98" t="s">
        <v>31</v>
      </c>
      <c r="D205" s="98" t="s">
        <v>24</v>
      </c>
      <c r="E205" s="98" t="s">
        <v>32</v>
      </c>
      <c r="F205" s="98">
        <v>4</v>
      </c>
      <c r="G205" s="99">
        <v>70</v>
      </c>
      <c r="H205" s="98" t="s">
        <v>13</v>
      </c>
      <c r="I205" s="100">
        <v>60</v>
      </c>
    </row>
    <row r="206" spans="1:9" x14ac:dyDescent="0.3">
      <c r="A206" s="101">
        <v>44120</v>
      </c>
      <c r="B206" s="102" t="s">
        <v>21</v>
      </c>
      <c r="C206" s="102" t="s">
        <v>22</v>
      </c>
      <c r="D206" s="102" t="s">
        <v>29</v>
      </c>
      <c r="E206" s="102" t="s">
        <v>12</v>
      </c>
      <c r="F206" s="102">
        <v>3</v>
      </c>
      <c r="G206" s="103">
        <v>25</v>
      </c>
      <c r="H206" s="102" t="s">
        <v>13</v>
      </c>
      <c r="I206" s="104">
        <v>5</v>
      </c>
    </row>
    <row r="207" spans="1:9" x14ac:dyDescent="0.3">
      <c r="A207" s="97">
        <v>43917</v>
      </c>
      <c r="B207" s="98" t="s">
        <v>25</v>
      </c>
      <c r="C207" s="98" t="s">
        <v>26</v>
      </c>
      <c r="D207" s="98" t="s">
        <v>11</v>
      </c>
      <c r="E207" s="98" t="s">
        <v>33</v>
      </c>
      <c r="F207" s="98">
        <v>2</v>
      </c>
      <c r="G207" s="99">
        <v>120</v>
      </c>
      <c r="H207" s="98" t="s">
        <v>13</v>
      </c>
      <c r="I207" s="100">
        <v>110</v>
      </c>
    </row>
    <row r="208" spans="1:9" x14ac:dyDescent="0.3">
      <c r="A208" s="101">
        <v>43912</v>
      </c>
      <c r="B208" s="102" t="s">
        <v>9</v>
      </c>
      <c r="C208" s="102" t="s">
        <v>10</v>
      </c>
      <c r="D208" s="102" t="s">
        <v>11</v>
      </c>
      <c r="E208" s="102" t="s">
        <v>32</v>
      </c>
      <c r="F208" s="102">
        <v>1</v>
      </c>
      <c r="G208" s="103">
        <v>110</v>
      </c>
      <c r="H208" s="102" t="s">
        <v>13</v>
      </c>
      <c r="I208" s="104">
        <v>85</v>
      </c>
    </row>
    <row r="209" spans="1:9" x14ac:dyDescent="0.3">
      <c r="A209" s="97">
        <v>44008</v>
      </c>
      <c r="B209" s="98" t="s">
        <v>9</v>
      </c>
      <c r="C209" s="98" t="s">
        <v>17</v>
      </c>
      <c r="D209" s="98" t="s">
        <v>20</v>
      </c>
      <c r="E209" s="98" t="s">
        <v>32</v>
      </c>
      <c r="F209" s="98">
        <v>1</v>
      </c>
      <c r="G209" s="99">
        <v>570</v>
      </c>
      <c r="H209" s="98" t="s">
        <v>16</v>
      </c>
      <c r="I209" s="100">
        <v>490</v>
      </c>
    </row>
    <row r="210" spans="1:9" x14ac:dyDescent="0.3">
      <c r="A210" s="101">
        <v>44086</v>
      </c>
      <c r="B210" s="102" t="s">
        <v>9</v>
      </c>
      <c r="C210" s="102" t="s">
        <v>10</v>
      </c>
      <c r="D210" s="102" t="s">
        <v>11</v>
      </c>
      <c r="E210" s="102" t="s">
        <v>12</v>
      </c>
      <c r="F210" s="102">
        <v>5</v>
      </c>
      <c r="G210" s="103">
        <v>100</v>
      </c>
      <c r="H210" s="102" t="s">
        <v>13</v>
      </c>
      <c r="I210" s="104">
        <v>80</v>
      </c>
    </row>
    <row r="211" spans="1:9" x14ac:dyDescent="0.3">
      <c r="A211" s="97">
        <v>44165</v>
      </c>
      <c r="B211" s="98" t="s">
        <v>9</v>
      </c>
      <c r="C211" s="98" t="s">
        <v>10</v>
      </c>
      <c r="D211" s="98" t="s">
        <v>20</v>
      </c>
      <c r="E211" s="98" t="s">
        <v>33</v>
      </c>
      <c r="F211" s="98">
        <v>1</v>
      </c>
      <c r="G211" s="99">
        <v>560</v>
      </c>
      <c r="H211" s="98" t="s">
        <v>13</v>
      </c>
      <c r="I211" s="100">
        <v>450</v>
      </c>
    </row>
    <row r="212" spans="1:9" x14ac:dyDescent="0.3">
      <c r="A212" s="101">
        <v>44258</v>
      </c>
      <c r="B212" s="102" t="s">
        <v>21</v>
      </c>
      <c r="C212" s="102" t="s">
        <v>28</v>
      </c>
      <c r="D212" s="102" t="s">
        <v>29</v>
      </c>
      <c r="E212" s="102" t="s">
        <v>33</v>
      </c>
      <c r="F212" s="102">
        <v>2</v>
      </c>
      <c r="G212" s="103">
        <v>20</v>
      </c>
      <c r="H212" s="102" t="s">
        <v>13</v>
      </c>
      <c r="I212" s="104">
        <v>5</v>
      </c>
    </row>
    <row r="213" spans="1:9" x14ac:dyDescent="0.3">
      <c r="A213" s="97">
        <v>44257</v>
      </c>
      <c r="B213" s="98" t="s">
        <v>21</v>
      </c>
      <c r="C213" s="98" t="s">
        <v>22</v>
      </c>
      <c r="D213" s="98" t="s">
        <v>24</v>
      </c>
      <c r="E213" s="98" t="s">
        <v>32</v>
      </c>
      <c r="F213" s="98">
        <v>1</v>
      </c>
      <c r="G213" s="99">
        <v>70</v>
      </c>
      <c r="H213" s="98" t="s">
        <v>13</v>
      </c>
      <c r="I213" s="100">
        <v>60</v>
      </c>
    </row>
    <row r="214" spans="1:9" x14ac:dyDescent="0.3">
      <c r="A214" s="101">
        <v>43971</v>
      </c>
      <c r="B214" s="102" t="s">
        <v>18</v>
      </c>
      <c r="C214" s="102" t="s">
        <v>19</v>
      </c>
      <c r="D214" s="102" t="s">
        <v>15</v>
      </c>
      <c r="E214" s="102" t="s">
        <v>33</v>
      </c>
      <c r="F214" s="102">
        <v>1</v>
      </c>
      <c r="G214" s="103">
        <v>65</v>
      </c>
      <c r="H214" s="102" t="s">
        <v>13</v>
      </c>
      <c r="I214" s="104">
        <v>50</v>
      </c>
    </row>
    <row r="215" spans="1:9" x14ac:dyDescent="0.3">
      <c r="A215" s="97">
        <v>44508</v>
      </c>
      <c r="B215" s="98" t="s">
        <v>21</v>
      </c>
      <c r="C215" s="98" t="s">
        <v>28</v>
      </c>
      <c r="D215" s="98" t="s">
        <v>15</v>
      </c>
      <c r="E215" s="98" t="s">
        <v>32</v>
      </c>
      <c r="F215" s="98">
        <v>3</v>
      </c>
      <c r="G215" s="99">
        <v>45</v>
      </c>
      <c r="H215" s="98" t="s">
        <v>13</v>
      </c>
      <c r="I215" s="100">
        <v>35</v>
      </c>
    </row>
    <row r="216" spans="1:9" x14ac:dyDescent="0.3">
      <c r="A216" s="101">
        <v>44028</v>
      </c>
      <c r="B216" s="102" t="s">
        <v>18</v>
      </c>
      <c r="C216" s="102" t="s">
        <v>19</v>
      </c>
      <c r="D216" s="102" t="s">
        <v>15</v>
      </c>
      <c r="E216" s="102" t="s">
        <v>33</v>
      </c>
      <c r="F216" s="102">
        <v>5</v>
      </c>
      <c r="G216" s="103">
        <v>65</v>
      </c>
      <c r="H216" s="102" t="s">
        <v>30</v>
      </c>
      <c r="I216" s="104">
        <v>50</v>
      </c>
    </row>
    <row r="217" spans="1:9" x14ac:dyDescent="0.3">
      <c r="A217" s="97">
        <v>44378</v>
      </c>
      <c r="B217" s="98" t="s">
        <v>18</v>
      </c>
      <c r="C217" s="98" t="s">
        <v>23</v>
      </c>
      <c r="D217" s="98" t="s">
        <v>24</v>
      </c>
      <c r="E217" s="98" t="s">
        <v>32</v>
      </c>
      <c r="F217" s="98">
        <v>2</v>
      </c>
      <c r="G217" s="99">
        <v>70</v>
      </c>
      <c r="H217" s="98" t="s">
        <v>16</v>
      </c>
      <c r="I217" s="100">
        <v>60</v>
      </c>
    </row>
    <row r="218" spans="1:9" x14ac:dyDescent="0.3">
      <c r="A218" s="101">
        <v>44274</v>
      </c>
      <c r="B218" s="102" t="s">
        <v>9</v>
      </c>
      <c r="C218" s="102" t="s">
        <v>14</v>
      </c>
      <c r="D218" s="102" t="s">
        <v>15</v>
      </c>
      <c r="E218" s="102" t="s">
        <v>33</v>
      </c>
      <c r="F218" s="102">
        <v>1</v>
      </c>
      <c r="G218" s="103">
        <v>65</v>
      </c>
      <c r="H218" s="102" t="s">
        <v>30</v>
      </c>
      <c r="I218" s="104">
        <v>50</v>
      </c>
    </row>
    <row r="219" spans="1:9" x14ac:dyDescent="0.3">
      <c r="A219" s="97">
        <v>44473</v>
      </c>
      <c r="B219" s="98" t="s">
        <v>18</v>
      </c>
      <c r="C219" s="98" t="s">
        <v>23</v>
      </c>
      <c r="D219" s="98" t="s">
        <v>20</v>
      </c>
      <c r="E219" s="98" t="s">
        <v>33</v>
      </c>
      <c r="F219" s="98">
        <v>1</v>
      </c>
      <c r="G219" s="99">
        <v>560</v>
      </c>
      <c r="H219" s="98" t="s">
        <v>13</v>
      </c>
      <c r="I219" s="100">
        <v>450</v>
      </c>
    </row>
    <row r="220" spans="1:9" x14ac:dyDescent="0.3">
      <c r="A220" s="101">
        <v>43968</v>
      </c>
      <c r="B220" s="102" t="s">
        <v>18</v>
      </c>
      <c r="C220" s="102" t="s">
        <v>19</v>
      </c>
      <c r="D220" s="102" t="s">
        <v>29</v>
      </c>
      <c r="E220" s="102" t="s">
        <v>33</v>
      </c>
      <c r="F220" s="102">
        <v>1</v>
      </c>
      <c r="G220" s="103">
        <v>20</v>
      </c>
      <c r="H220" s="102" t="s">
        <v>16</v>
      </c>
      <c r="I220" s="104">
        <v>5</v>
      </c>
    </row>
    <row r="221" spans="1:9" x14ac:dyDescent="0.3">
      <c r="A221" s="97">
        <v>43996</v>
      </c>
      <c r="B221" s="98" t="s">
        <v>21</v>
      </c>
      <c r="C221" s="98" t="s">
        <v>28</v>
      </c>
      <c r="D221" s="98" t="s">
        <v>20</v>
      </c>
      <c r="E221" s="98" t="s">
        <v>33</v>
      </c>
      <c r="F221" s="98">
        <v>3</v>
      </c>
      <c r="G221" s="99">
        <v>560</v>
      </c>
      <c r="H221" s="98" t="s">
        <v>13</v>
      </c>
      <c r="I221" s="100">
        <v>450</v>
      </c>
    </row>
    <row r="222" spans="1:9" x14ac:dyDescent="0.3">
      <c r="A222" s="101">
        <v>44182</v>
      </c>
      <c r="B222" s="102" t="s">
        <v>21</v>
      </c>
      <c r="C222" s="102" t="s">
        <v>28</v>
      </c>
      <c r="D222" s="102" t="s">
        <v>11</v>
      </c>
      <c r="E222" s="102" t="s">
        <v>12</v>
      </c>
      <c r="F222" s="102">
        <v>2</v>
      </c>
      <c r="G222" s="103">
        <v>100</v>
      </c>
      <c r="H222" s="102" t="s">
        <v>13</v>
      </c>
      <c r="I222" s="104">
        <v>80</v>
      </c>
    </row>
    <row r="223" spans="1:9" x14ac:dyDescent="0.3">
      <c r="A223" s="97">
        <v>43996</v>
      </c>
      <c r="B223" s="98" t="s">
        <v>9</v>
      </c>
      <c r="C223" s="98" t="s">
        <v>14</v>
      </c>
      <c r="D223" s="98" t="s">
        <v>29</v>
      </c>
      <c r="E223" s="98" t="s">
        <v>12</v>
      </c>
      <c r="F223" s="98">
        <v>5</v>
      </c>
      <c r="G223" s="99">
        <v>25</v>
      </c>
      <c r="H223" s="98" t="s">
        <v>13</v>
      </c>
      <c r="I223" s="100">
        <v>5</v>
      </c>
    </row>
    <row r="224" spans="1:9" x14ac:dyDescent="0.3">
      <c r="A224" s="101">
        <v>44539</v>
      </c>
      <c r="B224" s="102" t="s">
        <v>18</v>
      </c>
      <c r="C224" s="102" t="s">
        <v>23</v>
      </c>
      <c r="D224" s="102" t="s">
        <v>29</v>
      </c>
      <c r="E224" s="102" t="s">
        <v>12</v>
      </c>
      <c r="F224" s="102">
        <v>2</v>
      </c>
      <c r="G224" s="103">
        <v>25</v>
      </c>
      <c r="H224" s="102" t="s">
        <v>30</v>
      </c>
      <c r="I224" s="104">
        <v>5</v>
      </c>
    </row>
    <row r="225" spans="1:9" x14ac:dyDescent="0.3">
      <c r="A225" s="97">
        <v>44262</v>
      </c>
      <c r="B225" s="98" t="s">
        <v>18</v>
      </c>
      <c r="C225" s="98" t="s">
        <v>23</v>
      </c>
      <c r="D225" s="98" t="s">
        <v>15</v>
      </c>
      <c r="E225" s="98" t="s">
        <v>32</v>
      </c>
      <c r="F225" s="98">
        <v>5</v>
      </c>
      <c r="G225" s="99">
        <v>45</v>
      </c>
      <c r="H225" s="98" t="s">
        <v>30</v>
      </c>
      <c r="I225" s="100">
        <v>35</v>
      </c>
    </row>
    <row r="226" spans="1:9" x14ac:dyDescent="0.3">
      <c r="A226" s="101">
        <v>44501</v>
      </c>
      <c r="B226" s="102" t="s">
        <v>21</v>
      </c>
      <c r="C226" s="102" t="s">
        <v>22</v>
      </c>
      <c r="D226" s="102" t="s">
        <v>20</v>
      </c>
      <c r="E226" s="102" t="s">
        <v>12</v>
      </c>
      <c r="F226" s="102">
        <v>2</v>
      </c>
      <c r="G226" s="103">
        <v>500</v>
      </c>
      <c r="H226" s="102" t="s">
        <v>16</v>
      </c>
      <c r="I226" s="104">
        <v>400</v>
      </c>
    </row>
    <row r="227" spans="1:9" x14ac:dyDescent="0.3">
      <c r="A227" s="97">
        <v>44339</v>
      </c>
      <c r="B227" s="98" t="s">
        <v>18</v>
      </c>
      <c r="C227" s="98" t="s">
        <v>23</v>
      </c>
      <c r="D227" s="98" t="s">
        <v>20</v>
      </c>
      <c r="E227" s="98" t="s">
        <v>32</v>
      </c>
      <c r="F227" s="98">
        <v>1</v>
      </c>
      <c r="G227" s="99">
        <v>570</v>
      </c>
      <c r="H227" s="98" t="s">
        <v>13</v>
      </c>
      <c r="I227" s="100">
        <v>490</v>
      </c>
    </row>
    <row r="228" spans="1:9" x14ac:dyDescent="0.3">
      <c r="A228" s="101">
        <v>44407</v>
      </c>
      <c r="B228" s="102" t="s">
        <v>25</v>
      </c>
      <c r="C228" s="102" t="s">
        <v>26</v>
      </c>
      <c r="D228" s="102" t="s">
        <v>11</v>
      </c>
      <c r="E228" s="102" t="s">
        <v>32</v>
      </c>
      <c r="F228" s="102">
        <v>3</v>
      </c>
      <c r="G228" s="103">
        <v>110</v>
      </c>
      <c r="H228" s="102" t="s">
        <v>13</v>
      </c>
      <c r="I228" s="104">
        <v>85</v>
      </c>
    </row>
    <row r="229" spans="1:9" x14ac:dyDescent="0.3">
      <c r="A229" s="97">
        <v>44095</v>
      </c>
      <c r="B229" s="98" t="s">
        <v>25</v>
      </c>
      <c r="C229" s="98" t="s">
        <v>26</v>
      </c>
      <c r="D229" s="98" t="s">
        <v>11</v>
      </c>
      <c r="E229" s="98" t="s">
        <v>33</v>
      </c>
      <c r="F229" s="98">
        <v>2</v>
      </c>
      <c r="G229" s="99">
        <v>120</v>
      </c>
      <c r="H229" s="98" t="s">
        <v>13</v>
      </c>
      <c r="I229" s="100">
        <v>110</v>
      </c>
    </row>
    <row r="230" spans="1:9" x14ac:dyDescent="0.3">
      <c r="A230" s="101">
        <v>44142</v>
      </c>
      <c r="B230" s="102" t="s">
        <v>9</v>
      </c>
      <c r="C230" s="102" t="s">
        <v>14</v>
      </c>
      <c r="D230" s="102" t="s">
        <v>15</v>
      </c>
      <c r="E230" s="102" t="s">
        <v>12</v>
      </c>
      <c r="F230" s="102">
        <v>3</v>
      </c>
      <c r="G230" s="103">
        <v>50</v>
      </c>
      <c r="H230" s="102" t="s">
        <v>13</v>
      </c>
      <c r="I230" s="104">
        <v>30</v>
      </c>
    </row>
    <row r="231" spans="1:9" x14ac:dyDescent="0.3">
      <c r="A231" s="97">
        <v>44351</v>
      </c>
      <c r="B231" s="98" t="s">
        <v>21</v>
      </c>
      <c r="C231" s="98" t="s">
        <v>28</v>
      </c>
      <c r="D231" s="98" t="s">
        <v>20</v>
      </c>
      <c r="E231" s="98" t="s">
        <v>32</v>
      </c>
      <c r="F231" s="98">
        <v>3</v>
      </c>
      <c r="G231" s="99">
        <v>570</v>
      </c>
      <c r="H231" s="98" t="s">
        <v>13</v>
      </c>
      <c r="I231" s="100">
        <v>490</v>
      </c>
    </row>
    <row r="232" spans="1:9" x14ac:dyDescent="0.3">
      <c r="A232" s="101">
        <v>43944</v>
      </c>
      <c r="B232" s="102" t="s">
        <v>9</v>
      </c>
      <c r="C232" s="102" t="s">
        <v>14</v>
      </c>
      <c r="D232" s="102" t="s">
        <v>15</v>
      </c>
      <c r="E232" s="102" t="s">
        <v>32</v>
      </c>
      <c r="F232" s="102">
        <v>5</v>
      </c>
      <c r="G232" s="103">
        <v>45</v>
      </c>
      <c r="H232" s="102" t="s">
        <v>13</v>
      </c>
      <c r="I232" s="104">
        <v>35</v>
      </c>
    </row>
    <row r="233" spans="1:9" x14ac:dyDescent="0.3">
      <c r="A233" s="97">
        <v>44292</v>
      </c>
      <c r="B233" s="98" t="s">
        <v>18</v>
      </c>
      <c r="C233" s="98" t="s">
        <v>23</v>
      </c>
      <c r="D233" s="98" t="s">
        <v>29</v>
      </c>
      <c r="E233" s="98" t="s">
        <v>33</v>
      </c>
      <c r="F233" s="98">
        <v>5</v>
      </c>
      <c r="G233" s="99">
        <v>20</v>
      </c>
      <c r="H233" s="98" t="s">
        <v>16</v>
      </c>
      <c r="I233" s="100">
        <v>5</v>
      </c>
    </row>
    <row r="234" spans="1:9" x14ac:dyDescent="0.3">
      <c r="A234" s="101">
        <v>44223</v>
      </c>
      <c r="B234" s="102" t="s">
        <v>21</v>
      </c>
      <c r="C234" s="102" t="s">
        <v>22</v>
      </c>
      <c r="D234" s="102" t="s">
        <v>15</v>
      </c>
      <c r="E234" s="102" t="s">
        <v>32</v>
      </c>
      <c r="F234" s="102">
        <v>3</v>
      </c>
      <c r="G234" s="103">
        <v>45</v>
      </c>
      <c r="H234" s="102" t="s">
        <v>13</v>
      </c>
      <c r="I234" s="104">
        <v>35</v>
      </c>
    </row>
    <row r="235" spans="1:9" x14ac:dyDescent="0.3">
      <c r="A235" s="97">
        <v>43840</v>
      </c>
      <c r="B235" s="98" t="s">
        <v>18</v>
      </c>
      <c r="C235" s="98" t="s">
        <v>31</v>
      </c>
      <c r="D235" s="98" t="s">
        <v>29</v>
      </c>
      <c r="E235" s="98" t="s">
        <v>33</v>
      </c>
      <c r="F235" s="98">
        <v>4</v>
      </c>
      <c r="G235" s="99">
        <v>20</v>
      </c>
      <c r="H235" s="98" t="s">
        <v>13</v>
      </c>
      <c r="I235" s="100">
        <v>5</v>
      </c>
    </row>
    <row r="236" spans="1:9" x14ac:dyDescent="0.3">
      <c r="A236" s="101">
        <v>44274</v>
      </c>
      <c r="B236" s="102" t="s">
        <v>18</v>
      </c>
      <c r="C236" s="102" t="s">
        <v>23</v>
      </c>
      <c r="D236" s="102" t="s">
        <v>24</v>
      </c>
      <c r="E236" s="102" t="s">
        <v>12</v>
      </c>
      <c r="F236" s="102">
        <v>2</v>
      </c>
      <c r="G236" s="103">
        <v>80</v>
      </c>
      <c r="H236" s="102" t="s">
        <v>13</v>
      </c>
      <c r="I236" s="104">
        <v>75</v>
      </c>
    </row>
    <row r="237" spans="1:9" x14ac:dyDescent="0.3">
      <c r="A237" s="97">
        <v>44192</v>
      </c>
      <c r="B237" s="98" t="s">
        <v>9</v>
      </c>
      <c r="C237" s="98" t="s">
        <v>10</v>
      </c>
      <c r="D237" s="98" t="s">
        <v>24</v>
      </c>
      <c r="E237" s="98" t="s">
        <v>33</v>
      </c>
      <c r="F237" s="98">
        <v>2</v>
      </c>
      <c r="G237" s="99">
        <v>75</v>
      </c>
      <c r="H237" s="98" t="s">
        <v>16</v>
      </c>
      <c r="I237" s="100">
        <v>70</v>
      </c>
    </row>
    <row r="238" spans="1:9" x14ac:dyDescent="0.3">
      <c r="A238" s="101">
        <v>44271</v>
      </c>
      <c r="B238" s="102" t="s">
        <v>9</v>
      </c>
      <c r="C238" s="102" t="s">
        <v>14</v>
      </c>
      <c r="D238" s="102" t="s">
        <v>11</v>
      </c>
      <c r="E238" s="102" t="s">
        <v>12</v>
      </c>
      <c r="F238" s="102">
        <v>4</v>
      </c>
      <c r="G238" s="103">
        <v>100</v>
      </c>
      <c r="H238" s="102" t="s">
        <v>13</v>
      </c>
      <c r="I238" s="104">
        <v>80</v>
      </c>
    </row>
    <row r="239" spans="1:9" x14ac:dyDescent="0.3">
      <c r="A239" s="97">
        <v>44126</v>
      </c>
      <c r="B239" s="98" t="s">
        <v>25</v>
      </c>
      <c r="C239" s="98" t="s">
        <v>26</v>
      </c>
      <c r="D239" s="98" t="s">
        <v>24</v>
      </c>
      <c r="E239" s="98" t="s">
        <v>33</v>
      </c>
      <c r="F239" s="98">
        <v>3</v>
      </c>
      <c r="G239" s="99">
        <v>75</v>
      </c>
      <c r="H239" s="98" t="s">
        <v>13</v>
      </c>
      <c r="I239" s="100">
        <v>70</v>
      </c>
    </row>
    <row r="240" spans="1:9" x14ac:dyDescent="0.3">
      <c r="A240" s="101">
        <v>44051</v>
      </c>
      <c r="B240" s="102" t="s">
        <v>25</v>
      </c>
      <c r="C240" s="102" t="s">
        <v>27</v>
      </c>
      <c r="D240" s="102" t="s">
        <v>20</v>
      </c>
      <c r="E240" s="102" t="s">
        <v>32</v>
      </c>
      <c r="F240" s="102">
        <v>2</v>
      </c>
      <c r="G240" s="103">
        <v>570</v>
      </c>
      <c r="H240" s="102" t="s">
        <v>16</v>
      </c>
      <c r="I240" s="104">
        <v>490</v>
      </c>
    </row>
    <row r="241" spans="1:9" x14ac:dyDescent="0.3">
      <c r="A241" s="97">
        <v>44481</v>
      </c>
      <c r="B241" s="98" t="s">
        <v>21</v>
      </c>
      <c r="C241" s="98" t="s">
        <v>22</v>
      </c>
      <c r="D241" s="98" t="s">
        <v>29</v>
      </c>
      <c r="E241" s="98" t="s">
        <v>33</v>
      </c>
      <c r="F241" s="98">
        <v>1</v>
      </c>
      <c r="G241" s="99">
        <v>20</v>
      </c>
      <c r="H241" s="98" t="s">
        <v>13</v>
      </c>
      <c r="I241" s="100">
        <v>5</v>
      </c>
    </row>
    <row r="242" spans="1:9" x14ac:dyDescent="0.3">
      <c r="A242" s="101">
        <v>43947</v>
      </c>
      <c r="B242" s="102" t="s">
        <v>18</v>
      </c>
      <c r="C242" s="102" t="s">
        <v>19</v>
      </c>
      <c r="D242" s="102" t="s">
        <v>20</v>
      </c>
      <c r="E242" s="102" t="s">
        <v>12</v>
      </c>
      <c r="F242" s="102">
        <v>5</v>
      </c>
      <c r="G242" s="103">
        <v>500</v>
      </c>
      <c r="H242" s="102" t="s">
        <v>30</v>
      </c>
      <c r="I242" s="104">
        <v>400</v>
      </c>
    </row>
    <row r="243" spans="1:9" x14ac:dyDescent="0.3">
      <c r="A243" s="97">
        <v>43921</v>
      </c>
      <c r="B243" s="98" t="s">
        <v>9</v>
      </c>
      <c r="C243" s="98" t="s">
        <v>14</v>
      </c>
      <c r="D243" s="98" t="s">
        <v>11</v>
      </c>
      <c r="E243" s="98" t="s">
        <v>33</v>
      </c>
      <c r="F243" s="98">
        <v>5</v>
      </c>
      <c r="G243" s="99">
        <v>120</v>
      </c>
      <c r="H243" s="98" t="s">
        <v>13</v>
      </c>
      <c r="I243" s="100">
        <v>110</v>
      </c>
    </row>
    <row r="244" spans="1:9" x14ac:dyDescent="0.3">
      <c r="A244" s="101">
        <v>44522</v>
      </c>
      <c r="B244" s="102" t="s">
        <v>18</v>
      </c>
      <c r="C244" s="102" t="s">
        <v>23</v>
      </c>
      <c r="D244" s="102" t="s">
        <v>11</v>
      </c>
      <c r="E244" s="102" t="s">
        <v>33</v>
      </c>
      <c r="F244" s="102">
        <v>5</v>
      </c>
      <c r="G244" s="103">
        <v>120</v>
      </c>
      <c r="H244" s="102" t="s">
        <v>16</v>
      </c>
      <c r="I244" s="104">
        <v>110</v>
      </c>
    </row>
    <row r="245" spans="1:9" x14ac:dyDescent="0.3">
      <c r="A245" s="97">
        <v>44015</v>
      </c>
      <c r="B245" s="98" t="s">
        <v>9</v>
      </c>
      <c r="C245" s="98" t="s">
        <v>10</v>
      </c>
      <c r="D245" s="98" t="s">
        <v>11</v>
      </c>
      <c r="E245" s="98" t="s">
        <v>12</v>
      </c>
      <c r="F245" s="98">
        <v>4</v>
      </c>
      <c r="G245" s="99">
        <v>100</v>
      </c>
      <c r="H245" s="98" t="s">
        <v>13</v>
      </c>
      <c r="I245" s="100">
        <v>80</v>
      </c>
    </row>
    <row r="246" spans="1:9" x14ac:dyDescent="0.3">
      <c r="A246" s="101">
        <v>43967</v>
      </c>
      <c r="B246" s="102" t="s">
        <v>25</v>
      </c>
      <c r="C246" s="102" t="s">
        <v>27</v>
      </c>
      <c r="D246" s="102" t="s">
        <v>24</v>
      </c>
      <c r="E246" s="102" t="s">
        <v>33</v>
      </c>
      <c r="F246" s="102">
        <v>4</v>
      </c>
      <c r="G246" s="103">
        <v>75</v>
      </c>
      <c r="H246" s="102" t="s">
        <v>13</v>
      </c>
      <c r="I246" s="104">
        <v>70</v>
      </c>
    </row>
    <row r="247" spans="1:9" x14ac:dyDescent="0.3">
      <c r="A247" s="97">
        <v>44543</v>
      </c>
      <c r="B247" s="98" t="s">
        <v>9</v>
      </c>
      <c r="C247" s="98" t="s">
        <v>14</v>
      </c>
      <c r="D247" s="98" t="s">
        <v>20</v>
      </c>
      <c r="E247" s="98" t="s">
        <v>12</v>
      </c>
      <c r="F247" s="98">
        <v>1</v>
      </c>
      <c r="G247" s="99">
        <v>500</v>
      </c>
      <c r="H247" s="98" t="s">
        <v>30</v>
      </c>
      <c r="I247" s="100">
        <v>400</v>
      </c>
    </row>
    <row r="248" spans="1:9" x14ac:dyDescent="0.3">
      <c r="A248" s="101">
        <v>44408</v>
      </c>
      <c r="B248" s="102" t="s">
        <v>25</v>
      </c>
      <c r="C248" s="102" t="s">
        <v>26</v>
      </c>
      <c r="D248" s="102" t="s">
        <v>29</v>
      </c>
      <c r="E248" s="102" t="s">
        <v>32</v>
      </c>
      <c r="F248" s="102">
        <v>3</v>
      </c>
      <c r="G248" s="103">
        <v>25</v>
      </c>
      <c r="H248" s="102" t="s">
        <v>13</v>
      </c>
      <c r="I248" s="104">
        <v>20</v>
      </c>
    </row>
    <row r="249" spans="1:9" x14ac:dyDescent="0.3">
      <c r="A249" s="97">
        <v>44400</v>
      </c>
      <c r="B249" s="98" t="s">
        <v>18</v>
      </c>
      <c r="C249" s="98" t="s">
        <v>23</v>
      </c>
      <c r="D249" s="98" t="s">
        <v>15</v>
      </c>
      <c r="E249" s="98" t="s">
        <v>33</v>
      </c>
      <c r="F249" s="98">
        <v>3</v>
      </c>
      <c r="G249" s="99">
        <v>65</v>
      </c>
      <c r="H249" s="98" t="s">
        <v>16</v>
      </c>
      <c r="I249" s="100">
        <v>50</v>
      </c>
    </row>
    <row r="250" spans="1:9" x14ac:dyDescent="0.3">
      <c r="A250" s="101">
        <v>43896</v>
      </c>
      <c r="B250" s="102" t="s">
        <v>9</v>
      </c>
      <c r="C250" s="102" t="s">
        <v>14</v>
      </c>
      <c r="D250" s="102" t="s">
        <v>15</v>
      </c>
      <c r="E250" s="102" t="s">
        <v>33</v>
      </c>
      <c r="F250" s="102">
        <v>2</v>
      </c>
      <c r="G250" s="103">
        <v>65</v>
      </c>
      <c r="H250" s="102" t="s">
        <v>16</v>
      </c>
      <c r="I250" s="104">
        <v>50</v>
      </c>
    </row>
    <row r="251" spans="1:9" x14ac:dyDescent="0.3">
      <c r="A251" s="97">
        <v>44351</v>
      </c>
      <c r="B251" s="98" t="s">
        <v>9</v>
      </c>
      <c r="C251" s="98" t="s">
        <v>17</v>
      </c>
      <c r="D251" s="98" t="s">
        <v>20</v>
      </c>
      <c r="E251" s="98" t="s">
        <v>32</v>
      </c>
      <c r="F251" s="98">
        <v>5</v>
      </c>
      <c r="G251" s="99">
        <v>570</v>
      </c>
      <c r="H251" s="98" t="s">
        <v>13</v>
      </c>
      <c r="I251" s="100">
        <v>490</v>
      </c>
    </row>
    <row r="252" spans="1:9" x14ac:dyDescent="0.3">
      <c r="A252" s="101">
        <v>44267</v>
      </c>
      <c r="B252" s="102" t="s">
        <v>18</v>
      </c>
      <c r="C252" s="102" t="s">
        <v>31</v>
      </c>
      <c r="D252" s="102" t="s">
        <v>15</v>
      </c>
      <c r="E252" s="102" t="s">
        <v>12</v>
      </c>
      <c r="F252" s="102">
        <v>3</v>
      </c>
      <c r="G252" s="103">
        <v>50</v>
      </c>
      <c r="H252" s="102" t="s">
        <v>13</v>
      </c>
      <c r="I252" s="104">
        <v>30</v>
      </c>
    </row>
    <row r="253" spans="1:9" x14ac:dyDescent="0.3">
      <c r="A253" s="97">
        <v>43960</v>
      </c>
      <c r="B253" s="98" t="s">
        <v>9</v>
      </c>
      <c r="C253" s="98" t="s">
        <v>14</v>
      </c>
      <c r="D253" s="98" t="s">
        <v>20</v>
      </c>
      <c r="E253" s="98" t="s">
        <v>33</v>
      </c>
      <c r="F253" s="98">
        <v>5</v>
      </c>
      <c r="G253" s="99">
        <v>560</v>
      </c>
      <c r="H253" s="98" t="s">
        <v>13</v>
      </c>
      <c r="I253" s="100">
        <v>450</v>
      </c>
    </row>
    <row r="254" spans="1:9" x14ac:dyDescent="0.3">
      <c r="A254" s="101">
        <v>44029</v>
      </c>
      <c r="B254" s="102" t="s">
        <v>9</v>
      </c>
      <c r="C254" s="102" t="s">
        <v>17</v>
      </c>
      <c r="D254" s="102" t="s">
        <v>24</v>
      </c>
      <c r="E254" s="102" t="s">
        <v>32</v>
      </c>
      <c r="F254" s="102">
        <v>4</v>
      </c>
      <c r="G254" s="103">
        <v>70</v>
      </c>
      <c r="H254" s="102" t="s">
        <v>13</v>
      </c>
      <c r="I254" s="104">
        <v>60</v>
      </c>
    </row>
    <row r="255" spans="1:9" x14ac:dyDescent="0.3">
      <c r="A255" s="97">
        <v>44520</v>
      </c>
      <c r="B255" s="98" t="s">
        <v>9</v>
      </c>
      <c r="C255" s="98" t="s">
        <v>14</v>
      </c>
      <c r="D255" s="98" t="s">
        <v>20</v>
      </c>
      <c r="E255" s="98" t="s">
        <v>32</v>
      </c>
      <c r="F255" s="98">
        <v>4</v>
      </c>
      <c r="G255" s="99">
        <v>570</v>
      </c>
      <c r="H255" s="98" t="s">
        <v>13</v>
      </c>
      <c r="I255" s="100">
        <v>490</v>
      </c>
    </row>
    <row r="256" spans="1:9" x14ac:dyDescent="0.3">
      <c r="A256" s="101">
        <v>43965</v>
      </c>
      <c r="B256" s="102" t="s">
        <v>18</v>
      </c>
      <c r="C256" s="102" t="s">
        <v>19</v>
      </c>
      <c r="D256" s="102" t="s">
        <v>20</v>
      </c>
      <c r="E256" s="102" t="s">
        <v>32</v>
      </c>
      <c r="F256" s="102">
        <v>2</v>
      </c>
      <c r="G256" s="103">
        <v>570</v>
      </c>
      <c r="H256" s="102" t="s">
        <v>13</v>
      </c>
      <c r="I256" s="104">
        <v>490</v>
      </c>
    </row>
    <row r="257" spans="1:9" x14ac:dyDescent="0.3">
      <c r="A257" s="97">
        <v>44256</v>
      </c>
      <c r="B257" s="98" t="s">
        <v>9</v>
      </c>
      <c r="C257" s="98" t="s">
        <v>17</v>
      </c>
      <c r="D257" s="98" t="s">
        <v>24</v>
      </c>
      <c r="E257" s="98" t="s">
        <v>12</v>
      </c>
      <c r="F257" s="98">
        <v>3</v>
      </c>
      <c r="G257" s="99">
        <v>80</v>
      </c>
      <c r="H257" s="98" t="s">
        <v>13</v>
      </c>
      <c r="I257" s="100">
        <v>75</v>
      </c>
    </row>
    <row r="258" spans="1:9" x14ac:dyDescent="0.3">
      <c r="A258" s="101">
        <v>44535</v>
      </c>
      <c r="B258" s="102" t="s">
        <v>18</v>
      </c>
      <c r="C258" s="102" t="s">
        <v>19</v>
      </c>
      <c r="D258" s="102" t="s">
        <v>20</v>
      </c>
      <c r="E258" s="102" t="s">
        <v>32</v>
      </c>
      <c r="F258" s="102">
        <v>1</v>
      </c>
      <c r="G258" s="103">
        <v>570</v>
      </c>
      <c r="H258" s="102" t="s">
        <v>16</v>
      </c>
      <c r="I258" s="104">
        <v>490</v>
      </c>
    </row>
    <row r="259" spans="1:9" x14ac:dyDescent="0.3">
      <c r="A259" s="97">
        <v>43927</v>
      </c>
      <c r="B259" s="98" t="s">
        <v>9</v>
      </c>
      <c r="C259" s="98" t="s">
        <v>14</v>
      </c>
      <c r="D259" s="98" t="s">
        <v>29</v>
      </c>
      <c r="E259" s="98" t="s">
        <v>32</v>
      </c>
      <c r="F259" s="98">
        <v>4</v>
      </c>
      <c r="G259" s="99">
        <v>25</v>
      </c>
      <c r="H259" s="98" t="s">
        <v>13</v>
      </c>
      <c r="I259" s="100">
        <v>20</v>
      </c>
    </row>
    <row r="260" spans="1:9" x14ac:dyDescent="0.3">
      <c r="A260" s="101">
        <v>43868</v>
      </c>
      <c r="B260" s="102" t="s">
        <v>18</v>
      </c>
      <c r="C260" s="102" t="s">
        <v>23</v>
      </c>
      <c r="D260" s="102" t="s">
        <v>11</v>
      </c>
      <c r="E260" s="102" t="s">
        <v>33</v>
      </c>
      <c r="F260" s="102">
        <v>2</v>
      </c>
      <c r="G260" s="103">
        <v>120</v>
      </c>
      <c r="H260" s="102" t="s">
        <v>13</v>
      </c>
      <c r="I260" s="104">
        <v>110</v>
      </c>
    </row>
    <row r="261" spans="1:9" x14ac:dyDescent="0.3">
      <c r="A261" s="97">
        <v>44524</v>
      </c>
      <c r="B261" s="98" t="s">
        <v>9</v>
      </c>
      <c r="C261" s="98" t="s">
        <v>10</v>
      </c>
      <c r="D261" s="98" t="s">
        <v>15</v>
      </c>
      <c r="E261" s="98" t="s">
        <v>12</v>
      </c>
      <c r="F261" s="98">
        <v>4</v>
      </c>
      <c r="G261" s="99">
        <v>50</v>
      </c>
      <c r="H261" s="98" t="s">
        <v>13</v>
      </c>
      <c r="I261" s="100">
        <v>30</v>
      </c>
    </row>
    <row r="262" spans="1:9" x14ac:dyDescent="0.3">
      <c r="A262" s="101">
        <v>44448</v>
      </c>
      <c r="B262" s="102" t="s">
        <v>9</v>
      </c>
      <c r="C262" s="102" t="s">
        <v>14</v>
      </c>
      <c r="D262" s="102" t="s">
        <v>15</v>
      </c>
      <c r="E262" s="102" t="s">
        <v>12</v>
      </c>
      <c r="F262" s="102">
        <v>5</v>
      </c>
      <c r="G262" s="103">
        <v>50</v>
      </c>
      <c r="H262" s="102" t="s">
        <v>16</v>
      </c>
      <c r="I262" s="104">
        <v>30</v>
      </c>
    </row>
    <row r="263" spans="1:9" x14ac:dyDescent="0.3">
      <c r="A263" s="97">
        <v>44407</v>
      </c>
      <c r="B263" s="98" t="s">
        <v>21</v>
      </c>
      <c r="C263" s="98" t="s">
        <v>28</v>
      </c>
      <c r="D263" s="98" t="s">
        <v>11</v>
      </c>
      <c r="E263" s="98" t="s">
        <v>32</v>
      </c>
      <c r="F263" s="98">
        <v>5</v>
      </c>
      <c r="G263" s="99">
        <v>110</v>
      </c>
      <c r="H263" s="98" t="s">
        <v>16</v>
      </c>
      <c r="I263" s="100">
        <v>85</v>
      </c>
    </row>
    <row r="264" spans="1:9" x14ac:dyDescent="0.3">
      <c r="A264" s="101">
        <v>43940</v>
      </c>
      <c r="B264" s="102" t="s">
        <v>9</v>
      </c>
      <c r="C264" s="102" t="s">
        <v>17</v>
      </c>
      <c r="D264" s="102" t="s">
        <v>20</v>
      </c>
      <c r="E264" s="102" t="s">
        <v>33</v>
      </c>
      <c r="F264" s="102">
        <v>1</v>
      </c>
      <c r="G264" s="103">
        <v>560</v>
      </c>
      <c r="H264" s="102" t="s">
        <v>30</v>
      </c>
      <c r="I264" s="104">
        <v>450</v>
      </c>
    </row>
    <row r="265" spans="1:9" x14ac:dyDescent="0.3">
      <c r="A265" s="97">
        <v>44235</v>
      </c>
      <c r="B265" s="98" t="s">
        <v>9</v>
      </c>
      <c r="C265" s="98" t="s">
        <v>17</v>
      </c>
      <c r="D265" s="98" t="s">
        <v>11</v>
      </c>
      <c r="E265" s="98" t="s">
        <v>12</v>
      </c>
      <c r="F265" s="98">
        <v>5</v>
      </c>
      <c r="G265" s="99">
        <v>100</v>
      </c>
      <c r="H265" s="98" t="s">
        <v>13</v>
      </c>
      <c r="I265" s="100">
        <v>80</v>
      </c>
    </row>
    <row r="266" spans="1:9" x14ac:dyDescent="0.3">
      <c r="A266" s="101">
        <v>43992</v>
      </c>
      <c r="B266" s="102" t="s">
        <v>18</v>
      </c>
      <c r="C266" s="102" t="s">
        <v>19</v>
      </c>
      <c r="D266" s="102" t="s">
        <v>29</v>
      </c>
      <c r="E266" s="102" t="s">
        <v>12</v>
      </c>
      <c r="F266" s="102">
        <v>2</v>
      </c>
      <c r="G266" s="103">
        <v>25</v>
      </c>
      <c r="H266" s="102" t="s">
        <v>13</v>
      </c>
      <c r="I266" s="104">
        <v>5</v>
      </c>
    </row>
    <row r="267" spans="1:9" x14ac:dyDescent="0.3">
      <c r="A267" s="97">
        <v>44389</v>
      </c>
      <c r="B267" s="98" t="s">
        <v>18</v>
      </c>
      <c r="C267" s="98" t="s">
        <v>23</v>
      </c>
      <c r="D267" s="98" t="s">
        <v>29</v>
      </c>
      <c r="E267" s="98" t="s">
        <v>33</v>
      </c>
      <c r="F267" s="98">
        <v>2</v>
      </c>
      <c r="G267" s="99">
        <v>20</v>
      </c>
      <c r="H267" s="98" t="s">
        <v>13</v>
      </c>
      <c r="I267" s="100">
        <v>5</v>
      </c>
    </row>
    <row r="268" spans="1:9" x14ac:dyDescent="0.3">
      <c r="A268" s="101">
        <v>44231</v>
      </c>
      <c r="B268" s="102" t="s">
        <v>21</v>
      </c>
      <c r="C268" s="102" t="s">
        <v>28</v>
      </c>
      <c r="D268" s="102" t="s">
        <v>15</v>
      </c>
      <c r="E268" s="102" t="s">
        <v>12</v>
      </c>
      <c r="F268" s="102">
        <v>5</v>
      </c>
      <c r="G268" s="103">
        <v>50</v>
      </c>
      <c r="H268" s="102" t="s">
        <v>13</v>
      </c>
      <c r="I268" s="104">
        <v>30</v>
      </c>
    </row>
    <row r="269" spans="1:9" x14ac:dyDescent="0.3">
      <c r="A269" s="97">
        <v>44550</v>
      </c>
      <c r="B269" s="98" t="s">
        <v>18</v>
      </c>
      <c r="C269" s="98" t="s">
        <v>31</v>
      </c>
      <c r="D269" s="98" t="s">
        <v>11</v>
      </c>
      <c r="E269" s="98" t="s">
        <v>32</v>
      </c>
      <c r="F269" s="98">
        <v>4</v>
      </c>
      <c r="G269" s="99">
        <v>110</v>
      </c>
      <c r="H269" s="98" t="s">
        <v>16</v>
      </c>
      <c r="I269" s="100">
        <v>85</v>
      </c>
    </row>
    <row r="270" spans="1:9" x14ac:dyDescent="0.3">
      <c r="A270" s="101">
        <v>44350</v>
      </c>
      <c r="B270" s="102" t="s">
        <v>18</v>
      </c>
      <c r="C270" s="102" t="s">
        <v>19</v>
      </c>
      <c r="D270" s="102" t="s">
        <v>20</v>
      </c>
      <c r="E270" s="102" t="s">
        <v>33</v>
      </c>
      <c r="F270" s="102">
        <v>3</v>
      </c>
      <c r="G270" s="103">
        <v>560</v>
      </c>
      <c r="H270" s="102" t="s">
        <v>16</v>
      </c>
      <c r="I270" s="104">
        <v>450</v>
      </c>
    </row>
    <row r="271" spans="1:9" x14ac:dyDescent="0.3">
      <c r="A271" s="97">
        <v>43918</v>
      </c>
      <c r="B271" s="98" t="s">
        <v>21</v>
      </c>
      <c r="C271" s="98" t="s">
        <v>22</v>
      </c>
      <c r="D271" s="98" t="s">
        <v>29</v>
      </c>
      <c r="E271" s="98" t="s">
        <v>12</v>
      </c>
      <c r="F271" s="98">
        <v>5</v>
      </c>
      <c r="G271" s="99">
        <v>25</v>
      </c>
      <c r="H271" s="98" t="s">
        <v>13</v>
      </c>
      <c r="I271" s="100">
        <v>5</v>
      </c>
    </row>
    <row r="272" spans="1:9" x14ac:dyDescent="0.3">
      <c r="A272" s="101">
        <v>43930</v>
      </c>
      <c r="B272" s="102" t="s">
        <v>18</v>
      </c>
      <c r="C272" s="102" t="s">
        <v>23</v>
      </c>
      <c r="D272" s="102" t="s">
        <v>15</v>
      </c>
      <c r="E272" s="102" t="s">
        <v>32</v>
      </c>
      <c r="F272" s="102">
        <v>4</v>
      </c>
      <c r="G272" s="103">
        <v>45</v>
      </c>
      <c r="H272" s="102" t="s">
        <v>16</v>
      </c>
      <c r="I272" s="104">
        <v>35</v>
      </c>
    </row>
    <row r="273" spans="1:9" x14ac:dyDescent="0.3">
      <c r="A273" s="97">
        <v>44134</v>
      </c>
      <c r="B273" s="98" t="s">
        <v>21</v>
      </c>
      <c r="C273" s="98" t="s">
        <v>22</v>
      </c>
      <c r="D273" s="98" t="s">
        <v>29</v>
      </c>
      <c r="E273" s="98" t="s">
        <v>33</v>
      </c>
      <c r="F273" s="98">
        <v>2</v>
      </c>
      <c r="G273" s="99">
        <v>20</v>
      </c>
      <c r="H273" s="98" t="s">
        <v>16</v>
      </c>
      <c r="I273" s="100">
        <v>5</v>
      </c>
    </row>
    <row r="274" spans="1:9" x14ac:dyDescent="0.3">
      <c r="A274" s="101">
        <v>43904</v>
      </c>
      <c r="B274" s="102" t="s">
        <v>21</v>
      </c>
      <c r="C274" s="102" t="s">
        <v>22</v>
      </c>
      <c r="D274" s="102" t="s">
        <v>11</v>
      </c>
      <c r="E274" s="102" t="s">
        <v>12</v>
      </c>
      <c r="F274" s="102">
        <v>1</v>
      </c>
      <c r="G274" s="103">
        <v>100</v>
      </c>
      <c r="H274" s="102" t="s">
        <v>30</v>
      </c>
      <c r="I274" s="104">
        <v>80</v>
      </c>
    </row>
    <row r="275" spans="1:9" x14ac:dyDescent="0.3">
      <c r="A275" s="97">
        <v>44423</v>
      </c>
      <c r="B275" s="98" t="s">
        <v>25</v>
      </c>
      <c r="C275" s="98" t="s">
        <v>27</v>
      </c>
      <c r="D275" s="98" t="s">
        <v>29</v>
      </c>
      <c r="E275" s="98" t="s">
        <v>32</v>
      </c>
      <c r="F275" s="98">
        <v>5</v>
      </c>
      <c r="G275" s="99">
        <v>25</v>
      </c>
      <c r="H275" s="98" t="s">
        <v>30</v>
      </c>
      <c r="I275" s="100">
        <v>20</v>
      </c>
    </row>
    <row r="276" spans="1:9" x14ac:dyDescent="0.3">
      <c r="A276" s="101">
        <v>43901</v>
      </c>
      <c r="B276" s="102" t="s">
        <v>25</v>
      </c>
      <c r="C276" s="102" t="s">
        <v>27</v>
      </c>
      <c r="D276" s="102" t="s">
        <v>15</v>
      </c>
      <c r="E276" s="102" t="s">
        <v>33</v>
      </c>
      <c r="F276" s="102">
        <v>4</v>
      </c>
      <c r="G276" s="103">
        <v>65</v>
      </c>
      <c r="H276" s="102" t="s">
        <v>13</v>
      </c>
      <c r="I276" s="104">
        <v>50</v>
      </c>
    </row>
    <row r="277" spans="1:9" x14ac:dyDescent="0.3">
      <c r="A277" s="97">
        <v>44191</v>
      </c>
      <c r="B277" s="98" t="s">
        <v>21</v>
      </c>
      <c r="C277" s="98" t="s">
        <v>22</v>
      </c>
      <c r="D277" s="98" t="s">
        <v>15</v>
      </c>
      <c r="E277" s="98" t="s">
        <v>12</v>
      </c>
      <c r="F277" s="98">
        <v>1</v>
      </c>
      <c r="G277" s="99">
        <v>50</v>
      </c>
      <c r="H277" s="98" t="s">
        <v>13</v>
      </c>
      <c r="I277" s="100">
        <v>30</v>
      </c>
    </row>
    <row r="278" spans="1:9" x14ac:dyDescent="0.3">
      <c r="A278" s="101">
        <v>44381</v>
      </c>
      <c r="B278" s="102" t="s">
        <v>9</v>
      </c>
      <c r="C278" s="102" t="s">
        <v>14</v>
      </c>
      <c r="D278" s="102" t="s">
        <v>29</v>
      </c>
      <c r="E278" s="102" t="s">
        <v>33</v>
      </c>
      <c r="F278" s="102">
        <v>5</v>
      </c>
      <c r="G278" s="103">
        <v>20</v>
      </c>
      <c r="H278" s="102" t="s">
        <v>13</v>
      </c>
      <c r="I278" s="104">
        <v>5</v>
      </c>
    </row>
    <row r="279" spans="1:9" x14ac:dyDescent="0.3">
      <c r="A279" s="97">
        <v>44132</v>
      </c>
      <c r="B279" s="98" t="s">
        <v>21</v>
      </c>
      <c r="C279" s="98" t="s">
        <v>22</v>
      </c>
      <c r="D279" s="98" t="s">
        <v>20</v>
      </c>
      <c r="E279" s="98" t="s">
        <v>33</v>
      </c>
      <c r="F279" s="98">
        <v>3</v>
      </c>
      <c r="G279" s="99">
        <v>560</v>
      </c>
      <c r="H279" s="98" t="s">
        <v>16</v>
      </c>
      <c r="I279" s="100">
        <v>450</v>
      </c>
    </row>
    <row r="280" spans="1:9" x14ac:dyDescent="0.3">
      <c r="A280" s="101">
        <v>44263</v>
      </c>
      <c r="B280" s="102" t="s">
        <v>9</v>
      </c>
      <c r="C280" s="102" t="s">
        <v>17</v>
      </c>
      <c r="D280" s="102" t="s">
        <v>24</v>
      </c>
      <c r="E280" s="102" t="s">
        <v>32</v>
      </c>
      <c r="F280" s="102">
        <v>4</v>
      </c>
      <c r="G280" s="103">
        <v>70</v>
      </c>
      <c r="H280" s="102" t="s">
        <v>16</v>
      </c>
      <c r="I280" s="104">
        <v>60</v>
      </c>
    </row>
    <row r="281" spans="1:9" x14ac:dyDescent="0.3">
      <c r="A281" s="97">
        <v>44236</v>
      </c>
      <c r="B281" s="98" t="s">
        <v>18</v>
      </c>
      <c r="C281" s="98" t="s">
        <v>19</v>
      </c>
      <c r="D281" s="98" t="s">
        <v>15</v>
      </c>
      <c r="E281" s="98" t="s">
        <v>33</v>
      </c>
      <c r="F281" s="98">
        <v>1</v>
      </c>
      <c r="G281" s="99">
        <v>65</v>
      </c>
      <c r="H281" s="98" t="s">
        <v>16</v>
      </c>
      <c r="I281" s="100">
        <v>50</v>
      </c>
    </row>
    <row r="282" spans="1:9" x14ac:dyDescent="0.3">
      <c r="A282" s="101">
        <v>44426</v>
      </c>
      <c r="B282" s="102" t="s">
        <v>9</v>
      </c>
      <c r="C282" s="102" t="s">
        <v>14</v>
      </c>
      <c r="D282" s="102" t="s">
        <v>11</v>
      </c>
      <c r="E282" s="102" t="s">
        <v>32</v>
      </c>
      <c r="F282" s="102">
        <v>3</v>
      </c>
      <c r="G282" s="103">
        <v>110</v>
      </c>
      <c r="H282" s="102" t="s">
        <v>13</v>
      </c>
      <c r="I282" s="104">
        <v>85</v>
      </c>
    </row>
    <row r="283" spans="1:9" x14ac:dyDescent="0.3">
      <c r="A283" s="97">
        <v>44498</v>
      </c>
      <c r="B283" s="98" t="s">
        <v>21</v>
      </c>
      <c r="C283" s="98" t="s">
        <v>22</v>
      </c>
      <c r="D283" s="98" t="s">
        <v>15</v>
      </c>
      <c r="E283" s="98" t="s">
        <v>33</v>
      </c>
      <c r="F283" s="98">
        <v>1</v>
      </c>
      <c r="G283" s="99">
        <v>65</v>
      </c>
      <c r="H283" s="98" t="s">
        <v>13</v>
      </c>
      <c r="I283" s="100">
        <v>50</v>
      </c>
    </row>
    <row r="284" spans="1:9" x14ac:dyDescent="0.3">
      <c r="A284" s="101">
        <v>43988</v>
      </c>
      <c r="B284" s="102" t="s">
        <v>18</v>
      </c>
      <c r="C284" s="102" t="s">
        <v>31</v>
      </c>
      <c r="D284" s="102" t="s">
        <v>29</v>
      </c>
      <c r="E284" s="102" t="s">
        <v>33</v>
      </c>
      <c r="F284" s="102">
        <v>1</v>
      </c>
      <c r="G284" s="103">
        <v>20</v>
      </c>
      <c r="H284" s="102" t="s">
        <v>13</v>
      </c>
      <c r="I284" s="104">
        <v>5</v>
      </c>
    </row>
    <row r="285" spans="1:9" x14ac:dyDescent="0.3">
      <c r="A285" s="97">
        <v>44268</v>
      </c>
      <c r="B285" s="98" t="s">
        <v>21</v>
      </c>
      <c r="C285" s="98" t="s">
        <v>22</v>
      </c>
      <c r="D285" s="98" t="s">
        <v>20</v>
      </c>
      <c r="E285" s="98" t="s">
        <v>32</v>
      </c>
      <c r="F285" s="98">
        <v>4</v>
      </c>
      <c r="G285" s="99">
        <v>570</v>
      </c>
      <c r="H285" s="98" t="s">
        <v>13</v>
      </c>
      <c r="I285" s="100">
        <v>490</v>
      </c>
    </row>
    <row r="286" spans="1:9" x14ac:dyDescent="0.3">
      <c r="A286" s="101">
        <v>43903</v>
      </c>
      <c r="B286" s="102" t="s">
        <v>18</v>
      </c>
      <c r="C286" s="102" t="s">
        <v>31</v>
      </c>
      <c r="D286" s="102" t="s">
        <v>20</v>
      </c>
      <c r="E286" s="102" t="s">
        <v>12</v>
      </c>
      <c r="F286" s="102">
        <v>5</v>
      </c>
      <c r="G286" s="103">
        <v>500</v>
      </c>
      <c r="H286" s="102" t="s">
        <v>13</v>
      </c>
      <c r="I286" s="104">
        <v>400</v>
      </c>
    </row>
    <row r="287" spans="1:9" x14ac:dyDescent="0.3">
      <c r="A287" s="97">
        <v>43890</v>
      </c>
      <c r="B287" s="98" t="s">
        <v>9</v>
      </c>
      <c r="C287" s="98" t="s">
        <v>10</v>
      </c>
      <c r="D287" s="98" t="s">
        <v>15</v>
      </c>
      <c r="E287" s="98" t="s">
        <v>12</v>
      </c>
      <c r="F287" s="98">
        <v>3</v>
      </c>
      <c r="G287" s="99">
        <v>50</v>
      </c>
      <c r="H287" s="98" t="s">
        <v>13</v>
      </c>
      <c r="I287" s="100">
        <v>30</v>
      </c>
    </row>
    <row r="288" spans="1:9" x14ac:dyDescent="0.3">
      <c r="A288" s="101">
        <v>43961</v>
      </c>
      <c r="B288" s="102" t="s">
        <v>21</v>
      </c>
      <c r="C288" s="102" t="s">
        <v>22</v>
      </c>
      <c r="D288" s="102" t="s">
        <v>29</v>
      </c>
      <c r="E288" s="102" t="s">
        <v>33</v>
      </c>
      <c r="F288" s="102">
        <v>4</v>
      </c>
      <c r="G288" s="103">
        <v>20</v>
      </c>
      <c r="H288" s="102" t="s">
        <v>13</v>
      </c>
      <c r="I288" s="104">
        <v>5</v>
      </c>
    </row>
    <row r="289" spans="1:9" x14ac:dyDescent="0.3">
      <c r="A289" s="97">
        <v>44197</v>
      </c>
      <c r="B289" s="98" t="s">
        <v>18</v>
      </c>
      <c r="C289" s="98" t="s">
        <v>23</v>
      </c>
      <c r="D289" s="98" t="s">
        <v>20</v>
      </c>
      <c r="E289" s="98" t="s">
        <v>33</v>
      </c>
      <c r="F289" s="98">
        <v>4</v>
      </c>
      <c r="G289" s="99">
        <v>560</v>
      </c>
      <c r="H289" s="98" t="s">
        <v>13</v>
      </c>
      <c r="I289" s="100">
        <v>450</v>
      </c>
    </row>
    <row r="290" spans="1:9" x14ac:dyDescent="0.3">
      <c r="A290" s="101">
        <v>44470</v>
      </c>
      <c r="B290" s="102" t="s">
        <v>9</v>
      </c>
      <c r="C290" s="102" t="s">
        <v>17</v>
      </c>
      <c r="D290" s="102" t="s">
        <v>29</v>
      </c>
      <c r="E290" s="102" t="s">
        <v>32</v>
      </c>
      <c r="F290" s="102">
        <v>4</v>
      </c>
      <c r="G290" s="103">
        <v>25</v>
      </c>
      <c r="H290" s="102" t="s">
        <v>13</v>
      </c>
      <c r="I290" s="104">
        <v>20</v>
      </c>
    </row>
    <row r="291" spans="1:9" x14ac:dyDescent="0.3">
      <c r="A291" s="97">
        <v>44187</v>
      </c>
      <c r="B291" s="98" t="s">
        <v>18</v>
      </c>
      <c r="C291" s="98" t="s">
        <v>23</v>
      </c>
      <c r="D291" s="98" t="s">
        <v>11</v>
      </c>
      <c r="E291" s="98" t="s">
        <v>12</v>
      </c>
      <c r="F291" s="98">
        <v>5</v>
      </c>
      <c r="G291" s="99">
        <v>100</v>
      </c>
      <c r="H291" s="98" t="s">
        <v>16</v>
      </c>
      <c r="I291" s="100">
        <v>80</v>
      </c>
    </row>
    <row r="292" spans="1:9" x14ac:dyDescent="0.3">
      <c r="A292" s="101">
        <v>44093</v>
      </c>
      <c r="B292" s="102" t="s">
        <v>18</v>
      </c>
      <c r="C292" s="102" t="s">
        <v>23</v>
      </c>
      <c r="D292" s="102" t="s">
        <v>15</v>
      </c>
      <c r="E292" s="102" t="s">
        <v>12</v>
      </c>
      <c r="F292" s="102">
        <v>5</v>
      </c>
      <c r="G292" s="103">
        <v>50</v>
      </c>
      <c r="H292" s="102" t="s">
        <v>13</v>
      </c>
      <c r="I292" s="104">
        <v>30</v>
      </c>
    </row>
    <row r="293" spans="1:9" x14ac:dyDescent="0.3">
      <c r="A293" s="97">
        <v>44164</v>
      </c>
      <c r="B293" s="98" t="s">
        <v>25</v>
      </c>
      <c r="C293" s="98" t="s">
        <v>27</v>
      </c>
      <c r="D293" s="98" t="s">
        <v>24</v>
      </c>
      <c r="E293" s="98" t="s">
        <v>33</v>
      </c>
      <c r="F293" s="98">
        <v>3</v>
      </c>
      <c r="G293" s="99">
        <v>75</v>
      </c>
      <c r="H293" s="98" t="s">
        <v>16</v>
      </c>
      <c r="I293" s="100">
        <v>70</v>
      </c>
    </row>
    <row r="294" spans="1:9" x14ac:dyDescent="0.3">
      <c r="A294" s="101">
        <v>44221</v>
      </c>
      <c r="B294" s="102" t="s">
        <v>21</v>
      </c>
      <c r="C294" s="102" t="s">
        <v>28</v>
      </c>
      <c r="D294" s="102" t="s">
        <v>20</v>
      </c>
      <c r="E294" s="102" t="s">
        <v>33</v>
      </c>
      <c r="F294" s="102">
        <v>1</v>
      </c>
      <c r="G294" s="103">
        <v>560</v>
      </c>
      <c r="H294" s="102" t="s">
        <v>16</v>
      </c>
      <c r="I294" s="104">
        <v>450</v>
      </c>
    </row>
    <row r="295" spans="1:9" x14ac:dyDescent="0.3">
      <c r="A295" s="97">
        <v>44025</v>
      </c>
      <c r="B295" s="98" t="s">
        <v>18</v>
      </c>
      <c r="C295" s="98" t="s">
        <v>31</v>
      </c>
      <c r="D295" s="98" t="s">
        <v>24</v>
      </c>
      <c r="E295" s="98" t="s">
        <v>33</v>
      </c>
      <c r="F295" s="98">
        <v>1</v>
      </c>
      <c r="G295" s="99">
        <v>75</v>
      </c>
      <c r="H295" s="98" t="s">
        <v>30</v>
      </c>
      <c r="I295" s="100">
        <v>70</v>
      </c>
    </row>
    <row r="296" spans="1:9" x14ac:dyDescent="0.3">
      <c r="A296" s="101">
        <v>44026</v>
      </c>
      <c r="B296" s="102" t="s">
        <v>9</v>
      </c>
      <c r="C296" s="102" t="s">
        <v>17</v>
      </c>
      <c r="D296" s="102" t="s">
        <v>11</v>
      </c>
      <c r="E296" s="102" t="s">
        <v>33</v>
      </c>
      <c r="F296" s="102">
        <v>4</v>
      </c>
      <c r="G296" s="103">
        <v>120</v>
      </c>
      <c r="H296" s="102" t="s">
        <v>13</v>
      </c>
      <c r="I296" s="104">
        <v>110</v>
      </c>
    </row>
    <row r="297" spans="1:9" x14ac:dyDescent="0.3">
      <c r="A297" s="97">
        <v>44417</v>
      </c>
      <c r="B297" s="98" t="s">
        <v>21</v>
      </c>
      <c r="C297" s="98" t="s">
        <v>22</v>
      </c>
      <c r="D297" s="98" t="s">
        <v>29</v>
      </c>
      <c r="E297" s="98" t="s">
        <v>32</v>
      </c>
      <c r="F297" s="98">
        <v>1</v>
      </c>
      <c r="G297" s="99">
        <v>25</v>
      </c>
      <c r="H297" s="98" t="s">
        <v>13</v>
      </c>
      <c r="I297" s="100">
        <v>20</v>
      </c>
    </row>
    <row r="298" spans="1:9" x14ac:dyDescent="0.3">
      <c r="A298" s="101">
        <v>44144</v>
      </c>
      <c r="B298" s="102" t="s">
        <v>18</v>
      </c>
      <c r="C298" s="102" t="s">
        <v>23</v>
      </c>
      <c r="D298" s="102" t="s">
        <v>15</v>
      </c>
      <c r="E298" s="102" t="s">
        <v>32</v>
      </c>
      <c r="F298" s="102">
        <v>5</v>
      </c>
      <c r="G298" s="103">
        <v>45</v>
      </c>
      <c r="H298" s="102" t="s">
        <v>13</v>
      </c>
      <c r="I298" s="104">
        <v>35</v>
      </c>
    </row>
    <row r="299" spans="1:9" x14ac:dyDescent="0.3">
      <c r="A299" s="97">
        <v>44245</v>
      </c>
      <c r="B299" s="98" t="s">
        <v>9</v>
      </c>
      <c r="C299" s="98" t="s">
        <v>17</v>
      </c>
      <c r="D299" s="98" t="s">
        <v>11</v>
      </c>
      <c r="E299" s="98" t="s">
        <v>12</v>
      </c>
      <c r="F299" s="98">
        <v>5</v>
      </c>
      <c r="G299" s="99">
        <v>100</v>
      </c>
      <c r="H299" s="98" t="s">
        <v>13</v>
      </c>
      <c r="I299" s="100">
        <v>80</v>
      </c>
    </row>
    <row r="300" spans="1:9" x14ac:dyDescent="0.3">
      <c r="A300" s="101">
        <v>44456</v>
      </c>
      <c r="B300" s="102" t="s">
        <v>18</v>
      </c>
      <c r="C300" s="102" t="s">
        <v>31</v>
      </c>
      <c r="D300" s="102" t="s">
        <v>15</v>
      </c>
      <c r="E300" s="102" t="s">
        <v>32</v>
      </c>
      <c r="F300" s="102">
        <v>1</v>
      </c>
      <c r="G300" s="103">
        <v>45</v>
      </c>
      <c r="H300" s="102" t="s">
        <v>16</v>
      </c>
      <c r="I300" s="104">
        <v>35</v>
      </c>
    </row>
    <row r="301" spans="1:9" x14ac:dyDescent="0.3">
      <c r="A301" s="97">
        <v>43896</v>
      </c>
      <c r="B301" s="98" t="s">
        <v>18</v>
      </c>
      <c r="C301" s="98" t="s">
        <v>19</v>
      </c>
      <c r="D301" s="98" t="s">
        <v>20</v>
      </c>
      <c r="E301" s="98" t="s">
        <v>33</v>
      </c>
      <c r="F301" s="98">
        <v>2</v>
      </c>
      <c r="G301" s="99">
        <v>560</v>
      </c>
      <c r="H301" s="98" t="s">
        <v>13</v>
      </c>
      <c r="I301" s="100">
        <v>450</v>
      </c>
    </row>
    <row r="302" spans="1:9" x14ac:dyDescent="0.3">
      <c r="A302" s="101">
        <v>44126</v>
      </c>
      <c r="B302" s="102" t="s">
        <v>18</v>
      </c>
      <c r="C302" s="102" t="s">
        <v>19</v>
      </c>
      <c r="D302" s="102" t="s">
        <v>15</v>
      </c>
      <c r="E302" s="102" t="s">
        <v>12</v>
      </c>
      <c r="F302" s="102">
        <v>1</v>
      </c>
      <c r="G302" s="103">
        <v>50</v>
      </c>
      <c r="H302" s="102" t="s">
        <v>16</v>
      </c>
      <c r="I302" s="104">
        <v>30</v>
      </c>
    </row>
    <row r="303" spans="1:9" x14ac:dyDescent="0.3">
      <c r="A303" s="97">
        <v>44186</v>
      </c>
      <c r="B303" s="98" t="s">
        <v>18</v>
      </c>
      <c r="C303" s="98" t="s">
        <v>31</v>
      </c>
      <c r="D303" s="98" t="s">
        <v>24</v>
      </c>
      <c r="E303" s="98" t="s">
        <v>12</v>
      </c>
      <c r="F303" s="98">
        <v>5</v>
      </c>
      <c r="G303" s="99">
        <v>80</v>
      </c>
      <c r="H303" s="98" t="s">
        <v>13</v>
      </c>
      <c r="I303" s="100">
        <v>75</v>
      </c>
    </row>
    <row r="304" spans="1:9" x14ac:dyDescent="0.3">
      <c r="A304" s="101">
        <v>44299</v>
      </c>
      <c r="B304" s="102" t="s">
        <v>25</v>
      </c>
      <c r="C304" s="102" t="s">
        <v>27</v>
      </c>
      <c r="D304" s="102" t="s">
        <v>24</v>
      </c>
      <c r="E304" s="102" t="s">
        <v>33</v>
      </c>
      <c r="F304" s="102">
        <v>5</v>
      </c>
      <c r="G304" s="103">
        <v>75</v>
      </c>
      <c r="H304" s="102" t="s">
        <v>16</v>
      </c>
      <c r="I304" s="104">
        <v>70</v>
      </c>
    </row>
    <row r="305" spans="1:9" x14ac:dyDescent="0.3">
      <c r="A305" s="97">
        <v>44212</v>
      </c>
      <c r="B305" s="98" t="s">
        <v>9</v>
      </c>
      <c r="C305" s="98" t="s">
        <v>17</v>
      </c>
      <c r="D305" s="98" t="s">
        <v>11</v>
      </c>
      <c r="E305" s="98" t="s">
        <v>33</v>
      </c>
      <c r="F305" s="98">
        <v>2</v>
      </c>
      <c r="G305" s="99">
        <v>120</v>
      </c>
      <c r="H305" s="98" t="s">
        <v>13</v>
      </c>
      <c r="I305" s="100">
        <v>110</v>
      </c>
    </row>
    <row r="306" spans="1:9" x14ac:dyDescent="0.3">
      <c r="A306" s="101">
        <v>44223</v>
      </c>
      <c r="B306" s="102" t="s">
        <v>18</v>
      </c>
      <c r="C306" s="102" t="s">
        <v>19</v>
      </c>
      <c r="D306" s="102" t="s">
        <v>15</v>
      </c>
      <c r="E306" s="102" t="s">
        <v>33</v>
      </c>
      <c r="F306" s="102">
        <v>1</v>
      </c>
      <c r="G306" s="103">
        <v>65</v>
      </c>
      <c r="H306" s="102" t="s">
        <v>13</v>
      </c>
      <c r="I306" s="104">
        <v>50</v>
      </c>
    </row>
    <row r="307" spans="1:9" x14ac:dyDescent="0.3">
      <c r="A307" s="97">
        <v>43948</v>
      </c>
      <c r="B307" s="98" t="s">
        <v>25</v>
      </c>
      <c r="C307" s="98" t="s">
        <v>27</v>
      </c>
      <c r="D307" s="98" t="s">
        <v>20</v>
      </c>
      <c r="E307" s="98" t="s">
        <v>33</v>
      </c>
      <c r="F307" s="98">
        <v>2</v>
      </c>
      <c r="G307" s="99">
        <v>560</v>
      </c>
      <c r="H307" s="98" t="s">
        <v>13</v>
      </c>
      <c r="I307" s="100">
        <v>450</v>
      </c>
    </row>
    <row r="308" spans="1:9" x14ac:dyDescent="0.3">
      <c r="A308" s="101">
        <v>44188</v>
      </c>
      <c r="B308" s="102" t="s">
        <v>21</v>
      </c>
      <c r="C308" s="102" t="s">
        <v>28</v>
      </c>
      <c r="D308" s="102" t="s">
        <v>11</v>
      </c>
      <c r="E308" s="102" t="s">
        <v>32</v>
      </c>
      <c r="F308" s="102">
        <v>5</v>
      </c>
      <c r="G308" s="103">
        <v>110</v>
      </c>
      <c r="H308" s="102" t="s">
        <v>13</v>
      </c>
      <c r="I308" s="104">
        <v>85</v>
      </c>
    </row>
    <row r="309" spans="1:9" x14ac:dyDescent="0.3">
      <c r="A309" s="97">
        <v>44110</v>
      </c>
      <c r="B309" s="98" t="s">
        <v>9</v>
      </c>
      <c r="C309" s="98" t="s">
        <v>10</v>
      </c>
      <c r="D309" s="98" t="s">
        <v>15</v>
      </c>
      <c r="E309" s="98" t="s">
        <v>32</v>
      </c>
      <c r="F309" s="98">
        <v>2</v>
      </c>
      <c r="G309" s="99">
        <v>45</v>
      </c>
      <c r="H309" s="98" t="s">
        <v>30</v>
      </c>
      <c r="I309" s="100">
        <v>35</v>
      </c>
    </row>
    <row r="310" spans="1:9" x14ac:dyDescent="0.3">
      <c r="A310" s="101">
        <v>43961</v>
      </c>
      <c r="B310" s="102" t="s">
        <v>9</v>
      </c>
      <c r="C310" s="102" t="s">
        <v>17</v>
      </c>
      <c r="D310" s="102" t="s">
        <v>20</v>
      </c>
      <c r="E310" s="102" t="s">
        <v>33</v>
      </c>
      <c r="F310" s="102">
        <v>3</v>
      </c>
      <c r="G310" s="103">
        <v>560</v>
      </c>
      <c r="H310" s="102" t="s">
        <v>13</v>
      </c>
      <c r="I310" s="104">
        <v>450</v>
      </c>
    </row>
    <row r="311" spans="1:9" x14ac:dyDescent="0.3">
      <c r="A311" s="97">
        <v>43948</v>
      </c>
      <c r="B311" s="98" t="s">
        <v>9</v>
      </c>
      <c r="C311" s="98" t="s">
        <v>17</v>
      </c>
      <c r="D311" s="98" t="s">
        <v>11</v>
      </c>
      <c r="E311" s="98" t="s">
        <v>33</v>
      </c>
      <c r="F311" s="98">
        <v>4</v>
      </c>
      <c r="G311" s="99">
        <v>120</v>
      </c>
      <c r="H311" s="98" t="s">
        <v>16</v>
      </c>
      <c r="I311" s="100">
        <v>110</v>
      </c>
    </row>
    <row r="312" spans="1:9" x14ac:dyDescent="0.3">
      <c r="A312" s="101">
        <v>44200</v>
      </c>
      <c r="B312" s="102" t="s">
        <v>25</v>
      </c>
      <c r="C312" s="102" t="s">
        <v>26</v>
      </c>
      <c r="D312" s="102" t="s">
        <v>20</v>
      </c>
      <c r="E312" s="102" t="s">
        <v>32</v>
      </c>
      <c r="F312" s="102">
        <v>2</v>
      </c>
      <c r="G312" s="103">
        <v>570</v>
      </c>
      <c r="H312" s="102" t="s">
        <v>13</v>
      </c>
      <c r="I312" s="104">
        <v>490</v>
      </c>
    </row>
    <row r="313" spans="1:9" x14ac:dyDescent="0.3">
      <c r="A313" s="97">
        <v>43965</v>
      </c>
      <c r="B313" s="98" t="s">
        <v>18</v>
      </c>
      <c r="C313" s="98" t="s">
        <v>31</v>
      </c>
      <c r="D313" s="98" t="s">
        <v>11</v>
      </c>
      <c r="E313" s="98" t="s">
        <v>33</v>
      </c>
      <c r="F313" s="98">
        <v>3</v>
      </c>
      <c r="G313" s="99">
        <v>120</v>
      </c>
      <c r="H313" s="98" t="s">
        <v>16</v>
      </c>
      <c r="I313" s="100">
        <v>110</v>
      </c>
    </row>
    <row r="314" spans="1:9" x14ac:dyDescent="0.3">
      <c r="A314" s="101">
        <v>44409</v>
      </c>
      <c r="B314" s="102" t="s">
        <v>25</v>
      </c>
      <c r="C314" s="102" t="s">
        <v>26</v>
      </c>
      <c r="D314" s="102" t="s">
        <v>15</v>
      </c>
      <c r="E314" s="102" t="s">
        <v>33</v>
      </c>
      <c r="F314" s="102">
        <v>4</v>
      </c>
      <c r="G314" s="103">
        <v>65</v>
      </c>
      <c r="H314" s="102" t="s">
        <v>16</v>
      </c>
      <c r="I314" s="104">
        <v>50</v>
      </c>
    </row>
    <row r="315" spans="1:9" x14ac:dyDescent="0.3">
      <c r="A315" s="97">
        <v>44331</v>
      </c>
      <c r="B315" s="98" t="s">
        <v>18</v>
      </c>
      <c r="C315" s="98" t="s">
        <v>19</v>
      </c>
      <c r="D315" s="98" t="s">
        <v>20</v>
      </c>
      <c r="E315" s="98" t="s">
        <v>12</v>
      </c>
      <c r="F315" s="98">
        <v>4</v>
      </c>
      <c r="G315" s="99">
        <v>500</v>
      </c>
      <c r="H315" s="98" t="s">
        <v>13</v>
      </c>
      <c r="I315" s="100">
        <v>400</v>
      </c>
    </row>
    <row r="316" spans="1:9" x14ac:dyDescent="0.3">
      <c r="A316" s="101">
        <v>44210</v>
      </c>
      <c r="B316" s="102" t="s">
        <v>21</v>
      </c>
      <c r="C316" s="102" t="s">
        <v>28</v>
      </c>
      <c r="D316" s="102" t="s">
        <v>20</v>
      </c>
      <c r="E316" s="102" t="s">
        <v>32</v>
      </c>
      <c r="F316" s="102">
        <v>5</v>
      </c>
      <c r="G316" s="103">
        <v>570</v>
      </c>
      <c r="H316" s="102" t="s">
        <v>16</v>
      </c>
      <c r="I316" s="104">
        <v>490</v>
      </c>
    </row>
    <row r="317" spans="1:9" x14ac:dyDescent="0.3">
      <c r="A317" s="97">
        <v>44032</v>
      </c>
      <c r="B317" s="98" t="s">
        <v>9</v>
      </c>
      <c r="C317" s="98" t="s">
        <v>17</v>
      </c>
      <c r="D317" s="98" t="s">
        <v>20</v>
      </c>
      <c r="E317" s="98" t="s">
        <v>33</v>
      </c>
      <c r="F317" s="98">
        <v>1</v>
      </c>
      <c r="G317" s="99">
        <v>560</v>
      </c>
      <c r="H317" s="98" t="s">
        <v>13</v>
      </c>
      <c r="I317" s="100">
        <v>450</v>
      </c>
    </row>
    <row r="318" spans="1:9" x14ac:dyDescent="0.3">
      <c r="A318" s="101">
        <v>44416</v>
      </c>
      <c r="B318" s="102" t="s">
        <v>25</v>
      </c>
      <c r="C318" s="102" t="s">
        <v>27</v>
      </c>
      <c r="D318" s="102" t="s">
        <v>24</v>
      </c>
      <c r="E318" s="102" t="s">
        <v>32</v>
      </c>
      <c r="F318" s="102">
        <v>5</v>
      </c>
      <c r="G318" s="103">
        <v>70</v>
      </c>
      <c r="H318" s="102" t="s">
        <v>13</v>
      </c>
      <c r="I318" s="104">
        <v>60</v>
      </c>
    </row>
    <row r="319" spans="1:9" x14ac:dyDescent="0.3">
      <c r="A319" s="97">
        <v>44217</v>
      </c>
      <c r="B319" s="98" t="s">
        <v>25</v>
      </c>
      <c r="C319" s="98" t="s">
        <v>27</v>
      </c>
      <c r="D319" s="98" t="s">
        <v>15</v>
      </c>
      <c r="E319" s="98" t="s">
        <v>33</v>
      </c>
      <c r="F319" s="98">
        <v>4</v>
      </c>
      <c r="G319" s="99">
        <v>65</v>
      </c>
      <c r="H319" s="98" t="s">
        <v>13</v>
      </c>
      <c r="I319" s="100">
        <v>50</v>
      </c>
    </row>
    <row r="320" spans="1:9" x14ac:dyDescent="0.3">
      <c r="A320" s="101">
        <v>44086</v>
      </c>
      <c r="B320" s="102" t="s">
        <v>25</v>
      </c>
      <c r="C320" s="102" t="s">
        <v>27</v>
      </c>
      <c r="D320" s="102" t="s">
        <v>15</v>
      </c>
      <c r="E320" s="102" t="s">
        <v>33</v>
      </c>
      <c r="F320" s="102">
        <v>1</v>
      </c>
      <c r="G320" s="103">
        <v>65</v>
      </c>
      <c r="H320" s="102" t="s">
        <v>13</v>
      </c>
      <c r="I320" s="104">
        <v>50</v>
      </c>
    </row>
    <row r="321" spans="1:9" x14ac:dyDescent="0.3">
      <c r="A321" s="97">
        <v>44152</v>
      </c>
      <c r="B321" s="98" t="s">
        <v>18</v>
      </c>
      <c r="C321" s="98" t="s">
        <v>23</v>
      </c>
      <c r="D321" s="98" t="s">
        <v>11</v>
      </c>
      <c r="E321" s="98" t="s">
        <v>33</v>
      </c>
      <c r="F321" s="98">
        <v>5</v>
      </c>
      <c r="G321" s="99">
        <v>120</v>
      </c>
      <c r="H321" s="98" t="s">
        <v>13</v>
      </c>
      <c r="I321" s="100">
        <v>110</v>
      </c>
    </row>
    <row r="322" spans="1:9" x14ac:dyDescent="0.3">
      <c r="A322" s="101">
        <v>43849</v>
      </c>
      <c r="B322" s="102" t="s">
        <v>9</v>
      </c>
      <c r="C322" s="102" t="s">
        <v>17</v>
      </c>
      <c r="D322" s="102" t="s">
        <v>15</v>
      </c>
      <c r="E322" s="102" t="s">
        <v>32</v>
      </c>
      <c r="F322" s="102">
        <v>4</v>
      </c>
      <c r="G322" s="103">
        <v>45</v>
      </c>
      <c r="H322" s="102" t="s">
        <v>30</v>
      </c>
      <c r="I322" s="104">
        <v>35</v>
      </c>
    </row>
    <row r="323" spans="1:9" x14ac:dyDescent="0.3">
      <c r="A323" s="97">
        <v>44005</v>
      </c>
      <c r="B323" s="98" t="s">
        <v>18</v>
      </c>
      <c r="C323" s="98" t="s">
        <v>23</v>
      </c>
      <c r="D323" s="98" t="s">
        <v>29</v>
      </c>
      <c r="E323" s="98" t="s">
        <v>12</v>
      </c>
      <c r="F323" s="98">
        <v>2</v>
      </c>
      <c r="G323" s="99">
        <v>25</v>
      </c>
      <c r="H323" s="98" t="s">
        <v>13</v>
      </c>
      <c r="I323" s="100">
        <v>5</v>
      </c>
    </row>
    <row r="324" spans="1:9" x14ac:dyDescent="0.3">
      <c r="A324" s="101">
        <v>44077</v>
      </c>
      <c r="B324" s="102" t="s">
        <v>21</v>
      </c>
      <c r="C324" s="102" t="s">
        <v>22</v>
      </c>
      <c r="D324" s="102" t="s">
        <v>29</v>
      </c>
      <c r="E324" s="102" t="s">
        <v>32</v>
      </c>
      <c r="F324" s="102">
        <v>4</v>
      </c>
      <c r="G324" s="103">
        <v>25</v>
      </c>
      <c r="H324" s="102" t="s">
        <v>13</v>
      </c>
      <c r="I324" s="104">
        <v>20</v>
      </c>
    </row>
    <row r="325" spans="1:9" x14ac:dyDescent="0.3">
      <c r="A325" s="97">
        <v>44554</v>
      </c>
      <c r="B325" s="98" t="s">
        <v>25</v>
      </c>
      <c r="C325" s="98" t="s">
        <v>27</v>
      </c>
      <c r="D325" s="98" t="s">
        <v>15</v>
      </c>
      <c r="E325" s="98" t="s">
        <v>32</v>
      </c>
      <c r="F325" s="98">
        <v>5</v>
      </c>
      <c r="G325" s="99">
        <v>45</v>
      </c>
      <c r="H325" s="98" t="s">
        <v>16</v>
      </c>
      <c r="I325" s="100">
        <v>35</v>
      </c>
    </row>
    <row r="326" spans="1:9" x14ac:dyDescent="0.3">
      <c r="A326" s="101">
        <v>44266</v>
      </c>
      <c r="B326" s="102" t="s">
        <v>25</v>
      </c>
      <c r="C326" s="102" t="s">
        <v>27</v>
      </c>
      <c r="D326" s="102" t="s">
        <v>29</v>
      </c>
      <c r="E326" s="102" t="s">
        <v>33</v>
      </c>
      <c r="F326" s="102">
        <v>3</v>
      </c>
      <c r="G326" s="103">
        <v>20</v>
      </c>
      <c r="H326" s="102" t="s">
        <v>13</v>
      </c>
      <c r="I326" s="104">
        <v>5</v>
      </c>
    </row>
    <row r="327" spans="1:9" x14ac:dyDescent="0.3">
      <c r="A327" s="97">
        <v>44250</v>
      </c>
      <c r="B327" s="98" t="s">
        <v>18</v>
      </c>
      <c r="C327" s="98" t="s">
        <v>19</v>
      </c>
      <c r="D327" s="98" t="s">
        <v>29</v>
      </c>
      <c r="E327" s="98" t="s">
        <v>32</v>
      </c>
      <c r="F327" s="98">
        <v>2</v>
      </c>
      <c r="G327" s="99">
        <v>25</v>
      </c>
      <c r="H327" s="98" t="s">
        <v>13</v>
      </c>
      <c r="I327" s="100">
        <v>20</v>
      </c>
    </row>
    <row r="328" spans="1:9" x14ac:dyDescent="0.3">
      <c r="A328" s="101">
        <v>43986</v>
      </c>
      <c r="B328" s="102" t="s">
        <v>21</v>
      </c>
      <c r="C328" s="102" t="s">
        <v>28</v>
      </c>
      <c r="D328" s="102" t="s">
        <v>24</v>
      </c>
      <c r="E328" s="102" t="s">
        <v>12</v>
      </c>
      <c r="F328" s="102">
        <v>4</v>
      </c>
      <c r="G328" s="103">
        <v>80</v>
      </c>
      <c r="H328" s="102" t="s">
        <v>16</v>
      </c>
      <c r="I328" s="104">
        <v>75</v>
      </c>
    </row>
    <row r="329" spans="1:9" x14ac:dyDescent="0.3">
      <c r="A329" s="97">
        <v>44393</v>
      </c>
      <c r="B329" s="98" t="s">
        <v>21</v>
      </c>
      <c r="C329" s="98" t="s">
        <v>22</v>
      </c>
      <c r="D329" s="98" t="s">
        <v>29</v>
      </c>
      <c r="E329" s="98" t="s">
        <v>12</v>
      </c>
      <c r="F329" s="98">
        <v>4</v>
      </c>
      <c r="G329" s="99">
        <v>25</v>
      </c>
      <c r="H329" s="98" t="s">
        <v>13</v>
      </c>
      <c r="I329" s="100">
        <v>5</v>
      </c>
    </row>
    <row r="330" spans="1:9" x14ac:dyDescent="0.3">
      <c r="A330" s="101">
        <v>44238</v>
      </c>
      <c r="B330" s="102" t="s">
        <v>25</v>
      </c>
      <c r="C330" s="102" t="s">
        <v>27</v>
      </c>
      <c r="D330" s="102" t="s">
        <v>24</v>
      </c>
      <c r="E330" s="102" t="s">
        <v>12</v>
      </c>
      <c r="F330" s="102">
        <v>3</v>
      </c>
      <c r="G330" s="103">
        <v>80</v>
      </c>
      <c r="H330" s="102" t="s">
        <v>16</v>
      </c>
      <c r="I330" s="104">
        <v>75</v>
      </c>
    </row>
    <row r="331" spans="1:9" x14ac:dyDescent="0.3">
      <c r="A331" s="97">
        <v>44291</v>
      </c>
      <c r="B331" s="98" t="s">
        <v>25</v>
      </c>
      <c r="C331" s="98" t="s">
        <v>26</v>
      </c>
      <c r="D331" s="98" t="s">
        <v>24</v>
      </c>
      <c r="E331" s="98" t="s">
        <v>12</v>
      </c>
      <c r="F331" s="98">
        <v>4</v>
      </c>
      <c r="G331" s="99">
        <v>80</v>
      </c>
      <c r="H331" s="98" t="s">
        <v>13</v>
      </c>
      <c r="I331" s="100">
        <v>75</v>
      </c>
    </row>
    <row r="332" spans="1:9" x14ac:dyDescent="0.3">
      <c r="A332" s="101">
        <v>44281</v>
      </c>
      <c r="B332" s="102" t="s">
        <v>18</v>
      </c>
      <c r="C332" s="102" t="s">
        <v>31</v>
      </c>
      <c r="D332" s="102" t="s">
        <v>29</v>
      </c>
      <c r="E332" s="102" t="s">
        <v>12</v>
      </c>
      <c r="F332" s="102">
        <v>5</v>
      </c>
      <c r="G332" s="103">
        <v>25</v>
      </c>
      <c r="H332" s="102" t="s">
        <v>13</v>
      </c>
      <c r="I332" s="104">
        <v>5</v>
      </c>
    </row>
    <row r="333" spans="1:9" x14ac:dyDescent="0.3">
      <c r="A333" s="97">
        <v>44223</v>
      </c>
      <c r="B333" s="98" t="s">
        <v>18</v>
      </c>
      <c r="C333" s="98" t="s">
        <v>31</v>
      </c>
      <c r="D333" s="98" t="s">
        <v>24</v>
      </c>
      <c r="E333" s="98" t="s">
        <v>33</v>
      </c>
      <c r="F333" s="98">
        <v>4</v>
      </c>
      <c r="G333" s="99">
        <v>75</v>
      </c>
      <c r="H333" s="98" t="s">
        <v>13</v>
      </c>
      <c r="I333" s="100">
        <v>70</v>
      </c>
    </row>
    <row r="334" spans="1:9" x14ac:dyDescent="0.3">
      <c r="A334" s="101">
        <v>44494</v>
      </c>
      <c r="B334" s="102" t="s">
        <v>18</v>
      </c>
      <c r="C334" s="102" t="s">
        <v>23</v>
      </c>
      <c r="D334" s="102" t="s">
        <v>24</v>
      </c>
      <c r="E334" s="102" t="s">
        <v>12</v>
      </c>
      <c r="F334" s="102">
        <v>2</v>
      </c>
      <c r="G334" s="103">
        <v>80</v>
      </c>
      <c r="H334" s="102" t="s">
        <v>13</v>
      </c>
      <c r="I334" s="104">
        <v>75</v>
      </c>
    </row>
    <row r="335" spans="1:9" x14ac:dyDescent="0.3">
      <c r="A335" s="97">
        <v>44227</v>
      </c>
      <c r="B335" s="98" t="s">
        <v>21</v>
      </c>
      <c r="C335" s="98" t="s">
        <v>28</v>
      </c>
      <c r="D335" s="98" t="s">
        <v>11</v>
      </c>
      <c r="E335" s="98" t="s">
        <v>33</v>
      </c>
      <c r="F335" s="98">
        <v>1</v>
      </c>
      <c r="G335" s="99">
        <v>120</v>
      </c>
      <c r="H335" s="98" t="s">
        <v>13</v>
      </c>
      <c r="I335" s="100">
        <v>110</v>
      </c>
    </row>
    <row r="336" spans="1:9" x14ac:dyDescent="0.3">
      <c r="A336" s="101">
        <v>43880</v>
      </c>
      <c r="B336" s="102" t="s">
        <v>9</v>
      </c>
      <c r="C336" s="102" t="s">
        <v>17</v>
      </c>
      <c r="D336" s="102" t="s">
        <v>15</v>
      </c>
      <c r="E336" s="102" t="s">
        <v>32</v>
      </c>
      <c r="F336" s="102">
        <v>4</v>
      </c>
      <c r="G336" s="103">
        <v>45</v>
      </c>
      <c r="H336" s="102" t="s">
        <v>13</v>
      </c>
      <c r="I336" s="104">
        <v>35</v>
      </c>
    </row>
    <row r="337" spans="1:9" x14ac:dyDescent="0.3">
      <c r="A337" s="97">
        <v>44362</v>
      </c>
      <c r="B337" s="98" t="s">
        <v>25</v>
      </c>
      <c r="C337" s="98" t="s">
        <v>26</v>
      </c>
      <c r="D337" s="98" t="s">
        <v>11</v>
      </c>
      <c r="E337" s="98" t="s">
        <v>33</v>
      </c>
      <c r="F337" s="98">
        <v>1</v>
      </c>
      <c r="G337" s="99">
        <v>120</v>
      </c>
      <c r="H337" s="98" t="s">
        <v>16</v>
      </c>
      <c r="I337" s="100">
        <v>110</v>
      </c>
    </row>
    <row r="338" spans="1:9" x14ac:dyDescent="0.3">
      <c r="A338" s="101">
        <v>44485</v>
      </c>
      <c r="B338" s="102" t="s">
        <v>21</v>
      </c>
      <c r="C338" s="102" t="s">
        <v>22</v>
      </c>
      <c r="D338" s="102" t="s">
        <v>29</v>
      </c>
      <c r="E338" s="102" t="s">
        <v>33</v>
      </c>
      <c r="F338" s="102">
        <v>1</v>
      </c>
      <c r="G338" s="103">
        <v>20</v>
      </c>
      <c r="H338" s="102" t="s">
        <v>13</v>
      </c>
      <c r="I338" s="104">
        <v>5</v>
      </c>
    </row>
    <row r="339" spans="1:9" x14ac:dyDescent="0.3">
      <c r="A339" s="97">
        <v>44556</v>
      </c>
      <c r="B339" s="98" t="s">
        <v>18</v>
      </c>
      <c r="C339" s="98" t="s">
        <v>23</v>
      </c>
      <c r="D339" s="98" t="s">
        <v>24</v>
      </c>
      <c r="E339" s="98" t="s">
        <v>32</v>
      </c>
      <c r="F339" s="98">
        <v>4</v>
      </c>
      <c r="G339" s="99">
        <v>70</v>
      </c>
      <c r="H339" s="98" t="s">
        <v>13</v>
      </c>
      <c r="I339" s="100">
        <v>60</v>
      </c>
    </row>
    <row r="340" spans="1:9" x14ac:dyDescent="0.3">
      <c r="A340" s="101">
        <v>44545</v>
      </c>
      <c r="B340" s="102" t="s">
        <v>9</v>
      </c>
      <c r="C340" s="102" t="s">
        <v>17</v>
      </c>
      <c r="D340" s="102" t="s">
        <v>11</v>
      </c>
      <c r="E340" s="102" t="s">
        <v>12</v>
      </c>
      <c r="F340" s="102">
        <v>3</v>
      </c>
      <c r="G340" s="103">
        <v>100</v>
      </c>
      <c r="H340" s="102" t="s">
        <v>16</v>
      </c>
      <c r="I340" s="104">
        <v>80</v>
      </c>
    </row>
    <row r="341" spans="1:9" x14ac:dyDescent="0.3">
      <c r="A341" s="97">
        <v>44195</v>
      </c>
      <c r="B341" s="98" t="s">
        <v>9</v>
      </c>
      <c r="C341" s="98" t="s">
        <v>10</v>
      </c>
      <c r="D341" s="98" t="s">
        <v>11</v>
      </c>
      <c r="E341" s="98" t="s">
        <v>32</v>
      </c>
      <c r="F341" s="98">
        <v>5</v>
      </c>
      <c r="G341" s="99">
        <v>110</v>
      </c>
      <c r="H341" s="98" t="s">
        <v>30</v>
      </c>
      <c r="I341" s="100">
        <v>85</v>
      </c>
    </row>
    <row r="342" spans="1:9" x14ac:dyDescent="0.3">
      <c r="A342" s="101">
        <v>44001</v>
      </c>
      <c r="B342" s="102" t="s">
        <v>25</v>
      </c>
      <c r="C342" s="102" t="s">
        <v>27</v>
      </c>
      <c r="D342" s="102" t="s">
        <v>15</v>
      </c>
      <c r="E342" s="102" t="s">
        <v>33</v>
      </c>
      <c r="F342" s="102">
        <v>3</v>
      </c>
      <c r="G342" s="103">
        <v>65</v>
      </c>
      <c r="H342" s="102" t="s">
        <v>16</v>
      </c>
      <c r="I342" s="104">
        <v>50</v>
      </c>
    </row>
    <row r="343" spans="1:9" x14ac:dyDescent="0.3">
      <c r="A343" s="97">
        <v>44426</v>
      </c>
      <c r="B343" s="98" t="s">
        <v>25</v>
      </c>
      <c r="C343" s="98" t="s">
        <v>27</v>
      </c>
      <c r="D343" s="98" t="s">
        <v>15</v>
      </c>
      <c r="E343" s="98" t="s">
        <v>12</v>
      </c>
      <c r="F343" s="98">
        <v>5</v>
      </c>
      <c r="G343" s="99">
        <v>50</v>
      </c>
      <c r="H343" s="98" t="s">
        <v>13</v>
      </c>
      <c r="I343" s="100">
        <v>30</v>
      </c>
    </row>
    <row r="344" spans="1:9" x14ac:dyDescent="0.3">
      <c r="A344" s="101">
        <v>44536</v>
      </c>
      <c r="B344" s="102" t="s">
        <v>25</v>
      </c>
      <c r="C344" s="102" t="s">
        <v>27</v>
      </c>
      <c r="D344" s="102" t="s">
        <v>29</v>
      </c>
      <c r="E344" s="102" t="s">
        <v>33</v>
      </c>
      <c r="F344" s="102">
        <v>4</v>
      </c>
      <c r="G344" s="103">
        <v>20</v>
      </c>
      <c r="H344" s="102" t="s">
        <v>13</v>
      </c>
      <c r="I344" s="104">
        <v>5</v>
      </c>
    </row>
    <row r="345" spans="1:9" x14ac:dyDescent="0.3">
      <c r="A345" s="97">
        <v>44445</v>
      </c>
      <c r="B345" s="98" t="s">
        <v>18</v>
      </c>
      <c r="C345" s="98" t="s">
        <v>31</v>
      </c>
      <c r="D345" s="98" t="s">
        <v>11</v>
      </c>
      <c r="E345" s="98" t="s">
        <v>33</v>
      </c>
      <c r="F345" s="98">
        <v>3</v>
      </c>
      <c r="G345" s="99">
        <v>120</v>
      </c>
      <c r="H345" s="98" t="s">
        <v>16</v>
      </c>
      <c r="I345" s="100">
        <v>110</v>
      </c>
    </row>
    <row r="346" spans="1:9" x14ac:dyDescent="0.3">
      <c r="A346" s="101">
        <v>44157</v>
      </c>
      <c r="B346" s="102" t="s">
        <v>9</v>
      </c>
      <c r="C346" s="102" t="s">
        <v>14</v>
      </c>
      <c r="D346" s="102" t="s">
        <v>11</v>
      </c>
      <c r="E346" s="102" t="s">
        <v>32</v>
      </c>
      <c r="F346" s="102">
        <v>5</v>
      </c>
      <c r="G346" s="103">
        <v>110</v>
      </c>
      <c r="H346" s="102" t="s">
        <v>16</v>
      </c>
      <c r="I346" s="104">
        <v>85</v>
      </c>
    </row>
    <row r="347" spans="1:9" x14ac:dyDescent="0.3">
      <c r="A347" s="97">
        <v>44210</v>
      </c>
      <c r="B347" s="98" t="s">
        <v>21</v>
      </c>
      <c r="C347" s="98" t="s">
        <v>22</v>
      </c>
      <c r="D347" s="98" t="s">
        <v>15</v>
      </c>
      <c r="E347" s="98" t="s">
        <v>32</v>
      </c>
      <c r="F347" s="98">
        <v>3</v>
      </c>
      <c r="G347" s="99">
        <v>45</v>
      </c>
      <c r="H347" s="98" t="s">
        <v>13</v>
      </c>
      <c r="I347" s="100">
        <v>35</v>
      </c>
    </row>
    <row r="348" spans="1:9" x14ac:dyDescent="0.3">
      <c r="A348" s="101">
        <v>44515</v>
      </c>
      <c r="B348" s="102" t="s">
        <v>25</v>
      </c>
      <c r="C348" s="102" t="s">
        <v>26</v>
      </c>
      <c r="D348" s="102" t="s">
        <v>11</v>
      </c>
      <c r="E348" s="102" t="s">
        <v>12</v>
      </c>
      <c r="F348" s="102">
        <v>3</v>
      </c>
      <c r="G348" s="103">
        <v>100</v>
      </c>
      <c r="H348" s="102" t="s">
        <v>13</v>
      </c>
      <c r="I348" s="104">
        <v>80</v>
      </c>
    </row>
    <row r="349" spans="1:9" x14ac:dyDescent="0.3">
      <c r="A349" s="97">
        <v>44544</v>
      </c>
      <c r="B349" s="98" t="s">
        <v>25</v>
      </c>
      <c r="C349" s="98" t="s">
        <v>26</v>
      </c>
      <c r="D349" s="98" t="s">
        <v>29</v>
      </c>
      <c r="E349" s="98" t="s">
        <v>33</v>
      </c>
      <c r="F349" s="98">
        <v>2</v>
      </c>
      <c r="G349" s="99">
        <v>20</v>
      </c>
      <c r="H349" s="98" t="s">
        <v>13</v>
      </c>
      <c r="I349" s="100">
        <v>5</v>
      </c>
    </row>
    <row r="350" spans="1:9" x14ac:dyDescent="0.3">
      <c r="A350" s="101">
        <v>44016</v>
      </c>
      <c r="B350" s="102" t="s">
        <v>9</v>
      </c>
      <c r="C350" s="102" t="s">
        <v>14</v>
      </c>
      <c r="D350" s="102" t="s">
        <v>29</v>
      </c>
      <c r="E350" s="102" t="s">
        <v>12</v>
      </c>
      <c r="F350" s="102">
        <v>1</v>
      </c>
      <c r="G350" s="103">
        <v>25</v>
      </c>
      <c r="H350" s="102" t="s">
        <v>13</v>
      </c>
      <c r="I350" s="104">
        <v>5</v>
      </c>
    </row>
    <row r="351" spans="1:9" x14ac:dyDescent="0.3">
      <c r="A351" s="97">
        <v>44137</v>
      </c>
      <c r="B351" s="98" t="s">
        <v>9</v>
      </c>
      <c r="C351" s="98" t="s">
        <v>14</v>
      </c>
      <c r="D351" s="98" t="s">
        <v>20</v>
      </c>
      <c r="E351" s="98" t="s">
        <v>32</v>
      </c>
      <c r="F351" s="98">
        <v>4</v>
      </c>
      <c r="G351" s="99">
        <v>570</v>
      </c>
      <c r="H351" s="98" t="s">
        <v>13</v>
      </c>
      <c r="I351" s="100">
        <v>490</v>
      </c>
    </row>
    <row r="352" spans="1:9" x14ac:dyDescent="0.3">
      <c r="A352" s="101">
        <v>44464</v>
      </c>
      <c r="B352" s="102" t="s">
        <v>25</v>
      </c>
      <c r="C352" s="102" t="s">
        <v>26</v>
      </c>
      <c r="D352" s="102" t="s">
        <v>11</v>
      </c>
      <c r="E352" s="102" t="s">
        <v>33</v>
      </c>
      <c r="F352" s="102">
        <v>4</v>
      </c>
      <c r="G352" s="103">
        <v>120</v>
      </c>
      <c r="H352" s="102" t="s">
        <v>16</v>
      </c>
      <c r="I352" s="104">
        <v>110</v>
      </c>
    </row>
    <row r="353" spans="1:9" x14ac:dyDescent="0.3">
      <c r="A353" s="97">
        <v>44524</v>
      </c>
      <c r="B353" s="98" t="s">
        <v>9</v>
      </c>
      <c r="C353" s="98" t="s">
        <v>10</v>
      </c>
      <c r="D353" s="98" t="s">
        <v>29</v>
      </c>
      <c r="E353" s="98" t="s">
        <v>33</v>
      </c>
      <c r="F353" s="98">
        <v>3</v>
      </c>
      <c r="G353" s="99">
        <v>20</v>
      </c>
      <c r="H353" s="98" t="s">
        <v>30</v>
      </c>
      <c r="I353" s="100">
        <v>5</v>
      </c>
    </row>
    <row r="354" spans="1:9" x14ac:dyDescent="0.3">
      <c r="A354" s="101">
        <v>44502</v>
      </c>
      <c r="B354" s="102" t="s">
        <v>18</v>
      </c>
      <c r="C354" s="102" t="s">
        <v>31</v>
      </c>
      <c r="D354" s="102" t="s">
        <v>29</v>
      </c>
      <c r="E354" s="102" t="s">
        <v>12</v>
      </c>
      <c r="F354" s="102">
        <v>2</v>
      </c>
      <c r="G354" s="103">
        <v>25</v>
      </c>
      <c r="H354" s="102" t="s">
        <v>13</v>
      </c>
      <c r="I354" s="104">
        <v>5</v>
      </c>
    </row>
    <row r="355" spans="1:9" x14ac:dyDescent="0.3">
      <c r="A355" s="97">
        <v>44194</v>
      </c>
      <c r="B355" s="98" t="s">
        <v>18</v>
      </c>
      <c r="C355" s="98" t="s">
        <v>23</v>
      </c>
      <c r="D355" s="98" t="s">
        <v>20</v>
      </c>
      <c r="E355" s="98" t="s">
        <v>33</v>
      </c>
      <c r="F355" s="98">
        <v>2</v>
      </c>
      <c r="G355" s="99">
        <v>560</v>
      </c>
      <c r="H355" s="98" t="s">
        <v>16</v>
      </c>
      <c r="I355" s="100">
        <v>450</v>
      </c>
    </row>
    <row r="356" spans="1:9" x14ac:dyDescent="0.3">
      <c r="A356" s="101">
        <v>44023</v>
      </c>
      <c r="B356" s="102" t="s">
        <v>18</v>
      </c>
      <c r="C356" s="102" t="s">
        <v>23</v>
      </c>
      <c r="D356" s="102" t="s">
        <v>11</v>
      </c>
      <c r="E356" s="102" t="s">
        <v>32</v>
      </c>
      <c r="F356" s="102">
        <v>5</v>
      </c>
      <c r="G356" s="103">
        <v>110</v>
      </c>
      <c r="H356" s="102" t="s">
        <v>30</v>
      </c>
      <c r="I356" s="104">
        <v>85</v>
      </c>
    </row>
    <row r="357" spans="1:9" x14ac:dyDescent="0.3">
      <c r="A357" s="97">
        <v>44069</v>
      </c>
      <c r="B357" s="98" t="s">
        <v>18</v>
      </c>
      <c r="C357" s="98" t="s">
        <v>31</v>
      </c>
      <c r="D357" s="98" t="s">
        <v>11</v>
      </c>
      <c r="E357" s="98" t="s">
        <v>32</v>
      </c>
      <c r="F357" s="98">
        <v>5</v>
      </c>
      <c r="G357" s="99">
        <v>110</v>
      </c>
      <c r="H357" s="98" t="s">
        <v>16</v>
      </c>
      <c r="I357" s="100">
        <v>85</v>
      </c>
    </row>
    <row r="358" spans="1:9" x14ac:dyDescent="0.3">
      <c r="A358" s="101">
        <v>44483</v>
      </c>
      <c r="B358" s="102" t="s">
        <v>9</v>
      </c>
      <c r="C358" s="102" t="s">
        <v>17</v>
      </c>
      <c r="D358" s="102" t="s">
        <v>15</v>
      </c>
      <c r="E358" s="102" t="s">
        <v>12</v>
      </c>
      <c r="F358" s="102">
        <v>1</v>
      </c>
      <c r="G358" s="103">
        <v>50</v>
      </c>
      <c r="H358" s="102" t="s">
        <v>16</v>
      </c>
      <c r="I358" s="104">
        <v>30</v>
      </c>
    </row>
    <row r="359" spans="1:9" x14ac:dyDescent="0.3">
      <c r="A359" s="97">
        <v>44197</v>
      </c>
      <c r="B359" s="98" t="s">
        <v>9</v>
      </c>
      <c r="C359" s="98" t="s">
        <v>10</v>
      </c>
      <c r="D359" s="98" t="s">
        <v>24</v>
      </c>
      <c r="E359" s="98" t="s">
        <v>12</v>
      </c>
      <c r="F359" s="98">
        <v>3</v>
      </c>
      <c r="G359" s="99">
        <v>80</v>
      </c>
      <c r="H359" s="98" t="s">
        <v>13</v>
      </c>
      <c r="I359" s="100">
        <v>75</v>
      </c>
    </row>
    <row r="360" spans="1:9" x14ac:dyDescent="0.3">
      <c r="A360" s="101">
        <v>44057</v>
      </c>
      <c r="B360" s="102" t="s">
        <v>9</v>
      </c>
      <c r="C360" s="102" t="s">
        <v>10</v>
      </c>
      <c r="D360" s="102" t="s">
        <v>24</v>
      </c>
      <c r="E360" s="102" t="s">
        <v>12</v>
      </c>
      <c r="F360" s="102">
        <v>3</v>
      </c>
      <c r="G360" s="103">
        <v>80</v>
      </c>
      <c r="H360" s="102" t="s">
        <v>13</v>
      </c>
      <c r="I360" s="104">
        <v>75</v>
      </c>
    </row>
    <row r="361" spans="1:9" x14ac:dyDescent="0.3">
      <c r="A361" s="97">
        <v>44470</v>
      </c>
      <c r="B361" s="98" t="s">
        <v>18</v>
      </c>
      <c r="C361" s="98" t="s">
        <v>23</v>
      </c>
      <c r="D361" s="98" t="s">
        <v>24</v>
      </c>
      <c r="E361" s="98" t="s">
        <v>32</v>
      </c>
      <c r="F361" s="98">
        <v>5</v>
      </c>
      <c r="G361" s="99">
        <v>70</v>
      </c>
      <c r="H361" s="98" t="s">
        <v>13</v>
      </c>
      <c r="I361" s="100">
        <v>60</v>
      </c>
    </row>
    <row r="362" spans="1:9" x14ac:dyDescent="0.3">
      <c r="A362" s="101">
        <v>44498</v>
      </c>
      <c r="B362" s="102" t="s">
        <v>9</v>
      </c>
      <c r="C362" s="102" t="s">
        <v>10</v>
      </c>
      <c r="D362" s="102" t="s">
        <v>24</v>
      </c>
      <c r="E362" s="102" t="s">
        <v>32</v>
      </c>
      <c r="F362" s="102">
        <v>4</v>
      </c>
      <c r="G362" s="103">
        <v>70</v>
      </c>
      <c r="H362" s="102" t="s">
        <v>30</v>
      </c>
      <c r="I362" s="104">
        <v>60</v>
      </c>
    </row>
    <row r="363" spans="1:9" x14ac:dyDescent="0.3">
      <c r="A363" s="97">
        <v>44528</v>
      </c>
      <c r="B363" s="98" t="s">
        <v>25</v>
      </c>
      <c r="C363" s="98" t="s">
        <v>26</v>
      </c>
      <c r="D363" s="98" t="s">
        <v>11</v>
      </c>
      <c r="E363" s="98" t="s">
        <v>33</v>
      </c>
      <c r="F363" s="98">
        <v>1</v>
      </c>
      <c r="G363" s="99">
        <v>120</v>
      </c>
      <c r="H363" s="98" t="s">
        <v>16</v>
      </c>
      <c r="I363" s="100">
        <v>110</v>
      </c>
    </row>
    <row r="364" spans="1:9" x14ac:dyDescent="0.3">
      <c r="A364" s="101">
        <v>43861</v>
      </c>
      <c r="B364" s="102" t="s">
        <v>9</v>
      </c>
      <c r="C364" s="102" t="s">
        <v>14</v>
      </c>
      <c r="D364" s="102" t="s">
        <v>29</v>
      </c>
      <c r="E364" s="102" t="s">
        <v>32</v>
      </c>
      <c r="F364" s="102">
        <v>4</v>
      </c>
      <c r="G364" s="103">
        <v>25</v>
      </c>
      <c r="H364" s="102" t="s">
        <v>13</v>
      </c>
      <c r="I364" s="104">
        <v>20</v>
      </c>
    </row>
    <row r="365" spans="1:9" x14ac:dyDescent="0.3">
      <c r="A365" s="97">
        <v>44377</v>
      </c>
      <c r="B365" s="98" t="s">
        <v>18</v>
      </c>
      <c r="C365" s="98" t="s">
        <v>31</v>
      </c>
      <c r="D365" s="98" t="s">
        <v>29</v>
      </c>
      <c r="E365" s="98" t="s">
        <v>33</v>
      </c>
      <c r="F365" s="98">
        <v>3</v>
      </c>
      <c r="G365" s="99">
        <v>20</v>
      </c>
      <c r="H365" s="98" t="s">
        <v>13</v>
      </c>
      <c r="I365" s="100">
        <v>5</v>
      </c>
    </row>
    <row r="366" spans="1:9" x14ac:dyDescent="0.3">
      <c r="A366" s="101">
        <v>43878</v>
      </c>
      <c r="B366" s="102" t="s">
        <v>18</v>
      </c>
      <c r="C366" s="102" t="s">
        <v>31</v>
      </c>
      <c r="D366" s="102" t="s">
        <v>29</v>
      </c>
      <c r="E366" s="102" t="s">
        <v>12</v>
      </c>
      <c r="F366" s="102">
        <v>4</v>
      </c>
      <c r="G366" s="103">
        <v>25</v>
      </c>
      <c r="H366" s="102" t="s">
        <v>13</v>
      </c>
      <c r="I366" s="104">
        <v>5</v>
      </c>
    </row>
    <row r="367" spans="1:9" x14ac:dyDescent="0.3">
      <c r="A367" s="97">
        <v>44519</v>
      </c>
      <c r="B367" s="98" t="s">
        <v>18</v>
      </c>
      <c r="C367" s="98" t="s">
        <v>31</v>
      </c>
      <c r="D367" s="98" t="s">
        <v>20</v>
      </c>
      <c r="E367" s="98" t="s">
        <v>32</v>
      </c>
      <c r="F367" s="98">
        <v>2</v>
      </c>
      <c r="G367" s="99">
        <v>570</v>
      </c>
      <c r="H367" s="98" t="s">
        <v>13</v>
      </c>
      <c r="I367" s="100">
        <v>490</v>
      </c>
    </row>
    <row r="368" spans="1:9" x14ac:dyDescent="0.3">
      <c r="A368" s="101">
        <v>43868</v>
      </c>
      <c r="B368" s="102" t="s">
        <v>25</v>
      </c>
      <c r="C368" s="102" t="s">
        <v>27</v>
      </c>
      <c r="D368" s="102" t="s">
        <v>20</v>
      </c>
      <c r="E368" s="102" t="s">
        <v>33</v>
      </c>
      <c r="F368" s="102">
        <v>5</v>
      </c>
      <c r="G368" s="103">
        <v>560</v>
      </c>
      <c r="H368" s="102" t="s">
        <v>30</v>
      </c>
      <c r="I368" s="104">
        <v>450</v>
      </c>
    </row>
    <row r="369" spans="1:9" x14ac:dyDescent="0.3">
      <c r="A369" s="97">
        <v>44015</v>
      </c>
      <c r="B369" s="98" t="s">
        <v>18</v>
      </c>
      <c r="C369" s="98" t="s">
        <v>19</v>
      </c>
      <c r="D369" s="98" t="s">
        <v>11</v>
      </c>
      <c r="E369" s="98" t="s">
        <v>32</v>
      </c>
      <c r="F369" s="98">
        <v>2</v>
      </c>
      <c r="G369" s="99">
        <v>110</v>
      </c>
      <c r="H369" s="98" t="s">
        <v>16</v>
      </c>
      <c r="I369" s="100">
        <v>85</v>
      </c>
    </row>
    <row r="370" spans="1:9" x14ac:dyDescent="0.3">
      <c r="A370" s="101">
        <v>44472</v>
      </c>
      <c r="B370" s="102" t="s">
        <v>9</v>
      </c>
      <c r="C370" s="102" t="s">
        <v>10</v>
      </c>
      <c r="D370" s="102" t="s">
        <v>20</v>
      </c>
      <c r="E370" s="102" t="s">
        <v>32</v>
      </c>
      <c r="F370" s="102">
        <v>2</v>
      </c>
      <c r="G370" s="103">
        <v>570</v>
      </c>
      <c r="H370" s="102" t="s">
        <v>13</v>
      </c>
      <c r="I370" s="104">
        <v>490</v>
      </c>
    </row>
    <row r="371" spans="1:9" x14ac:dyDescent="0.3">
      <c r="A371" s="97">
        <v>43853</v>
      </c>
      <c r="B371" s="98" t="s">
        <v>25</v>
      </c>
      <c r="C371" s="98" t="s">
        <v>27</v>
      </c>
      <c r="D371" s="98" t="s">
        <v>24</v>
      </c>
      <c r="E371" s="98" t="s">
        <v>32</v>
      </c>
      <c r="F371" s="98">
        <v>1</v>
      </c>
      <c r="G371" s="99">
        <v>70</v>
      </c>
      <c r="H371" s="98" t="s">
        <v>13</v>
      </c>
      <c r="I371" s="100">
        <v>60</v>
      </c>
    </row>
    <row r="372" spans="1:9" x14ac:dyDescent="0.3">
      <c r="A372" s="101">
        <v>43925</v>
      </c>
      <c r="B372" s="102" t="s">
        <v>18</v>
      </c>
      <c r="C372" s="102" t="s">
        <v>23</v>
      </c>
      <c r="D372" s="102" t="s">
        <v>24</v>
      </c>
      <c r="E372" s="102" t="s">
        <v>33</v>
      </c>
      <c r="F372" s="102">
        <v>1</v>
      </c>
      <c r="G372" s="103">
        <v>75</v>
      </c>
      <c r="H372" s="102" t="s">
        <v>13</v>
      </c>
      <c r="I372" s="104">
        <v>70</v>
      </c>
    </row>
    <row r="373" spans="1:9" x14ac:dyDescent="0.3">
      <c r="A373" s="97">
        <v>43852</v>
      </c>
      <c r="B373" s="98" t="s">
        <v>21</v>
      </c>
      <c r="C373" s="98" t="s">
        <v>22</v>
      </c>
      <c r="D373" s="98" t="s">
        <v>11</v>
      </c>
      <c r="E373" s="98" t="s">
        <v>12</v>
      </c>
      <c r="F373" s="98">
        <v>5</v>
      </c>
      <c r="G373" s="99">
        <v>100</v>
      </c>
      <c r="H373" s="98" t="s">
        <v>13</v>
      </c>
      <c r="I373" s="100">
        <v>80</v>
      </c>
    </row>
    <row r="374" spans="1:9" x14ac:dyDescent="0.3">
      <c r="A374" s="101">
        <v>44347</v>
      </c>
      <c r="B374" s="102" t="s">
        <v>9</v>
      </c>
      <c r="C374" s="102" t="s">
        <v>17</v>
      </c>
      <c r="D374" s="102" t="s">
        <v>15</v>
      </c>
      <c r="E374" s="102" t="s">
        <v>12</v>
      </c>
      <c r="F374" s="102">
        <v>2</v>
      </c>
      <c r="G374" s="103">
        <v>50</v>
      </c>
      <c r="H374" s="102" t="s">
        <v>13</v>
      </c>
      <c r="I374" s="104">
        <v>30</v>
      </c>
    </row>
    <row r="375" spans="1:9" x14ac:dyDescent="0.3">
      <c r="A375" s="97">
        <v>44055</v>
      </c>
      <c r="B375" s="98" t="s">
        <v>25</v>
      </c>
      <c r="C375" s="98" t="s">
        <v>26</v>
      </c>
      <c r="D375" s="98" t="s">
        <v>20</v>
      </c>
      <c r="E375" s="98" t="s">
        <v>12</v>
      </c>
      <c r="F375" s="98">
        <v>5</v>
      </c>
      <c r="G375" s="99">
        <v>500</v>
      </c>
      <c r="H375" s="98" t="s">
        <v>16</v>
      </c>
      <c r="I375" s="100">
        <v>400</v>
      </c>
    </row>
    <row r="376" spans="1:9" x14ac:dyDescent="0.3">
      <c r="A376" s="101">
        <v>44492</v>
      </c>
      <c r="B376" s="102" t="s">
        <v>9</v>
      </c>
      <c r="C376" s="102" t="s">
        <v>14</v>
      </c>
      <c r="D376" s="102" t="s">
        <v>20</v>
      </c>
      <c r="E376" s="102" t="s">
        <v>12</v>
      </c>
      <c r="F376" s="102">
        <v>5</v>
      </c>
      <c r="G376" s="103">
        <v>500</v>
      </c>
      <c r="H376" s="102" t="s">
        <v>16</v>
      </c>
      <c r="I376" s="104">
        <v>400</v>
      </c>
    </row>
    <row r="377" spans="1:9" x14ac:dyDescent="0.3">
      <c r="A377" s="97">
        <v>44506</v>
      </c>
      <c r="B377" s="98" t="s">
        <v>21</v>
      </c>
      <c r="C377" s="98" t="s">
        <v>28</v>
      </c>
      <c r="D377" s="98" t="s">
        <v>29</v>
      </c>
      <c r="E377" s="98" t="s">
        <v>33</v>
      </c>
      <c r="F377" s="98">
        <v>1</v>
      </c>
      <c r="G377" s="99">
        <v>20</v>
      </c>
      <c r="H377" s="98" t="s">
        <v>16</v>
      </c>
      <c r="I377" s="100">
        <v>5</v>
      </c>
    </row>
    <row r="378" spans="1:9" x14ac:dyDescent="0.3">
      <c r="A378" s="101">
        <v>44206</v>
      </c>
      <c r="B378" s="102" t="s">
        <v>25</v>
      </c>
      <c r="C378" s="102" t="s">
        <v>27</v>
      </c>
      <c r="D378" s="102" t="s">
        <v>20</v>
      </c>
      <c r="E378" s="102" t="s">
        <v>33</v>
      </c>
      <c r="F378" s="102">
        <v>5</v>
      </c>
      <c r="G378" s="103">
        <v>560</v>
      </c>
      <c r="H378" s="102" t="s">
        <v>16</v>
      </c>
      <c r="I378" s="104">
        <v>450</v>
      </c>
    </row>
    <row r="379" spans="1:9" x14ac:dyDescent="0.3">
      <c r="A379" s="97">
        <v>43835</v>
      </c>
      <c r="B379" s="98" t="s">
        <v>25</v>
      </c>
      <c r="C379" s="98" t="s">
        <v>27</v>
      </c>
      <c r="D379" s="98" t="s">
        <v>24</v>
      </c>
      <c r="E379" s="98" t="s">
        <v>12</v>
      </c>
      <c r="F379" s="98">
        <v>1</v>
      </c>
      <c r="G379" s="99">
        <v>80</v>
      </c>
      <c r="H379" s="98" t="s">
        <v>13</v>
      </c>
      <c r="I379" s="100">
        <v>75</v>
      </c>
    </row>
    <row r="380" spans="1:9" x14ac:dyDescent="0.3">
      <c r="A380" s="101">
        <v>43907</v>
      </c>
      <c r="B380" s="102" t="s">
        <v>9</v>
      </c>
      <c r="C380" s="102" t="s">
        <v>14</v>
      </c>
      <c r="D380" s="102" t="s">
        <v>15</v>
      </c>
      <c r="E380" s="102" t="s">
        <v>32</v>
      </c>
      <c r="F380" s="102">
        <v>1</v>
      </c>
      <c r="G380" s="103">
        <v>45</v>
      </c>
      <c r="H380" s="102" t="s">
        <v>13</v>
      </c>
      <c r="I380" s="104">
        <v>35</v>
      </c>
    </row>
    <row r="381" spans="1:9" x14ac:dyDescent="0.3">
      <c r="A381" s="97">
        <v>44062</v>
      </c>
      <c r="B381" s="98" t="s">
        <v>25</v>
      </c>
      <c r="C381" s="98" t="s">
        <v>26</v>
      </c>
      <c r="D381" s="98" t="s">
        <v>20</v>
      </c>
      <c r="E381" s="98" t="s">
        <v>12</v>
      </c>
      <c r="F381" s="98">
        <v>2</v>
      </c>
      <c r="G381" s="99">
        <v>500</v>
      </c>
      <c r="H381" s="98" t="s">
        <v>13</v>
      </c>
      <c r="I381" s="100">
        <v>400</v>
      </c>
    </row>
    <row r="382" spans="1:9" x14ac:dyDescent="0.3">
      <c r="A382" s="101">
        <v>43875</v>
      </c>
      <c r="B382" s="102" t="s">
        <v>18</v>
      </c>
      <c r="C382" s="102" t="s">
        <v>31</v>
      </c>
      <c r="D382" s="102" t="s">
        <v>29</v>
      </c>
      <c r="E382" s="102" t="s">
        <v>32</v>
      </c>
      <c r="F382" s="102">
        <v>4</v>
      </c>
      <c r="G382" s="103">
        <v>25</v>
      </c>
      <c r="H382" s="102" t="s">
        <v>30</v>
      </c>
      <c r="I382" s="104">
        <v>20</v>
      </c>
    </row>
    <row r="383" spans="1:9" x14ac:dyDescent="0.3">
      <c r="A383" s="97">
        <v>44382</v>
      </c>
      <c r="B383" s="98" t="s">
        <v>21</v>
      </c>
      <c r="C383" s="98" t="s">
        <v>22</v>
      </c>
      <c r="D383" s="98" t="s">
        <v>29</v>
      </c>
      <c r="E383" s="98" t="s">
        <v>32</v>
      </c>
      <c r="F383" s="98">
        <v>3</v>
      </c>
      <c r="G383" s="99">
        <v>25</v>
      </c>
      <c r="H383" s="98" t="s">
        <v>13</v>
      </c>
      <c r="I383" s="100">
        <v>20</v>
      </c>
    </row>
    <row r="384" spans="1:9" x14ac:dyDescent="0.3">
      <c r="A384" s="101">
        <v>43860</v>
      </c>
      <c r="B384" s="102" t="s">
        <v>21</v>
      </c>
      <c r="C384" s="102" t="s">
        <v>28</v>
      </c>
      <c r="D384" s="102" t="s">
        <v>24</v>
      </c>
      <c r="E384" s="102" t="s">
        <v>12</v>
      </c>
      <c r="F384" s="102">
        <v>3</v>
      </c>
      <c r="G384" s="103">
        <v>80</v>
      </c>
      <c r="H384" s="102" t="s">
        <v>13</v>
      </c>
      <c r="I384" s="104">
        <v>75</v>
      </c>
    </row>
    <row r="385" spans="1:9" x14ac:dyDescent="0.3">
      <c r="A385" s="97">
        <v>44279</v>
      </c>
      <c r="B385" s="98" t="s">
        <v>25</v>
      </c>
      <c r="C385" s="98" t="s">
        <v>27</v>
      </c>
      <c r="D385" s="98" t="s">
        <v>29</v>
      </c>
      <c r="E385" s="98" t="s">
        <v>33</v>
      </c>
      <c r="F385" s="98">
        <v>2</v>
      </c>
      <c r="G385" s="99">
        <v>20</v>
      </c>
      <c r="H385" s="98" t="s">
        <v>13</v>
      </c>
      <c r="I385" s="100">
        <v>5</v>
      </c>
    </row>
    <row r="386" spans="1:9" x14ac:dyDescent="0.3">
      <c r="A386" s="101">
        <v>44255</v>
      </c>
      <c r="B386" s="102" t="s">
        <v>18</v>
      </c>
      <c r="C386" s="102" t="s">
        <v>19</v>
      </c>
      <c r="D386" s="102" t="s">
        <v>24</v>
      </c>
      <c r="E386" s="102" t="s">
        <v>32</v>
      </c>
      <c r="F386" s="102">
        <v>4</v>
      </c>
      <c r="G386" s="103">
        <v>70</v>
      </c>
      <c r="H386" s="102" t="s">
        <v>13</v>
      </c>
      <c r="I386" s="104">
        <v>60</v>
      </c>
    </row>
    <row r="387" spans="1:9" x14ac:dyDescent="0.3">
      <c r="A387" s="97">
        <v>44219</v>
      </c>
      <c r="B387" s="98" t="s">
        <v>9</v>
      </c>
      <c r="C387" s="98" t="s">
        <v>17</v>
      </c>
      <c r="D387" s="98" t="s">
        <v>24</v>
      </c>
      <c r="E387" s="98" t="s">
        <v>12</v>
      </c>
      <c r="F387" s="98">
        <v>2</v>
      </c>
      <c r="G387" s="99">
        <v>80</v>
      </c>
      <c r="H387" s="98" t="s">
        <v>13</v>
      </c>
      <c r="I387" s="100">
        <v>75</v>
      </c>
    </row>
    <row r="388" spans="1:9" x14ac:dyDescent="0.3">
      <c r="A388" s="101">
        <v>43854</v>
      </c>
      <c r="B388" s="102" t="s">
        <v>9</v>
      </c>
      <c r="C388" s="102" t="s">
        <v>10</v>
      </c>
      <c r="D388" s="102" t="s">
        <v>11</v>
      </c>
      <c r="E388" s="102" t="s">
        <v>32</v>
      </c>
      <c r="F388" s="102">
        <v>3</v>
      </c>
      <c r="G388" s="103">
        <v>110</v>
      </c>
      <c r="H388" s="102" t="s">
        <v>13</v>
      </c>
      <c r="I388" s="104">
        <v>85</v>
      </c>
    </row>
    <row r="389" spans="1:9" x14ac:dyDescent="0.3">
      <c r="A389" s="97">
        <v>44276</v>
      </c>
      <c r="B389" s="98" t="s">
        <v>9</v>
      </c>
      <c r="C389" s="98" t="s">
        <v>14</v>
      </c>
      <c r="D389" s="98" t="s">
        <v>24</v>
      </c>
      <c r="E389" s="98" t="s">
        <v>32</v>
      </c>
      <c r="F389" s="98">
        <v>1</v>
      </c>
      <c r="G389" s="99">
        <v>70</v>
      </c>
      <c r="H389" s="98" t="s">
        <v>13</v>
      </c>
      <c r="I389" s="100">
        <v>60</v>
      </c>
    </row>
    <row r="390" spans="1:9" x14ac:dyDescent="0.3">
      <c r="A390" s="101">
        <v>43850</v>
      </c>
      <c r="B390" s="102" t="s">
        <v>25</v>
      </c>
      <c r="C390" s="102" t="s">
        <v>27</v>
      </c>
      <c r="D390" s="102" t="s">
        <v>20</v>
      </c>
      <c r="E390" s="102" t="s">
        <v>33</v>
      </c>
      <c r="F390" s="102">
        <v>4</v>
      </c>
      <c r="G390" s="103">
        <v>560</v>
      </c>
      <c r="H390" s="102" t="s">
        <v>16</v>
      </c>
      <c r="I390" s="104">
        <v>450</v>
      </c>
    </row>
    <row r="391" spans="1:9" x14ac:dyDescent="0.3">
      <c r="A391" s="97">
        <v>44014</v>
      </c>
      <c r="B391" s="98" t="s">
        <v>18</v>
      </c>
      <c r="C391" s="98" t="s">
        <v>31</v>
      </c>
      <c r="D391" s="98" t="s">
        <v>24</v>
      </c>
      <c r="E391" s="98" t="s">
        <v>12</v>
      </c>
      <c r="F391" s="98">
        <v>5</v>
      </c>
      <c r="G391" s="99">
        <v>80</v>
      </c>
      <c r="H391" s="98" t="s">
        <v>13</v>
      </c>
      <c r="I391" s="100">
        <v>75</v>
      </c>
    </row>
    <row r="392" spans="1:9" x14ac:dyDescent="0.3">
      <c r="A392" s="101">
        <v>44474</v>
      </c>
      <c r="B392" s="102" t="s">
        <v>18</v>
      </c>
      <c r="C392" s="102" t="s">
        <v>31</v>
      </c>
      <c r="D392" s="102" t="s">
        <v>29</v>
      </c>
      <c r="E392" s="102" t="s">
        <v>32</v>
      </c>
      <c r="F392" s="102">
        <v>3</v>
      </c>
      <c r="G392" s="103">
        <v>25</v>
      </c>
      <c r="H392" s="102" t="s">
        <v>16</v>
      </c>
      <c r="I392" s="104">
        <v>20</v>
      </c>
    </row>
    <row r="393" spans="1:9" x14ac:dyDescent="0.3">
      <c r="A393" s="97">
        <v>44341</v>
      </c>
      <c r="B393" s="98" t="s">
        <v>21</v>
      </c>
      <c r="C393" s="98" t="s">
        <v>28</v>
      </c>
      <c r="D393" s="98" t="s">
        <v>20</v>
      </c>
      <c r="E393" s="98" t="s">
        <v>33</v>
      </c>
      <c r="F393" s="98">
        <v>2</v>
      </c>
      <c r="G393" s="99">
        <v>560</v>
      </c>
      <c r="H393" s="98" t="s">
        <v>13</v>
      </c>
      <c r="I393" s="100">
        <v>450</v>
      </c>
    </row>
    <row r="394" spans="1:9" x14ac:dyDescent="0.3">
      <c r="A394" s="101">
        <v>44019</v>
      </c>
      <c r="B394" s="102" t="s">
        <v>25</v>
      </c>
      <c r="C394" s="102" t="s">
        <v>27</v>
      </c>
      <c r="D394" s="102" t="s">
        <v>15</v>
      </c>
      <c r="E394" s="102" t="s">
        <v>32</v>
      </c>
      <c r="F394" s="102">
        <v>4</v>
      </c>
      <c r="G394" s="103">
        <v>45</v>
      </c>
      <c r="H394" s="102" t="s">
        <v>13</v>
      </c>
      <c r="I394" s="104">
        <v>35</v>
      </c>
    </row>
    <row r="395" spans="1:9" x14ac:dyDescent="0.3">
      <c r="A395" s="97">
        <v>44211</v>
      </c>
      <c r="B395" s="98" t="s">
        <v>18</v>
      </c>
      <c r="C395" s="98" t="s">
        <v>23</v>
      </c>
      <c r="D395" s="98" t="s">
        <v>24</v>
      </c>
      <c r="E395" s="98" t="s">
        <v>32</v>
      </c>
      <c r="F395" s="98">
        <v>5</v>
      </c>
      <c r="G395" s="99">
        <v>70</v>
      </c>
      <c r="H395" s="98" t="s">
        <v>30</v>
      </c>
      <c r="I395" s="100">
        <v>60</v>
      </c>
    </row>
    <row r="396" spans="1:9" x14ac:dyDescent="0.3">
      <c r="A396" s="101">
        <v>44264</v>
      </c>
      <c r="B396" s="102" t="s">
        <v>18</v>
      </c>
      <c r="C396" s="102" t="s">
        <v>19</v>
      </c>
      <c r="D396" s="102" t="s">
        <v>15</v>
      </c>
      <c r="E396" s="102" t="s">
        <v>33</v>
      </c>
      <c r="F396" s="102">
        <v>3</v>
      </c>
      <c r="G396" s="103">
        <v>65</v>
      </c>
      <c r="H396" s="102" t="s">
        <v>13</v>
      </c>
      <c r="I396" s="104">
        <v>50</v>
      </c>
    </row>
    <row r="397" spans="1:9" x14ac:dyDescent="0.3">
      <c r="A397" s="97">
        <v>44210</v>
      </c>
      <c r="B397" s="98" t="s">
        <v>18</v>
      </c>
      <c r="C397" s="98" t="s">
        <v>19</v>
      </c>
      <c r="D397" s="98" t="s">
        <v>24</v>
      </c>
      <c r="E397" s="98" t="s">
        <v>33</v>
      </c>
      <c r="F397" s="98">
        <v>3</v>
      </c>
      <c r="G397" s="99">
        <v>75</v>
      </c>
      <c r="H397" s="98" t="s">
        <v>30</v>
      </c>
      <c r="I397" s="100">
        <v>70</v>
      </c>
    </row>
    <row r="398" spans="1:9" x14ac:dyDescent="0.3">
      <c r="A398" s="101">
        <v>44016</v>
      </c>
      <c r="B398" s="102" t="s">
        <v>21</v>
      </c>
      <c r="C398" s="102" t="s">
        <v>22</v>
      </c>
      <c r="D398" s="102" t="s">
        <v>29</v>
      </c>
      <c r="E398" s="102" t="s">
        <v>33</v>
      </c>
      <c r="F398" s="102">
        <v>3</v>
      </c>
      <c r="G398" s="103">
        <v>20</v>
      </c>
      <c r="H398" s="102" t="s">
        <v>13</v>
      </c>
      <c r="I398" s="104">
        <v>5</v>
      </c>
    </row>
    <row r="399" spans="1:9" x14ac:dyDescent="0.3">
      <c r="A399" s="97">
        <v>44273</v>
      </c>
      <c r="B399" s="98" t="s">
        <v>21</v>
      </c>
      <c r="C399" s="98" t="s">
        <v>22</v>
      </c>
      <c r="D399" s="98" t="s">
        <v>24</v>
      </c>
      <c r="E399" s="98" t="s">
        <v>33</v>
      </c>
      <c r="F399" s="98">
        <v>4</v>
      </c>
      <c r="G399" s="99">
        <v>75</v>
      </c>
      <c r="H399" s="98" t="s">
        <v>30</v>
      </c>
      <c r="I399" s="100">
        <v>70</v>
      </c>
    </row>
    <row r="400" spans="1:9" x14ac:dyDescent="0.3">
      <c r="A400" s="101">
        <v>44295</v>
      </c>
      <c r="B400" s="102" t="s">
        <v>18</v>
      </c>
      <c r="C400" s="102" t="s">
        <v>31</v>
      </c>
      <c r="D400" s="102" t="s">
        <v>20</v>
      </c>
      <c r="E400" s="102" t="s">
        <v>12</v>
      </c>
      <c r="F400" s="102">
        <v>4</v>
      </c>
      <c r="G400" s="103">
        <v>500</v>
      </c>
      <c r="H400" s="102" t="s">
        <v>16</v>
      </c>
      <c r="I400" s="104">
        <v>400</v>
      </c>
    </row>
    <row r="401" spans="1:9" x14ac:dyDescent="0.3">
      <c r="A401" s="97">
        <v>44451</v>
      </c>
      <c r="B401" s="98" t="s">
        <v>18</v>
      </c>
      <c r="C401" s="98" t="s">
        <v>23</v>
      </c>
      <c r="D401" s="98" t="s">
        <v>20</v>
      </c>
      <c r="E401" s="98" t="s">
        <v>33</v>
      </c>
      <c r="F401" s="98">
        <v>5</v>
      </c>
      <c r="G401" s="99">
        <v>560</v>
      </c>
      <c r="H401" s="98" t="s">
        <v>13</v>
      </c>
      <c r="I401" s="100">
        <v>450</v>
      </c>
    </row>
    <row r="402" spans="1:9" x14ac:dyDescent="0.3">
      <c r="A402" s="101">
        <v>44304</v>
      </c>
      <c r="B402" s="102" t="s">
        <v>9</v>
      </c>
      <c r="C402" s="102" t="s">
        <v>10</v>
      </c>
      <c r="D402" s="102" t="s">
        <v>24</v>
      </c>
      <c r="E402" s="102" t="s">
        <v>33</v>
      </c>
      <c r="F402" s="102">
        <v>5</v>
      </c>
      <c r="G402" s="103">
        <v>75</v>
      </c>
      <c r="H402" s="102" t="s">
        <v>13</v>
      </c>
      <c r="I402" s="104">
        <v>70</v>
      </c>
    </row>
    <row r="403" spans="1:9" x14ac:dyDescent="0.3">
      <c r="A403" s="97">
        <v>44089</v>
      </c>
      <c r="B403" s="98" t="s">
        <v>9</v>
      </c>
      <c r="C403" s="98" t="s">
        <v>14</v>
      </c>
      <c r="D403" s="98" t="s">
        <v>15</v>
      </c>
      <c r="E403" s="98" t="s">
        <v>32</v>
      </c>
      <c r="F403" s="98">
        <v>2</v>
      </c>
      <c r="G403" s="99">
        <v>45</v>
      </c>
      <c r="H403" s="98" t="s">
        <v>13</v>
      </c>
      <c r="I403" s="100">
        <v>35</v>
      </c>
    </row>
    <row r="404" spans="1:9" x14ac:dyDescent="0.3">
      <c r="A404" s="101">
        <v>44172</v>
      </c>
      <c r="B404" s="102" t="s">
        <v>21</v>
      </c>
      <c r="C404" s="102" t="s">
        <v>28</v>
      </c>
      <c r="D404" s="102" t="s">
        <v>20</v>
      </c>
      <c r="E404" s="102" t="s">
        <v>12</v>
      </c>
      <c r="F404" s="102">
        <v>4</v>
      </c>
      <c r="G404" s="103">
        <v>500</v>
      </c>
      <c r="H404" s="102" t="s">
        <v>16</v>
      </c>
      <c r="I404" s="104">
        <v>400</v>
      </c>
    </row>
    <row r="405" spans="1:9" x14ac:dyDescent="0.3">
      <c r="A405" s="97">
        <v>43962</v>
      </c>
      <c r="B405" s="98" t="s">
        <v>9</v>
      </c>
      <c r="C405" s="98" t="s">
        <v>14</v>
      </c>
      <c r="D405" s="98" t="s">
        <v>15</v>
      </c>
      <c r="E405" s="98" t="s">
        <v>33</v>
      </c>
      <c r="F405" s="98">
        <v>3</v>
      </c>
      <c r="G405" s="99">
        <v>65</v>
      </c>
      <c r="H405" s="98" t="s">
        <v>13</v>
      </c>
      <c r="I405" s="100">
        <v>50</v>
      </c>
    </row>
    <row r="406" spans="1:9" x14ac:dyDescent="0.3">
      <c r="A406" s="101">
        <v>43926</v>
      </c>
      <c r="B406" s="102" t="s">
        <v>9</v>
      </c>
      <c r="C406" s="102" t="s">
        <v>14</v>
      </c>
      <c r="D406" s="102" t="s">
        <v>20</v>
      </c>
      <c r="E406" s="102" t="s">
        <v>12</v>
      </c>
      <c r="F406" s="102">
        <v>1</v>
      </c>
      <c r="G406" s="103">
        <v>500</v>
      </c>
      <c r="H406" s="102" t="s">
        <v>13</v>
      </c>
      <c r="I406" s="104">
        <v>400</v>
      </c>
    </row>
    <row r="407" spans="1:9" x14ac:dyDescent="0.3">
      <c r="A407" s="97">
        <v>44163</v>
      </c>
      <c r="B407" s="98" t="s">
        <v>18</v>
      </c>
      <c r="C407" s="98" t="s">
        <v>31</v>
      </c>
      <c r="D407" s="98" t="s">
        <v>11</v>
      </c>
      <c r="E407" s="98" t="s">
        <v>12</v>
      </c>
      <c r="F407" s="98">
        <v>1</v>
      </c>
      <c r="G407" s="99">
        <v>100</v>
      </c>
      <c r="H407" s="98" t="s">
        <v>13</v>
      </c>
      <c r="I407" s="100">
        <v>80</v>
      </c>
    </row>
    <row r="408" spans="1:9" x14ac:dyDescent="0.3">
      <c r="A408" s="101">
        <v>43853</v>
      </c>
      <c r="B408" s="102" t="s">
        <v>18</v>
      </c>
      <c r="C408" s="102" t="s">
        <v>31</v>
      </c>
      <c r="D408" s="102" t="s">
        <v>29</v>
      </c>
      <c r="E408" s="102" t="s">
        <v>32</v>
      </c>
      <c r="F408" s="102">
        <v>3</v>
      </c>
      <c r="G408" s="103">
        <v>25</v>
      </c>
      <c r="H408" s="102" t="s">
        <v>16</v>
      </c>
      <c r="I408" s="104">
        <v>20</v>
      </c>
    </row>
    <row r="409" spans="1:9" x14ac:dyDescent="0.3">
      <c r="A409" s="97">
        <v>44015</v>
      </c>
      <c r="B409" s="98" t="s">
        <v>18</v>
      </c>
      <c r="C409" s="98" t="s">
        <v>19</v>
      </c>
      <c r="D409" s="98" t="s">
        <v>24</v>
      </c>
      <c r="E409" s="98" t="s">
        <v>32</v>
      </c>
      <c r="F409" s="98">
        <v>3</v>
      </c>
      <c r="G409" s="99">
        <v>70</v>
      </c>
      <c r="H409" s="98" t="s">
        <v>16</v>
      </c>
      <c r="I409" s="100">
        <v>60</v>
      </c>
    </row>
    <row r="410" spans="1:9" x14ac:dyDescent="0.3">
      <c r="A410" s="101">
        <v>43993</v>
      </c>
      <c r="B410" s="102" t="s">
        <v>18</v>
      </c>
      <c r="C410" s="102" t="s">
        <v>31</v>
      </c>
      <c r="D410" s="102" t="s">
        <v>29</v>
      </c>
      <c r="E410" s="102" t="s">
        <v>32</v>
      </c>
      <c r="F410" s="102">
        <v>1</v>
      </c>
      <c r="G410" s="103">
        <v>25</v>
      </c>
      <c r="H410" s="102" t="s">
        <v>13</v>
      </c>
      <c r="I410" s="104">
        <v>20</v>
      </c>
    </row>
    <row r="411" spans="1:9" x14ac:dyDescent="0.3">
      <c r="A411" s="97">
        <v>43854</v>
      </c>
      <c r="B411" s="98" t="s">
        <v>25</v>
      </c>
      <c r="C411" s="98" t="s">
        <v>26</v>
      </c>
      <c r="D411" s="98" t="s">
        <v>15</v>
      </c>
      <c r="E411" s="98" t="s">
        <v>32</v>
      </c>
      <c r="F411" s="98">
        <v>3</v>
      </c>
      <c r="G411" s="99">
        <v>45</v>
      </c>
      <c r="H411" s="98" t="s">
        <v>16</v>
      </c>
      <c r="I411" s="100">
        <v>35</v>
      </c>
    </row>
    <row r="412" spans="1:9" x14ac:dyDescent="0.3">
      <c r="A412" s="101">
        <v>44483</v>
      </c>
      <c r="B412" s="102" t="s">
        <v>21</v>
      </c>
      <c r="C412" s="102" t="s">
        <v>28</v>
      </c>
      <c r="D412" s="102" t="s">
        <v>11</v>
      </c>
      <c r="E412" s="102" t="s">
        <v>12</v>
      </c>
      <c r="F412" s="102">
        <v>1</v>
      </c>
      <c r="G412" s="103">
        <v>100</v>
      </c>
      <c r="H412" s="102" t="s">
        <v>13</v>
      </c>
      <c r="I412" s="104">
        <v>80</v>
      </c>
    </row>
    <row r="413" spans="1:9" x14ac:dyDescent="0.3">
      <c r="A413" s="97">
        <v>43870</v>
      </c>
      <c r="B413" s="98" t="s">
        <v>21</v>
      </c>
      <c r="C413" s="98" t="s">
        <v>22</v>
      </c>
      <c r="D413" s="98" t="s">
        <v>20</v>
      </c>
      <c r="E413" s="98" t="s">
        <v>12</v>
      </c>
      <c r="F413" s="98">
        <v>4</v>
      </c>
      <c r="G413" s="99">
        <v>500</v>
      </c>
      <c r="H413" s="98" t="s">
        <v>16</v>
      </c>
      <c r="I413" s="100">
        <v>400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4DA3F-C7A8-4012-8C32-E78D9A9950C3}">
  <sheetPr codeName="Arkusz10"/>
  <dimension ref="A1:K50"/>
  <sheetViews>
    <sheetView workbookViewId="0">
      <pane ySplit="1" topLeftCell="A23" activePane="bottomLeft" state="frozen"/>
      <selection pane="bottomLeft" activeCell="C32" sqref="C32"/>
    </sheetView>
  </sheetViews>
  <sheetFormatPr defaultRowHeight="14.4" x14ac:dyDescent="0.3"/>
  <cols>
    <col min="1" max="1" width="25" bestFit="1" customWidth="1"/>
    <col min="2" max="2" width="41.5546875" customWidth="1"/>
    <col min="3" max="3" width="27.88671875" customWidth="1"/>
    <col min="4" max="4" width="13.109375" customWidth="1"/>
    <col min="5" max="5" width="19.6640625" customWidth="1"/>
    <col min="6" max="6" width="15.33203125" customWidth="1"/>
    <col min="7" max="7" width="18.33203125" customWidth="1"/>
    <col min="9" max="9" width="16.33203125" customWidth="1"/>
    <col min="10" max="10" width="13.109375" customWidth="1"/>
    <col min="11" max="11" width="14.109375" customWidth="1"/>
  </cols>
  <sheetData>
    <row r="1" spans="1:7" x14ac:dyDescent="0.3">
      <c r="A1" s="142" t="s">
        <v>53</v>
      </c>
      <c r="B1" s="142"/>
      <c r="C1" s="142"/>
      <c r="D1" s="142"/>
      <c r="E1" s="142"/>
      <c r="F1" s="142"/>
      <c r="G1" s="142"/>
    </row>
    <row r="2" spans="1:7" x14ac:dyDescent="0.3">
      <c r="A2" s="142"/>
      <c r="B2" s="142"/>
      <c r="C2" s="142"/>
      <c r="D2" s="142"/>
      <c r="E2" s="142"/>
      <c r="F2" s="142"/>
      <c r="G2" s="142"/>
    </row>
    <row r="3" spans="1:7" ht="15" thickBot="1" x14ac:dyDescent="0.35">
      <c r="D3" s="28"/>
      <c r="E3" s="28"/>
    </row>
    <row r="4" spans="1:7" ht="31.5" customHeight="1" x14ac:dyDescent="0.3">
      <c r="A4" s="143" t="s">
        <v>54</v>
      </c>
      <c r="B4" s="145" t="s">
        <v>55</v>
      </c>
      <c r="C4" s="146"/>
      <c r="D4" s="145" t="s">
        <v>56</v>
      </c>
      <c r="E4" s="146"/>
      <c r="F4" s="145" t="s">
        <v>57</v>
      </c>
      <c r="G4" s="146"/>
    </row>
    <row r="5" spans="1:7" ht="15" thickBot="1" x14ac:dyDescent="0.35">
      <c r="A5" s="144"/>
      <c r="B5" s="29" t="s">
        <v>58</v>
      </c>
      <c r="C5" s="30" t="s">
        <v>59</v>
      </c>
      <c r="D5" s="31" t="s">
        <v>58</v>
      </c>
      <c r="E5" s="32" t="s">
        <v>59</v>
      </c>
      <c r="F5" s="31" t="s">
        <v>58</v>
      </c>
      <c r="G5" s="32" t="s">
        <v>59</v>
      </c>
    </row>
    <row r="6" spans="1:7" x14ac:dyDescent="0.3">
      <c r="A6" s="33" t="s">
        <v>60</v>
      </c>
      <c r="B6" s="34" t="s">
        <v>138</v>
      </c>
      <c r="C6" s="35" t="s">
        <v>155</v>
      </c>
      <c r="D6" s="34" t="str">
        <f>LEFT(A6, LEN(A6)-FIND(" ",A6)-1)</f>
        <v>Gniewomi</v>
      </c>
      <c r="E6" s="35" t="str">
        <f>RIGHT(A6,LEN(A6)- FIND(" ",A6,1))</f>
        <v>Rutkowski</v>
      </c>
      <c r="F6" s="106" t="s">
        <v>138</v>
      </c>
      <c r="G6" s="35" t="s">
        <v>155</v>
      </c>
    </row>
    <row r="7" spans="1:7" x14ac:dyDescent="0.3">
      <c r="A7" s="33" t="s">
        <v>61</v>
      </c>
      <c r="B7" s="33" t="s">
        <v>139</v>
      </c>
      <c r="C7" s="36" t="s">
        <v>156</v>
      </c>
      <c r="D7" s="33" t="str">
        <f t="shared" ref="D7:D25" si="0">LEFT(A7,FIND(" ",A7)-1)</f>
        <v>Allan</v>
      </c>
      <c r="E7" s="36" t="str">
        <f t="shared" ref="E7:E25" si="1">RIGHT(A7,LEN(A7)- FIND(" ",A7,1))</f>
        <v>Sadowska</v>
      </c>
      <c r="F7" s="107" t="s">
        <v>139</v>
      </c>
      <c r="G7" s="36" t="s">
        <v>156</v>
      </c>
    </row>
    <row r="8" spans="1:7" x14ac:dyDescent="0.3">
      <c r="A8" s="33" t="s">
        <v>62</v>
      </c>
      <c r="B8" s="33" t="s">
        <v>140</v>
      </c>
      <c r="C8" s="36" t="s">
        <v>157</v>
      </c>
      <c r="D8" s="33" t="str">
        <f t="shared" si="0"/>
        <v>Dorian</v>
      </c>
      <c r="E8" s="36" t="str">
        <f t="shared" si="1"/>
        <v>Kwiatkowski</v>
      </c>
      <c r="F8" s="107" t="s">
        <v>140</v>
      </c>
      <c r="G8" s="36" t="s">
        <v>157</v>
      </c>
    </row>
    <row r="9" spans="1:7" x14ac:dyDescent="0.3">
      <c r="A9" s="33" t="s">
        <v>63</v>
      </c>
      <c r="B9" s="33" t="s">
        <v>141</v>
      </c>
      <c r="C9" s="36" t="s">
        <v>158</v>
      </c>
      <c r="D9" s="33" t="str">
        <f t="shared" si="0"/>
        <v>Antoni</v>
      </c>
      <c r="E9" s="36" t="str">
        <f t="shared" si="1"/>
        <v>Nowak</v>
      </c>
      <c r="F9" s="107" t="s">
        <v>141</v>
      </c>
      <c r="G9" s="36" t="s">
        <v>158</v>
      </c>
    </row>
    <row r="10" spans="1:7" x14ac:dyDescent="0.3">
      <c r="A10" s="33" t="s">
        <v>64</v>
      </c>
      <c r="B10" s="33" t="s">
        <v>142</v>
      </c>
      <c r="C10" s="36" t="s">
        <v>159</v>
      </c>
      <c r="D10" s="33" t="str">
        <f t="shared" si="0"/>
        <v>Aleksander</v>
      </c>
      <c r="E10" s="36" t="str">
        <f t="shared" si="1"/>
        <v>Kozłowski</v>
      </c>
      <c r="F10" s="107" t="s">
        <v>142</v>
      </c>
      <c r="G10" s="36" t="s">
        <v>159</v>
      </c>
    </row>
    <row r="11" spans="1:7" x14ac:dyDescent="0.3">
      <c r="A11" s="33" t="s">
        <v>65</v>
      </c>
      <c r="B11" s="33" t="s">
        <v>143</v>
      </c>
      <c r="C11" s="36" t="s">
        <v>160</v>
      </c>
      <c r="D11" s="33" t="str">
        <f t="shared" si="0"/>
        <v>Eustachy</v>
      </c>
      <c r="E11" s="36" t="str">
        <f t="shared" si="1"/>
        <v>Urbańska</v>
      </c>
      <c r="F11" s="107" t="s">
        <v>143</v>
      </c>
      <c r="G11" s="36" t="s">
        <v>160</v>
      </c>
    </row>
    <row r="12" spans="1:7" x14ac:dyDescent="0.3">
      <c r="A12" s="33" t="s">
        <v>66</v>
      </c>
      <c r="B12" s="33" t="s">
        <v>144</v>
      </c>
      <c r="C12" s="36" t="s">
        <v>161</v>
      </c>
      <c r="D12" s="33" t="str">
        <f t="shared" si="0"/>
        <v>Cezary</v>
      </c>
      <c r="E12" s="36" t="str">
        <f t="shared" si="1"/>
        <v>Wróblewski</v>
      </c>
      <c r="F12" s="107" t="s">
        <v>144</v>
      </c>
      <c r="G12" s="36" t="s">
        <v>161</v>
      </c>
    </row>
    <row r="13" spans="1:7" x14ac:dyDescent="0.3">
      <c r="A13" s="33" t="s">
        <v>67</v>
      </c>
      <c r="B13" s="33" t="s">
        <v>145</v>
      </c>
      <c r="C13" s="36" t="s">
        <v>155</v>
      </c>
      <c r="D13" s="33" t="str">
        <f t="shared" si="0"/>
        <v>Kornel</v>
      </c>
      <c r="E13" s="36" t="str">
        <f t="shared" si="1"/>
        <v>Rutkowski</v>
      </c>
      <c r="F13" s="107" t="s">
        <v>145</v>
      </c>
      <c r="G13" s="36" t="s">
        <v>155</v>
      </c>
    </row>
    <row r="14" spans="1:7" x14ac:dyDescent="0.3">
      <c r="A14" s="33" t="s">
        <v>68</v>
      </c>
      <c r="B14" s="33" t="s">
        <v>146</v>
      </c>
      <c r="C14" s="36" t="s">
        <v>162</v>
      </c>
      <c r="D14" s="33" t="str">
        <f t="shared" si="0"/>
        <v>Konrad</v>
      </c>
      <c r="E14" s="36" t="str">
        <f t="shared" si="1"/>
        <v>Sawicki</v>
      </c>
      <c r="F14" s="107" t="s">
        <v>146</v>
      </c>
      <c r="G14" s="36" t="s">
        <v>162</v>
      </c>
    </row>
    <row r="15" spans="1:7" x14ac:dyDescent="0.3">
      <c r="A15" s="33" t="s">
        <v>69</v>
      </c>
      <c r="B15" s="33" t="s">
        <v>147</v>
      </c>
      <c r="C15" s="36" t="s">
        <v>163</v>
      </c>
      <c r="D15" s="33" t="str">
        <f t="shared" si="0"/>
        <v>Gracjan</v>
      </c>
      <c r="E15" s="36" t="str">
        <f t="shared" si="1"/>
        <v>Górski</v>
      </c>
      <c r="F15" s="107" t="s">
        <v>147</v>
      </c>
      <c r="G15" s="36" t="s">
        <v>163</v>
      </c>
    </row>
    <row r="16" spans="1:7" x14ac:dyDescent="0.3">
      <c r="A16" s="33" t="s">
        <v>70</v>
      </c>
      <c r="B16" s="33" t="s">
        <v>140</v>
      </c>
      <c r="C16" s="36" t="s">
        <v>164</v>
      </c>
      <c r="D16" s="33" t="str">
        <f t="shared" si="0"/>
        <v>Dorian</v>
      </c>
      <c r="E16" s="36" t="str">
        <f t="shared" si="1"/>
        <v>Błaszczyk</v>
      </c>
      <c r="F16" s="107" t="s">
        <v>140</v>
      </c>
      <c r="G16" s="36" t="s">
        <v>164</v>
      </c>
    </row>
    <row r="17" spans="1:11" x14ac:dyDescent="0.3">
      <c r="A17" s="33" t="s">
        <v>71</v>
      </c>
      <c r="B17" s="33" t="s">
        <v>148</v>
      </c>
      <c r="C17" s="36" t="s">
        <v>165</v>
      </c>
      <c r="D17" s="33" t="str">
        <f t="shared" si="0"/>
        <v>Marcin</v>
      </c>
      <c r="E17" s="36" t="str">
        <f t="shared" si="1"/>
        <v>Mazurek</v>
      </c>
      <c r="F17" s="107" t="s">
        <v>148</v>
      </c>
      <c r="G17" s="36" t="s">
        <v>165</v>
      </c>
    </row>
    <row r="18" spans="1:11" x14ac:dyDescent="0.3">
      <c r="A18" s="33" t="s">
        <v>72</v>
      </c>
      <c r="B18" s="33" t="s">
        <v>149</v>
      </c>
      <c r="C18" s="36" t="s">
        <v>166</v>
      </c>
      <c r="D18" s="33" t="str">
        <f t="shared" si="0"/>
        <v>Milan</v>
      </c>
      <c r="E18" s="36" t="str">
        <f t="shared" si="1"/>
        <v>Szczepański</v>
      </c>
      <c r="F18" s="107" t="s">
        <v>149</v>
      </c>
      <c r="G18" s="36" t="s">
        <v>166</v>
      </c>
    </row>
    <row r="19" spans="1:11" x14ac:dyDescent="0.3">
      <c r="A19" s="33" t="s">
        <v>73</v>
      </c>
      <c r="B19" s="33" t="s">
        <v>150</v>
      </c>
      <c r="C19" s="36" t="s">
        <v>167</v>
      </c>
      <c r="D19" s="33" t="str">
        <f t="shared" si="0"/>
        <v>Amir</v>
      </c>
      <c r="E19" s="36" t="str">
        <f t="shared" si="1"/>
        <v>Walczak</v>
      </c>
      <c r="F19" s="107" t="s">
        <v>150</v>
      </c>
      <c r="G19" s="36" t="s">
        <v>167</v>
      </c>
    </row>
    <row r="20" spans="1:11" x14ac:dyDescent="0.3">
      <c r="A20" s="33" t="s">
        <v>74</v>
      </c>
      <c r="B20" s="33" t="s">
        <v>146</v>
      </c>
      <c r="C20" s="36" t="s">
        <v>168</v>
      </c>
      <c r="D20" s="33" t="str">
        <f t="shared" si="0"/>
        <v>Konrad</v>
      </c>
      <c r="E20" s="36" t="str">
        <f t="shared" si="1"/>
        <v>Jakubowski</v>
      </c>
      <c r="F20" s="107" t="s">
        <v>146</v>
      </c>
      <c r="G20" s="36" t="s">
        <v>168</v>
      </c>
    </row>
    <row r="21" spans="1:11" x14ac:dyDescent="0.3">
      <c r="A21" s="33" t="s">
        <v>75</v>
      </c>
      <c r="B21" s="33" t="s">
        <v>151</v>
      </c>
      <c r="C21" s="36" t="s">
        <v>169</v>
      </c>
      <c r="D21" s="33" t="str">
        <f t="shared" si="0"/>
        <v>Robert</v>
      </c>
      <c r="E21" s="36" t="str">
        <f t="shared" si="1"/>
        <v>Zalewski</v>
      </c>
      <c r="F21" s="107" t="s">
        <v>151</v>
      </c>
      <c r="G21" s="36" t="s">
        <v>169</v>
      </c>
    </row>
    <row r="22" spans="1:11" x14ac:dyDescent="0.3">
      <c r="A22" s="33" t="s">
        <v>76</v>
      </c>
      <c r="B22" s="33" t="s">
        <v>152</v>
      </c>
      <c r="C22" s="36" t="s">
        <v>170</v>
      </c>
      <c r="D22" s="33" t="str">
        <f t="shared" si="0"/>
        <v>Fabian</v>
      </c>
      <c r="E22" s="36" t="str">
        <f t="shared" si="1"/>
        <v>Stępień</v>
      </c>
      <c r="F22" s="107" t="s">
        <v>152</v>
      </c>
      <c r="G22" s="36" t="s">
        <v>170</v>
      </c>
    </row>
    <row r="23" spans="1:11" x14ac:dyDescent="0.3">
      <c r="A23" s="33" t="s">
        <v>77</v>
      </c>
      <c r="B23" s="33" t="s">
        <v>153</v>
      </c>
      <c r="C23" s="36" t="s">
        <v>171</v>
      </c>
      <c r="D23" s="33" t="str">
        <f t="shared" si="0"/>
        <v>Edward</v>
      </c>
      <c r="E23" s="36" t="str">
        <f t="shared" si="1"/>
        <v>Szewczyk</v>
      </c>
      <c r="F23" s="107" t="s">
        <v>153</v>
      </c>
      <c r="G23" s="36" t="s">
        <v>171</v>
      </c>
    </row>
    <row r="24" spans="1:11" x14ac:dyDescent="0.3">
      <c r="A24" s="33" t="s">
        <v>78</v>
      </c>
      <c r="B24" s="33" t="s">
        <v>154</v>
      </c>
      <c r="C24" s="36" t="s">
        <v>172</v>
      </c>
      <c r="D24" s="33" t="str">
        <f t="shared" si="0"/>
        <v>Florian</v>
      </c>
      <c r="E24" s="36" t="str">
        <f t="shared" si="1"/>
        <v>Marciniak</v>
      </c>
      <c r="F24" s="107" t="s">
        <v>154</v>
      </c>
      <c r="G24" s="36" t="s">
        <v>172</v>
      </c>
    </row>
    <row r="25" spans="1:11" ht="15" thickBot="1" x14ac:dyDescent="0.35">
      <c r="A25" s="37" t="s">
        <v>79</v>
      </c>
      <c r="B25" s="37" t="s">
        <v>139</v>
      </c>
      <c r="C25" s="38" t="s">
        <v>173</v>
      </c>
      <c r="D25" s="37" t="str">
        <f t="shared" si="0"/>
        <v>Allan</v>
      </c>
      <c r="E25" s="38" t="str">
        <f t="shared" si="1"/>
        <v>Pawlak</v>
      </c>
      <c r="F25" s="108" t="s">
        <v>139</v>
      </c>
      <c r="G25" s="38" t="s">
        <v>173</v>
      </c>
    </row>
    <row r="27" spans="1:11" x14ac:dyDescent="0.3">
      <c r="A27" t="s">
        <v>80</v>
      </c>
    </row>
    <row r="28" spans="1:11" ht="15" thickBot="1" x14ac:dyDescent="0.35"/>
    <row r="29" spans="1:11" ht="15" thickBot="1" x14ac:dyDescent="0.35">
      <c r="A29" s="143" t="s">
        <v>54</v>
      </c>
      <c r="B29" s="39" t="s">
        <v>81</v>
      </c>
      <c r="E29" s="143" t="s">
        <v>0</v>
      </c>
      <c r="F29" s="139" t="s">
        <v>82</v>
      </c>
      <c r="G29" s="140"/>
      <c r="H29" s="141"/>
      <c r="I29" s="139" t="s">
        <v>56</v>
      </c>
      <c r="J29" s="140"/>
      <c r="K29" s="141"/>
    </row>
    <row r="30" spans="1:11" ht="15" thickBot="1" x14ac:dyDescent="0.35">
      <c r="A30" s="144"/>
      <c r="B30" s="40" t="s">
        <v>83</v>
      </c>
      <c r="E30" s="144"/>
      <c r="F30" s="41" t="s">
        <v>84</v>
      </c>
      <c r="G30" s="42" t="s">
        <v>85</v>
      </c>
      <c r="H30" s="43" t="s">
        <v>86</v>
      </c>
      <c r="I30" s="41" t="s">
        <v>84</v>
      </c>
      <c r="J30" s="42" t="s">
        <v>85</v>
      </c>
      <c r="K30" s="43" t="s">
        <v>86</v>
      </c>
    </row>
    <row r="31" spans="1:11" x14ac:dyDescent="0.3">
      <c r="A31" s="44" t="s">
        <v>60</v>
      </c>
      <c r="B31" s="109" t="s">
        <v>174</v>
      </c>
      <c r="E31" s="45">
        <v>40856</v>
      </c>
      <c r="F31" s="34">
        <v>2011</v>
      </c>
      <c r="G31" s="112">
        <v>11</v>
      </c>
      <c r="H31" s="116">
        <v>9</v>
      </c>
      <c r="I31">
        <f>YEAR(E31)</f>
        <v>2011</v>
      </c>
      <c r="J31">
        <f>MONTH(E31)</f>
        <v>11</v>
      </c>
      <c r="K31" s="36">
        <f>DAY(E31)</f>
        <v>9</v>
      </c>
    </row>
    <row r="32" spans="1:11" x14ac:dyDescent="0.3">
      <c r="A32" s="44" t="s">
        <v>61</v>
      </c>
      <c r="B32" s="110" t="s">
        <v>175</v>
      </c>
      <c r="E32" s="45">
        <v>42341</v>
      </c>
      <c r="F32" s="33">
        <v>2015</v>
      </c>
      <c r="G32" s="113">
        <v>12</v>
      </c>
      <c r="H32" s="117">
        <v>3</v>
      </c>
      <c r="I32">
        <f t="shared" ref="I32:I50" si="2">YEAR(E32)</f>
        <v>2015</v>
      </c>
      <c r="J32">
        <f t="shared" ref="J32:J50" si="3">MONTH(E32)</f>
        <v>12</v>
      </c>
      <c r="K32" s="36">
        <f t="shared" ref="K32:K50" si="4">DAY(E32)</f>
        <v>3</v>
      </c>
    </row>
    <row r="33" spans="1:11" x14ac:dyDescent="0.3">
      <c r="A33" s="44" t="s">
        <v>62</v>
      </c>
      <c r="B33" s="110" t="s">
        <v>176</v>
      </c>
      <c r="E33" s="45">
        <v>44217</v>
      </c>
      <c r="F33" s="33">
        <v>2021</v>
      </c>
      <c r="G33" s="114">
        <v>1</v>
      </c>
      <c r="H33" s="117">
        <v>21</v>
      </c>
      <c r="I33">
        <f t="shared" si="2"/>
        <v>2021</v>
      </c>
      <c r="J33">
        <f t="shared" si="3"/>
        <v>1</v>
      </c>
      <c r="K33" s="36">
        <f t="shared" si="4"/>
        <v>21</v>
      </c>
    </row>
    <row r="34" spans="1:11" x14ac:dyDescent="0.3">
      <c r="A34" s="44" t="s">
        <v>63</v>
      </c>
      <c r="B34" s="110" t="s">
        <v>177</v>
      </c>
      <c r="E34" s="45">
        <v>44320</v>
      </c>
      <c r="F34" s="33">
        <v>2021</v>
      </c>
      <c r="G34" s="114">
        <v>5</v>
      </c>
      <c r="H34" s="117">
        <v>4</v>
      </c>
      <c r="I34">
        <f t="shared" si="2"/>
        <v>2021</v>
      </c>
      <c r="J34">
        <f t="shared" si="3"/>
        <v>5</v>
      </c>
      <c r="K34" s="36">
        <f t="shared" si="4"/>
        <v>4</v>
      </c>
    </row>
    <row r="35" spans="1:11" x14ac:dyDescent="0.3">
      <c r="A35" s="44" t="s">
        <v>64</v>
      </c>
      <c r="B35" s="110" t="s">
        <v>178</v>
      </c>
      <c r="E35" s="45">
        <v>36681</v>
      </c>
      <c r="F35" s="33">
        <v>2000</v>
      </c>
      <c r="G35" s="114">
        <v>6</v>
      </c>
      <c r="H35" s="117">
        <v>4</v>
      </c>
      <c r="I35">
        <f t="shared" si="2"/>
        <v>2000</v>
      </c>
      <c r="J35">
        <f t="shared" si="3"/>
        <v>6</v>
      </c>
      <c r="K35" s="36">
        <f t="shared" si="4"/>
        <v>4</v>
      </c>
    </row>
    <row r="36" spans="1:11" x14ac:dyDescent="0.3">
      <c r="A36" s="44" t="s">
        <v>65</v>
      </c>
      <c r="B36" s="110" t="s">
        <v>179</v>
      </c>
      <c r="E36" s="45">
        <v>40461</v>
      </c>
      <c r="F36" s="33">
        <v>2010</v>
      </c>
      <c r="G36" s="114">
        <v>10</v>
      </c>
      <c r="H36" s="117">
        <v>10</v>
      </c>
      <c r="I36">
        <f t="shared" si="2"/>
        <v>2010</v>
      </c>
      <c r="J36">
        <f t="shared" si="3"/>
        <v>10</v>
      </c>
      <c r="K36" s="36">
        <f t="shared" si="4"/>
        <v>10</v>
      </c>
    </row>
    <row r="37" spans="1:11" x14ac:dyDescent="0.3">
      <c r="A37" s="44" t="s">
        <v>66</v>
      </c>
      <c r="B37" s="110" t="s">
        <v>180</v>
      </c>
      <c r="E37" s="45">
        <v>40858</v>
      </c>
      <c r="F37" s="33">
        <v>2011</v>
      </c>
      <c r="G37" s="114">
        <v>11</v>
      </c>
      <c r="H37" s="117">
        <v>11</v>
      </c>
      <c r="I37">
        <f t="shared" si="2"/>
        <v>2011</v>
      </c>
      <c r="J37">
        <f t="shared" si="3"/>
        <v>11</v>
      </c>
      <c r="K37" s="36">
        <f t="shared" si="4"/>
        <v>11</v>
      </c>
    </row>
    <row r="38" spans="1:11" x14ac:dyDescent="0.3">
      <c r="A38" s="44" t="s">
        <v>67</v>
      </c>
      <c r="B38" s="110" t="s">
        <v>181</v>
      </c>
      <c r="E38" s="45">
        <v>41255</v>
      </c>
      <c r="F38" s="33">
        <v>2012</v>
      </c>
      <c r="G38" s="114">
        <v>12</v>
      </c>
      <c r="H38" s="117">
        <v>12</v>
      </c>
      <c r="I38">
        <f t="shared" si="2"/>
        <v>2012</v>
      </c>
      <c r="J38">
        <f t="shared" si="3"/>
        <v>12</v>
      </c>
      <c r="K38" s="36">
        <f t="shared" si="4"/>
        <v>12</v>
      </c>
    </row>
    <row r="39" spans="1:11" x14ac:dyDescent="0.3">
      <c r="A39" s="44" t="s">
        <v>68</v>
      </c>
      <c r="B39" s="110" t="s">
        <v>182</v>
      </c>
      <c r="E39" s="45">
        <v>37181</v>
      </c>
      <c r="F39" s="33">
        <v>2001</v>
      </c>
      <c r="G39" s="114">
        <v>10</v>
      </c>
      <c r="H39" s="117">
        <v>17</v>
      </c>
      <c r="I39">
        <f t="shared" si="2"/>
        <v>2001</v>
      </c>
      <c r="J39">
        <f t="shared" si="3"/>
        <v>10</v>
      </c>
      <c r="K39" s="36">
        <f t="shared" si="4"/>
        <v>17</v>
      </c>
    </row>
    <row r="40" spans="1:11" x14ac:dyDescent="0.3">
      <c r="A40" s="44" t="s">
        <v>69</v>
      </c>
      <c r="B40" s="110" t="s">
        <v>183</v>
      </c>
      <c r="E40" s="45">
        <v>40065</v>
      </c>
      <c r="F40" s="33">
        <v>2009</v>
      </c>
      <c r="G40" s="114">
        <v>9</v>
      </c>
      <c r="H40" s="117">
        <v>9</v>
      </c>
      <c r="I40">
        <f t="shared" si="2"/>
        <v>2009</v>
      </c>
      <c r="J40">
        <f t="shared" si="3"/>
        <v>9</v>
      </c>
      <c r="K40" s="36">
        <f t="shared" si="4"/>
        <v>9</v>
      </c>
    </row>
    <row r="41" spans="1:11" x14ac:dyDescent="0.3">
      <c r="A41" s="44" t="s">
        <v>70</v>
      </c>
      <c r="B41" s="110" t="s">
        <v>184</v>
      </c>
      <c r="E41" s="45">
        <v>35982</v>
      </c>
      <c r="F41" s="33">
        <v>1998</v>
      </c>
      <c r="G41" s="114">
        <v>7</v>
      </c>
      <c r="H41" s="117">
        <v>6</v>
      </c>
      <c r="I41">
        <f t="shared" si="2"/>
        <v>1998</v>
      </c>
      <c r="J41">
        <f t="shared" si="3"/>
        <v>7</v>
      </c>
      <c r="K41" s="36">
        <f t="shared" si="4"/>
        <v>6</v>
      </c>
    </row>
    <row r="42" spans="1:11" x14ac:dyDescent="0.3">
      <c r="A42" s="44" t="s">
        <v>71</v>
      </c>
      <c r="B42" s="110" t="s">
        <v>185</v>
      </c>
      <c r="E42" s="45">
        <v>34947</v>
      </c>
      <c r="F42" s="33">
        <v>1995</v>
      </c>
      <c r="G42" s="114">
        <v>9</v>
      </c>
      <c r="H42" s="117">
        <v>5</v>
      </c>
      <c r="I42">
        <f t="shared" si="2"/>
        <v>1995</v>
      </c>
      <c r="J42">
        <f t="shared" si="3"/>
        <v>9</v>
      </c>
      <c r="K42" s="36">
        <f t="shared" si="4"/>
        <v>5</v>
      </c>
    </row>
    <row r="43" spans="1:11" x14ac:dyDescent="0.3">
      <c r="A43" s="44" t="s">
        <v>72</v>
      </c>
      <c r="B43" s="110" t="s">
        <v>186</v>
      </c>
      <c r="E43" s="45">
        <v>38341</v>
      </c>
      <c r="F43" s="33">
        <v>2004</v>
      </c>
      <c r="G43" s="114">
        <v>12</v>
      </c>
      <c r="H43" s="117">
        <v>20</v>
      </c>
      <c r="I43">
        <f t="shared" si="2"/>
        <v>2004</v>
      </c>
      <c r="J43">
        <f t="shared" si="3"/>
        <v>12</v>
      </c>
      <c r="K43" s="36">
        <f t="shared" si="4"/>
        <v>20</v>
      </c>
    </row>
    <row r="44" spans="1:11" x14ac:dyDescent="0.3">
      <c r="A44" s="44" t="s">
        <v>73</v>
      </c>
      <c r="B44" s="110" t="s">
        <v>187</v>
      </c>
      <c r="E44" s="45">
        <v>39815</v>
      </c>
      <c r="F44" s="33">
        <v>2009</v>
      </c>
      <c r="G44" s="114">
        <v>1</v>
      </c>
      <c r="H44" s="117">
        <v>2</v>
      </c>
      <c r="I44">
        <f t="shared" si="2"/>
        <v>2009</v>
      </c>
      <c r="J44">
        <f t="shared" si="3"/>
        <v>1</v>
      </c>
      <c r="K44" s="36">
        <f t="shared" si="4"/>
        <v>2</v>
      </c>
    </row>
    <row r="45" spans="1:11" x14ac:dyDescent="0.3">
      <c r="A45" s="44" t="s">
        <v>74</v>
      </c>
      <c r="B45" s="110" t="s">
        <v>188</v>
      </c>
      <c r="E45" s="45">
        <v>38466</v>
      </c>
      <c r="F45" s="33">
        <v>2005</v>
      </c>
      <c r="G45" s="114">
        <v>4</v>
      </c>
      <c r="H45" s="117">
        <v>24</v>
      </c>
      <c r="I45">
        <f t="shared" si="2"/>
        <v>2005</v>
      </c>
      <c r="J45">
        <f t="shared" si="3"/>
        <v>4</v>
      </c>
      <c r="K45" s="36">
        <f t="shared" si="4"/>
        <v>24</v>
      </c>
    </row>
    <row r="46" spans="1:11" x14ac:dyDescent="0.3">
      <c r="A46" s="44" t="s">
        <v>75</v>
      </c>
      <c r="B46" s="110" t="s">
        <v>189</v>
      </c>
      <c r="E46" s="45">
        <v>36820</v>
      </c>
      <c r="F46" s="33">
        <v>2000</v>
      </c>
      <c r="G46" s="114">
        <v>10</v>
      </c>
      <c r="H46" s="117">
        <v>21</v>
      </c>
      <c r="I46">
        <f t="shared" si="2"/>
        <v>2000</v>
      </c>
      <c r="J46">
        <f t="shared" si="3"/>
        <v>10</v>
      </c>
      <c r="K46" s="36">
        <f t="shared" si="4"/>
        <v>21</v>
      </c>
    </row>
    <row r="47" spans="1:11" x14ac:dyDescent="0.3">
      <c r="A47" s="44" t="s">
        <v>76</v>
      </c>
      <c r="B47" s="110" t="s">
        <v>190</v>
      </c>
      <c r="E47" s="45">
        <v>42593</v>
      </c>
      <c r="F47" s="33">
        <v>2016</v>
      </c>
      <c r="G47" s="114">
        <v>8</v>
      </c>
      <c r="H47" s="117">
        <v>11</v>
      </c>
      <c r="I47">
        <f t="shared" si="2"/>
        <v>2016</v>
      </c>
      <c r="J47">
        <f t="shared" si="3"/>
        <v>8</v>
      </c>
      <c r="K47" s="36">
        <f t="shared" si="4"/>
        <v>11</v>
      </c>
    </row>
    <row r="48" spans="1:11" x14ac:dyDescent="0.3">
      <c r="A48" s="44" t="s">
        <v>77</v>
      </c>
      <c r="B48" s="110" t="s">
        <v>191</v>
      </c>
      <c r="E48" s="45">
        <v>39617</v>
      </c>
      <c r="F48" s="33">
        <v>2008</v>
      </c>
      <c r="G48" s="114">
        <v>6</v>
      </c>
      <c r="H48" s="117">
        <v>18</v>
      </c>
      <c r="I48">
        <f t="shared" si="2"/>
        <v>2008</v>
      </c>
      <c r="J48">
        <f t="shared" si="3"/>
        <v>6</v>
      </c>
      <c r="K48" s="36">
        <f t="shared" si="4"/>
        <v>18</v>
      </c>
    </row>
    <row r="49" spans="1:11" x14ac:dyDescent="0.3">
      <c r="A49" s="44" t="s">
        <v>78</v>
      </c>
      <c r="B49" s="110" t="s">
        <v>192</v>
      </c>
      <c r="E49" s="45">
        <v>43363</v>
      </c>
      <c r="F49" s="33">
        <v>2018</v>
      </c>
      <c r="G49" s="114">
        <v>9</v>
      </c>
      <c r="H49" s="117">
        <v>20</v>
      </c>
      <c r="I49">
        <f t="shared" si="2"/>
        <v>2018</v>
      </c>
      <c r="J49">
        <f t="shared" si="3"/>
        <v>9</v>
      </c>
      <c r="K49" s="36">
        <f t="shared" si="4"/>
        <v>20</v>
      </c>
    </row>
    <row r="50" spans="1:11" ht="15" thickBot="1" x14ac:dyDescent="0.35">
      <c r="A50" s="46" t="s">
        <v>79</v>
      </c>
      <c r="B50" s="111" t="s">
        <v>193</v>
      </c>
      <c r="E50" s="47">
        <v>42968</v>
      </c>
      <c r="F50" s="37">
        <v>2017</v>
      </c>
      <c r="G50" s="115">
        <v>8</v>
      </c>
      <c r="H50" s="118">
        <v>21</v>
      </c>
      <c r="I50" s="37">
        <f t="shared" si="2"/>
        <v>2017</v>
      </c>
      <c r="J50" s="28">
        <f t="shared" si="3"/>
        <v>8</v>
      </c>
      <c r="K50" s="38">
        <f t="shared" si="4"/>
        <v>21</v>
      </c>
    </row>
  </sheetData>
  <mergeCells count="9">
    <mergeCell ref="I29:K29"/>
    <mergeCell ref="A1:G2"/>
    <mergeCell ref="A4:A5"/>
    <mergeCell ref="B4:C4"/>
    <mergeCell ref="D4:E4"/>
    <mergeCell ref="F4:G4"/>
    <mergeCell ref="A29:A30"/>
    <mergeCell ref="E29:E30"/>
    <mergeCell ref="F29:H29"/>
  </mergeCells>
  <hyperlinks>
    <hyperlink ref="B31" r:id="rId1" xr:uid="{83BDB18A-DB93-4647-95A7-6C0C23B79ED6}"/>
    <hyperlink ref="B32" r:id="rId2" xr:uid="{10B47B34-7439-49ED-88BD-8C7812C42F05}"/>
    <hyperlink ref="B33" r:id="rId3" xr:uid="{5089A641-439A-4541-8014-2D111F464250}"/>
    <hyperlink ref="B34" r:id="rId4" xr:uid="{2B474979-D88E-4454-A2CE-4111493107C2}"/>
    <hyperlink ref="B35" r:id="rId5" xr:uid="{78F79CC9-A7F5-470B-A95A-21864A41C582}"/>
    <hyperlink ref="B36" r:id="rId6" xr:uid="{374E2514-FFF8-4933-9ED4-A536F513E577}"/>
    <hyperlink ref="B37" r:id="rId7" xr:uid="{E5469530-064F-4667-8977-B1FF433683F4}"/>
    <hyperlink ref="B38" r:id="rId8" xr:uid="{ACCE77DD-0A0A-4037-9A7B-3E7E789CCAC7}"/>
    <hyperlink ref="B39" r:id="rId9" xr:uid="{261DBC09-F711-4411-9774-176BE4E7BD0D}"/>
    <hyperlink ref="B40" r:id="rId10" xr:uid="{9735FA2F-7E38-48AD-B30B-25A4F9F2BEC0}"/>
    <hyperlink ref="B41" r:id="rId11" xr:uid="{E9BD4EF6-C7C3-4800-B975-BFBEC06795BA}"/>
    <hyperlink ref="B42" r:id="rId12" xr:uid="{11805B94-4A30-4068-8CB2-EF013ABD57CE}"/>
    <hyperlink ref="B43" r:id="rId13" xr:uid="{D3F4898E-3C65-4BB8-9544-3C0B04EB9B70}"/>
    <hyperlink ref="B44" r:id="rId14" xr:uid="{2178D193-3A41-4F1C-8ACC-62442F53347F}"/>
    <hyperlink ref="B45" r:id="rId15" xr:uid="{BACFA333-35A6-4199-9315-B701C762A112}"/>
    <hyperlink ref="B46" r:id="rId16" xr:uid="{A5C1A2FC-D50F-450B-B56B-9AA52F85A473}"/>
    <hyperlink ref="B47" r:id="rId17" xr:uid="{AD21968F-1055-4E88-8D94-50C51DC05E92}"/>
    <hyperlink ref="B48" r:id="rId18" xr:uid="{A54FFDBA-9DC0-4778-9C7B-E3837D3875E6}"/>
    <hyperlink ref="B49" r:id="rId19" xr:uid="{D9CD56D8-56DD-4A6D-A5B5-15A9FA272876}"/>
    <hyperlink ref="B50" r:id="rId20" xr:uid="{2FB27B79-7B99-4666-8092-8791B328E1E9}"/>
  </hyperlinks>
  <pageMargins left="0.7" right="0.7" top="0.75" bottom="0.75" header="0.3" footer="0.3"/>
  <pageSetup paperSize="9" orientation="portrait" r:id="rId21"/>
  <drawing r:id="rId2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16</vt:i4>
      </vt:variant>
      <vt:variant>
        <vt:lpstr>Nazwane zakresy</vt:lpstr>
      </vt:variant>
      <vt:variant>
        <vt:i4>4</vt:i4>
      </vt:variant>
    </vt:vector>
  </HeadingPairs>
  <TitlesOfParts>
    <vt:vector size="20" baseType="lpstr">
      <vt:lpstr>Dane 1</vt:lpstr>
      <vt:lpstr>Dane 2</vt:lpstr>
      <vt:lpstr>Solver</vt:lpstr>
      <vt:lpstr>Table przestawne 1</vt:lpstr>
      <vt:lpstr>Tabele przestawne 2</vt:lpstr>
      <vt:lpstr>Tabele przestawne i DAX</vt:lpstr>
      <vt:lpstr>Filtr zaawansowany 1</vt:lpstr>
      <vt:lpstr>Filtr zaawansowany 2</vt:lpstr>
      <vt:lpstr>Wypełnianie błyskawiczne</vt:lpstr>
      <vt:lpstr>Usuwanie wierzy</vt:lpstr>
      <vt:lpstr>Sumy częściowe</vt:lpstr>
      <vt:lpstr>Walidacja danych</vt:lpstr>
      <vt:lpstr>Fragmentator</vt:lpstr>
      <vt:lpstr>Wykres przestawny</vt:lpstr>
      <vt:lpstr>People Graph</vt:lpstr>
      <vt:lpstr>Kontrolki</vt:lpstr>
      <vt:lpstr>'Filtr zaawansowany 1'!Kryteria</vt:lpstr>
      <vt:lpstr>'Filtr zaawansowany 2'!Kryteria</vt:lpstr>
      <vt:lpstr>'Filtr zaawansowany 1'!Wybieranie</vt:lpstr>
      <vt:lpstr>'Filtr zaawansowany 2'!Wybieranie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Tomasz Wieroński</dc:creator>
  <cp:lastModifiedBy>Komputer Komputer</cp:lastModifiedBy>
  <dcterms:created xsi:type="dcterms:W3CDTF">2015-06-05T18:19:34Z</dcterms:created>
  <dcterms:modified xsi:type="dcterms:W3CDTF">2021-12-23T13:56:55Z</dcterms:modified>
</cp:coreProperties>
</file>