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Baza" sheetId="1" state="visible" r:id="rId2"/>
    <sheet name="Baza-skala" sheetId="2" state="visible" r:id="rId3"/>
    <sheet name="Maxima" sheetId="3" state="visible" r:id="rId4"/>
    <sheet name="Maxima - skala" sheetId="4" state="visible" r:id="rId5"/>
    <sheet name="Fragmnentacja" sheetId="5" state="visible" r:id="rId6"/>
    <sheet name="Fragmnentacja - skala" sheetId="6" state="visible" r:id="rId7"/>
    <sheet name="Resize_Cubic" sheetId="7" state="visible" r:id="rId8"/>
    <sheet name="Resize_Linear" sheetId="8" state="visible" r:id="rId9"/>
    <sheet name="Resize_Lanczos" sheetId="9" state="visible" r:id="rId10"/>
    <sheet name="MaxRadius_G" sheetId="10" state="visible" r:id="rId11"/>
  </sheets>
  <externalReferences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<sst xmlns="http://schemas.openxmlformats.org/spreadsheetml/2006/main" count="809" uniqueCount="28">
  <si>
    <t xml:space="preserve">Brak obrotu i skali</t>
  </si>
  <si>
    <t xml:space="preserve">Obrot +-90</t>
  </si>
  <si>
    <t xml:space="preserve">Obrot +-135</t>
  </si>
  <si>
    <t xml:space="preserve">Obrot +-30</t>
  </si>
  <si>
    <t xml:space="preserve">Skala</t>
  </si>
  <si>
    <t xml:space="preserve">Kat</t>
  </si>
  <si>
    <t xml:space="preserve">OK</t>
  </si>
  <si>
    <t xml:space="preserve">Bład</t>
  </si>
  <si>
    <t xml:space="preserve">Suma bledu</t>
  </si>
  <si>
    <t xml:space="preserve">średnia błedu</t>
  </si>
  <si>
    <t xml:space="preserve">%</t>
  </si>
  <si>
    <t xml:space="preserve">Błąd 
Kąta</t>
  </si>
  <si>
    <t xml:space="preserve">Skala 0.8</t>
  </si>
  <si>
    <t xml:space="preserve">Skala 0.9</t>
  </si>
  <si>
    <t xml:space="preserve">Skala 1.1</t>
  </si>
  <si>
    <t xml:space="preserve">Skala 1.2</t>
  </si>
  <si>
    <t xml:space="preserve">c</t>
  </si>
  <si>
    <t xml:space="preserve">5 maximów</t>
  </si>
  <si>
    <t xml:space="preserve">10 maximów</t>
  </si>
  <si>
    <t xml:space="preserve">15 maximów</t>
  </si>
  <si>
    <t xml:space="preserve">5maksimów</t>
  </si>
  <si>
    <t xml:space="preserve">10 maksimów</t>
  </si>
  <si>
    <t xml:space="preserve">15 maksimów</t>
  </si>
  <si>
    <t xml:space="preserve">10max</t>
  </si>
  <si>
    <t xml:space="preserve">Skala 3/4</t>
  </si>
  <si>
    <t xml:space="preserve">Skala 5/4</t>
  </si>
  <si>
    <t xml:space="preserve">R</t>
  </si>
  <si>
    <t xml:space="preserve">Błąd kąta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</si>
</sst>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"/>
    <numFmt numFmtId="167" formatCode="0.0"/>
    <numFmt numFmtId="168" formatCode="0%"/>
    <numFmt numFmtId="169" formatCode="0.0%"/>
    <numFmt numFmtId="170" formatCode="0.00%"/>
    <numFmt numFmtId="171" formatCode="0.00"/>
    <numFmt numFmtId="172" formatCode="#,##0.00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FFFF"/>
      <name val="Arial"/>
      <family val="2"/>
      <charset val="238"/>
    </font>
    <font>
      <sz val="11"/>
      <color rgb="FFFFFFFF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48235"/>
        <bgColor rgb="FF339966"/>
      </patternFill>
    </fill>
    <fill>
      <patternFill patternType="solid">
        <fgColor rgb="FF375623"/>
        <bgColor rgb="FF33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sty_zima_4000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_-_Version_3"/>
      <sheetName val="Maxima_-_Version_5"/>
      <sheetName val="Fragmentacja_-_Version_6"/>
      <sheetName val="Resize_-_Version_7_LANCZOS"/>
      <sheetName val="Resize_-_Version_7_LIN"/>
      <sheetName val="MaxRadius_G"/>
      <sheetName val="Resize_-_Version_7_CUBIC"/>
    </sheetNames>
    <sheetDataSet>
      <sheetData sheetId="0"/>
      <sheetData sheetId="1">
        <row r="4">
          <cell r="B4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7" activeCellId="0" sqref="T27"/>
    </sheetView>
  </sheetViews>
  <sheetFormatPr defaultRowHeight="14.4" zeroHeight="false" outlineLevelRow="0" outlineLevelCol="0"/>
  <cols>
    <col collapsed="false" customWidth="true" hidden="false" outlineLevel="0" max="1025" min="1" style="0" width="8.56"/>
  </cols>
  <sheetData>
    <row r="1" customFormat="false" ht="15.65" hidden="false" customHeight="tru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.65" hidden="false" customHeight="true" outlineLevel="0" collapsed="false">
      <c r="A2" s="2"/>
      <c r="B2" s="3" t="s">
        <v>4</v>
      </c>
      <c r="C2" s="4" t="s">
        <v>5</v>
      </c>
      <c r="D2" s="5" t="s">
        <v>6</v>
      </c>
      <c r="E2" s="5" t="s">
        <v>7</v>
      </c>
      <c r="G2" s="2"/>
      <c r="H2" s="3" t="s">
        <v>4</v>
      </c>
      <c r="I2" s="4" t="s">
        <v>5</v>
      </c>
      <c r="J2" s="5" t="s">
        <v>6</v>
      </c>
      <c r="K2" s="5" t="s">
        <v>7</v>
      </c>
      <c r="M2" s="2"/>
      <c r="N2" s="3" t="s">
        <v>4</v>
      </c>
      <c r="O2" s="4" t="s">
        <v>5</v>
      </c>
      <c r="P2" s="5" t="s">
        <v>6</v>
      </c>
      <c r="Q2" s="5" t="s">
        <v>7</v>
      </c>
      <c r="S2" s="2"/>
      <c r="T2" s="3" t="s">
        <v>4</v>
      </c>
      <c r="U2" s="4" t="s">
        <v>5</v>
      </c>
      <c r="V2" s="5" t="s">
        <v>6</v>
      </c>
      <c r="W2" s="5" t="s">
        <v>7</v>
      </c>
    </row>
    <row r="3" customFormat="false" ht="15.65" hidden="false" customHeight="true" outlineLevel="0" collapsed="false">
      <c r="A3" s="2"/>
      <c r="B3" s="6" t="n">
        <v>1</v>
      </c>
      <c r="C3" s="4" t="n">
        <v>0</v>
      </c>
      <c r="D3" s="5"/>
      <c r="E3" s="5"/>
      <c r="G3" s="2"/>
      <c r="H3" s="7" t="n">
        <v>1</v>
      </c>
      <c r="I3" s="4" t="n">
        <v>90</v>
      </c>
      <c r="J3" s="5"/>
      <c r="K3" s="5"/>
      <c r="M3" s="2"/>
      <c r="N3" s="6" t="n">
        <v>1</v>
      </c>
      <c r="O3" s="4" t="n">
        <v>135</v>
      </c>
      <c r="P3" s="5"/>
      <c r="Q3" s="5"/>
      <c r="S3" s="2"/>
      <c r="T3" s="8" t="n">
        <v>1</v>
      </c>
      <c r="U3" s="4" t="n">
        <v>30</v>
      </c>
      <c r="V3" s="5"/>
      <c r="W3" s="5"/>
    </row>
    <row r="4" customFormat="false" ht="15.65" hidden="false" customHeight="true" outlineLevel="0" collapsed="false">
      <c r="A4" s="9" t="n">
        <v>1</v>
      </c>
      <c r="B4" s="10" t="n">
        <v>1</v>
      </c>
      <c r="C4" s="10" t="n">
        <v>0</v>
      </c>
      <c r="D4" s="11" t="n">
        <v>0</v>
      </c>
      <c r="E4" s="12" t="n">
        <f aca="false">ABS(B4-$B$3)</f>
        <v>0</v>
      </c>
      <c r="G4" s="9" t="n">
        <v>1</v>
      </c>
      <c r="H4" s="13" t="n">
        <v>1</v>
      </c>
      <c r="I4" s="13" t="n">
        <v>180</v>
      </c>
      <c r="J4" s="11" t="n">
        <v>0</v>
      </c>
      <c r="K4" s="12" t="n">
        <f aca="false">ABS(H4-$B$3)</f>
        <v>0</v>
      </c>
      <c r="M4" s="9" t="n">
        <v>1</v>
      </c>
      <c r="N4" s="12" t="n">
        <v>1</v>
      </c>
      <c r="O4" s="14" t="n">
        <v>0</v>
      </c>
      <c r="P4" s="11" t="n">
        <v>0</v>
      </c>
      <c r="Q4" s="12" t="n">
        <f aca="false">ABS(N4-'[1]Maxima_-_Version_5'!$B$4)</f>
        <v>0</v>
      </c>
      <c r="S4" s="9" t="n">
        <v>1</v>
      </c>
      <c r="T4" s="14" t="n">
        <v>1</v>
      </c>
      <c r="U4" s="14" t="n">
        <v>180</v>
      </c>
      <c r="V4" s="10" t="n">
        <v>0</v>
      </c>
      <c r="W4" s="15" t="n">
        <f aca="false">ABS(T4-$T$3)</f>
        <v>0</v>
      </c>
    </row>
    <row r="5" customFormat="false" ht="15.65" hidden="false" customHeight="true" outlineLevel="0" collapsed="false">
      <c r="A5" s="9" t="n">
        <v>2</v>
      </c>
      <c r="B5" s="10" t="n">
        <v>1</v>
      </c>
      <c r="C5" s="10" t="n">
        <v>0</v>
      </c>
      <c r="D5" s="11" t="n">
        <v>0</v>
      </c>
      <c r="E5" s="12" t="n">
        <f aca="false">ABS(B5-$B$3)</f>
        <v>0</v>
      </c>
      <c r="G5" s="9" t="n">
        <v>2</v>
      </c>
      <c r="H5" s="13" t="n">
        <v>1</v>
      </c>
      <c r="I5" s="13" t="n">
        <v>180</v>
      </c>
      <c r="J5" s="11" t="n">
        <v>0</v>
      </c>
      <c r="K5" s="12" t="n">
        <f aca="false">ABS(H5-$B$3)</f>
        <v>0</v>
      </c>
      <c r="M5" s="9" t="n">
        <v>2</v>
      </c>
      <c r="N5" s="12" t="n">
        <v>1</v>
      </c>
      <c r="O5" s="14" t="n">
        <v>180</v>
      </c>
      <c r="P5" s="11" t="n">
        <v>0</v>
      </c>
      <c r="Q5" s="12" t="n">
        <f aca="false">ABS(N5-'[1]Maxima_-_Version_5'!$B$4)</f>
        <v>0</v>
      </c>
      <c r="S5" s="9" t="n">
        <v>2</v>
      </c>
      <c r="T5" s="14" t="n">
        <v>1</v>
      </c>
      <c r="U5" s="14" t="n">
        <v>180</v>
      </c>
      <c r="V5" s="10" t="n">
        <v>0</v>
      </c>
      <c r="W5" s="15" t="n">
        <f aca="false">ABS(T5-$T$3)</f>
        <v>0</v>
      </c>
    </row>
    <row r="6" customFormat="false" ht="15.65" hidden="false" customHeight="true" outlineLevel="0" collapsed="false">
      <c r="A6" s="9" t="n">
        <v>3</v>
      </c>
      <c r="B6" s="10" t="n">
        <v>1</v>
      </c>
      <c r="C6" s="10" t="n">
        <v>0</v>
      </c>
      <c r="D6" s="11" t="n">
        <v>0</v>
      </c>
      <c r="E6" s="12" t="n">
        <f aca="false">ABS(B6-$B$3)</f>
        <v>0</v>
      </c>
      <c r="G6" s="9" t="n">
        <v>3</v>
      </c>
      <c r="H6" s="13" t="n">
        <v>1</v>
      </c>
      <c r="I6" s="13" t="n">
        <v>0</v>
      </c>
      <c r="J6" s="11" t="n">
        <v>0</v>
      </c>
      <c r="K6" s="12" t="n">
        <f aca="false">ABS(H6-$B$3)</f>
        <v>0</v>
      </c>
      <c r="M6" s="9" t="n">
        <v>3</v>
      </c>
      <c r="N6" s="12" t="n">
        <v>1</v>
      </c>
      <c r="O6" s="14" t="n">
        <v>180</v>
      </c>
      <c r="P6" s="11" t="n">
        <v>0</v>
      </c>
      <c r="Q6" s="12" t="n">
        <f aca="false">ABS(N6-'[1]Maxima_-_Version_5'!$B$4)</f>
        <v>0</v>
      </c>
      <c r="S6" s="9" t="n">
        <v>3</v>
      </c>
      <c r="T6" s="14" t="n">
        <v>1</v>
      </c>
      <c r="U6" s="14" t="n">
        <v>0</v>
      </c>
      <c r="V6" s="10" t="n">
        <v>0</v>
      </c>
      <c r="W6" s="15" t="n">
        <f aca="false">ABS(T6-$T$3)</f>
        <v>0</v>
      </c>
    </row>
    <row r="7" customFormat="false" ht="15.65" hidden="false" customHeight="true" outlineLevel="0" collapsed="false">
      <c r="A7" s="9" t="n">
        <v>4</v>
      </c>
      <c r="B7" s="10" t="n">
        <v>1</v>
      </c>
      <c r="C7" s="10" t="n">
        <v>0</v>
      </c>
      <c r="D7" s="11" t="n">
        <v>0</v>
      </c>
      <c r="E7" s="12" t="n">
        <f aca="false">ABS(B7-$B$3)</f>
        <v>0</v>
      </c>
      <c r="G7" s="9" t="n">
        <v>4</v>
      </c>
      <c r="H7" s="13" t="n">
        <v>1</v>
      </c>
      <c r="I7" s="13" t="n">
        <v>180</v>
      </c>
      <c r="J7" s="11" t="n">
        <v>0</v>
      </c>
      <c r="K7" s="12" t="n">
        <f aca="false">ABS(H7-$B$3)</f>
        <v>0</v>
      </c>
      <c r="M7" s="9" t="n">
        <v>4</v>
      </c>
      <c r="N7" s="12" t="n">
        <v>1</v>
      </c>
      <c r="O7" s="14" t="n">
        <v>0</v>
      </c>
      <c r="P7" s="11" t="n">
        <v>0</v>
      </c>
      <c r="Q7" s="12" t="n">
        <f aca="false">ABS(N7-'[1]Maxima_-_Version_5'!$B$4)</f>
        <v>0</v>
      </c>
      <c r="S7" s="9" t="n">
        <v>4</v>
      </c>
      <c r="T7" s="14" t="n">
        <v>1</v>
      </c>
      <c r="U7" s="14" t="n">
        <v>0</v>
      </c>
      <c r="V7" s="10" t="n">
        <v>0</v>
      </c>
      <c r="W7" s="15" t="n">
        <f aca="false">ABS(T7-$T$3)</f>
        <v>0</v>
      </c>
    </row>
    <row r="8" customFormat="false" ht="15.65" hidden="false" customHeight="true" outlineLevel="0" collapsed="false">
      <c r="A8" s="9" t="n">
        <v>5</v>
      </c>
      <c r="B8" s="10" t="n">
        <v>1</v>
      </c>
      <c r="C8" s="10" t="n">
        <v>0</v>
      </c>
      <c r="D8" s="11" t="n">
        <v>1</v>
      </c>
      <c r="E8" s="12" t="n">
        <f aca="false">ABS(B8-$B$3)</f>
        <v>0</v>
      </c>
      <c r="G8" s="9" t="n">
        <v>5</v>
      </c>
      <c r="H8" s="13" t="n">
        <v>1</v>
      </c>
      <c r="I8" s="13" t="n">
        <v>180</v>
      </c>
      <c r="J8" s="11" t="n">
        <v>0</v>
      </c>
      <c r="K8" s="12" t="n">
        <f aca="false">ABS(H8-$B$3)</f>
        <v>0</v>
      </c>
      <c r="M8" s="9" t="n">
        <v>5</v>
      </c>
      <c r="N8" s="12" t="n">
        <v>1</v>
      </c>
      <c r="O8" s="14" t="n">
        <v>0</v>
      </c>
      <c r="P8" s="11" t="n">
        <v>0</v>
      </c>
      <c r="Q8" s="12" t="n">
        <f aca="false">ABS(N8-'[1]Maxima_-_Version_5'!$B$4)</f>
        <v>0</v>
      </c>
      <c r="S8" s="9" t="n">
        <v>5</v>
      </c>
      <c r="T8" s="14" t="n">
        <v>1</v>
      </c>
      <c r="U8" s="14" t="n">
        <v>180</v>
      </c>
      <c r="V8" s="10" t="n">
        <v>0</v>
      </c>
      <c r="W8" s="15" t="n">
        <f aca="false">ABS(T8-$T$3)</f>
        <v>0</v>
      </c>
    </row>
    <row r="9" customFormat="false" ht="15.65" hidden="false" customHeight="true" outlineLevel="0" collapsed="false">
      <c r="A9" s="9" t="n">
        <v>6</v>
      </c>
      <c r="B9" s="10" t="n">
        <v>1</v>
      </c>
      <c r="C9" s="10" t="n">
        <v>0</v>
      </c>
      <c r="D9" s="11" t="n">
        <v>1</v>
      </c>
      <c r="E9" s="12" t="n">
        <f aca="false">ABS(B9-$B$3)</f>
        <v>0</v>
      </c>
      <c r="G9" s="9" t="n">
        <v>6</v>
      </c>
      <c r="H9" s="13" t="n">
        <v>1</v>
      </c>
      <c r="I9" s="13" t="n">
        <v>180</v>
      </c>
      <c r="J9" s="11" t="n">
        <v>0</v>
      </c>
      <c r="K9" s="12" t="n">
        <f aca="false">ABS(H9-$B$3)</f>
        <v>0</v>
      </c>
      <c r="M9" s="9" t="n">
        <v>6</v>
      </c>
      <c r="N9" s="12" t="n">
        <v>1</v>
      </c>
      <c r="O9" s="14" t="n">
        <v>0</v>
      </c>
      <c r="P9" s="11" t="n">
        <v>0</v>
      </c>
      <c r="Q9" s="12" t="n">
        <f aca="false">ABS(N9-'[1]Maxima_-_Version_5'!$B$4)</f>
        <v>0</v>
      </c>
      <c r="S9" s="9" t="n">
        <v>6</v>
      </c>
      <c r="T9" s="16" t="n">
        <v>1</v>
      </c>
      <c r="U9" s="16" t="n">
        <v>180</v>
      </c>
      <c r="V9" s="10" t="n">
        <v>0</v>
      </c>
      <c r="W9" s="15" t="n">
        <f aca="false">ABS(T9-$T$3)</f>
        <v>0</v>
      </c>
    </row>
    <row r="10" customFormat="false" ht="15.65" hidden="false" customHeight="true" outlineLevel="0" collapsed="false">
      <c r="A10" s="9" t="n">
        <v>7</v>
      </c>
      <c r="B10" s="10" t="n">
        <v>1</v>
      </c>
      <c r="C10" s="10" t="n">
        <v>0</v>
      </c>
      <c r="D10" s="11" t="n">
        <v>0</v>
      </c>
      <c r="E10" s="12" t="n">
        <f aca="false">ABS(B10-$B$3)</f>
        <v>0</v>
      </c>
      <c r="G10" s="9" t="n">
        <v>7</v>
      </c>
      <c r="H10" s="13" t="n">
        <v>1</v>
      </c>
      <c r="I10" s="13" t="n">
        <v>0</v>
      </c>
      <c r="J10" s="11" t="n">
        <v>0</v>
      </c>
      <c r="K10" s="12" t="n">
        <f aca="false">ABS(H10-$B$3)</f>
        <v>0</v>
      </c>
      <c r="M10" s="9" t="n">
        <v>7</v>
      </c>
      <c r="N10" s="12" t="n">
        <v>1</v>
      </c>
      <c r="O10" s="14" t="n">
        <v>0</v>
      </c>
      <c r="P10" s="11" t="n">
        <v>0</v>
      </c>
      <c r="Q10" s="12" t="n">
        <f aca="false">ABS(N10-'[1]Maxima_-_Version_5'!$B$4)</f>
        <v>0</v>
      </c>
      <c r="S10" s="9" t="n">
        <v>7</v>
      </c>
      <c r="T10" s="14" t="n">
        <v>1</v>
      </c>
      <c r="U10" s="14" t="n">
        <v>0</v>
      </c>
      <c r="V10" s="10" t="n">
        <v>0</v>
      </c>
      <c r="W10" s="15" t="n">
        <f aca="false">ABS(T10-$T$3)</f>
        <v>0</v>
      </c>
    </row>
    <row r="11" customFormat="false" ht="15.65" hidden="false" customHeight="true" outlineLevel="0" collapsed="false">
      <c r="A11" s="9" t="n">
        <v>8</v>
      </c>
      <c r="B11" s="10" t="n">
        <v>1</v>
      </c>
      <c r="C11" s="10" t="n">
        <v>0</v>
      </c>
      <c r="D11" s="11" t="n">
        <v>0</v>
      </c>
      <c r="E11" s="12" t="n">
        <f aca="false">ABS(B11-$B$3)</f>
        <v>0</v>
      </c>
      <c r="G11" s="9" t="n">
        <v>8</v>
      </c>
      <c r="H11" s="13" t="n">
        <v>1</v>
      </c>
      <c r="I11" s="13" t="n">
        <v>180</v>
      </c>
      <c r="J11" s="11" t="n">
        <v>0</v>
      </c>
      <c r="K11" s="12" t="n">
        <f aca="false">ABS(H11-$B$3)</f>
        <v>0</v>
      </c>
      <c r="M11" s="9" t="n">
        <v>8</v>
      </c>
      <c r="N11" s="12" t="n">
        <v>1</v>
      </c>
      <c r="O11" s="14" t="n">
        <v>0</v>
      </c>
      <c r="P11" s="11" t="n">
        <v>0</v>
      </c>
      <c r="Q11" s="12" t="n">
        <f aca="false">ABS(N11-'[1]Maxima_-_Version_5'!$B$4)</f>
        <v>0</v>
      </c>
      <c r="S11" s="9" t="n">
        <v>8</v>
      </c>
      <c r="T11" s="14" t="n">
        <v>1</v>
      </c>
      <c r="U11" s="10" t="n">
        <v>180</v>
      </c>
      <c r="V11" s="10" t="n">
        <v>0</v>
      </c>
      <c r="W11" s="15" t="n">
        <f aca="false">ABS(T11-$T$3)</f>
        <v>0</v>
      </c>
    </row>
    <row r="12" customFormat="false" ht="15.65" hidden="false" customHeight="true" outlineLevel="0" collapsed="false">
      <c r="A12" s="9" t="n">
        <v>9</v>
      </c>
      <c r="B12" s="10" t="n">
        <v>1</v>
      </c>
      <c r="C12" s="10" t="n">
        <v>0</v>
      </c>
      <c r="D12" s="11" t="n">
        <v>0</v>
      </c>
      <c r="E12" s="12" t="n">
        <f aca="false">ABS(B12-$B$3)</f>
        <v>0</v>
      </c>
      <c r="G12" s="9" t="n">
        <v>9</v>
      </c>
      <c r="H12" s="13" t="n">
        <v>1</v>
      </c>
      <c r="I12" s="13" t="n">
        <v>0</v>
      </c>
      <c r="J12" s="11" t="n">
        <v>0</v>
      </c>
      <c r="K12" s="12" t="n">
        <f aca="false">ABS(H12-$B$3)</f>
        <v>0</v>
      </c>
      <c r="M12" s="9" t="n">
        <v>9</v>
      </c>
      <c r="N12" s="12" t="n">
        <v>1</v>
      </c>
      <c r="O12" s="14" t="n">
        <v>180</v>
      </c>
      <c r="P12" s="11" t="n">
        <v>0</v>
      </c>
      <c r="Q12" s="12" t="n">
        <f aca="false">ABS(N12-'[1]Maxima_-_Version_5'!$B$4)</f>
        <v>0</v>
      </c>
      <c r="S12" s="9" t="n">
        <v>9</v>
      </c>
      <c r="T12" s="14" t="n">
        <v>1</v>
      </c>
      <c r="U12" s="14" t="n">
        <v>180</v>
      </c>
      <c r="V12" s="10" t="n">
        <v>0</v>
      </c>
      <c r="W12" s="15" t="n">
        <f aca="false">ABS(T12-$T$3)</f>
        <v>0</v>
      </c>
    </row>
    <row r="13" customFormat="false" ht="15.65" hidden="false" customHeight="true" outlineLevel="0" collapsed="false">
      <c r="A13" s="9" t="n">
        <v>10</v>
      </c>
      <c r="B13" s="10" t="n">
        <v>1</v>
      </c>
      <c r="C13" s="10" t="n">
        <v>0</v>
      </c>
      <c r="D13" s="11" t="n">
        <v>0</v>
      </c>
      <c r="E13" s="12" t="n">
        <f aca="false">ABS(B13-$B$3)</f>
        <v>0</v>
      </c>
      <c r="G13" s="9" t="n">
        <v>10</v>
      </c>
      <c r="H13" s="13" t="n">
        <v>1</v>
      </c>
      <c r="I13" s="13" t="n">
        <v>180</v>
      </c>
      <c r="J13" s="11" t="n">
        <v>0</v>
      </c>
      <c r="K13" s="12" t="n">
        <f aca="false">ABS(H13-$B$3)</f>
        <v>0</v>
      </c>
      <c r="M13" s="9" t="n">
        <v>10</v>
      </c>
      <c r="N13" s="12" t="n">
        <v>1</v>
      </c>
      <c r="O13" s="14" t="n">
        <v>180</v>
      </c>
      <c r="P13" s="11" t="n">
        <v>0</v>
      </c>
      <c r="Q13" s="12" t="n">
        <f aca="false">ABS(N13-'[1]Maxima_-_Version_5'!$B$4)</f>
        <v>0</v>
      </c>
      <c r="S13" s="9" t="n">
        <v>10</v>
      </c>
      <c r="T13" s="14" t="n">
        <v>1</v>
      </c>
      <c r="U13" s="14" t="n">
        <v>0</v>
      </c>
      <c r="V13" s="10" t="n">
        <v>0</v>
      </c>
      <c r="W13" s="15" t="n">
        <f aca="false">ABS(T13-$T$3)</f>
        <v>0</v>
      </c>
    </row>
    <row r="14" customFormat="false" ht="15.65" hidden="false" customHeight="true" outlineLevel="0" collapsed="false">
      <c r="A14" s="9" t="n">
        <v>11</v>
      </c>
      <c r="B14" s="10" t="n">
        <v>1</v>
      </c>
      <c r="C14" s="10" t="n">
        <v>0</v>
      </c>
      <c r="D14" s="11" t="n">
        <v>1</v>
      </c>
      <c r="E14" s="12" t="n">
        <f aca="false">ABS(B14-$B$3)</f>
        <v>0</v>
      </c>
      <c r="G14" s="9" t="n">
        <v>11</v>
      </c>
      <c r="H14" s="13" t="n">
        <v>1</v>
      </c>
      <c r="I14" s="13" t="n">
        <v>180</v>
      </c>
      <c r="J14" s="11" t="n">
        <v>0</v>
      </c>
      <c r="K14" s="12" t="n">
        <f aca="false">ABS(H14-$B$3)</f>
        <v>0</v>
      </c>
      <c r="M14" s="9" t="n">
        <v>11</v>
      </c>
      <c r="N14" s="12" t="n">
        <v>1</v>
      </c>
      <c r="O14" s="14" t="n">
        <v>0</v>
      </c>
      <c r="P14" s="11" t="n">
        <v>0</v>
      </c>
      <c r="Q14" s="12" t="n">
        <f aca="false">ABS(N14-'[1]Maxima_-_Version_5'!$B$4)</f>
        <v>0</v>
      </c>
      <c r="S14" s="9" t="n">
        <v>11</v>
      </c>
      <c r="T14" s="14" t="n">
        <v>1</v>
      </c>
      <c r="U14" s="14" t="n">
        <v>0</v>
      </c>
      <c r="V14" s="10" t="n">
        <v>0</v>
      </c>
      <c r="W14" s="15" t="n">
        <f aca="false">ABS(T14-$T$3)</f>
        <v>0</v>
      </c>
    </row>
    <row r="15" customFormat="false" ht="15.65" hidden="false" customHeight="true" outlineLevel="0" collapsed="false">
      <c r="A15" s="9" t="n">
        <v>12</v>
      </c>
      <c r="B15" s="10" t="n">
        <v>1</v>
      </c>
      <c r="C15" s="10" t="n">
        <v>0</v>
      </c>
      <c r="D15" s="11" t="n">
        <v>0</v>
      </c>
      <c r="E15" s="12" t="n">
        <f aca="false">ABS(B15-$B$3)</f>
        <v>0</v>
      </c>
      <c r="G15" s="9" t="n">
        <v>12</v>
      </c>
      <c r="H15" s="13" t="n">
        <v>1</v>
      </c>
      <c r="I15" s="13" t="n">
        <v>180</v>
      </c>
      <c r="J15" s="11" t="n">
        <v>0</v>
      </c>
      <c r="K15" s="12" t="n">
        <f aca="false">ABS(H15-$B$3)</f>
        <v>0</v>
      </c>
      <c r="M15" s="9" t="n">
        <v>12</v>
      </c>
      <c r="N15" s="12" t="n">
        <v>1</v>
      </c>
      <c r="O15" s="14" t="n">
        <v>0</v>
      </c>
      <c r="P15" s="11" t="n">
        <v>0</v>
      </c>
      <c r="Q15" s="12" t="n">
        <f aca="false">ABS(N15-'[1]Maxima_-_Version_5'!$B$4)</f>
        <v>0</v>
      </c>
      <c r="S15" s="9" t="n">
        <v>12</v>
      </c>
      <c r="T15" s="14" t="n">
        <v>1</v>
      </c>
      <c r="U15" s="14" t="n">
        <v>0</v>
      </c>
      <c r="V15" s="10" t="n">
        <v>0</v>
      </c>
      <c r="W15" s="15" t="n">
        <f aca="false">ABS(T15-$T$3)</f>
        <v>0</v>
      </c>
    </row>
    <row r="16" customFormat="false" ht="15.65" hidden="false" customHeight="true" outlineLevel="0" collapsed="false">
      <c r="A16" s="9" t="n">
        <v>13</v>
      </c>
      <c r="B16" s="10" t="n">
        <v>1</v>
      </c>
      <c r="C16" s="10" t="n">
        <v>0</v>
      </c>
      <c r="D16" s="11" t="n">
        <v>0</v>
      </c>
      <c r="E16" s="12" t="n">
        <f aca="false">ABS(B16-$B$3)</f>
        <v>0</v>
      </c>
      <c r="G16" s="9" t="n">
        <v>13</v>
      </c>
      <c r="H16" s="13" t="n">
        <v>1</v>
      </c>
      <c r="I16" s="13" t="n">
        <v>180</v>
      </c>
      <c r="J16" s="11" t="n">
        <v>0</v>
      </c>
      <c r="K16" s="12" t="n">
        <f aca="false">ABS(H16-$B$3)</f>
        <v>0</v>
      </c>
      <c r="M16" s="9" t="n">
        <v>13</v>
      </c>
      <c r="N16" s="12" t="n">
        <v>1</v>
      </c>
      <c r="O16" s="14" t="n">
        <v>180</v>
      </c>
      <c r="P16" s="11" t="n">
        <v>0</v>
      </c>
      <c r="Q16" s="12" t="n">
        <f aca="false">ABS(N16-'[1]Maxima_-_Version_5'!$B$4)</f>
        <v>0</v>
      </c>
      <c r="S16" s="9" t="n">
        <v>13</v>
      </c>
      <c r="T16" s="14" t="n">
        <v>1</v>
      </c>
      <c r="U16" s="10" t="n">
        <v>180</v>
      </c>
      <c r="V16" s="10" t="n">
        <v>0</v>
      </c>
      <c r="W16" s="15" t="n">
        <f aca="false">ABS(T16-$T$3)</f>
        <v>0</v>
      </c>
    </row>
    <row r="17" customFormat="false" ht="15.65" hidden="false" customHeight="true" outlineLevel="0" collapsed="false">
      <c r="A17" s="9" t="n">
        <v>14</v>
      </c>
      <c r="B17" s="10" t="n">
        <v>1</v>
      </c>
      <c r="C17" s="10" t="n">
        <v>0</v>
      </c>
      <c r="D17" s="11" t="n">
        <v>1</v>
      </c>
      <c r="E17" s="12" t="n">
        <f aca="false">ABS(B17-$B$3)</f>
        <v>0</v>
      </c>
      <c r="G17" s="9" t="n">
        <v>14</v>
      </c>
      <c r="H17" s="13" t="n">
        <v>1</v>
      </c>
      <c r="I17" s="13" t="n">
        <v>0</v>
      </c>
      <c r="J17" s="11" t="n">
        <v>0</v>
      </c>
      <c r="K17" s="12" t="n">
        <f aca="false">ABS(H17-$B$3)</f>
        <v>0</v>
      </c>
      <c r="M17" s="9" t="n">
        <v>14</v>
      </c>
      <c r="N17" s="12" t="n">
        <v>1</v>
      </c>
      <c r="O17" s="14" t="n">
        <v>180</v>
      </c>
      <c r="P17" s="11" t="n">
        <v>0</v>
      </c>
      <c r="Q17" s="17" t="n">
        <f aca="false">ABS(N17-'[1]Maxima_-_Version_5'!$B$4)</f>
        <v>0</v>
      </c>
      <c r="S17" s="9" t="n">
        <v>14</v>
      </c>
      <c r="T17" s="14" t="n">
        <v>1</v>
      </c>
      <c r="U17" s="10" t="n">
        <v>0</v>
      </c>
      <c r="V17" s="10" t="n">
        <v>0</v>
      </c>
      <c r="W17" s="15" t="n">
        <f aca="false">ABS(T17-$T$3)</f>
        <v>0</v>
      </c>
    </row>
    <row r="18" customFormat="false" ht="15.65" hidden="false" customHeight="true" outlineLevel="0" collapsed="false">
      <c r="A18" s="9" t="n">
        <v>15</v>
      </c>
      <c r="B18" s="10" t="n">
        <v>1</v>
      </c>
      <c r="C18" s="10" t="n">
        <v>0</v>
      </c>
      <c r="D18" s="11" t="n">
        <v>0</v>
      </c>
      <c r="E18" s="12" t="n">
        <f aca="false">ABS(B18-$B$3)</f>
        <v>0</v>
      </c>
      <c r="G18" s="9" t="n">
        <v>15</v>
      </c>
      <c r="H18" s="13" t="n">
        <v>1</v>
      </c>
      <c r="I18" s="13" t="n">
        <v>0</v>
      </c>
      <c r="J18" s="11" t="n">
        <v>0</v>
      </c>
      <c r="K18" s="12" t="n">
        <f aca="false">ABS(H18-$B$3)</f>
        <v>0</v>
      </c>
      <c r="M18" s="9" t="n">
        <v>15</v>
      </c>
      <c r="N18" s="12" t="n">
        <v>1</v>
      </c>
      <c r="O18" s="14" t="n">
        <v>0</v>
      </c>
      <c r="P18" s="11" t="n">
        <v>0</v>
      </c>
      <c r="Q18" s="12" t="n">
        <f aca="false">ABS(N18-'[1]Maxima_-_Version_5'!$B$4)</f>
        <v>0</v>
      </c>
      <c r="S18" s="9" t="n">
        <v>15</v>
      </c>
      <c r="T18" s="14" t="n">
        <v>1</v>
      </c>
      <c r="U18" s="10" t="n">
        <v>180</v>
      </c>
      <c r="V18" s="10" t="n">
        <v>0</v>
      </c>
      <c r="W18" s="15" t="n">
        <f aca="false">ABS(T18-$T$3)</f>
        <v>0</v>
      </c>
    </row>
    <row r="19" customFormat="false" ht="15.65" hidden="false" customHeight="true" outlineLevel="0" collapsed="false">
      <c r="A19" s="9" t="n">
        <v>16</v>
      </c>
      <c r="B19" s="10" t="n">
        <v>1</v>
      </c>
      <c r="C19" s="10" t="n">
        <v>0</v>
      </c>
      <c r="D19" s="11" t="n">
        <v>0</v>
      </c>
      <c r="E19" s="12" t="n">
        <f aca="false">ABS(B19-$B$3)</f>
        <v>0</v>
      </c>
      <c r="G19" s="9" t="n">
        <v>1</v>
      </c>
      <c r="H19" s="13" t="n">
        <v>1</v>
      </c>
      <c r="I19" s="13" t="n">
        <v>0</v>
      </c>
      <c r="J19" s="11" t="n">
        <v>0</v>
      </c>
      <c r="K19" s="12" t="n">
        <f aca="false">ABS(H19-$B$3)</f>
        <v>0</v>
      </c>
      <c r="M19" s="9" t="n">
        <v>16</v>
      </c>
      <c r="N19" s="12" t="n">
        <v>1</v>
      </c>
      <c r="O19" s="14" t="n">
        <v>180</v>
      </c>
      <c r="P19" s="11" t="n">
        <v>0</v>
      </c>
      <c r="Q19" s="12" t="n">
        <f aca="false">ABS(N19-'[1]Maxima_-_Version_5'!$B$4)</f>
        <v>0</v>
      </c>
      <c r="S19" s="9" t="n">
        <v>16</v>
      </c>
      <c r="T19" s="14" t="n">
        <v>1</v>
      </c>
      <c r="U19" s="14" t="n">
        <v>0</v>
      </c>
      <c r="V19" s="10" t="n">
        <v>0</v>
      </c>
      <c r="W19" s="15" t="n">
        <f aca="false">ABS(T19-$T$3)</f>
        <v>0</v>
      </c>
    </row>
    <row r="20" customFormat="false" ht="15.65" hidden="false" customHeight="true" outlineLevel="0" collapsed="false">
      <c r="A20" s="9" t="n">
        <v>17</v>
      </c>
      <c r="B20" s="10" t="n">
        <v>1</v>
      </c>
      <c r="C20" s="10" t="n">
        <v>0</v>
      </c>
      <c r="D20" s="11" t="n">
        <v>0</v>
      </c>
      <c r="E20" s="12" t="n">
        <f aca="false">ABS(B20-$B$3)</f>
        <v>0</v>
      </c>
      <c r="G20" s="9" t="n">
        <v>2</v>
      </c>
      <c r="H20" s="13" t="n">
        <v>1</v>
      </c>
      <c r="I20" s="13" t="n">
        <v>0</v>
      </c>
      <c r="J20" s="11" t="n">
        <v>0</v>
      </c>
      <c r="K20" s="12" t="n">
        <f aca="false">ABS(H20-$B$3)</f>
        <v>0</v>
      </c>
      <c r="M20" s="9" t="n">
        <v>17</v>
      </c>
      <c r="N20" s="12" t="n">
        <v>1</v>
      </c>
      <c r="O20" s="14" t="n">
        <v>0</v>
      </c>
      <c r="P20" s="11" t="n">
        <v>0</v>
      </c>
      <c r="Q20" s="12" t="n">
        <f aca="false">ABS(N20-'[1]Maxima_-_Version_5'!$B$4)</f>
        <v>0</v>
      </c>
      <c r="S20" s="9" t="n">
        <v>17</v>
      </c>
      <c r="T20" s="14" t="n">
        <v>1</v>
      </c>
      <c r="U20" s="14" t="n">
        <v>180</v>
      </c>
      <c r="V20" s="10" t="n">
        <v>0</v>
      </c>
      <c r="W20" s="15" t="n">
        <f aca="false">ABS(T20-$T$3)</f>
        <v>0</v>
      </c>
    </row>
    <row r="21" customFormat="false" ht="15.65" hidden="false" customHeight="true" outlineLevel="0" collapsed="false">
      <c r="A21" s="9" t="n">
        <v>18</v>
      </c>
      <c r="B21" s="10" t="n">
        <v>1</v>
      </c>
      <c r="C21" s="10" t="n">
        <v>0</v>
      </c>
      <c r="D21" s="11" t="n">
        <v>0</v>
      </c>
      <c r="E21" s="12" t="n">
        <f aca="false">ABS(B21-$B$3)</f>
        <v>0</v>
      </c>
      <c r="G21" s="9" t="n">
        <v>3</v>
      </c>
      <c r="H21" s="13" t="n">
        <v>1</v>
      </c>
      <c r="I21" s="13" t="n">
        <v>0</v>
      </c>
      <c r="J21" s="11" t="n">
        <v>0</v>
      </c>
      <c r="K21" s="12" t="n">
        <f aca="false">ABS(H21-$B$3)</f>
        <v>0</v>
      </c>
      <c r="M21" s="9" t="n">
        <v>18</v>
      </c>
      <c r="N21" s="12" t="n">
        <v>1</v>
      </c>
      <c r="O21" s="14" t="n">
        <v>180</v>
      </c>
      <c r="P21" s="11" t="n">
        <v>0</v>
      </c>
      <c r="Q21" s="12" t="n">
        <f aca="false">ABS(N21-'[1]Maxima_-_Version_5'!$B$4)</f>
        <v>0</v>
      </c>
      <c r="S21" s="9" t="n">
        <v>18</v>
      </c>
      <c r="T21" s="14" t="n">
        <v>1</v>
      </c>
      <c r="U21" s="10" t="n">
        <v>180</v>
      </c>
      <c r="V21" s="10" t="n">
        <v>0</v>
      </c>
      <c r="W21" s="15" t="n">
        <f aca="false">ABS(T21-$T$3)</f>
        <v>0</v>
      </c>
    </row>
    <row r="22" customFormat="false" ht="15.65" hidden="false" customHeight="true" outlineLevel="0" collapsed="false">
      <c r="A22" s="9" t="n">
        <v>19</v>
      </c>
      <c r="B22" s="10" t="n">
        <v>1</v>
      </c>
      <c r="C22" s="10" t="n">
        <v>0</v>
      </c>
      <c r="D22" s="11" t="n">
        <v>0</v>
      </c>
      <c r="E22" s="12" t="n">
        <f aca="false">ABS(B22-$B$3)</f>
        <v>0</v>
      </c>
      <c r="G22" s="9" t="n">
        <v>4</v>
      </c>
      <c r="H22" s="13" t="n">
        <v>1</v>
      </c>
      <c r="I22" s="13" t="n">
        <v>180</v>
      </c>
      <c r="J22" s="11" t="n">
        <v>0</v>
      </c>
      <c r="K22" s="12" t="n">
        <f aca="false">ABS(H22-$B$3)</f>
        <v>0</v>
      </c>
      <c r="M22" s="9" t="n">
        <v>19</v>
      </c>
      <c r="N22" s="12" t="n">
        <v>1</v>
      </c>
      <c r="O22" s="14" t="n">
        <v>180</v>
      </c>
      <c r="P22" s="11" t="n">
        <v>0</v>
      </c>
      <c r="Q22" s="12" t="n">
        <f aca="false">ABS(N22-'[1]Maxima_-_Version_5'!$B$4)</f>
        <v>0</v>
      </c>
      <c r="S22" s="9" t="n">
        <v>19</v>
      </c>
      <c r="T22" s="14" t="n">
        <v>1</v>
      </c>
      <c r="U22" s="14" t="n">
        <v>180</v>
      </c>
      <c r="V22" s="10" t="n">
        <v>0</v>
      </c>
      <c r="W22" s="15" t="n">
        <f aca="false">ABS(T22-$T$3)</f>
        <v>0</v>
      </c>
    </row>
    <row r="23" customFormat="false" ht="15.65" hidden="false" customHeight="true" outlineLevel="0" collapsed="false">
      <c r="A23" s="9" t="n">
        <v>20</v>
      </c>
      <c r="B23" s="10" t="n">
        <v>1</v>
      </c>
      <c r="C23" s="10" t="n">
        <v>0</v>
      </c>
      <c r="D23" s="11" t="n">
        <v>0</v>
      </c>
      <c r="E23" s="12" t="n">
        <f aca="false">ABS(B23-$B$3)</f>
        <v>0</v>
      </c>
      <c r="G23" s="9" t="n">
        <v>5</v>
      </c>
      <c r="H23" s="13" t="n">
        <v>1</v>
      </c>
      <c r="I23" s="13" t="n">
        <v>180</v>
      </c>
      <c r="J23" s="11" t="n">
        <v>0</v>
      </c>
      <c r="K23" s="12" t="n">
        <f aca="false">ABS(H23-$B$3)</f>
        <v>0</v>
      </c>
      <c r="M23" s="18" t="s">
        <v>8</v>
      </c>
      <c r="N23" s="19" t="n">
        <f aca="false">SUM(Q4:Q22)</f>
        <v>0</v>
      </c>
      <c r="O23" s="20" t="s">
        <v>6</v>
      </c>
      <c r="P23" s="21" t="n">
        <f aca="false">SUM(P4:P22)</f>
        <v>0</v>
      </c>
      <c r="Q23" s="22" t="n">
        <v>19</v>
      </c>
      <c r="S23" s="9" t="n">
        <v>20</v>
      </c>
      <c r="T23" s="14" t="n">
        <v>1</v>
      </c>
      <c r="U23" s="14" t="n">
        <v>180</v>
      </c>
      <c r="V23" s="10" t="n">
        <v>0</v>
      </c>
      <c r="W23" s="15" t="n">
        <f aca="false">ABS(T23-$T$3)</f>
        <v>0</v>
      </c>
    </row>
    <row r="24" customFormat="false" ht="15.65" hidden="false" customHeight="true" outlineLevel="0" collapsed="false">
      <c r="A24" s="9" t="n">
        <v>21</v>
      </c>
      <c r="B24" s="13" t="n">
        <v>1</v>
      </c>
      <c r="C24" s="13" t="n">
        <v>0</v>
      </c>
      <c r="D24" s="11" t="n">
        <v>0</v>
      </c>
      <c r="E24" s="12" t="n">
        <f aca="false">ABS(B24-$B$3)</f>
        <v>0</v>
      </c>
      <c r="G24" s="9" t="n">
        <v>6</v>
      </c>
      <c r="H24" s="13" t="n">
        <v>1</v>
      </c>
      <c r="I24" s="13" t="n">
        <v>180</v>
      </c>
      <c r="J24" s="11" t="n">
        <v>0</v>
      </c>
      <c r="K24" s="12" t="n">
        <f aca="false">ABS(H24-$B$3)</f>
        <v>0</v>
      </c>
      <c r="M24" s="18" t="s">
        <v>9</v>
      </c>
      <c r="N24" s="23" t="n">
        <f aca="false">N23/Q23</f>
        <v>0</v>
      </c>
      <c r="O24" s="24" t="s">
        <v>10</v>
      </c>
      <c r="P24" s="25" t="n">
        <f aca="false">P23/Q23</f>
        <v>0</v>
      </c>
      <c r="Q24" s="26"/>
      <c r="S24" s="9" t="n">
        <v>21</v>
      </c>
      <c r="T24" s="14" t="n">
        <v>1</v>
      </c>
      <c r="U24" s="14" t="n">
        <v>0</v>
      </c>
      <c r="V24" s="10" t="n">
        <v>0</v>
      </c>
      <c r="W24" s="15" t="n">
        <f aca="false">ABS(T24-$T$3)</f>
        <v>0</v>
      </c>
    </row>
    <row r="25" customFormat="false" ht="15.65" hidden="false" customHeight="true" outlineLevel="0" collapsed="false">
      <c r="A25" s="9" t="n">
        <v>22</v>
      </c>
      <c r="B25" s="27" t="n">
        <v>1</v>
      </c>
      <c r="C25" s="27" t="n">
        <v>0</v>
      </c>
      <c r="D25" s="11" t="n">
        <v>1</v>
      </c>
      <c r="E25" s="12" t="n">
        <f aca="false">ABS(B25-$B$3)</f>
        <v>0</v>
      </c>
      <c r="G25" s="9" t="n">
        <v>7</v>
      </c>
      <c r="H25" s="13" t="n">
        <v>1</v>
      </c>
      <c r="I25" s="13" t="n">
        <v>180</v>
      </c>
      <c r="J25" s="11" t="n">
        <v>0</v>
      </c>
      <c r="K25" s="12" t="n">
        <f aca="false">ABS(H25-$B$3)</f>
        <v>0</v>
      </c>
      <c r="M25" s="28" t="s">
        <v>11</v>
      </c>
      <c r="N25" s="29" t="n">
        <v>1</v>
      </c>
      <c r="S25" s="18" t="s">
        <v>8</v>
      </c>
      <c r="T25" s="19" t="n">
        <f aca="false">SUM(W4:W24)</f>
        <v>0</v>
      </c>
      <c r="U25" s="20" t="s">
        <v>6</v>
      </c>
      <c r="V25" s="30" t="n">
        <f aca="false">SUM(V4:V24)</f>
        <v>0</v>
      </c>
      <c r="W25" s="22" t="n">
        <v>21</v>
      </c>
    </row>
    <row r="26" customFormat="false" ht="15.65" hidden="false" customHeight="true" outlineLevel="0" collapsed="false">
      <c r="A26" s="9" t="n">
        <v>23</v>
      </c>
      <c r="B26" s="13" t="n">
        <v>1</v>
      </c>
      <c r="C26" s="13" t="n">
        <v>0</v>
      </c>
      <c r="D26" s="11" t="n">
        <v>0</v>
      </c>
      <c r="E26" s="12" t="n">
        <f aca="false">ABS(B26-$B$3)</f>
        <v>0</v>
      </c>
      <c r="G26" s="9" t="n">
        <v>8</v>
      </c>
      <c r="H26" s="13" t="n">
        <v>1</v>
      </c>
      <c r="I26" s="13" t="n">
        <v>180</v>
      </c>
      <c r="J26" s="11" t="n">
        <v>0</v>
      </c>
      <c r="K26" s="12" t="n">
        <f aca="false">ABS(H26-$B$3)</f>
        <v>0</v>
      </c>
      <c r="S26" s="18" t="s">
        <v>9</v>
      </c>
      <c r="T26" s="23" t="n">
        <f aca="false">T25/W25</f>
        <v>0</v>
      </c>
      <c r="U26" s="24" t="s">
        <v>10</v>
      </c>
      <c r="V26" s="25" t="n">
        <f aca="false">V25/W25</f>
        <v>0</v>
      </c>
      <c r="W26" s="26"/>
    </row>
    <row r="27" customFormat="false" ht="15.65" hidden="false" customHeight="true" outlineLevel="0" collapsed="false">
      <c r="A27" s="9" t="n">
        <v>24</v>
      </c>
      <c r="B27" s="13" t="n">
        <v>1</v>
      </c>
      <c r="C27" s="13" t="n">
        <v>0</v>
      </c>
      <c r="D27" s="11" t="n">
        <v>1</v>
      </c>
      <c r="E27" s="12" t="n">
        <f aca="false">ABS(B27-$B$3)</f>
        <v>0</v>
      </c>
      <c r="G27" s="9" t="n">
        <v>9</v>
      </c>
      <c r="H27" s="13" t="n">
        <v>1</v>
      </c>
      <c r="I27" s="13" t="n">
        <v>0</v>
      </c>
      <c r="J27" s="11" t="n">
        <v>0</v>
      </c>
      <c r="K27" s="12" t="n">
        <f aca="false">ABS(H27-$B$3)</f>
        <v>0</v>
      </c>
      <c r="S27" s="28" t="s">
        <v>11</v>
      </c>
      <c r="T27" s="29" t="n">
        <v>1</v>
      </c>
    </row>
    <row r="28" customFormat="false" ht="15.65" hidden="false" customHeight="true" outlineLevel="0" collapsed="false">
      <c r="A28" s="9" t="n">
        <v>25</v>
      </c>
      <c r="B28" s="13" t="n">
        <v>1</v>
      </c>
      <c r="C28" s="13" t="n">
        <v>0</v>
      </c>
      <c r="D28" s="11" t="n">
        <v>0</v>
      </c>
      <c r="E28" s="12" t="n">
        <f aca="false">ABS(B28-$B$3)</f>
        <v>0</v>
      </c>
      <c r="G28" s="9" t="n">
        <v>10</v>
      </c>
      <c r="H28" s="13" t="n">
        <v>1</v>
      </c>
      <c r="I28" s="13" t="n">
        <v>0</v>
      </c>
      <c r="J28" s="11" t="n">
        <v>0</v>
      </c>
      <c r="K28" s="12" t="n">
        <f aca="false">ABS(H28-$B$3)</f>
        <v>0</v>
      </c>
    </row>
    <row r="29" customFormat="false" ht="15.65" hidden="false" customHeight="true" outlineLevel="0" collapsed="false">
      <c r="A29" s="9" t="n">
        <v>26</v>
      </c>
      <c r="B29" s="13" t="n">
        <v>1</v>
      </c>
      <c r="C29" s="13" t="n">
        <v>0</v>
      </c>
      <c r="D29" s="11" t="n">
        <v>1</v>
      </c>
      <c r="E29" s="12" t="n">
        <f aca="false">ABS(B29-$B$3)</f>
        <v>0</v>
      </c>
      <c r="G29" s="9" t="n">
        <v>11</v>
      </c>
      <c r="H29" s="13" t="n">
        <v>1</v>
      </c>
      <c r="I29" s="13" t="n">
        <v>180</v>
      </c>
      <c r="J29" s="11" t="n">
        <v>0</v>
      </c>
      <c r="K29" s="12" t="n">
        <f aca="false">ABS(H29-$B$3)</f>
        <v>0</v>
      </c>
    </row>
    <row r="30" customFormat="false" ht="15.65" hidden="false" customHeight="true" outlineLevel="0" collapsed="false">
      <c r="A30" s="9" t="n">
        <v>27</v>
      </c>
      <c r="B30" s="13" t="n">
        <v>1</v>
      </c>
      <c r="C30" s="13" t="n">
        <v>0</v>
      </c>
      <c r="D30" s="11" t="n">
        <v>0</v>
      </c>
      <c r="E30" s="12" t="n">
        <f aca="false">ABS(B30-$B$3)</f>
        <v>0</v>
      </c>
      <c r="G30" s="9" t="n">
        <v>12</v>
      </c>
      <c r="H30" s="13" t="n">
        <v>1</v>
      </c>
      <c r="I30" s="13" t="n">
        <v>180</v>
      </c>
      <c r="J30" s="11" t="n">
        <v>0</v>
      </c>
      <c r="K30" s="12" t="n">
        <f aca="false">ABS(H30-$B$3)</f>
        <v>0</v>
      </c>
    </row>
    <row r="31" customFormat="false" ht="15.65" hidden="false" customHeight="true" outlineLevel="0" collapsed="false">
      <c r="A31" s="9" t="n">
        <v>28</v>
      </c>
      <c r="B31" s="13" t="n">
        <v>1</v>
      </c>
      <c r="C31" s="13" t="n">
        <v>0</v>
      </c>
      <c r="D31" s="11" t="n">
        <v>0</v>
      </c>
      <c r="E31" s="12" t="n">
        <f aca="false">ABS(B31-$B$3)</f>
        <v>0</v>
      </c>
      <c r="G31" s="9" t="n">
        <v>13</v>
      </c>
      <c r="H31" s="13" t="n">
        <v>1</v>
      </c>
      <c r="I31" s="13" t="n">
        <v>180</v>
      </c>
      <c r="J31" s="11" t="n">
        <v>0</v>
      </c>
      <c r="K31" s="12" t="n">
        <f aca="false">ABS(H31-$B$3)</f>
        <v>0</v>
      </c>
    </row>
    <row r="32" customFormat="false" ht="15.65" hidden="false" customHeight="true" outlineLevel="0" collapsed="false">
      <c r="A32" s="9" t="n">
        <v>29</v>
      </c>
      <c r="B32" s="13" t="n">
        <v>1</v>
      </c>
      <c r="C32" s="13" t="n">
        <v>0</v>
      </c>
      <c r="D32" s="11" t="n">
        <v>1</v>
      </c>
      <c r="E32" s="12" t="n">
        <f aca="false">ABS(B32-$B$3)</f>
        <v>0</v>
      </c>
      <c r="G32" s="9" t="n">
        <v>14</v>
      </c>
      <c r="H32" s="13" t="n">
        <v>1</v>
      </c>
      <c r="I32" s="13" t="n">
        <v>180</v>
      </c>
      <c r="J32" s="11" t="n">
        <v>0</v>
      </c>
      <c r="K32" s="12" t="n">
        <f aca="false">ABS(H32-$B$3)</f>
        <v>0</v>
      </c>
    </row>
    <row r="33" customFormat="false" ht="15.65" hidden="false" customHeight="true" outlineLevel="0" collapsed="false">
      <c r="A33" s="9" t="n">
        <v>30</v>
      </c>
      <c r="B33" s="13" t="n">
        <v>1</v>
      </c>
      <c r="C33" s="13" t="n">
        <v>0</v>
      </c>
      <c r="D33" s="11" t="n">
        <v>1</v>
      </c>
      <c r="E33" s="12" t="n">
        <f aca="false">ABS(B33-$B$3)</f>
        <v>0</v>
      </c>
      <c r="G33" s="9" t="n">
        <v>15</v>
      </c>
      <c r="H33" s="13" t="n">
        <v>1</v>
      </c>
      <c r="I33" s="13" t="n">
        <v>180</v>
      </c>
      <c r="J33" s="11" t="n">
        <v>0</v>
      </c>
      <c r="K33" s="12" t="n">
        <f aca="false">ABS(H33-$B$3)</f>
        <v>0</v>
      </c>
    </row>
    <row r="34" customFormat="false" ht="28.2" hidden="false" customHeight="false" outlineLevel="0" collapsed="false">
      <c r="A34" s="18" t="s">
        <v>8</v>
      </c>
      <c r="B34" s="19" t="n">
        <f aca="false">SUM(E4:E33)</f>
        <v>0</v>
      </c>
      <c r="C34" s="20" t="s">
        <v>6</v>
      </c>
      <c r="D34" s="21" t="n">
        <f aca="false">SUM(D4:D33)</f>
        <v>9</v>
      </c>
      <c r="E34" s="22" t="n">
        <v>30</v>
      </c>
      <c r="G34" s="18" t="s">
        <v>8</v>
      </c>
      <c r="H34" s="19" t="n">
        <f aca="false">SUM(K4:K33)</f>
        <v>0</v>
      </c>
      <c r="I34" s="20" t="s">
        <v>6</v>
      </c>
      <c r="J34" s="21" t="n">
        <f aca="false">SUM(J4:J33)</f>
        <v>0</v>
      </c>
      <c r="K34" s="22" t="n">
        <v>30</v>
      </c>
    </row>
    <row r="35" customFormat="false" ht="25.3" hidden="false" customHeight="false" outlineLevel="0" collapsed="false">
      <c r="A35" s="18" t="s">
        <v>9</v>
      </c>
      <c r="B35" s="23" t="n">
        <f aca="false">B34/E34</f>
        <v>0</v>
      </c>
      <c r="C35" s="24" t="s">
        <v>10</v>
      </c>
      <c r="D35" s="25" t="n">
        <f aca="false">D34/E34</f>
        <v>0.3</v>
      </c>
      <c r="E35" s="26"/>
      <c r="G35" s="18" t="s">
        <v>9</v>
      </c>
      <c r="H35" s="23" t="n">
        <f aca="false">H34/K34</f>
        <v>0</v>
      </c>
      <c r="I35" s="24" t="s">
        <v>10</v>
      </c>
      <c r="J35" s="25" t="n">
        <f aca="false">J34/K34</f>
        <v>0</v>
      </c>
      <c r="K35" s="26"/>
    </row>
    <row r="36" customFormat="false" ht="24.9" hidden="false" customHeight="false" outlineLevel="0" collapsed="false">
      <c r="A36" s="28" t="s">
        <v>11</v>
      </c>
      <c r="B36" s="29" t="n">
        <v>0</v>
      </c>
      <c r="G36" s="28" t="s">
        <v>11</v>
      </c>
      <c r="H36" s="29" t="n">
        <v>1</v>
      </c>
    </row>
  </sheetData>
  <mergeCells count="16">
    <mergeCell ref="A1:E1"/>
    <mergeCell ref="G1:K1"/>
    <mergeCell ref="M1:Q1"/>
    <mergeCell ref="S1:W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R39" activeCellId="0" sqref="AR39"/>
    </sheetView>
  </sheetViews>
  <sheetFormatPr defaultRowHeight="15.65" zeroHeight="false" outlineLevelRow="0" outlineLevelCol="0"/>
  <cols>
    <col collapsed="false" customWidth="true" hidden="false" outlineLevel="0" max="1025" min="1" style="0" width="7.22"/>
  </cols>
  <sheetData>
    <row r="1" customFormat="false" ht="15.65" hidden="false" customHeight="true" outlineLevel="0" collapsed="false">
      <c r="A1" s="57" t="s">
        <v>0</v>
      </c>
      <c r="B1" s="57"/>
      <c r="C1" s="57"/>
      <c r="D1" s="57"/>
      <c r="E1" s="57"/>
      <c r="F1" s="0" t="s">
        <v>23</v>
      </c>
      <c r="G1" s="57" t="s">
        <v>1</v>
      </c>
      <c r="H1" s="57"/>
      <c r="I1" s="57"/>
      <c r="J1" s="57"/>
      <c r="K1" s="57"/>
      <c r="M1" s="57" t="s">
        <v>2</v>
      </c>
      <c r="N1" s="57"/>
      <c r="O1" s="57"/>
      <c r="P1" s="57"/>
      <c r="Q1" s="57"/>
      <c r="S1" s="57" t="s">
        <v>3</v>
      </c>
      <c r="T1" s="57"/>
      <c r="U1" s="57"/>
      <c r="V1" s="57"/>
      <c r="W1" s="57"/>
      <c r="Y1" s="57" t="s">
        <v>24</v>
      </c>
      <c r="Z1" s="57"/>
      <c r="AA1" s="57"/>
      <c r="AB1" s="57"/>
      <c r="AC1" s="57"/>
      <c r="AE1" s="57" t="s">
        <v>12</v>
      </c>
      <c r="AF1" s="57"/>
      <c r="AG1" s="57"/>
      <c r="AH1" s="57"/>
      <c r="AI1" s="57"/>
      <c r="AK1" s="57" t="s">
        <v>13</v>
      </c>
      <c r="AL1" s="57"/>
      <c r="AM1" s="57"/>
      <c r="AN1" s="57"/>
      <c r="AO1" s="57"/>
      <c r="AQ1" s="57" t="s">
        <v>14</v>
      </c>
      <c r="AR1" s="57"/>
      <c r="AS1" s="57"/>
      <c r="AT1" s="57"/>
      <c r="AU1" s="57"/>
      <c r="AW1" s="57" t="s">
        <v>15</v>
      </c>
      <c r="AX1" s="57"/>
      <c r="AY1" s="57"/>
      <c r="AZ1" s="57"/>
      <c r="BA1" s="57"/>
      <c r="BC1" s="57" t="s">
        <v>25</v>
      </c>
      <c r="BD1" s="57"/>
      <c r="BE1" s="57"/>
      <c r="BF1" s="57"/>
      <c r="BG1" s="57"/>
    </row>
    <row r="2" customFormat="false" ht="15.65" hidden="false" customHeight="true" outlineLevel="0" collapsed="false">
      <c r="A2" s="58"/>
      <c r="B2" s="59" t="s">
        <v>4</v>
      </c>
      <c r="C2" s="60" t="s">
        <v>5</v>
      </c>
      <c r="D2" s="61" t="s">
        <v>6</v>
      </c>
      <c r="E2" s="61" t="s">
        <v>7</v>
      </c>
      <c r="G2" s="58"/>
      <c r="H2" s="59" t="s">
        <v>4</v>
      </c>
      <c r="I2" s="60" t="s">
        <v>5</v>
      </c>
      <c r="J2" s="61" t="s">
        <v>6</v>
      </c>
      <c r="K2" s="61" t="s">
        <v>7</v>
      </c>
      <c r="M2" s="58"/>
      <c r="N2" s="59" t="s">
        <v>4</v>
      </c>
      <c r="O2" s="60" t="s">
        <v>5</v>
      </c>
      <c r="P2" s="61" t="s">
        <v>6</v>
      </c>
      <c r="Q2" s="61" t="s">
        <v>7</v>
      </c>
      <c r="S2" s="58"/>
      <c r="T2" s="59" t="s">
        <v>4</v>
      </c>
      <c r="U2" s="60" t="s">
        <v>5</v>
      </c>
      <c r="V2" s="61" t="s">
        <v>6</v>
      </c>
      <c r="W2" s="61" t="s">
        <v>7</v>
      </c>
      <c r="Y2" s="58"/>
      <c r="Z2" s="59" t="s">
        <v>4</v>
      </c>
      <c r="AA2" s="60" t="s">
        <v>5</v>
      </c>
      <c r="AB2" s="61" t="s">
        <v>6</v>
      </c>
      <c r="AC2" s="61" t="s">
        <v>7</v>
      </c>
      <c r="AE2" s="58"/>
      <c r="AF2" s="59" t="s">
        <v>4</v>
      </c>
      <c r="AG2" s="60" t="s">
        <v>5</v>
      </c>
      <c r="AH2" s="61" t="s">
        <v>6</v>
      </c>
      <c r="AI2" s="61" t="s">
        <v>7</v>
      </c>
      <c r="AK2" s="58"/>
      <c r="AL2" s="59" t="s">
        <v>4</v>
      </c>
      <c r="AM2" s="60" t="s">
        <v>5</v>
      </c>
      <c r="AN2" s="61" t="s">
        <v>6</v>
      </c>
      <c r="AO2" s="61" t="s">
        <v>7</v>
      </c>
      <c r="AQ2" s="58"/>
      <c r="AR2" s="59" t="s">
        <v>4</v>
      </c>
      <c r="AS2" s="60" t="s">
        <v>5</v>
      </c>
      <c r="AT2" s="61" t="s">
        <v>6</v>
      </c>
      <c r="AU2" s="61" t="s">
        <v>7</v>
      </c>
      <c r="AW2" s="58"/>
      <c r="AX2" s="59" t="s">
        <v>4</v>
      </c>
      <c r="AY2" s="60" t="s">
        <v>5</v>
      </c>
      <c r="AZ2" s="61" t="s">
        <v>6</v>
      </c>
      <c r="BA2" s="61" t="s">
        <v>7</v>
      </c>
      <c r="BC2" s="58"/>
      <c r="BD2" s="59" t="s">
        <v>4</v>
      </c>
      <c r="BE2" s="60" t="s">
        <v>5</v>
      </c>
      <c r="BF2" s="61" t="s">
        <v>6</v>
      </c>
      <c r="BG2" s="61" t="s">
        <v>7</v>
      </c>
    </row>
    <row r="3" customFormat="false" ht="15.65" hidden="false" customHeight="true" outlineLevel="0" collapsed="false">
      <c r="A3" s="58"/>
      <c r="B3" s="62" t="n">
        <v>0.15</v>
      </c>
      <c r="C3" s="60" t="n">
        <v>0</v>
      </c>
      <c r="D3" s="61"/>
      <c r="E3" s="61"/>
      <c r="G3" s="58"/>
      <c r="H3" s="62" t="n">
        <v>0.15</v>
      </c>
      <c r="I3" s="60" t="n">
        <v>90</v>
      </c>
      <c r="J3" s="61"/>
      <c r="K3" s="61"/>
      <c r="M3" s="58"/>
      <c r="N3" s="62" t="n">
        <v>0.21</v>
      </c>
      <c r="O3" s="60" t="n">
        <v>135</v>
      </c>
      <c r="P3" s="61"/>
      <c r="Q3" s="61"/>
      <c r="S3" s="58"/>
      <c r="T3" s="62" t="n">
        <v>0.206</v>
      </c>
      <c r="U3" s="60" t="n">
        <v>30</v>
      </c>
      <c r="V3" s="61"/>
      <c r="W3" s="61"/>
      <c r="Y3" s="58"/>
      <c r="Z3" s="62" t="n">
        <v>0.15</v>
      </c>
      <c r="AA3" s="60" t="n">
        <v>0</v>
      </c>
      <c r="AB3" s="61"/>
      <c r="AC3" s="61"/>
      <c r="AE3" s="58"/>
      <c r="AF3" s="62" t="n">
        <v>0.15</v>
      </c>
      <c r="AG3" s="60" t="n">
        <v>0</v>
      </c>
      <c r="AH3" s="61"/>
      <c r="AI3" s="61"/>
      <c r="AK3" s="58"/>
      <c r="AL3" s="62" t="n">
        <f aca="false">0.9/6</f>
        <v>0.15</v>
      </c>
      <c r="AM3" s="60" t="n">
        <v>0</v>
      </c>
      <c r="AN3" s="61"/>
      <c r="AO3" s="61"/>
      <c r="AQ3" s="58"/>
      <c r="AR3" s="62" t="n">
        <v>0.15</v>
      </c>
      <c r="AS3" s="60" t="n">
        <v>0</v>
      </c>
      <c r="AT3" s="61"/>
      <c r="AU3" s="61"/>
      <c r="AW3" s="58"/>
      <c r="AX3" s="62" t="n">
        <v>0.15</v>
      </c>
      <c r="AY3" s="60" t="n">
        <v>0</v>
      </c>
      <c r="AZ3" s="61"/>
      <c r="BA3" s="61"/>
      <c r="BC3" s="58"/>
      <c r="BD3" s="62" t="n">
        <v>0.15</v>
      </c>
      <c r="BE3" s="60" t="n">
        <v>0</v>
      </c>
      <c r="BF3" s="61"/>
      <c r="BG3" s="61"/>
    </row>
    <row r="4" customFormat="false" ht="15.65" hidden="false" customHeight="true" outlineLevel="0" collapsed="false">
      <c r="A4" s="63" t="n">
        <v>1</v>
      </c>
      <c r="B4" s="47" t="n">
        <v>0.15</v>
      </c>
      <c r="C4" s="47" t="n">
        <v>0</v>
      </c>
      <c r="D4" s="64" t="n">
        <v>1</v>
      </c>
      <c r="E4" s="65" t="n">
        <f aca="false">ABS(B19-$B$3)</f>
        <v>0</v>
      </c>
      <c r="G4" s="63" t="n">
        <v>1</v>
      </c>
      <c r="H4" s="47" t="n">
        <v>0.15</v>
      </c>
      <c r="I4" s="47" t="n">
        <v>-90</v>
      </c>
      <c r="J4" s="64" t="n">
        <v>1</v>
      </c>
      <c r="K4" s="65" t="n">
        <f aca="false">ABS(H4-$B$3)</f>
        <v>0</v>
      </c>
      <c r="M4" s="63" t="n">
        <v>1</v>
      </c>
      <c r="N4" s="47" t="n">
        <v>0.165954215438257</v>
      </c>
      <c r="O4" s="47" t="n">
        <v>-270.377622377622</v>
      </c>
      <c r="P4" s="64" t="n">
        <v>0</v>
      </c>
      <c r="Q4" s="65" t="n">
        <f aca="false">ABS($N$3-N4)</f>
        <v>0.044045784561743</v>
      </c>
      <c r="S4" s="63" t="n">
        <v>1</v>
      </c>
      <c r="T4" s="47" t="n">
        <v>0.206896551724137</v>
      </c>
      <c r="U4" s="47" t="n">
        <v>-179.503448275862</v>
      </c>
      <c r="V4" s="64" t="n">
        <v>0</v>
      </c>
      <c r="W4" s="67" t="n">
        <f aca="false">ABS(T4-$T$3)</f>
        <v>0.000896551724136996</v>
      </c>
      <c r="Y4" s="63" t="n">
        <v>1</v>
      </c>
      <c r="Z4" s="47" t="n">
        <v>0.2</v>
      </c>
      <c r="AA4" s="47" t="n">
        <v>179.52</v>
      </c>
      <c r="AB4" s="64" t="n">
        <v>0</v>
      </c>
      <c r="AC4" s="65" t="n">
        <f aca="false">ABS(Z4-$B$3)</f>
        <v>0.05</v>
      </c>
      <c r="AE4" s="63" t="n">
        <v>1</v>
      </c>
      <c r="AF4" s="47" t="n">
        <v>0.1875</v>
      </c>
      <c r="AG4" s="47" t="n">
        <v>0</v>
      </c>
      <c r="AH4" s="64" t="n">
        <v>0</v>
      </c>
      <c r="AI4" s="65" t="n">
        <f aca="false">ABS(AF4-$AF$3)</f>
        <v>0.0375</v>
      </c>
      <c r="AK4" s="63" t="n">
        <v>1</v>
      </c>
      <c r="AL4" s="47" t="n">
        <v>0.16603800394012</v>
      </c>
      <c r="AM4" s="47" t="n">
        <v>0</v>
      </c>
      <c r="AN4" s="64" t="n">
        <v>0</v>
      </c>
      <c r="AO4" s="65" t="n">
        <f aca="false">ABS(AL4-$AL$3)</f>
        <v>0.01603800394012</v>
      </c>
      <c r="AQ4" s="63" t="n">
        <v>1</v>
      </c>
      <c r="AR4" s="47" t="n">
        <v>0.135930252201031</v>
      </c>
      <c r="AS4" s="47" t="n">
        <v>-180</v>
      </c>
      <c r="AT4" s="64" t="n">
        <v>0</v>
      </c>
      <c r="AU4" s="65" t="n">
        <f aca="false">ABS(AR4-$B$3)</f>
        <v>0.014069747798969</v>
      </c>
      <c r="AW4" s="63" t="n">
        <v>1</v>
      </c>
      <c r="AX4" s="47" t="n">
        <v>0.125</v>
      </c>
      <c r="AY4" s="47" t="n">
        <v>90</v>
      </c>
      <c r="AZ4" s="64" t="n">
        <v>0</v>
      </c>
      <c r="BA4" s="65" t="n">
        <f aca="false">ABS(AX4-$B$3)</f>
        <v>0.025</v>
      </c>
      <c r="BC4" s="63" t="n">
        <v>1</v>
      </c>
      <c r="BD4" s="47" t="n">
        <v>0.120342771765612</v>
      </c>
      <c r="BE4" s="47" t="n">
        <v>-0.28800000000001</v>
      </c>
      <c r="BF4" s="64" t="n">
        <v>0</v>
      </c>
      <c r="BG4" s="65" t="n">
        <f aca="false">ABS(BD4-$B$3)</f>
        <v>0.029657228234388</v>
      </c>
    </row>
    <row r="5" customFormat="false" ht="15.65" hidden="false" customHeight="true" outlineLevel="0" collapsed="false">
      <c r="A5" s="63" t="n">
        <v>2</v>
      </c>
      <c r="B5" s="47" t="n">
        <v>0.15</v>
      </c>
      <c r="C5" s="47" t="n">
        <v>0</v>
      </c>
      <c r="D5" s="64" t="n">
        <v>1</v>
      </c>
      <c r="E5" s="65" t="n">
        <f aca="false">ABS(B20-$B$3)</f>
        <v>0</v>
      </c>
      <c r="G5" s="63" t="n">
        <v>2</v>
      </c>
      <c r="H5" s="47" t="n">
        <v>0.15</v>
      </c>
      <c r="I5" s="47" t="n">
        <v>-90</v>
      </c>
      <c r="J5" s="64" t="n">
        <v>1</v>
      </c>
      <c r="K5" s="65" t="n">
        <f aca="false">ABS(H5-$B$3)</f>
        <v>0</v>
      </c>
      <c r="M5" s="63" t="n">
        <v>2</v>
      </c>
      <c r="N5" s="47" t="n">
        <v>0.17375946494798</v>
      </c>
      <c r="O5" s="47" t="n">
        <v>-205.930069930069</v>
      </c>
      <c r="P5" s="64" t="n">
        <v>0</v>
      </c>
      <c r="Q5" s="65" t="n">
        <f aca="false">ABS($N$3-N5)</f>
        <v>0.03624053505202</v>
      </c>
      <c r="S5" s="63" t="n">
        <v>2</v>
      </c>
      <c r="T5" s="47" t="n">
        <v>0.182187736102397</v>
      </c>
      <c r="U5" s="47" t="n">
        <v>-95.5862068965517</v>
      </c>
      <c r="V5" s="64" t="n">
        <v>0</v>
      </c>
      <c r="W5" s="67" t="n">
        <f aca="false">ABS(T5-$T$3)</f>
        <v>0.023812263897603</v>
      </c>
      <c r="Y5" s="63" t="n">
        <v>2</v>
      </c>
      <c r="Z5" s="47" t="n">
        <v>0.2</v>
      </c>
      <c r="AA5" s="47" t="n">
        <v>0</v>
      </c>
      <c r="AB5" s="64" t="n">
        <v>1</v>
      </c>
      <c r="AC5" s="65" t="n">
        <f aca="false">ABS(Z5-$B$3)</f>
        <v>0.05</v>
      </c>
      <c r="AE5" s="63" t="n">
        <v>2</v>
      </c>
      <c r="AF5" s="47" t="n">
        <v>0.1875</v>
      </c>
      <c r="AG5" s="47" t="n">
        <v>0</v>
      </c>
      <c r="AH5" s="64" t="n">
        <v>1</v>
      </c>
      <c r="AI5" s="65" t="n">
        <f aca="false">ABS(AF5-$AF$3)</f>
        <v>0.0375</v>
      </c>
      <c r="AK5" s="63" t="n">
        <v>2</v>
      </c>
      <c r="AL5" s="47" t="n">
        <v>0.166666666666666</v>
      </c>
      <c r="AM5" s="47" t="n">
        <v>0</v>
      </c>
      <c r="AN5" s="64" t="n">
        <v>1</v>
      </c>
      <c r="AO5" s="65" t="n">
        <f aca="false">ABS(AL5-$AL$3)</f>
        <v>0.016666666666666</v>
      </c>
      <c r="AQ5" s="63" t="n">
        <v>2</v>
      </c>
      <c r="AR5" s="47" t="n">
        <v>0.136363636363636</v>
      </c>
      <c r="AS5" s="47" t="n">
        <v>-0.327272727272713</v>
      </c>
      <c r="AT5" s="64" t="n">
        <v>1</v>
      </c>
      <c r="AU5" s="65" t="n">
        <f aca="false">ABS(AR5-$B$3)</f>
        <v>0.013636363636364</v>
      </c>
      <c r="AW5" s="63" t="n">
        <v>2</v>
      </c>
      <c r="AX5" s="47" t="n">
        <v>0.125</v>
      </c>
      <c r="AY5" s="47" t="n">
        <v>0</v>
      </c>
      <c r="AZ5" s="64" t="n">
        <v>1</v>
      </c>
      <c r="BA5" s="65" t="n">
        <f aca="false">ABS(AX5-$B$3)</f>
        <v>0.025</v>
      </c>
      <c r="BC5" s="63" t="n">
        <v>2</v>
      </c>
      <c r="BD5" s="47" t="n">
        <v>0.130720640220272</v>
      </c>
      <c r="BE5" s="47" t="n">
        <v>-65.664</v>
      </c>
      <c r="BF5" s="64" t="n">
        <v>0</v>
      </c>
      <c r="BG5" s="65" t="n">
        <f aca="false">ABS(BD5-$B$3)</f>
        <v>0.019279359779728</v>
      </c>
    </row>
    <row r="6" customFormat="false" ht="15.65" hidden="false" customHeight="true" outlineLevel="0" collapsed="false">
      <c r="A6" s="63" t="n">
        <v>3</v>
      </c>
      <c r="B6" s="47" t="n">
        <v>0.15</v>
      </c>
      <c r="C6" s="47" t="n">
        <v>0</v>
      </c>
      <c r="D6" s="64" t="n">
        <v>1</v>
      </c>
      <c r="E6" s="65" t="n">
        <f aca="false">ABS(B21-$B$3)</f>
        <v>0</v>
      </c>
      <c r="G6" s="63" t="n">
        <v>3</v>
      </c>
      <c r="H6" s="47" t="n">
        <v>0.15</v>
      </c>
      <c r="I6" s="47" t="n">
        <v>-90</v>
      </c>
      <c r="J6" s="64" t="n">
        <v>1</v>
      </c>
      <c r="K6" s="65" t="n">
        <f aca="false">ABS(H6-$B$3)</f>
        <v>0</v>
      </c>
      <c r="M6" s="63" t="n">
        <v>3</v>
      </c>
      <c r="N6" s="47" t="n">
        <v>0.211727492257789</v>
      </c>
      <c r="O6" s="47" t="n">
        <v>-107.748251748251</v>
      </c>
      <c r="P6" s="64" t="n">
        <v>1</v>
      </c>
      <c r="Q6" s="65" t="n">
        <f aca="false">ABS($N$3-N6)</f>
        <v>0.00172749225778901</v>
      </c>
      <c r="S6" s="63" t="n">
        <v>3</v>
      </c>
      <c r="T6" s="47" t="n">
        <v>0.207838452148457</v>
      </c>
      <c r="U6" s="47" t="n">
        <v>-23.3379310344827</v>
      </c>
      <c r="V6" s="64" t="n">
        <v>1</v>
      </c>
      <c r="W6" s="67" t="n">
        <f aca="false">ABS(T6-$T$3)</f>
        <v>0.00183845214845699</v>
      </c>
      <c r="Y6" s="63" t="n">
        <v>3</v>
      </c>
      <c r="Z6" s="47" t="n">
        <v>0.2</v>
      </c>
      <c r="AA6" s="47" t="n">
        <v>0</v>
      </c>
      <c r="AB6" s="64" t="n">
        <v>1</v>
      </c>
      <c r="AC6" s="65" t="n">
        <f aca="false">ABS(Z6-$B$3)</f>
        <v>0.05</v>
      </c>
      <c r="AE6" s="63" t="n">
        <v>3</v>
      </c>
      <c r="AF6" s="47" t="n">
        <v>0.1875</v>
      </c>
      <c r="AG6" s="47" t="n">
        <v>-0.449999999999988</v>
      </c>
      <c r="AH6" s="64" t="n">
        <v>1</v>
      </c>
      <c r="AI6" s="65" t="n">
        <f aca="false">ABS(AF6-$AF$3)</f>
        <v>0.0375</v>
      </c>
      <c r="AK6" s="63" t="n">
        <v>3</v>
      </c>
      <c r="AL6" s="47" t="n">
        <v>0.19313337832548</v>
      </c>
      <c r="AM6" s="47" t="n">
        <v>34.8</v>
      </c>
      <c r="AN6" s="64" t="n">
        <v>0.5</v>
      </c>
      <c r="AO6" s="65" t="n">
        <f aca="false">ABS(AL6-$AL$3)</f>
        <v>0.04313337832548</v>
      </c>
      <c r="AQ6" s="63" t="n">
        <v>3</v>
      </c>
      <c r="AR6" s="47" t="n">
        <v>0.136363636363636</v>
      </c>
      <c r="AS6" s="47" t="n">
        <v>0</v>
      </c>
      <c r="AT6" s="64" t="n">
        <v>1</v>
      </c>
      <c r="AU6" s="65" t="n">
        <f aca="false">ABS(AR6-$B$3)</f>
        <v>0.013636363636364</v>
      </c>
      <c r="AW6" s="63" t="n">
        <v>3</v>
      </c>
      <c r="AX6" s="47" t="n">
        <v>0.126112748140778</v>
      </c>
      <c r="AY6" s="47" t="n">
        <v>-3.30000000000001</v>
      </c>
      <c r="AZ6" s="64" t="n">
        <v>1</v>
      </c>
      <c r="BA6" s="65" t="n">
        <f aca="false">ABS(AX6-$B$3)</f>
        <v>0.023887251859222</v>
      </c>
      <c r="BC6" s="63" t="n">
        <v>3</v>
      </c>
      <c r="BD6" s="47" t="n">
        <v>0.12</v>
      </c>
      <c r="BE6" s="47" t="n">
        <v>0.28800000000001</v>
      </c>
      <c r="BF6" s="64" t="n">
        <v>0</v>
      </c>
      <c r="BG6" s="65" t="n">
        <f aca="false">ABS(BD6-$B$3)</f>
        <v>0.03</v>
      </c>
    </row>
    <row r="7" customFormat="false" ht="15.65" hidden="false" customHeight="true" outlineLevel="0" collapsed="false">
      <c r="A7" s="63" t="n">
        <v>4</v>
      </c>
      <c r="B7" s="47" t="n">
        <v>0.15</v>
      </c>
      <c r="C7" s="47" t="n">
        <v>0</v>
      </c>
      <c r="D7" s="64" t="n">
        <v>1</v>
      </c>
      <c r="E7" s="65" t="n">
        <f aca="false">ABS(B22-$B$3)</f>
        <v>0</v>
      </c>
      <c r="G7" s="63" t="n">
        <v>4</v>
      </c>
      <c r="H7" s="47" t="n">
        <v>0.15</v>
      </c>
      <c r="I7" s="47" t="n">
        <v>-90</v>
      </c>
      <c r="J7" s="64" t="n">
        <v>1</v>
      </c>
      <c r="K7" s="65" t="n">
        <f aca="false">ABS(H7-$B$3)</f>
        <v>0</v>
      </c>
      <c r="M7" s="63" t="n">
        <v>4</v>
      </c>
      <c r="N7" s="47" t="n">
        <v>0.214667010528311</v>
      </c>
      <c r="O7" s="47" t="n">
        <v>-134.181818181818</v>
      </c>
      <c r="P7" s="64" t="n">
        <v>1</v>
      </c>
      <c r="Q7" s="65" t="n">
        <f aca="false">ABS($N$3-N7)</f>
        <v>0.00466701052831101</v>
      </c>
      <c r="S7" s="63" t="n">
        <v>4</v>
      </c>
      <c r="T7" s="47" t="n">
        <v>0.207838452148457</v>
      </c>
      <c r="U7" s="47" t="n">
        <v>-180.248275862068</v>
      </c>
      <c r="V7" s="64" t="n">
        <v>0</v>
      </c>
      <c r="W7" s="67" t="n">
        <f aca="false">ABS(T7-$T$3)</f>
        <v>0.00183845214845699</v>
      </c>
      <c r="Y7" s="63" t="n">
        <v>4</v>
      </c>
      <c r="Z7" s="47" t="n">
        <v>0.196500276414381</v>
      </c>
      <c r="AA7" s="47" t="n">
        <v>-162.24</v>
      </c>
      <c r="AB7" s="64" t="n">
        <v>0</v>
      </c>
      <c r="AC7" s="65" t="n">
        <f aca="false">ABS(Z7-$B$3)</f>
        <v>0.046500276414381</v>
      </c>
      <c r="AE7" s="63" t="n">
        <v>4</v>
      </c>
      <c r="AF7" s="47" t="n">
        <v>0.1875</v>
      </c>
      <c r="AG7" s="47" t="n">
        <v>0</v>
      </c>
      <c r="AH7" s="64" t="n">
        <v>1</v>
      </c>
      <c r="AI7" s="65" t="n">
        <f aca="false">ABS(AF7-$AF$3)</f>
        <v>0.0375</v>
      </c>
      <c r="AK7" s="63" t="n">
        <v>4</v>
      </c>
      <c r="AL7" s="47" t="n">
        <v>0.166666666666666</v>
      </c>
      <c r="AM7" s="47" t="n">
        <v>-0.400000000000005</v>
      </c>
      <c r="AN7" s="64" t="n">
        <v>1</v>
      </c>
      <c r="AO7" s="65" t="n">
        <f aca="false">ABS(AL7-$AL$3)</f>
        <v>0.016666666666666</v>
      </c>
      <c r="AQ7" s="63" t="n">
        <v>4</v>
      </c>
      <c r="AR7" s="47" t="n">
        <v>0.135930252201031</v>
      </c>
      <c r="AS7" s="47" t="n">
        <v>-359.672727272727</v>
      </c>
      <c r="AT7" s="64" t="n">
        <v>1</v>
      </c>
      <c r="AU7" s="65" t="n">
        <f aca="false">ABS(AR7-$B$3)</f>
        <v>0.014069747798969</v>
      </c>
      <c r="AW7" s="63" t="n">
        <v>4</v>
      </c>
      <c r="AX7" s="47" t="n">
        <v>0.125</v>
      </c>
      <c r="AY7" s="47" t="n">
        <v>-90</v>
      </c>
      <c r="AZ7" s="64" t="n">
        <v>0</v>
      </c>
      <c r="BA7" s="65" t="n">
        <f aca="false">ABS(AX7-$B$3)</f>
        <v>0.025</v>
      </c>
      <c r="BC7" s="63" t="n">
        <v>4</v>
      </c>
      <c r="BD7" s="47" t="n">
        <v>0.12</v>
      </c>
      <c r="BE7" s="47" t="n">
        <v>0.575999999999993</v>
      </c>
      <c r="BF7" s="64" t="n">
        <v>1</v>
      </c>
      <c r="BG7" s="65" t="n">
        <f aca="false">ABS(BD7-$B$3)</f>
        <v>0.03</v>
      </c>
    </row>
    <row r="8" customFormat="false" ht="15.65" hidden="false" customHeight="true" outlineLevel="0" collapsed="false">
      <c r="A8" s="63" t="n">
        <v>5</v>
      </c>
      <c r="B8" s="47" t="n">
        <v>0.15</v>
      </c>
      <c r="C8" s="47" t="n">
        <v>0</v>
      </c>
      <c r="D8" s="64" t="n">
        <v>1</v>
      </c>
      <c r="E8" s="65" t="n">
        <f aca="false">ABS(B23-$B$3)</f>
        <v>0</v>
      </c>
      <c r="G8" s="63" t="n">
        <v>5</v>
      </c>
      <c r="H8" s="47" t="n">
        <v>0.15</v>
      </c>
      <c r="I8" s="47" t="n">
        <v>-90</v>
      </c>
      <c r="J8" s="64" t="n">
        <v>1</v>
      </c>
      <c r="K8" s="65" t="n">
        <f aca="false">ABS(H8-$B$3)</f>
        <v>0</v>
      </c>
      <c r="M8" s="63" t="n">
        <v>5</v>
      </c>
      <c r="N8" s="47" t="n">
        <v>0.203148252004136</v>
      </c>
      <c r="O8" s="47" t="n">
        <v>89.8741258741258</v>
      </c>
      <c r="P8" s="64" t="n">
        <v>0</v>
      </c>
      <c r="Q8" s="65" t="n">
        <f aca="false">ABS($N$3-N7)</f>
        <v>0.00466701052831101</v>
      </c>
      <c r="S8" s="63" t="n">
        <v>5</v>
      </c>
      <c r="T8" s="47" t="n">
        <v>0.201334115488268</v>
      </c>
      <c r="U8" s="47" t="n">
        <v>-28.8</v>
      </c>
      <c r="V8" s="64" t="n">
        <v>1</v>
      </c>
      <c r="W8" s="67" t="n">
        <f aca="false">ABS(T8-$T$3)</f>
        <v>0.004665884511732</v>
      </c>
      <c r="Y8" s="63" t="n">
        <v>5</v>
      </c>
      <c r="Z8" s="47" t="n">
        <v>0.2</v>
      </c>
      <c r="AA8" s="47" t="n">
        <v>0</v>
      </c>
      <c r="AB8" s="64" t="n">
        <v>0</v>
      </c>
      <c r="AC8" s="65" t="n">
        <f aca="false">ABS(Z8-$B$3)</f>
        <v>0.05</v>
      </c>
      <c r="AE8" s="63" t="n">
        <v>5</v>
      </c>
      <c r="AF8" s="47" t="n">
        <v>0.1875</v>
      </c>
      <c r="AG8" s="47" t="n">
        <v>-0.45</v>
      </c>
      <c r="AH8" s="64" t="n">
        <v>0</v>
      </c>
      <c r="AI8" s="65" t="n">
        <f aca="false">ABS(AF8-$AF$3)</f>
        <v>0.0375</v>
      </c>
      <c r="AK8" s="63" t="n">
        <v>5</v>
      </c>
      <c r="AL8" s="47" t="n">
        <v>0.16603800394012</v>
      </c>
      <c r="AM8" s="47" t="n">
        <v>-180.4</v>
      </c>
      <c r="AN8" s="64" t="n">
        <v>0</v>
      </c>
      <c r="AO8" s="65" t="n">
        <f aca="false">ABS(AL8-$AL$3)</f>
        <v>0.01603800394012</v>
      </c>
      <c r="AQ8" s="63" t="n">
        <v>5</v>
      </c>
      <c r="AR8" s="47" t="n">
        <v>0.13679840227776</v>
      </c>
      <c r="AS8" s="47" t="n">
        <v>180</v>
      </c>
      <c r="AT8" s="64" t="n">
        <v>0</v>
      </c>
      <c r="AU8" s="65" t="n">
        <f aca="false">ABS(AR8-$B$3)</f>
        <v>0.01320159772224</v>
      </c>
      <c r="AW8" s="63" t="n">
        <v>5</v>
      </c>
      <c r="AX8" s="47" t="n">
        <v>0.124631270083687</v>
      </c>
      <c r="AY8" s="47" t="n">
        <v>-179.7</v>
      </c>
      <c r="AZ8" s="64" t="n">
        <v>0</v>
      </c>
      <c r="BA8" s="65" t="n">
        <f aca="false">ABS(AX8-$B$3)</f>
        <v>0.025368729916313</v>
      </c>
      <c r="BC8" s="63" t="n">
        <v>5</v>
      </c>
      <c r="BD8" s="47" t="n">
        <v>0.119658204549637</v>
      </c>
      <c r="BE8" s="47" t="n">
        <v>-179.712</v>
      </c>
      <c r="BF8" s="64" t="n">
        <v>0</v>
      </c>
      <c r="BG8" s="65" t="n">
        <f aca="false">ABS(BD8-$B$3)</f>
        <v>0.030341795450363</v>
      </c>
    </row>
    <row r="9" customFormat="false" ht="15.65" hidden="false" customHeight="true" outlineLevel="0" collapsed="false">
      <c r="A9" s="63" t="n">
        <v>6</v>
      </c>
      <c r="B9" s="47" t="n">
        <v>0.15</v>
      </c>
      <c r="C9" s="47" t="n">
        <v>0</v>
      </c>
      <c r="D9" s="64" t="n">
        <v>1</v>
      </c>
      <c r="E9" s="65" t="n">
        <f aca="false">ABS(B24-$B$3)</f>
        <v>0</v>
      </c>
      <c r="G9" s="63" t="n">
        <v>6</v>
      </c>
      <c r="H9" s="47" t="n">
        <v>0.15</v>
      </c>
      <c r="I9" s="47" t="n">
        <v>-90</v>
      </c>
      <c r="J9" s="64" t="n">
        <v>1</v>
      </c>
      <c r="K9" s="65" t="n">
        <f aca="false">ABS(H9-$B$3)</f>
        <v>0</v>
      </c>
      <c r="M9" s="63" t="n">
        <v>6</v>
      </c>
      <c r="N9" s="47" t="n">
        <v>0.211727492257789</v>
      </c>
      <c r="O9" s="47" t="n">
        <v>-122.097902097902</v>
      </c>
      <c r="P9" s="64" t="n">
        <v>1</v>
      </c>
      <c r="Q9" s="65" t="n">
        <f aca="false">ABS($N$3-N8)</f>
        <v>0.00685174799586399</v>
      </c>
      <c r="S9" s="63" t="n">
        <v>6</v>
      </c>
      <c r="T9" s="47" t="n">
        <v>0.199513403480363</v>
      </c>
      <c r="U9" s="47" t="n">
        <v>-29.5448275862069</v>
      </c>
      <c r="V9" s="64" t="n">
        <v>1</v>
      </c>
      <c r="W9" s="67" t="n">
        <f aca="false">ABS(T9-$T$3)</f>
        <v>0.00648659651963701</v>
      </c>
      <c r="Y9" s="63" t="n">
        <v>6</v>
      </c>
      <c r="Z9" s="47" t="n">
        <v>0.199119268504357</v>
      </c>
      <c r="AA9" s="47" t="n">
        <v>-261.6</v>
      </c>
      <c r="AB9" s="64" t="n">
        <v>0</v>
      </c>
      <c r="AC9" s="65" t="n">
        <f aca="false">ABS(Z9-$B$3)</f>
        <v>0.049119268504357</v>
      </c>
      <c r="AE9" s="63" t="n">
        <v>6</v>
      </c>
      <c r="AF9" s="47" t="n">
        <v>0.186718281164873</v>
      </c>
      <c r="AG9" s="47" t="n">
        <v>-175.05</v>
      </c>
      <c r="AH9" s="64" t="n">
        <v>0</v>
      </c>
      <c r="AI9" s="65" t="n">
        <f aca="false">ABS(AF9-$AF$3)</f>
        <v>0.036718281164873</v>
      </c>
      <c r="AK9" s="63" t="n">
        <v>6</v>
      </c>
      <c r="AL9" s="47" t="n">
        <v>0.194598652648343</v>
      </c>
      <c r="AM9" s="47" t="n">
        <v>-320.8</v>
      </c>
      <c r="AN9" s="64" t="n">
        <v>0</v>
      </c>
      <c r="AO9" s="65" t="n">
        <f aca="false">ABS(AL9-$AL$3)</f>
        <v>0.044598652648343</v>
      </c>
      <c r="AQ9" s="63" t="n">
        <v>6</v>
      </c>
      <c r="AR9" s="47" t="n">
        <v>0.136363636363636</v>
      </c>
      <c r="AS9" s="47" t="n">
        <v>-180</v>
      </c>
      <c r="AT9" s="64" t="n">
        <v>0</v>
      </c>
      <c r="AU9" s="65" t="n">
        <f aca="false">ABS(AR9-$B$3)</f>
        <v>0.013636363636364</v>
      </c>
      <c r="AW9" s="63" t="n">
        <v>6</v>
      </c>
      <c r="AX9" s="47" t="n">
        <v>0.124631270083687</v>
      </c>
      <c r="AY9" s="47" t="n">
        <v>-91.1999999999999</v>
      </c>
      <c r="AZ9" s="64" t="n">
        <v>0</v>
      </c>
      <c r="BA9" s="65" t="n">
        <f aca="false">ABS(AX9-$B$3)</f>
        <v>0.025368729916313</v>
      </c>
      <c r="BC9" s="63" t="n">
        <v>6</v>
      </c>
      <c r="BD9" s="47" t="n">
        <v>0.12172367787574</v>
      </c>
      <c r="BE9" s="47" t="n">
        <v>27.6479999999999</v>
      </c>
      <c r="BF9" s="64" t="n">
        <v>0</v>
      </c>
      <c r="BG9" s="65" t="n">
        <f aca="false">ABS(BD9-$B$3)</f>
        <v>0.02827632212426</v>
      </c>
    </row>
    <row r="10" customFormat="false" ht="15.65" hidden="false" customHeight="true" outlineLevel="0" collapsed="false">
      <c r="A10" s="63" t="n">
        <v>7</v>
      </c>
      <c r="B10" s="47" t="n">
        <v>0.15</v>
      </c>
      <c r="C10" s="47" t="n">
        <v>0</v>
      </c>
      <c r="D10" s="64" t="n">
        <v>1</v>
      </c>
      <c r="E10" s="65" t="n">
        <f aca="false">ABS(B25-$B$3)</f>
        <v>0</v>
      </c>
      <c r="G10" s="63" t="n">
        <v>7</v>
      </c>
      <c r="H10" s="47" t="n">
        <v>0.15</v>
      </c>
      <c r="I10" s="47" t="n">
        <v>-90</v>
      </c>
      <c r="J10" s="64" t="n">
        <v>1</v>
      </c>
      <c r="K10" s="65" t="n">
        <f aca="false">ABS(H10-$B$3)</f>
        <v>0</v>
      </c>
      <c r="M10" s="63" t="n">
        <v>7</v>
      </c>
      <c r="N10" s="47" t="n">
        <v>0.18961505511168</v>
      </c>
      <c r="O10" s="47" t="n">
        <v>-125.874125874125</v>
      </c>
      <c r="P10" s="64" t="n">
        <v>0</v>
      </c>
      <c r="Q10" s="65" t="n">
        <f aca="false">ABS($N$3-N10)</f>
        <v>0.02038494488832</v>
      </c>
      <c r="S10" s="63" t="n">
        <v>7</v>
      </c>
      <c r="T10" s="47" t="n">
        <v>0.20595891988631</v>
      </c>
      <c r="U10" s="47" t="n">
        <v>-7.44827586206896</v>
      </c>
      <c r="V10" s="64" t="n">
        <v>0.5</v>
      </c>
      <c r="W10" s="67" t="n">
        <f aca="false">ABS(T9-$T$3)</f>
        <v>0.00648659651963698</v>
      </c>
      <c r="Y10" s="63" t="n">
        <v>7</v>
      </c>
      <c r="Z10" s="47" t="n">
        <v>0.201773167006133</v>
      </c>
      <c r="AA10" s="47" t="n">
        <v>-12</v>
      </c>
      <c r="AB10" s="64" t="n">
        <v>1</v>
      </c>
      <c r="AC10" s="65" t="n">
        <f aca="false">ABS(Z10-$B$3)</f>
        <v>0.051773167006133</v>
      </c>
      <c r="AE10" s="63" t="n">
        <v>7</v>
      </c>
      <c r="AF10" s="47" t="n">
        <v>0.1875</v>
      </c>
      <c r="AG10" s="47" t="n">
        <v>0</v>
      </c>
      <c r="AH10" s="64" t="n">
        <v>1</v>
      </c>
      <c r="AI10" s="65" t="n">
        <f aca="false">ABS(AF10-$AF$3)</f>
        <v>0.0375</v>
      </c>
      <c r="AK10" s="63" t="n">
        <v>7</v>
      </c>
      <c r="AL10" s="47" t="n">
        <v>0.167297709672512</v>
      </c>
      <c r="AM10" s="47" t="n">
        <v>0</v>
      </c>
      <c r="AN10" s="64" t="n">
        <v>1</v>
      </c>
      <c r="AO10" s="65" t="n">
        <f aca="false">ABS(AL10-$AL$3)</f>
        <v>0.017297709672512</v>
      </c>
      <c r="AQ10" s="63" t="n">
        <v>7</v>
      </c>
      <c r="AR10" s="47" t="n">
        <v>0.133783904448833</v>
      </c>
      <c r="AS10" s="47" t="n">
        <v>-11.7818181818181</v>
      </c>
      <c r="AT10" s="64" t="n">
        <v>0</v>
      </c>
      <c r="AU10" s="65" t="n">
        <f aca="false">ABS(AR10-$B$3)</f>
        <v>0.016216095551167</v>
      </c>
      <c r="AW10" s="63" t="n">
        <v>7</v>
      </c>
      <c r="AX10" s="47" t="n">
        <v>0.130278246239284</v>
      </c>
      <c r="AY10" s="47" t="n">
        <v>-8.4</v>
      </c>
      <c r="AZ10" s="64" t="n">
        <v>0</v>
      </c>
      <c r="BA10" s="65" t="n">
        <f aca="false">ABS(AX10-$B$3)</f>
        <v>0.019721753760716</v>
      </c>
      <c r="BC10" s="63" t="n">
        <v>7</v>
      </c>
      <c r="BD10" s="47" t="n">
        <v>0.120342771765612</v>
      </c>
      <c r="BE10" s="47" t="n">
        <v>-0.288</v>
      </c>
      <c r="BF10" s="64" t="n">
        <v>1</v>
      </c>
      <c r="BG10" s="65" t="n">
        <f aca="false">ABS(BD10-$B$3)</f>
        <v>0.029657228234388</v>
      </c>
    </row>
    <row r="11" customFormat="false" ht="15.65" hidden="false" customHeight="true" outlineLevel="0" collapsed="false">
      <c r="A11" s="63" t="n">
        <v>8</v>
      </c>
      <c r="B11" s="47" t="n">
        <v>0.15</v>
      </c>
      <c r="C11" s="47" t="n">
        <v>0</v>
      </c>
      <c r="D11" s="64" t="n">
        <v>1</v>
      </c>
      <c r="E11" s="65" t="n">
        <f aca="false">ABS(B26-$B$3)</f>
        <v>0</v>
      </c>
      <c r="G11" s="63" t="n">
        <v>8</v>
      </c>
      <c r="H11" s="47" t="n">
        <v>0.15</v>
      </c>
      <c r="I11" s="47" t="n">
        <v>-90</v>
      </c>
      <c r="J11" s="64" t="n">
        <v>1</v>
      </c>
      <c r="K11" s="65" t="n">
        <f aca="false">ABS(H11-$B$3)</f>
        <v>0</v>
      </c>
      <c r="M11" s="63" t="n">
        <v>8</v>
      </c>
      <c r="N11" s="47" t="n">
        <v>0.205024200111155</v>
      </c>
      <c r="O11" s="47" t="n">
        <v>-134.685314685314</v>
      </c>
      <c r="P11" s="64" t="n">
        <v>1</v>
      </c>
      <c r="Q11" s="65" t="n">
        <f aca="false">ABS($N$3-N9)</f>
        <v>0.00172749225778904</v>
      </c>
      <c r="S11" s="63" t="n">
        <v>8</v>
      </c>
      <c r="T11" s="47" t="n">
        <v>0.206896551724137</v>
      </c>
      <c r="U11" s="47" t="n">
        <v>-90.1241379310345</v>
      </c>
      <c r="V11" s="64" t="n">
        <v>0</v>
      </c>
      <c r="W11" s="67" t="n">
        <f aca="false">ABS(T10-$T$3)</f>
        <v>4.10801136900008E-005</v>
      </c>
      <c r="Y11" s="63" t="n">
        <v>8</v>
      </c>
      <c r="Z11" s="47" t="n">
        <v>0.2</v>
      </c>
      <c r="AA11" s="47" t="n">
        <v>-179.52</v>
      </c>
      <c r="AB11" s="64" t="n">
        <v>0</v>
      </c>
      <c r="AC11" s="65" t="n">
        <f aca="false">ABS(Z11-$B$3)</f>
        <v>0.05</v>
      </c>
      <c r="AE11" s="63" t="n">
        <v>8</v>
      </c>
      <c r="AF11" s="47" t="n">
        <v>0.181336747615428</v>
      </c>
      <c r="AG11" s="47" t="n">
        <v>154.8</v>
      </c>
      <c r="AH11" s="64" t="n">
        <v>0</v>
      </c>
      <c r="AI11" s="65" t="n">
        <f aca="false">ABS(AF11-$AF$3)</f>
        <v>0.031336747615428</v>
      </c>
      <c r="AK11" s="63" t="n">
        <v>8</v>
      </c>
      <c r="AL11" s="47" t="n">
        <v>0.166666666666666</v>
      </c>
      <c r="AM11" s="47" t="n">
        <v>-179.6</v>
      </c>
      <c r="AN11" s="64" t="n">
        <v>0</v>
      </c>
      <c r="AO11" s="65" t="n">
        <f aca="false">ABS(AL11-$AL$3)</f>
        <v>0.016666666666666</v>
      </c>
      <c r="AQ11" s="63" t="n">
        <v>8</v>
      </c>
      <c r="AR11" s="47" t="n">
        <v>0.136363636363636</v>
      </c>
      <c r="AS11" s="47" t="n">
        <v>-0.327272727272713</v>
      </c>
      <c r="AT11" s="64" t="n">
        <v>0</v>
      </c>
      <c r="AU11" s="65" t="n">
        <f aca="false">ABS(AR11-$B$3)</f>
        <v>0.013636363636364</v>
      </c>
      <c r="AW11" s="63" t="n">
        <v>8</v>
      </c>
      <c r="AX11" s="47" t="n">
        <v>0.125</v>
      </c>
      <c r="AY11" s="47" t="n">
        <v>0</v>
      </c>
      <c r="AZ11" s="64" t="n">
        <v>0</v>
      </c>
      <c r="BA11" s="65" t="n">
        <f aca="false">ABS(AX11-$B$3)</f>
        <v>0.025</v>
      </c>
      <c r="BC11" s="63" t="n">
        <v>8</v>
      </c>
      <c r="BD11" s="47" t="n">
        <v>0.119658204549637</v>
      </c>
      <c r="BE11" s="47" t="n">
        <v>0</v>
      </c>
      <c r="BF11" s="64" t="n">
        <v>0</v>
      </c>
      <c r="BG11" s="65" t="n">
        <f aca="false">ABS(BD11-$B$3)</f>
        <v>0.030341795450363</v>
      </c>
    </row>
    <row r="12" customFormat="false" ht="15.65" hidden="false" customHeight="true" outlineLevel="0" collapsed="false">
      <c r="A12" s="63" t="n">
        <v>9</v>
      </c>
      <c r="B12" s="47" t="n">
        <v>0.15</v>
      </c>
      <c r="C12" s="47" t="n">
        <v>0</v>
      </c>
      <c r="D12" s="64" t="n">
        <v>1</v>
      </c>
      <c r="E12" s="65" t="n">
        <f aca="false">ABS(B27-$B$3)</f>
        <v>0</v>
      </c>
      <c r="G12" s="63" t="n">
        <v>9</v>
      </c>
      <c r="H12" s="47" t="n">
        <v>0.15</v>
      </c>
      <c r="I12" s="47" t="n">
        <v>-90</v>
      </c>
      <c r="J12" s="64" t="n">
        <v>1</v>
      </c>
      <c r="K12" s="65" t="n">
        <f aca="false">ABS(H12-$B$3)</f>
        <v>0</v>
      </c>
      <c r="M12" s="63" t="n">
        <v>9</v>
      </c>
      <c r="N12" s="47" t="n">
        <v>0.110748712461449</v>
      </c>
      <c r="O12" s="47" t="n">
        <v>-127.636363636363</v>
      </c>
      <c r="P12" s="64" t="n">
        <v>0</v>
      </c>
      <c r="Q12" s="65" t="n">
        <f aca="false">ABS($N$3-N10)</f>
        <v>0.02038494488832</v>
      </c>
      <c r="S12" s="63" t="n">
        <v>9</v>
      </c>
      <c r="T12" s="47" t="n">
        <v>0.206896551724137</v>
      </c>
      <c r="U12" s="47" t="n">
        <v>-29.0482758620689</v>
      </c>
      <c r="V12" s="64" t="n">
        <v>1</v>
      </c>
      <c r="W12" s="67" t="n">
        <f aca="false">ABS(T11-$T$3)</f>
        <v>0.000896551724137024</v>
      </c>
      <c r="Y12" s="63" t="n">
        <v>9</v>
      </c>
      <c r="Z12" s="47" t="n">
        <v>0.2</v>
      </c>
      <c r="AA12" s="47" t="n">
        <v>-90.24</v>
      </c>
      <c r="AB12" s="64" t="n">
        <v>0</v>
      </c>
      <c r="AC12" s="65" t="n">
        <f aca="false">ABS(Z12-$B$3)</f>
        <v>0.05</v>
      </c>
      <c r="AE12" s="63" t="n">
        <v>9</v>
      </c>
      <c r="AF12" s="47" t="n">
        <v>0.1875</v>
      </c>
      <c r="AG12" s="47" t="n">
        <v>90</v>
      </c>
      <c r="AH12" s="64" t="n">
        <v>0</v>
      </c>
      <c r="AI12" s="65" t="n">
        <f aca="false">ABS(AF12-$AF$3)</f>
        <v>0.0375</v>
      </c>
      <c r="AK12" s="63" t="n">
        <v>9</v>
      </c>
      <c r="AL12" s="47" t="n">
        <v>0.166666666666666</v>
      </c>
      <c r="AM12" s="47" t="n">
        <v>0</v>
      </c>
      <c r="AN12" s="64" t="n">
        <v>0</v>
      </c>
      <c r="AO12" s="65" t="n">
        <f aca="false">ABS(AL12-$AL$3)</f>
        <v>0.016666666666666</v>
      </c>
      <c r="AQ12" s="63" t="n">
        <v>9</v>
      </c>
      <c r="AR12" s="47" t="n">
        <v>0.136363636363636</v>
      </c>
      <c r="AS12" s="47" t="n">
        <v>-90</v>
      </c>
      <c r="AT12" s="64" t="n">
        <v>0</v>
      </c>
      <c r="AU12" s="65" t="n">
        <f aca="false">ABS(AR12-$B$3)</f>
        <v>0.013636363636364</v>
      </c>
      <c r="AW12" s="63" t="n">
        <v>9</v>
      </c>
      <c r="AX12" s="47" t="n">
        <v>0.136988077491416</v>
      </c>
      <c r="AY12" s="47" t="n">
        <v>-150.9</v>
      </c>
      <c r="AZ12" s="64" t="n">
        <v>0</v>
      </c>
      <c r="BA12" s="65" t="n">
        <f aca="false">ABS(AX12-$B$3)</f>
        <v>0.013011922508584</v>
      </c>
      <c r="BC12" s="63" t="n">
        <v>9</v>
      </c>
      <c r="BD12" s="47" t="n">
        <v>0.12</v>
      </c>
      <c r="BE12" s="47" t="n">
        <v>90.144</v>
      </c>
      <c r="BF12" s="64" t="n">
        <v>0</v>
      </c>
      <c r="BG12" s="65" t="n">
        <f aca="false">ABS(BD12-$B$3)</f>
        <v>0.03</v>
      </c>
    </row>
    <row r="13" customFormat="false" ht="15.65" hidden="false" customHeight="true" outlineLevel="0" collapsed="false">
      <c r="A13" s="63" t="n">
        <v>10</v>
      </c>
      <c r="B13" s="47" t="n">
        <v>0.15</v>
      </c>
      <c r="C13" s="47" t="n">
        <v>0</v>
      </c>
      <c r="D13" s="64" t="n">
        <v>1</v>
      </c>
      <c r="E13" s="65" t="n">
        <f aca="false">ABS(B28-$B$3)</f>
        <v>0</v>
      </c>
      <c r="G13" s="63" t="n">
        <v>10</v>
      </c>
      <c r="H13" s="47" t="n">
        <v>0.15</v>
      </c>
      <c r="I13" s="47" t="n">
        <v>-90</v>
      </c>
      <c r="J13" s="64" t="n">
        <v>1</v>
      </c>
      <c r="K13" s="65" t="n">
        <f aca="false">ABS(H13-$B$3)</f>
        <v>0</v>
      </c>
      <c r="M13" s="63" t="n">
        <v>10</v>
      </c>
      <c r="N13" s="47" t="n">
        <v>0.209790209790209</v>
      </c>
      <c r="O13" s="47" t="n">
        <v>-89.8741258741258</v>
      </c>
      <c r="P13" s="64" t="n">
        <v>0</v>
      </c>
      <c r="Q13" s="65" t="n">
        <f aca="false">ABS($N$3-N11)</f>
        <v>0.00497579988884503</v>
      </c>
      <c r="S13" s="63" t="n">
        <v>10</v>
      </c>
      <c r="T13" s="47" t="n">
        <v>0.0982288728600583</v>
      </c>
      <c r="U13" s="47" t="n">
        <v>-29.7931034482758</v>
      </c>
      <c r="V13" s="64" t="n">
        <v>0</v>
      </c>
      <c r="W13" s="67" t="n">
        <f aca="false">ABS(T12-$T$3)</f>
        <v>0.000896551724137024</v>
      </c>
      <c r="Y13" s="63" t="n">
        <v>10</v>
      </c>
      <c r="Z13" s="47" t="n">
        <v>0.2</v>
      </c>
      <c r="AA13" s="47" t="n">
        <v>-0.479999999999989</v>
      </c>
      <c r="AB13" s="64" t="n">
        <v>1</v>
      </c>
      <c r="AC13" s="65" t="n">
        <f aca="false">ABS(Z13-$B$3)</f>
        <v>0.05</v>
      </c>
      <c r="AE13" s="63" t="n">
        <v>10</v>
      </c>
      <c r="AF13" s="47" t="n">
        <v>0.1875</v>
      </c>
      <c r="AG13" s="47" t="n">
        <v>-0.45</v>
      </c>
      <c r="AH13" s="64" t="n">
        <v>1</v>
      </c>
      <c r="AI13" s="65" t="n">
        <f aca="false">ABS(AF13-$AF$3)</f>
        <v>0.0375</v>
      </c>
      <c r="AK13" s="63" t="n">
        <v>10</v>
      </c>
      <c r="AL13" s="47" t="n">
        <v>0.167297709672512</v>
      </c>
      <c r="AM13" s="47" t="n">
        <v>0</v>
      </c>
      <c r="AN13" s="64" t="n">
        <v>1</v>
      </c>
      <c r="AO13" s="65" t="n">
        <f aca="false">ABS(AL13-$AL$3)</f>
        <v>0.017297709672512</v>
      </c>
      <c r="AQ13" s="63" t="n">
        <v>10</v>
      </c>
      <c r="AR13" s="47" t="n">
        <v>0.13679840227776</v>
      </c>
      <c r="AS13" s="47" t="n">
        <v>0</v>
      </c>
      <c r="AT13" s="64" t="n">
        <v>1</v>
      </c>
      <c r="AU13" s="65" t="n">
        <f aca="false">ABS(AR13-$B$3)</f>
        <v>0.01320159772224</v>
      </c>
      <c r="AW13" s="63" t="n">
        <v>10</v>
      </c>
      <c r="AX13" s="47" t="n">
        <v>0.125</v>
      </c>
      <c r="AY13" s="47" t="n">
        <v>0</v>
      </c>
      <c r="AZ13" s="64" t="n">
        <v>1</v>
      </c>
      <c r="BA13" s="65" t="n">
        <f aca="false">ABS(AX13-$B$3)</f>
        <v>0.025</v>
      </c>
      <c r="BC13" s="63" t="n">
        <v>10</v>
      </c>
      <c r="BD13" s="47" t="n">
        <v>0.12</v>
      </c>
      <c r="BE13" s="47" t="n">
        <v>0</v>
      </c>
      <c r="BF13" s="64" t="n">
        <v>1</v>
      </c>
      <c r="BG13" s="65" t="n">
        <f aca="false">ABS(BD13-$B$3)</f>
        <v>0.03</v>
      </c>
    </row>
    <row r="14" customFormat="false" ht="15.65" hidden="false" customHeight="true" outlineLevel="0" collapsed="false">
      <c r="A14" s="63" t="n">
        <v>11</v>
      </c>
      <c r="B14" s="47" t="n">
        <v>0.15</v>
      </c>
      <c r="C14" s="47" t="n">
        <v>0</v>
      </c>
      <c r="D14" s="64" t="n">
        <v>1</v>
      </c>
      <c r="E14" s="65" t="n">
        <f aca="false">ABS(B29-$B$3)</f>
        <v>0</v>
      </c>
      <c r="G14" s="63" t="n">
        <v>11</v>
      </c>
      <c r="H14" s="47" t="n">
        <v>0.15</v>
      </c>
      <c r="I14" s="47" t="n">
        <v>-90</v>
      </c>
      <c r="J14" s="64" t="n">
        <v>1</v>
      </c>
      <c r="K14" s="65" t="n">
        <f aca="false">ABS(H14-$B$3)</f>
        <v>0</v>
      </c>
      <c r="M14" s="63" t="n">
        <v>11</v>
      </c>
      <c r="N14" s="47" t="n">
        <v>0.209790209790209</v>
      </c>
      <c r="O14" s="47" t="n">
        <v>-0.251748251748239</v>
      </c>
      <c r="P14" s="64" t="n">
        <v>0</v>
      </c>
      <c r="Q14" s="65" t="n">
        <f aca="false">ABS($N$3-N12)</f>
        <v>0.099251287538551</v>
      </c>
      <c r="S14" s="63" t="n">
        <v>11</v>
      </c>
      <c r="T14" s="47" t="n">
        <v>0.152611025297425</v>
      </c>
      <c r="U14" s="47" t="n">
        <v>-49.903448275862</v>
      </c>
      <c r="V14" s="64" t="n">
        <v>0</v>
      </c>
      <c r="W14" s="67" t="n">
        <f aca="false">ABS(T14-$T$3)</f>
        <v>0.053388974702575</v>
      </c>
      <c r="Y14" s="63" t="n">
        <v>11</v>
      </c>
      <c r="Z14" s="47" t="n">
        <v>0.195634956502678</v>
      </c>
      <c r="AA14" s="47" t="n">
        <v>-252.48</v>
      </c>
      <c r="AB14" s="64" t="n">
        <v>0</v>
      </c>
      <c r="AC14" s="65" t="n">
        <f aca="false">ABS(Z14-$B$3)</f>
        <v>0.045634956502678</v>
      </c>
      <c r="AE14" s="63" t="n">
        <v>11</v>
      </c>
      <c r="AF14" s="47" t="n">
        <v>0.1875</v>
      </c>
      <c r="AG14" s="47" t="n">
        <v>-90</v>
      </c>
      <c r="AH14" s="64" t="n">
        <v>0</v>
      </c>
      <c r="AI14" s="65" t="n">
        <f aca="false">ABS(AF14-$AF$3)</f>
        <v>0.0375</v>
      </c>
      <c r="AK14" s="63" t="n">
        <v>11</v>
      </c>
      <c r="AL14" s="47" t="n">
        <v>0.16603800394012</v>
      </c>
      <c r="AM14" s="47" t="n">
        <v>0</v>
      </c>
      <c r="AN14" s="64" t="n">
        <v>1</v>
      </c>
      <c r="AO14" s="65" t="n">
        <f aca="false">ABS(AL14-$AL$3)</f>
        <v>0.01603800394012</v>
      </c>
      <c r="AQ14" s="63" t="n">
        <v>11</v>
      </c>
      <c r="AR14" s="47" t="n">
        <v>0.140774205872587</v>
      </c>
      <c r="AS14" s="47" t="n">
        <v>-145.963636363636</v>
      </c>
      <c r="AT14" s="64" t="n">
        <v>0</v>
      </c>
      <c r="AU14" s="65" t="n">
        <f aca="false">ABS(AR14-$B$3)</f>
        <v>0.00922579412741298</v>
      </c>
      <c r="AW14" s="63" t="n">
        <v>11</v>
      </c>
      <c r="AX14" s="47" t="n">
        <v>0.13458133054271</v>
      </c>
      <c r="AY14" s="47" t="n">
        <v>-161.7</v>
      </c>
      <c r="AZ14" s="64" t="n">
        <v>0</v>
      </c>
      <c r="BA14" s="65" t="n">
        <f aca="false">ABS(AX14-$B$3)</f>
        <v>0.01541866945729</v>
      </c>
      <c r="BC14" s="63" t="n">
        <v>11</v>
      </c>
      <c r="BD14" s="47" t="n">
        <v>0.120342771765612</v>
      </c>
      <c r="BE14" s="47" t="n">
        <v>0.28800000000001</v>
      </c>
      <c r="BF14" s="64" t="n">
        <v>0</v>
      </c>
      <c r="BG14" s="65" t="n">
        <f aca="false">ABS(BD14-$B$3)</f>
        <v>0.029657228234388</v>
      </c>
    </row>
    <row r="15" customFormat="false" ht="15.65" hidden="false" customHeight="true" outlineLevel="0" collapsed="false">
      <c r="A15" s="63" t="n">
        <v>12</v>
      </c>
      <c r="B15" s="47" t="n">
        <v>0.15</v>
      </c>
      <c r="C15" s="47" t="n">
        <v>0</v>
      </c>
      <c r="D15" s="64" t="n">
        <v>1</v>
      </c>
      <c r="E15" s="65" t="n">
        <f aca="false">ABS(B30-$B$3)</f>
        <v>0</v>
      </c>
      <c r="G15" s="63" t="n">
        <v>12</v>
      </c>
      <c r="H15" s="47" t="n">
        <v>0.15</v>
      </c>
      <c r="I15" s="47" t="n">
        <v>-90</v>
      </c>
      <c r="J15" s="64" t="n">
        <v>1</v>
      </c>
      <c r="K15" s="65" t="n">
        <f aca="false">ABS(H15-$B$3)</f>
        <v>0</v>
      </c>
      <c r="M15" s="63" t="n">
        <v>12</v>
      </c>
      <c r="N15" s="47" t="n">
        <v>0.204084070596231</v>
      </c>
      <c r="O15" s="47" t="n">
        <v>-133.426573426573</v>
      </c>
      <c r="P15" s="64" t="n">
        <v>1</v>
      </c>
      <c r="Q15" s="65" t="n">
        <f aca="false">ABS($N$3-N13)</f>
        <v>0.000209790209791005</v>
      </c>
      <c r="S15" s="63" t="n">
        <v>12</v>
      </c>
      <c r="T15" s="47" t="n">
        <v>0.13256652012185</v>
      </c>
      <c r="U15" s="47" t="n">
        <v>-13.1586206896551</v>
      </c>
      <c r="V15" s="64" t="n">
        <v>0</v>
      </c>
      <c r="W15" s="67" t="n">
        <f aca="false">ABS(T13-$T$3)</f>
        <v>0.107771127139942</v>
      </c>
      <c r="Y15" s="63" t="n">
        <v>12</v>
      </c>
      <c r="Z15" s="47" t="n">
        <v>0.2</v>
      </c>
      <c r="AA15" s="47" t="n">
        <v>-89.76</v>
      </c>
      <c r="AB15" s="64" t="n">
        <v>0</v>
      </c>
      <c r="AC15" s="65" t="n">
        <f aca="false">ABS(Z15-$B$3)</f>
        <v>0.05</v>
      </c>
      <c r="AE15" s="63" t="n">
        <v>12</v>
      </c>
      <c r="AF15" s="47" t="n">
        <v>0.1875</v>
      </c>
      <c r="AG15" s="47" t="n">
        <v>90</v>
      </c>
      <c r="AH15" s="64" t="n">
        <v>0</v>
      </c>
      <c r="AI15" s="65" t="n">
        <f aca="false">ABS(AF15-$AF$3)</f>
        <v>0.0375</v>
      </c>
      <c r="AK15" s="63" t="n">
        <v>12</v>
      </c>
      <c r="AL15" s="47" t="n">
        <v>0.167297709672512</v>
      </c>
      <c r="AM15" s="47" t="n">
        <v>180</v>
      </c>
      <c r="AN15" s="64" t="n">
        <v>0</v>
      </c>
      <c r="AO15" s="65" t="n">
        <f aca="false">ABS(AL15-$AL$3)</f>
        <v>0.017297709672512</v>
      </c>
      <c r="AQ15" s="63" t="n">
        <v>12</v>
      </c>
      <c r="AR15" s="47" t="n">
        <v>0.136363636363636</v>
      </c>
      <c r="AS15" s="47" t="n">
        <v>0.327272727272713</v>
      </c>
      <c r="AT15" s="64" t="n">
        <v>0</v>
      </c>
      <c r="AU15" s="65" t="n">
        <f aca="false">ABS(AR15-$B$3)</f>
        <v>0.013636363636364</v>
      </c>
      <c r="AW15" s="63" t="n">
        <v>12</v>
      </c>
      <c r="AX15" s="47" t="n">
        <v>0.125</v>
      </c>
      <c r="AY15" s="47" t="n">
        <v>90</v>
      </c>
      <c r="AZ15" s="64" t="n">
        <v>0</v>
      </c>
      <c r="BA15" s="65" t="n">
        <f aca="false">ABS(AX15-$B$3)</f>
        <v>0.025</v>
      </c>
      <c r="BC15" s="63" t="n">
        <v>12</v>
      </c>
      <c r="BD15" s="47" t="n">
        <v>0.120342771765612</v>
      </c>
      <c r="BE15" s="47" t="n">
        <v>-180.288</v>
      </c>
      <c r="BF15" s="64" t="n">
        <v>0</v>
      </c>
      <c r="BG15" s="65" t="n">
        <f aca="false">ABS(BD15-$B$3)</f>
        <v>0.029657228234388</v>
      </c>
    </row>
    <row r="16" customFormat="false" ht="15.65" hidden="false" customHeight="true" outlineLevel="0" collapsed="false">
      <c r="A16" s="63" t="n">
        <v>13</v>
      </c>
      <c r="B16" s="47" t="n">
        <v>0.15</v>
      </c>
      <c r="C16" s="47" t="n">
        <v>0</v>
      </c>
      <c r="D16" s="64" t="n">
        <v>1</v>
      </c>
      <c r="E16" s="65" t="n">
        <f aca="false">ABS(B31-$B$3)</f>
        <v>0</v>
      </c>
      <c r="G16" s="63" t="n">
        <v>13</v>
      </c>
      <c r="H16" s="47" t="n">
        <v>0.15</v>
      </c>
      <c r="I16" s="47" t="n">
        <v>-90</v>
      </c>
      <c r="J16" s="64" t="n">
        <v>1</v>
      </c>
      <c r="K16" s="65" t="n">
        <f aca="false">ABS(H16-$B$3)</f>
        <v>0</v>
      </c>
      <c r="M16" s="63" t="n">
        <v>13</v>
      </c>
      <c r="N16" s="47" t="n">
        <v>0.218649949388745</v>
      </c>
      <c r="O16" s="47" t="n">
        <v>-134.181818181818</v>
      </c>
      <c r="P16" s="64" t="n">
        <v>1</v>
      </c>
      <c r="Q16" s="65" t="n">
        <f aca="false">ABS($N$3-N14)</f>
        <v>0.000209790209791005</v>
      </c>
      <c r="S16" s="63" t="n">
        <v>13</v>
      </c>
      <c r="T16" s="47" t="n">
        <v>0.208784640592088</v>
      </c>
      <c r="U16" s="47" t="n">
        <v>-31.5310344827586</v>
      </c>
      <c r="V16" s="64" t="n">
        <v>1</v>
      </c>
      <c r="W16" s="67" t="n">
        <f aca="false">ABS(T14-$T$3)</f>
        <v>0.053388974702575</v>
      </c>
      <c r="Y16" s="63" t="n">
        <v>13</v>
      </c>
      <c r="Z16" s="47" t="n">
        <v>0.195634956502678</v>
      </c>
      <c r="AA16" s="47" t="n">
        <v>14.4</v>
      </c>
      <c r="AB16" s="64" t="n">
        <v>0</v>
      </c>
      <c r="AC16" s="65" t="n">
        <f aca="false">ABS(Z16-$B$3)</f>
        <v>0.045634956502678</v>
      </c>
      <c r="AE16" s="63" t="n">
        <v>13</v>
      </c>
      <c r="AF16" s="47" t="n">
        <v>0.185939821446211</v>
      </c>
      <c r="AG16" s="47" t="n">
        <v>14.8499999999999</v>
      </c>
      <c r="AH16" s="64" t="n">
        <v>0</v>
      </c>
      <c r="AI16" s="65" t="n">
        <f aca="false">ABS(AF16-$AF$3)</f>
        <v>0.035939821446211</v>
      </c>
      <c r="AK16" s="63" t="n">
        <v>13</v>
      </c>
      <c r="AL16" s="47" t="n">
        <v>0.166666666666666</v>
      </c>
      <c r="AM16" s="47" t="n">
        <v>0</v>
      </c>
      <c r="AN16" s="64" t="n">
        <v>0</v>
      </c>
      <c r="AO16" s="65" t="n">
        <f aca="false">ABS(AL16-$AL$3)</f>
        <v>0.016666666666666</v>
      </c>
      <c r="AQ16" s="63" t="n">
        <v>13</v>
      </c>
      <c r="AR16" s="47" t="n">
        <v>0.136363636363636</v>
      </c>
      <c r="AS16" s="47" t="n">
        <v>0.327272727272713</v>
      </c>
      <c r="AT16" s="64" t="n">
        <v>0</v>
      </c>
      <c r="AU16" s="65" t="n">
        <f aca="false">ABS(AR16-$B$3)</f>
        <v>0.013636363636364</v>
      </c>
      <c r="AW16" s="63" t="n">
        <v>13</v>
      </c>
      <c r="AX16" s="47" t="n">
        <v>0.125369820828337</v>
      </c>
      <c r="AY16" s="47" t="n">
        <v>-180</v>
      </c>
      <c r="AZ16" s="64" t="n">
        <v>0</v>
      </c>
      <c r="BA16" s="65" t="n">
        <f aca="false">ABS(AX16-$B$3)</f>
        <v>0.024630179171663</v>
      </c>
      <c r="BC16" s="63" t="n">
        <v>13</v>
      </c>
      <c r="BD16" s="47" t="n">
        <v>0.120342771765612</v>
      </c>
      <c r="BE16" s="47" t="n">
        <v>0</v>
      </c>
      <c r="BF16" s="64" t="n">
        <v>0</v>
      </c>
      <c r="BG16" s="65" t="n">
        <f aca="false">ABS(BD16-$B$3)</f>
        <v>0.029657228234388</v>
      </c>
    </row>
    <row r="17" customFormat="false" ht="15.65" hidden="false" customHeight="true" outlineLevel="0" collapsed="false">
      <c r="A17" s="63" t="n">
        <v>14</v>
      </c>
      <c r="B17" s="47" t="n">
        <v>0.15</v>
      </c>
      <c r="C17" s="47" t="n">
        <v>0</v>
      </c>
      <c r="D17" s="64" t="n">
        <v>1</v>
      </c>
      <c r="E17" s="65" t="n">
        <f aca="false">ABS(B32-$B$3)</f>
        <v>0</v>
      </c>
      <c r="G17" s="63" t="n">
        <v>14</v>
      </c>
      <c r="H17" s="47" t="n">
        <v>0.15</v>
      </c>
      <c r="I17" s="47" t="n">
        <v>-90</v>
      </c>
      <c r="J17" s="64" t="n">
        <v>1</v>
      </c>
      <c r="K17" s="65" t="n">
        <f aca="false">ABS(H17-$B$3)</f>
        <v>0</v>
      </c>
      <c r="M17" s="63" t="n">
        <v>14</v>
      </c>
      <c r="N17" s="47" t="n">
        <v>0.209790209790209</v>
      </c>
      <c r="O17" s="47" t="n">
        <v>-90.6293706293706</v>
      </c>
      <c r="P17" s="64" t="n">
        <v>0</v>
      </c>
      <c r="Q17" s="65" t="n">
        <f aca="false">ABS($N$3-N15)</f>
        <v>0.005915929403769</v>
      </c>
      <c r="S17" s="63" t="n">
        <v>14</v>
      </c>
      <c r="T17" s="47" t="n">
        <v>0.176486142587251</v>
      </c>
      <c r="U17" s="47" t="n">
        <v>136.8</v>
      </c>
      <c r="V17" s="64" t="n">
        <v>0</v>
      </c>
      <c r="W17" s="67" t="n">
        <f aca="false">ABS(T15-$T$3)</f>
        <v>0.07343347987815</v>
      </c>
      <c r="Y17" s="63" t="n">
        <v>14</v>
      </c>
      <c r="Z17" s="47" t="n">
        <v>0.195634956502678</v>
      </c>
      <c r="AA17" s="47" t="n">
        <v>-107.519999999999</v>
      </c>
      <c r="AB17" s="64" t="n">
        <v>0</v>
      </c>
      <c r="AC17" s="65" t="n">
        <f aca="false">ABS(Z17-$B$3)</f>
        <v>0.045634956502678</v>
      </c>
      <c r="AE17" s="63" t="n">
        <v>14</v>
      </c>
      <c r="AF17" s="47" t="n">
        <v>0.1875</v>
      </c>
      <c r="AG17" s="47" t="n">
        <v>-0.45</v>
      </c>
      <c r="AH17" s="64" t="n">
        <v>0</v>
      </c>
      <c r="AI17" s="65" t="n">
        <f aca="false">ABS(AF17-$AF$3)</f>
        <v>0.0375</v>
      </c>
      <c r="AK17" s="63" t="n">
        <v>14</v>
      </c>
      <c r="AL17" s="47" t="n">
        <v>0.16603800394012</v>
      </c>
      <c r="AM17" s="47" t="n">
        <v>0</v>
      </c>
      <c r="AN17" s="64" t="n">
        <v>1</v>
      </c>
      <c r="AO17" s="65" t="n">
        <f aca="false">ABS(AL17-$AL$3)</f>
        <v>0.01603800394012</v>
      </c>
      <c r="AQ17" s="63" t="n">
        <v>14</v>
      </c>
      <c r="AR17" s="47" t="n">
        <v>0.136363636363636</v>
      </c>
      <c r="AS17" s="47" t="n">
        <v>-0.327272727272713</v>
      </c>
      <c r="AT17" s="64" t="n">
        <v>1</v>
      </c>
      <c r="AU17" s="65" t="n">
        <f aca="false">ABS(AR17-$B$3)</f>
        <v>0.013636363636364</v>
      </c>
      <c r="AW17" s="63" t="n">
        <v>14</v>
      </c>
      <c r="AX17" s="47" t="n">
        <v>0.125</v>
      </c>
      <c r="AY17" s="47" t="n">
        <v>-90</v>
      </c>
      <c r="AZ17" s="64" t="n">
        <v>0</v>
      </c>
      <c r="BA17" s="65" t="n">
        <f aca="false">ABS(AX17-$B$3)</f>
        <v>0.025</v>
      </c>
      <c r="BC17" s="63" t="n">
        <v>14</v>
      </c>
      <c r="BD17" s="47" t="n">
        <v>0.11931738263369</v>
      </c>
      <c r="BE17" s="47" t="n">
        <v>74.304</v>
      </c>
      <c r="BF17" s="64" t="n">
        <v>0</v>
      </c>
      <c r="BG17" s="65" t="n">
        <f aca="false">ABS(BD17-$B$3)</f>
        <v>0.03068261736631</v>
      </c>
    </row>
    <row r="18" customFormat="false" ht="15.65" hidden="false" customHeight="true" outlineLevel="0" collapsed="false">
      <c r="A18" s="63" t="n">
        <v>15</v>
      </c>
      <c r="B18" s="47" t="n">
        <v>0.15</v>
      </c>
      <c r="C18" s="47" t="n">
        <v>0</v>
      </c>
      <c r="D18" s="64" t="n">
        <v>1</v>
      </c>
      <c r="E18" s="65" t="n">
        <f aca="false">ABS(B33-$B$3)</f>
        <v>0</v>
      </c>
      <c r="G18" s="63" t="n">
        <v>15</v>
      </c>
      <c r="H18" s="47" t="n">
        <v>0.15</v>
      </c>
      <c r="I18" s="47" t="n">
        <v>-90</v>
      </c>
      <c r="J18" s="64" t="n">
        <v>1</v>
      </c>
      <c r="K18" s="65" t="n">
        <f aca="false">ABS(H18-$B$3)</f>
        <v>0</v>
      </c>
      <c r="M18" s="63" t="n">
        <v>15</v>
      </c>
      <c r="N18" s="47" t="n">
        <v>0.209790209790209</v>
      </c>
      <c r="O18" s="47" t="n">
        <v>89.8741258741258</v>
      </c>
      <c r="P18" s="64" t="n">
        <v>0</v>
      </c>
      <c r="Q18" s="65" t="n">
        <f aca="false">ABS($N$3-N16)</f>
        <v>0.00864994938874497</v>
      </c>
      <c r="S18" s="63" t="n">
        <v>15</v>
      </c>
      <c r="T18" s="47" t="n">
        <v>0.206896551724137</v>
      </c>
      <c r="U18" s="47" t="n">
        <v>179.006896551724</v>
      </c>
      <c r="V18" s="64" t="n">
        <v>0</v>
      </c>
      <c r="W18" s="67" t="n">
        <f aca="false">ABS(T16-$T$3)</f>
        <v>0.00278464059208799</v>
      </c>
      <c r="Y18" s="63" t="n">
        <v>15</v>
      </c>
      <c r="Z18" s="47" t="n">
        <v>0.2</v>
      </c>
      <c r="AA18" s="47" t="n">
        <v>0.479999999999989</v>
      </c>
      <c r="AB18" s="64" t="n">
        <v>0</v>
      </c>
      <c r="AC18" s="65" t="n">
        <f aca="false">ABS(Z18-$B$3)</f>
        <v>0.05</v>
      </c>
      <c r="AE18" s="63" t="n">
        <v>15</v>
      </c>
      <c r="AF18" s="47" t="n">
        <v>0.1875</v>
      </c>
      <c r="AG18" s="47" t="n">
        <v>-359.55</v>
      </c>
      <c r="AH18" s="64" t="n">
        <v>0</v>
      </c>
      <c r="AI18" s="65" t="n">
        <f aca="false">ABS(AF18-$AF$3)</f>
        <v>0.0375</v>
      </c>
      <c r="AK18" s="63" t="n">
        <v>15</v>
      </c>
      <c r="AL18" s="47" t="n">
        <v>0.173741054803521</v>
      </c>
      <c r="AM18" s="47" t="n">
        <v>-345.2</v>
      </c>
      <c r="AN18" s="64" t="n">
        <v>0</v>
      </c>
      <c r="AO18" s="65" t="n">
        <f aca="false">ABS(AL18-$AL$3)</f>
        <v>0.023741054803521</v>
      </c>
      <c r="AQ18" s="63" t="n">
        <v>15</v>
      </c>
      <c r="AR18" s="47" t="n">
        <v>0.13679840227776</v>
      </c>
      <c r="AS18" s="47" t="n">
        <v>-0.327272727272727</v>
      </c>
      <c r="AT18" s="64" t="n">
        <v>1</v>
      </c>
      <c r="AU18" s="65" t="n">
        <f aca="false">ABS(AR18-$B$3)</f>
        <v>0.01320159772224</v>
      </c>
      <c r="AW18" s="63" t="n">
        <v>15</v>
      </c>
      <c r="AX18" s="47" t="n">
        <v>0.125</v>
      </c>
      <c r="AY18" s="47" t="n">
        <v>-179.7</v>
      </c>
      <c r="AZ18" s="64" t="n">
        <v>0</v>
      </c>
      <c r="BA18" s="65" t="n">
        <f aca="false">ABS(AX18-$B$3)</f>
        <v>0.025</v>
      </c>
      <c r="BC18" s="63" t="n">
        <v>15</v>
      </c>
      <c r="BD18" s="47" t="n">
        <v>0.119658204549637</v>
      </c>
      <c r="BE18" s="47" t="n">
        <v>-179.712</v>
      </c>
      <c r="BF18" s="64" t="n">
        <v>0</v>
      </c>
      <c r="BG18" s="65" t="n">
        <f aca="false">ABS(BD18-$B$3)</f>
        <v>0.030341795450363</v>
      </c>
    </row>
    <row r="19" customFormat="false" ht="15.65" hidden="false" customHeight="true" outlineLevel="0" collapsed="false">
      <c r="A19" s="63" t="n">
        <v>16</v>
      </c>
      <c r="B19" s="47" t="n">
        <v>0.15</v>
      </c>
      <c r="C19" s="47" t="n">
        <v>0</v>
      </c>
      <c r="D19" s="64" t="n">
        <v>1</v>
      </c>
      <c r="E19" s="65" t="n">
        <f aca="false">ABS(B19-$B$3)</f>
        <v>0</v>
      </c>
      <c r="G19" s="63" t="n">
        <v>16</v>
      </c>
      <c r="H19" s="47" t="n">
        <v>0.15</v>
      </c>
      <c r="I19" s="47" t="n">
        <v>-270</v>
      </c>
      <c r="J19" s="64" t="n">
        <v>1</v>
      </c>
      <c r="K19" s="65" t="n">
        <f aca="false">ABS(H19-$B$3)</f>
        <v>0</v>
      </c>
      <c r="M19" s="63" t="n">
        <v>16</v>
      </c>
      <c r="N19" s="47" t="n">
        <v>0.100098204000678</v>
      </c>
      <c r="O19" s="47" t="n">
        <v>-45.062937062937</v>
      </c>
      <c r="P19" s="64" t="n">
        <v>0</v>
      </c>
      <c r="Q19" s="65" t="n">
        <f aca="false">ABS($N$3-N17)</f>
        <v>0.000209790209791005</v>
      </c>
      <c r="S19" s="63" t="n">
        <v>16</v>
      </c>
      <c r="T19" s="47" t="n">
        <v>0.206896551724137</v>
      </c>
      <c r="U19" s="47" t="n">
        <v>-179.503448275862</v>
      </c>
      <c r="V19" s="64" t="n">
        <v>0</v>
      </c>
      <c r="W19" s="67" t="n">
        <f aca="false">ABS(T17-$T$3)</f>
        <v>0.029513857412749</v>
      </c>
      <c r="Y19" s="63" t="n">
        <v>16</v>
      </c>
      <c r="Z19" s="47" t="n">
        <v>0.2</v>
      </c>
      <c r="AA19" s="47" t="n">
        <v>178.08</v>
      </c>
      <c r="AB19" s="64" t="n">
        <v>0</v>
      </c>
      <c r="AC19" s="65" t="n">
        <f aca="false">ABS(Z19-$B$3)</f>
        <v>0.05</v>
      </c>
      <c r="AE19" s="63" t="n">
        <v>16</v>
      </c>
      <c r="AF19" s="47" t="n">
        <v>0.1875</v>
      </c>
      <c r="AG19" s="47" t="n">
        <v>0</v>
      </c>
      <c r="AH19" s="64" t="n">
        <v>0</v>
      </c>
      <c r="AI19" s="65" t="n">
        <f aca="false">ABS(AF19-$AF$3)</f>
        <v>0.0375</v>
      </c>
      <c r="AK19" s="63" t="n">
        <v>16</v>
      </c>
      <c r="AL19" s="47" t="n">
        <v>0.166666666666666</v>
      </c>
      <c r="AM19" s="47" t="n">
        <v>-270</v>
      </c>
      <c r="AN19" s="64" t="n">
        <v>0</v>
      </c>
      <c r="AO19" s="65" t="n">
        <f aca="false">ABS(AL19-$AL$3)</f>
        <v>0.016666666666666</v>
      </c>
      <c r="AQ19" s="63" t="n">
        <v>16</v>
      </c>
      <c r="AR19" s="47" t="n">
        <v>0.146721903255941</v>
      </c>
      <c r="AS19" s="47" t="n">
        <v>-343.30909090909</v>
      </c>
      <c r="AT19" s="64" t="n">
        <v>0</v>
      </c>
      <c r="AU19" s="65" t="n">
        <f aca="false">ABS(AR19-$B$3)</f>
        <v>0.00327809674405899</v>
      </c>
      <c r="AW19" s="63" t="n">
        <v>16</v>
      </c>
      <c r="AX19" s="47" t="n">
        <v>0.14026415775723</v>
      </c>
      <c r="AY19" s="47" t="n">
        <v>-69</v>
      </c>
      <c r="AZ19" s="64" t="n">
        <v>0</v>
      </c>
      <c r="BA19" s="65" t="n">
        <f aca="false">ABS(AX19-$B$3)</f>
        <v>0.00973584224276999</v>
      </c>
      <c r="BC19" s="63" t="n">
        <v>16</v>
      </c>
      <c r="BD19" s="47" t="n">
        <v>0.131094034759025</v>
      </c>
      <c r="BE19" s="47" t="n">
        <v>-16.4159999999999</v>
      </c>
      <c r="BF19" s="64" t="n">
        <v>0</v>
      </c>
      <c r="BG19" s="65" t="n">
        <f aca="false">ABS(BD19-$B$3)</f>
        <v>0.018905965240975</v>
      </c>
    </row>
    <row r="20" customFormat="false" ht="15.65" hidden="false" customHeight="true" outlineLevel="0" collapsed="false">
      <c r="A20" s="63" t="n">
        <v>17</v>
      </c>
      <c r="B20" s="47" t="n">
        <v>0.15</v>
      </c>
      <c r="C20" s="47" t="n">
        <v>0</v>
      </c>
      <c r="D20" s="64" t="n">
        <v>1</v>
      </c>
      <c r="E20" s="65" t="n">
        <f aca="false">ABS(B20-$B$3)</f>
        <v>0</v>
      </c>
      <c r="G20" s="63" t="n">
        <v>17</v>
      </c>
      <c r="H20" s="47" t="n">
        <v>0.15</v>
      </c>
      <c r="I20" s="47" t="n">
        <v>-270</v>
      </c>
      <c r="J20" s="64" t="n">
        <v>1</v>
      </c>
      <c r="K20" s="65" t="n">
        <f aca="false">ABS(H20-$B$3)</f>
        <v>0</v>
      </c>
      <c r="M20" s="63" t="n">
        <v>17</v>
      </c>
      <c r="N20" s="47" t="n">
        <v>0.209790209790209</v>
      </c>
      <c r="O20" s="47" t="n">
        <v>-180.251748251748</v>
      </c>
      <c r="P20" s="64" t="n">
        <v>0</v>
      </c>
      <c r="Q20" s="65" t="n">
        <f aca="false">ABS($N$3-N18)</f>
        <v>0.000209790209791005</v>
      </c>
      <c r="S20" s="63" t="n">
        <v>17</v>
      </c>
      <c r="T20" s="47" t="n">
        <v>0.14517331508084</v>
      </c>
      <c r="U20" s="47" t="n">
        <v>-318.289655172413</v>
      </c>
      <c r="V20" s="64" t="n">
        <v>0</v>
      </c>
      <c r="W20" s="67" t="n">
        <f aca="false">ABS(T18-$T$3)</f>
        <v>0.000896551724136996</v>
      </c>
      <c r="Y20" s="63" t="n">
        <v>17</v>
      </c>
      <c r="Z20" s="47" t="n">
        <v>0.2</v>
      </c>
      <c r="AA20" s="47" t="n">
        <v>-179.04</v>
      </c>
      <c r="AB20" s="64" t="n">
        <v>0</v>
      </c>
      <c r="AC20" s="65" t="n">
        <f aca="false">ABS(Z20-$B$3)</f>
        <v>0.05</v>
      </c>
      <c r="AE20" s="63" t="n">
        <v>17</v>
      </c>
      <c r="AF20" s="47" t="n">
        <v>0.182858302828522</v>
      </c>
      <c r="AG20" s="47" t="n">
        <v>-22.95</v>
      </c>
      <c r="AH20" s="64" t="n">
        <v>0</v>
      </c>
      <c r="AI20" s="65" t="n">
        <f aca="false">ABS(AF20-$AF$3)</f>
        <v>0.032858302828522</v>
      </c>
      <c r="AK20" s="63" t="n">
        <v>17</v>
      </c>
      <c r="AL20" s="47" t="n">
        <v>0.166666666666666</v>
      </c>
      <c r="AM20" s="47" t="n">
        <v>0</v>
      </c>
      <c r="AN20" s="64" t="n">
        <v>0</v>
      </c>
      <c r="AO20" s="65" t="n">
        <f aca="false">ABS(AL20-$AL$3)</f>
        <v>0.016666666666666</v>
      </c>
      <c r="AQ20" s="63" t="n">
        <v>17</v>
      </c>
      <c r="AR20" s="47" t="n">
        <v>0.136363636363636</v>
      </c>
      <c r="AS20" s="47" t="n">
        <v>-90</v>
      </c>
      <c r="AT20" s="64" t="n">
        <v>0</v>
      </c>
      <c r="AU20" s="65" t="n">
        <f aca="false">ABS(AR20-$B$3)</f>
        <v>0.013636363636364</v>
      </c>
      <c r="AW20" s="63" t="n">
        <v>17</v>
      </c>
      <c r="AX20" s="47" t="n">
        <v>0.126860077956054</v>
      </c>
      <c r="AY20" s="47" t="n">
        <v>176.1</v>
      </c>
      <c r="AZ20" s="64" t="n">
        <v>0</v>
      </c>
      <c r="BA20" s="65" t="n">
        <f aca="false">ABS(AX20-$B$3)</f>
        <v>0.023139922043946</v>
      </c>
      <c r="BC20" s="63" t="n">
        <v>17</v>
      </c>
      <c r="BD20" s="47" t="n">
        <v>0.12</v>
      </c>
      <c r="BE20" s="47" t="n">
        <v>-0.28800000000001</v>
      </c>
      <c r="BF20" s="64" t="n">
        <v>0</v>
      </c>
      <c r="BG20" s="65" t="n">
        <f aca="false">ABS(BD20-$B$3)</f>
        <v>0.03</v>
      </c>
    </row>
    <row r="21" customFormat="false" ht="15.65" hidden="false" customHeight="true" outlineLevel="0" collapsed="false">
      <c r="A21" s="63" t="n">
        <v>18</v>
      </c>
      <c r="B21" s="47" t="n">
        <v>0.15</v>
      </c>
      <c r="C21" s="47" t="n">
        <v>0</v>
      </c>
      <c r="D21" s="64" t="n">
        <v>1</v>
      </c>
      <c r="E21" s="65" t="n">
        <f aca="false">ABS(B21-$B$3)</f>
        <v>0</v>
      </c>
      <c r="G21" s="63" t="n">
        <v>18</v>
      </c>
      <c r="H21" s="47" t="n">
        <v>0.15</v>
      </c>
      <c r="I21" s="47" t="n">
        <v>90</v>
      </c>
      <c r="J21" s="64" t="n">
        <v>1</v>
      </c>
      <c r="K21" s="65" t="n">
        <f aca="false">ABS(H21-$B$3)</f>
        <v>0</v>
      </c>
      <c r="M21" s="63" t="n">
        <v>18</v>
      </c>
      <c r="N21" s="47" t="n">
        <v>0.231047673432568</v>
      </c>
      <c r="O21" s="47" t="n">
        <v>-203.412587412587</v>
      </c>
      <c r="P21" s="64" t="n">
        <v>0</v>
      </c>
      <c r="Q21" s="65" t="n">
        <f aca="false">ABS($N$3-N19)</f>
        <v>0.109901795999322</v>
      </c>
      <c r="S21" s="63" t="n">
        <v>18</v>
      </c>
      <c r="T21" s="47" t="n">
        <v>0.207838452148457</v>
      </c>
      <c r="U21" s="47" t="n">
        <v>30.0413793103448</v>
      </c>
      <c r="V21" s="64" t="n">
        <v>1</v>
      </c>
      <c r="W21" s="67" t="n">
        <f aca="false">ABS(T19-$T$3)</f>
        <v>0.000896551724136996</v>
      </c>
      <c r="Y21" s="63" t="n">
        <v>18</v>
      </c>
      <c r="Z21" s="47" t="n">
        <v>0.2</v>
      </c>
      <c r="AA21" s="47" t="n">
        <v>90.24</v>
      </c>
      <c r="AB21" s="64" t="n">
        <v>0</v>
      </c>
      <c r="AC21" s="65" t="n">
        <f aca="false">ABS(Z21-$B$3)</f>
        <v>0.05</v>
      </c>
      <c r="AE21" s="63" t="n">
        <v>18</v>
      </c>
      <c r="AF21" s="47" t="n">
        <v>0.182858302828522</v>
      </c>
      <c r="AG21" s="47" t="n">
        <v>-14.85</v>
      </c>
      <c r="AH21" s="64" t="n">
        <v>0</v>
      </c>
      <c r="AI21" s="65" t="n">
        <f aca="false">ABS(AF21-$AF$3)</f>
        <v>0.032858302828522</v>
      </c>
      <c r="AK21" s="63" t="n">
        <v>18</v>
      </c>
      <c r="AL21" s="47" t="n">
        <v>0.166666666666666</v>
      </c>
      <c r="AM21" s="47" t="n">
        <v>0</v>
      </c>
      <c r="AN21" s="64" t="n">
        <v>0</v>
      </c>
      <c r="AO21" s="65" t="n">
        <f aca="false">ABS(AL21-$AL$3)</f>
        <v>0.016666666666666</v>
      </c>
      <c r="AQ21" s="63" t="n">
        <v>18</v>
      </c>
      <c r="AR21" s="47" t="n">
        <v>0.136363636363636</v>
      </c>
      <c r="AS21" s="47" t="n">
        <v>0.327272727272713</v>
      </c>
      <c r="AT21" s="64" t="n">
        <v>0</v>
      </c>
      <c r="AU21" s="65" t="n">
        <f aca="false">ABS(AR21-$B$3)</f>
        <v>0.013636363636364</v>
      </c>
      <c r="AW21" s="63" t="n">
        <v>18</v>
      </c>
      <c r="AX21" s="47" t="n">
        <v>0.125</v>
      </c>
      <c r="AY21" s="47" t="n">
        <v>-270.3</v>
      </c>
      <c r="AZ21" s="64" t="n">
        <v>0</v>
      </c>
      <c r="BA21" s="65" t="n">
        <f aca="false">ABS(AX21-$B$3)</f>
        <v>0.025</v>
      </c>
      <c r="BC21" s="63" t="n">
        <v>18</v>
      </c>
      <c r="BD21" s="47" t="n">
        <v>0.120342771765612</v>
      </c>
      <c r="BE21" s="47" t="n">
        <v>-0.28800000000001</v>
      </c>
      <c r="BF21" s="64" t="n">
        <v>0</v>
      </c>
      <c r="BG21" s="65" t="n">
        <f aca="false">ABS(BD21-$B$3)</f>
        <v>0.029657228234388</v>
      </c>
    </row>
    <row r="22" customFormat="false" ht="15.65" hidden="false" customHeight="true" outlineLevel="0" collapsed="false">
      <c r="A22" s="63" t="n">
        <v>19</v>
      </c>
      <c r="B22" s="47" t="n">
        <v>0.15</v>
      </c>
      <c r="C22" s="47" t="n">
        <v>0</v>
      </c>
      <c r="D22" s="64" t="n">
        <v>1</v>
      </c>
      <c r="E22" s="65" t="n">
        <f aca="false">ABS(B22-$B$3)</f>
        <v>0</v>
      </c>
      <c r="G22" s="63" t="n">
        <v>19</v>
      </c>
      <c r="H22" s="47" t="n">
        <v>0.15</v>
      </c>
      <c r="I22" s="47" t="n">
        <v>-90</v>
      </c>
      <c r="J22" s="64" t="n">
        <v>0</v>
      </c>
      <c r="K22" s="65" t="n">
        <f aca="false">ABS(H22-$B$3)</f>
        <v>0</v>
      </c>
      <c r="M22" s="63" t="n">
        <v>19</v>
      </c>
      <c r="N22" s="47" t="n">
        <v>0.166718696740515</v>
      </c>
      <c r="O22" s="47" t="n">
        <v>-77.2867132867132</v>
      </c>
      <c r="P22" s="64" t="n">
        <v>0</v>
      </c>
      <c r="Q22" s="65" t="n">
        <f aca="false">ABS($N$3-N20)</f>
        <v>0.000209790209791005</v>
      </c>
      <c r="S22" s="63" t="n">
        <v>19</v>
      </c>
      <c r="T22" s="47" t="n">
        <v>0.206896551724137</v>
      </c>
      <c r="U22" s="47" t="n">
        <v>-91.8620689655172</v>
      </c>
      <c r="V22" s="64" t="n">
        <v>0</v>
      </c>
      <c r="W22" s="67" t="n">
        <f aca="false">ABS(T20-$T$3)</f>
        <v>0.06082668491916</v>
      </c>
      <c r="Y22" s="63" t="n">
        <v>19</v>
      </c>
      <c r="Z22" s="47" t="n">
        <v>0.2</v>
      </c>
      <c r="AA22" s="47" t="n">
        <v>-3.36000000000001</v>
      </c>
      <c r="AB22" s="64" t="n">
        <v>0</v>
      </c>
      <c r="AC22" s="65" t="n">
        <f aca="false">ABS(Z22-$B$3)</f>
        <v>0.05</v>
      </c>
      <c r="AE22" s="63" t="n">
        <v>19</v>
      </c>
      <c r="AF22" s="47" t="n">
        <v>0.188284991596279</v>
      </c>
      <c r="AG22" s="47" t="n">
        <v>0</v>
      </c>
      <c r="AH22" s="64" t="n">
        <v>0</v>
      </c>
      <c r="AI22" s="65" t="n">
        <f aca="false">ABS(AF22-$AF$3)</f>
        <v>0.038284991596279</v>
      </c>
      <c r="AK22" s="63" t="n">
        <v>19</v>
      </c>
      <c r="AL22" s="47" t="n">
        <v>0.173741054803521</v>
      </c>
      <c r="AM22" s="47" t="n">
        <v>-322.8</v>
      </c>
      <c r="AN22" s="64" t="n">
        <v>0</v>
      </c>
      <c r="AO22" s="65" t="n">
        <f aca="false">ABS(AL22-$AL$3)</f>
        <v>0.023741054803521</v>
      </c>
      <c r="AQ22" s="63" t="n">
        <v>19</v>
      </c>
      <c r="AR22" s="47" t="n">
        <v>0.136363636363636</v>
      </c>
      <c r="AS22" s="47" t="n">
        <v>-180.327272727272</v>
      </c>
      <c r="AT22" s="64" t="n">
        <v>0</v>
      </c>
      <c r="AU22" s="65" t="n">
        <f aca="false">ABS(AR22-$B$3)</f>
        <v>0.013636363636364</v>
      </c>
      <c r="AW22" s="63" t="n">
        <v>19</v>
      </c>
      <c r="AX22" s="47" t="n">
        <v>0.125</v>
      </c>
      <c r="AY22" s="47" t="n">
        <v>-0.300000000000011</v>
      </c>
      <c r="AZ22" s="64" t="n">
        <v>0</v>
      </c>
      <c r="BA22" s="65" t="n">
        <f aca="false">ABS(AX22-$B$3)</f>
        <v>0.025</v>
      </c>
      <c r="BC22" s="63" t="n">
        <v>19</v>
      </c>
      <c r="BD22" s="47" t="n">
        <v>0.12</v>
      </c>
      <c r="BE22" s="47" t="n">
        <v>-89.856</v>
      </c>
      <c r="BF22" s="64" t="n">
        <v>0</v>
      </c>
      <c r="BG22" s="65" t="n">
        <f aca="false">ABS(BD22-$B$3)</f>
        <v>0.03</v>
      </c>
    </row>
    <row r="23" customFormat="false" ht="15.65" hidden="false" customHeight="true" outlineLevel="0" collapsed="false">
      <c r="A23" s="63" t="n">
        <v>20</v>
      </c>
      <c r="B23" s="47" t="n">
        <v>0.15</v>
      </c>
      <c r="C23" s="47" t="n">
        <v>0</v>
      </c>
      <c r="D23" s="64" t="n">
        <v>1</v>
      </c>
      <c r="E23" s="65" t="n">
        <f aca="false">ABS(B23-$B$3)</f>
        <v>0</v>
      </c>
      <c r="G23" s="63" t="n">
        <v>20</v>
      </c>
      <c r="H23" s="47" t="n">
        <v>0.15</v>
      </c>
      <c r="I23" s="47" t="n">
        <v>90</v>
      </c>
      <c r="J23" s="64" t="n">
        <v>1</v>
      </c>
      <c r="K23" s="65" t="n">
        <f aca="false">ABS(H23-$B$3)</f>
        <v>0</v>
      </c>
      <c r="M23" s="28" t="s">
        <v>8</v>
      </c>
      <c r="N23" s="68" t="n">
        <f aca="false">SUM(Q4:Q22)</f>
        <v>0.370440676226654</v>
      </c>
      <c r="O23" s="69" t="s">
        <v>6</v>
      </c>
      <c r="P23" s="32" t="n">
        <f aca="false">SUM(P4:P22)</f>
        <v>6</v>
      </c>
      <c r="Q23" s="70" t="n">
        <v>19</v>
      </c>
      <c r="S23" s="63" t="n">
        <v>20</v>
      </c>
      <c r="T23" s="47" t="n">
        <v>0.206896551724137</v>
      </c>
      <c r="U23" s="47" t="n">
        <v>-359.503448275862</v>
      </c>
      <c r="V23" s="64" t="n">
        <v>0</v>
      </c>
      <c r="W23" s="67" t="n">
        <f aca="false">ABS(T21-$T$3)</f>
        <v>0.00183845214845699</v>
      </c>
      <c r="Y23" s="63" t="n">
        <v>20</v>
      </c>
      <c r="Z23" s="47" t="n">
        <v>0.2</v>
      </c>
      <c r="AA23" s="47" t="n">
        <v>0.479999999999989</v>
      </c>
      <c r="AB23" s="64" t="n">
        <v>0</v>
      </c>
      <c r="AC23" s="65" t="n">
        <f aca="false">ABS(Z23-$B$3)</f>
        <v>0.05</v>
      </c>
      <c r="AE23" s="63" t="n">
        <v>20</v>
      </c>
      <c r="AF23" s="47" t="n">
        <v>0.186718281164873</v>
      </c>
      <c r="AG23" s="47" t="n">
        <v>-175.05</v>
      </c>
      <c r="AH23" s="64" t="n">
        <v>0</v>
      </c>
      <c r="AI23" s="65" t="n">
        <f aca="false">ABS(AF23-$AF$3)</f>
        <v>0.036718281164873</v>
      </c>
      <c r="AK23" s="63" t="n">
        <v>20</v>
      </c>
      <c r="AL23" s="47" t="n">
        <v>0.167297709672512</v>
      </c>
      <c r="AM23" s="47" t="n">
        <v>180</v>
      </c>
      <c r="AN23" s="64" t="n">
        <v>0</v>
      </c>
      <c r="AO23" s="65" t="n">
        <f aca="false">ABS(AL23-$AL$3)</f>
        <v>0.017297709672512</v>
      </c>
      <c r="AQ23" s="63" t="n">
        <v>20</v>
      </c>
      <c r="AR23" s="47" t="n">
        <v>0.136363636363636</v>
      </c>
      <c r="AS23" s="47" t="n">
        <v>-0.327272727272727</v>
      </c>
      <c r="AT23" s="64" t="n">
        <v>0</v>
      </c>
      <c r="AU23" s="65" t="n">
        <f aca="false">ABS(AR23-$B$3)</f>
        <v>0.013636363636364</v>
      </c>
      <c r="AW23" s="63" t="n">
        <v>20</v>
      </c>
      <c r="AX23" s="47" t="n">
        <v>0.124631270083687</v>
      </c>
      <c r="AY23" s="47" t="n">
        <v>180</v>
      </c>
      <c r="AZ23" s="64" t="n">
        <v>0</v>
      </c>
      <c r="BA23" s="65" t="n">
        <f aca="false">ABS(AX23-$B$3)</f>
        <v>0.025368729916313</v>
      </c>
      <c r="BC23" s="63" t="n">
        <v>20</v>
      </c>
      <c r="BD23" s="47" t="n">
        <v>0.129977038727359</v>
      </c>
      <c r="BE23" s="47" t="n">
        <v>-135.935999999999</v>
      </c>
      <c r="BF23" s="64" t="n">
        <v>0</v>
      </c>
      <c r="BG23" s="65" t="n">
        <f aca="false">ABS(BD23-$B$3)</f>
        <v>0.020022961272641</v>
      </c>
    </row>
    <row r="24" customFormat="false" ht="15.65" hidden="false" customHeight="true" outlineLevel="0" collapsed="false">
      <c r="A24" s="63" t="n">
        <v>21</v>
      </c>
      <c r="B24" s="47" t="n">
        <v>0.15</v>
      </c>
      <c r="C24" s="47" t="n">
        <v>0</v>
      </c>
      <c r="D24" s="64" t="n">
        <v>1</v>
      </c>
      <c r="E24" s="65" t="n">
        <f aca="false">ABS(B24-$B$3)</f>
        <v>0</v>
      </c>
      <c r="G24" s="63" t="n">
        <v>21</v>
      </c>
      <c r="H24" s="47" t="n">
        <v>0.15</v>
      </c>
      <c r="I24" s="47" t="n">
        <v>-270</v>
      </c>
      <c r="J24" s="64" t="n">
        <v>1</v>
      </c>
      <c r="K24" s="65" t="n">
        <f aca="false">ABS(H24-$B$3)</f>
        <v>0</v>
      </c>
      <c r="M24" s="28" t="s">
        <v>9</v>
      </c>
      <c r="N24" s="71" t="n">
        <f aca="false">N23/Q23</f>
        <v>0.0194968776961397</v>
      </c>
      <c r="O24" s="72" t="s">
        <v>10</v>
      </c>
      <c r="P24" s="73" t="n">
        <f aca="false">P23/Q23</f>
        <v>0.31578947368421</v>
      </c>
      <c r="Q24" s="37"/>
      <c r="S24" s="63" t="n">
        <v>21</v>
      </c>
      <c r="T24" s="47" t="n">
        <v>0.206896551724137</v>
      </c>
      <c r="U24" s="47" t="n">
        <v>180</v>
      </c>
      <c r="V24" s="64" t="n">
        <v>0</v>
      </c>
      <c r="W24" s="67" t="n">
        <f aca="false">ABS(T22-$T$3)</f>
        <v>0.000896551724136996</v>
      </c>
      <c r="Y24" s="63" t="n">
        <v>21</v>
      </c>
      <c r="Z24" s="47" t="n">
        <v>0.2</v>
      </c>
      <c r="AA24" s="47" t="n">
        <v>179.04</v>
      </c>
      <c r="AB24" s="64" t="n">
        <v>0</v>
      </c>
      <c r="AC24" s="65" t="n">
        <f aca="false">ABS(Z24-$B$3)</f>
        <v>0.05</v>
      </c>
      <c r="AE24" s="63" t="n">
        <v>21</v>
      </c>
      <c r="AF24" s="47" t="n">
        <v>0.1875</v>
      </c>
      <c r="AG24" s="47" t="n">
        <v>0</v>
      </c>
      <c r="AH24" s="64" t="n">
        <v>1</v>
      </c>
      <c r="AI24" s="65" t="n">
        <f aca="false">ABS(AF24-$AF$3)</f>
        <v>0.0375</v>
      </c>
      <c r="AK24" s="63" t="n">
        <v>21</v>
      </c>
      <c r="AL24" s="47" t="n">
        <v>0.167297709672512</v>
      </c>
      <c r="AM24" s="47" t="n">
        <v>0</v>
      </c>
      <c r="AN24" s="64" t="n">
        <v>1</v>
      </c>
      <c r="AO24" s="65" t="n">
        <f aca="false">ABS(AL24-$AL$3)</f>
        <v>0.017297709672512</v>
      </c>
      <c r="AQ24" s="63" t="n">
        <v>21</v>
      </c>
      <c r="AR24" s="47" t="n">
        <v>0.13679840227776</v>
      </c>
      <c r="AS24" s="47" t="n">
        <v>0</v>
      </c>
      <c r="AT24" s="64" t="n">
        <v>1</v>
      </c>
      <c r="AU24" s="65" t="n">
        <f aca="false">ABS(AR24-$B$3)</f>
        <v>0.01320159772224</v>
      </c>
      <c r="AW24" s="63" t="n">
        <v>21</v>
      </c>
      <c r="AX24" s="47" t="n">
        <v>0.125</v>
      </c>
      <c r="AY24" s="47" t="n">
        <v>0</v>
      </c>
      <c r="AZ24" s="64" t="n">
        <v>1</v>
      </c>
      <c r="BA24" s="65" t="n">
        <f aca="false">ABS(AX24-$B$3)</f>
        <v>0.025</v>
      </c>
      <c r="BC24" s="63" t="n">
        <v>21</v>
      </c>
      <c r="BD24" s="47" t="n">
        <v>0.120342771765612</v>
      </c>
      <c r="BE24" s="47" t="n">
        <v>-0.28800000000001</v>
      </c>
      <c r="BF24" s="64" t="n">
        <v>1</v>
      </c>
      <c r="BG24" s="65" t="n">
        <f aca="false">ABS(BD24-$B$3)</f>
        <v>0.029657228234388</v>
      </c>
    </row>
    <row r="25" customFormat="false" ht="15.65" hidden="false" customHeight="true" outlineLevel="0" collapsed="false">
      <c r="A25" s="63" t="n">
        <v>22</v>
      </c>
      <c r="B25" s="47" t="n">
        <v>0.15</v>
      </c>
      <c r="C25" s="47" t="n">
        <v>0</v>
      </c>
      <c r="D25" s="64" t="n">
        <v>1</v>
      </c>
      <c r="E25" s="65" t="n">
        <f aca="false">ABS(B25-$B$3)</f>
        <v>0</v>
      </c>
      <c r="G25" s="63" t="n">
        <v>22</v>
      </c>
      <c r="H25" s="47" t="n">
        <v>0.15</v>
      </c>
      <c r="I25" s="47" t="n">
        <v>90</v>
      </c>
      <c r="J25" s="64" t="n">
        <v>1</v>
      </c>
      <c r="K25" s="65" t="n">
        <f aca="false">ABS(H25-$B$3)</f>
        <v>0</v>
      </c>
      <c r="M25" s="28" t="s">
        <v>27</v>
      </c>
      <c r="N25" s="74" t="n">
        <v>0.78947</v>
      </c>
      <c r="O25" s="56"/>
      <c r="P25" s="56"/>
      <c r="Q25" s="79"/>
      <c r="S25" s="28" t="s">
        <v>8</v>
      </c>
      <c r="T25" s="68" t="n">
        <f aca="false">SUM(W4:W24)</f>
        <v>0.433494827699731</v>
      </c>
      <c r="U25" s="69" t="s">
        <v>6</v>
      </c>
      <c r="V25" s="75" t="n">
        <f aca="false">SUM(V4:V24)</f>
        <v>6.5</v>
      </c>
      <c r="W25" s="70" t="n">
        <v>21</v>
      </c>
      <c r="Y25" s="63" t="n">
        <v>22</v>
      </c>
      <c r="Z25" s="47" t="n">
        <v>0.2</v>
      </c>
      <c r="AA25" s="47" t="n">
        <v>0</v>
      </c>
      <c r="AB25" s="64" t="n">
        <v>0</v>
      </c>
      <c r="AC25" s="65" t="n">
        <f aca="false">ABS(Z25-$B$3)</f>
        <v>0.05</v>
      </c>
      <c r="AE25" s="63" t="n">
        <v>22</v>
      </c>
      <c r="AF25" s="47" t="n">
        <v>0.185939821446211</v>
      </c>
      <c r="AG25" s="47" t="n">
        <v>-277.65</v>
      </c>
      <c r="AH25" s="64" t="n">
        <v>0</v>
      </c>
      <c r="AI25" s="65" t="n">
        <f aca="false">ABS(AF25-$AF$3)</f>
        <v>0.035939821446211</v>
      </c>
      <c r="AK25" s="63" t="n">
        <v>22</v>
      </c>
      <c r="AL25" s="47" t="n">
        <v>0.166666666666666</v>
      </c>
      <c r="AM25" s="47" t="n">
        <v>-179.6</v>
      </c>
      <c r="AN25" s="64" t="n">
        <v>0</v>
      </c>
      <c r="AO25" s="65" t="n">
        <f aca="false">ABS(AL25-$AL$3)</f>
        <v>0.016666666666666</v>
      </c>
      <c r="AQ25" s="63" t="n">
        <v>22</v>
      </c>
      <c r="AR25" s="47" t="n">
        <v>0.132934884979464</v>
      </c>
      <c r="AS25" s="47" t="n">
        <v>-24.8727272727272</v>
      </c>
      <c r="AT25" s="64" t="n">
        <v>0</v>
      </c>
      <c r="AU25" s="65" t="n">
        <f aca="false">ABS(AR25-$B$3)</f>
        <v>0.017065115020536</v>
      </c>
      <c r="AW25" s="63" t="n">
        <v>22</v>
      </c>
      <c r="AX25" s="47" t="n">
        <v>0.125</v>
      </c>
      <c r="AY25" s="47" t="n">
        <v>-180.3</v>
      </c>
      <c r="AZ25" s="64" t="n">
        <v>0</v>
      </c>
      <c r="BA25" s="65" t="n">
        <f aca="false">ABS(AX25-$B$3)</f>
        <v>0.025</v>
      </c>
      <c r="BC25" s="63" t="n">
        <v>22</v>
      </c>
      <c r="BD25" s="47" t="n">
        <v>0.119658204549637</v>
      </c>
      <c r="BE25" s="47" t="n">
        <v>0</v>
      </c>
      <c r="BF25" s="64" t="n">
        <v>0</v>
      </c>
      <c r="BG25" s="65" t="n">
        <f aca="false">ABS(BD25-$B$3)</f>
        <v>0.030341795450363</v>
      </c>
    </row>
    <row r="26" customFormat="false" ht="15.65" hidden="false" customHeight="true" outlineLevel="0" collapsed="false">
      <c r="A26" s="63" t="n">
        <v>23</v>
      </c>
      <c r="B26" s="47" t="n">
        <v>0.15</v>
      </c>
      <c r="C26" s="47" t="n">
        <v>0</v>
      </c>
      <c r="D26" s="64" t="n">
        <v>1</v>
      </c>
      <c r="E26" s="65" t="n">
        <f aca="false">ABS(B26-$B$3)</f>
        <v>0</v>
      </c>
      <c r="G26" s="63" t="n">
        <v>23</v>
      </c>
      <c r="H26" s="47" t="n">
        <v>0.147431830950004</v>
      </c>
      <c r="I26" s="47" t="n">
        <v>-169.2</v>
      </c>
      <c r="J26" s="64" t="n">
        <v>0</v>
      </c>
      <c r="K26" s="65" t="n">
        <f aca="false">ABS(H26-$B$3)</f>
        <v>0.00256816904999599</v>
      </c>
      <c r="O26" s="56"/>
      <c r="P26" s="56"/>
      <c r="Q26" s="79"/>
      <c r="S26" s="28" t="s">
        <v>9</v>
      </c>
      <c r="T26" s="71" t="n">
        <f aca="false">T25/W25</f>
        <v>0.0206426108428443</v>
      </c>
      <c r="U26" s="72" t="s">
        <v>10</v>
      </c>
      <c r="V26" s="73" t="n">
        <f aca="false">V25/W25</f>
        <v>0.30952380952381</v>
      </c>
      <c r="W26" s="37"/>
      <c r="Y26" s="63" t="n">
        <v>23</v>
      </c>
      <c r="Z26" s="47" t="n">
        <v>0.2</v>
      </c>
      <c r="AA26" s="47" t="n">
        <v>-269.76</v>
      </c>
      <c r="AB26" s="64" t="n">
        <v>0</v>
      </c>
      <c r="AC26" s="65" t="n">
        <f aca="false">ABS(Z26-$B$3)</f>
        <v>0.05</v>
      </c>
      <c r="AE26" s="63" t="n">
        <v>23</v>
      </c>
      <c r="AF26" s="47" t="n">
        <v>0.188284991596279</v>
      </c>
      <c r="AG26" s="47" t="n">
        <v>-91.35</v>
      </c>
      <c r="AH26" s="64" t="n">
        <v>0</v>
      </c>
      <c r="AI26" s="65" t="n">
        <f aca="false">ABS(AF26-$AF$3)</f>
        <v>0.038284991596279</v>
      </c>
      <c r="AK26" s="63" t="n">
        <v>23</v>
      </c>
      <c r="AL26" s="47" t="n">
        <v>0.16603800394012</v>
      </c>
      <c r="AM26" s="47" t="n">
        <v>180</v>
      </c>
      <c r="AN26" s="64" t="n">
        <v>0</v>
      </c>
      <c r="AO26" s="65" t="n">
        <f aca="false">ABS(AL26-$AL$3)</f>
        <v>0.01603800394012</v>
      </c>
      <c r="AQ26" s="63" t="n">
        <v>23</v>
      </c>
      <c r="AR26" s="47" t="n">
        <v>0.13679840227776</v>
      </c>
      <c r="AS26" s="47" t="n">
        <v>-180</v>
      </c>
      <c r="AT26" s="64" t="n">
        <v>0</v>
      </c>
      <c r="AU26" s="65" t="n">
        <f aca="false">ABS(AR26-$B$3)</f>
        <v>0.01320159772224</v>
      </c>
      <c r="AW26" s="63" t="n">
        <v>23</v>
      </c>
      <c r="AX26" s="47" t="n">
        <v>0.124631270083687</v>
      </c>
      <c r="AY26" s="47" t="n">
        <v>0</v>
      </c>
      <c r="AZ26" s="64" t="n">
        <v>0</v>
      </c>
      <c r="BA26" s="65" t="n">
        <f aca="false">ABS(AX26-$B$3)</f>
        <v>0.025368729916313</v>
      </c>
      <c r="BC26" s="63" t="n">
        <v>23</v>
      </c>
      <c r="BD26" s="47" t="n">
        <v>0.12</v>
      </c>
      <c r="BE26" s="47" t="n">
        <v>0</v>
      </c>
      <c r="BF26" s="64" t="n">
        <v>0</v>
      </c>
      <c r="BG26" s="65" t="n">
        <f aca="false">ABS(BD26-$B$3)</f>
        <v>0.03</v>
      </c>
    </row>
    <row r="27" customFormat="false" ht="15.65" hidden="false" customHeight="true" outlineLevel="0" collapsed="false">
      <c r="A27" s="63" t="n">
        <v>24</v>
      </c>
      <c r="B27" s="47" t="n">
        <v>0.15</v>
      </c>
      <c r="C27" s="47" t="n">
        <v>0</v>
      </c>
      <c r="D27" s="64" t="n">
        <v>1</v>
      </c>
      <c r="E27" s="65" t="n">
        <f aca="false">ABS(B27-$B$3)</f>
        <v>0</v>
      </c>
      <c r="G27" s="63" t="n">
        <v>24</v>
      </c>
      <c r="H27" s="47" t="n">
        <v>0.15</v>
      </c>
      <c r="I27" s="47" t="n">
        <v>-270</v>
      </c>
      <c r="J27" s="64" t="n">
        <v>1</v>
      </c>
      <c r="K27" s="65" t="n">
        <f aca="false">ABS(H27-$B$3)</f>
        <v>0</v>
      </c>
      <c r="M27" s="80"/>
      <c r="N27" s="56"/>
      <c r="O27" s="56"/>
      <c r="P27" s="56"/>
      <c r="Q27" s="79"/>
      <c r="S27" s="28" t="s">
        <v>27</v>
      </c>
      <c r="T27" s="74" t="n">
        <v>0.714</v>
      </c>
      <c r="U27" s="56"/>
      <c r="V27" s="56"/>
      <c r="W27" s="79"/>
      <c r="Y27" s="63" t="n">
        <v>24</v>
      </c>
      <c r="Z27" s="47" t="n">
        <v>0.198242415448551</v>
      </c>
      <c r="AA27" s="47" t="n">
        <v>-348.96</v>
      </c>
      <c r="AB27" s="64" t="n">
        <v>0</v>
      </c>
      <c r="AC27" s="65" t="n">
        <f aca="false">ABS(Z27-$B$3)</f>
        <v>0.048242415448551</v>
      </c>
      <c r="AE27" s="63" t="n">
        <v>24</v>
      </c>
      <c r="AF27" s="47" t="n">
        <v>0.188284991596279</v>
      </c>
      <c r="AG27" s="47" t="n">
        <v>0</v>
      </c>
      <c r="AH27" s="64" t="n">
        <v>0</v>
      </c>
      <c r="AI27" s="65" t="n">
        <f aca="false">ABS(AF27-$AF$3)</f>
        <v>0.038284991596279</v>
      </c>
      <c r="AK27" s="63" t="n">
        <v>24</v>
      </c>
      <c r="AL27" s="47" t="n">
        <v>0.166666666666666</v>
      </c>
      <c r="AM27" s="47" t="n">
        <v>0</v>
      </c>
      <c r="AN27" s="64" t="n">
        <v>1</v>
      </c>
      <c r="AO27" s="65" t="n">
        <f aca="false">ABS(AL27-$AL$3)</f>
        <v>0.016666666666666</v>
      </c>
      <c r="AQ27" s="63" t="n">
        <v>24</v>
      </c>
      <c r="AR27" s="47" t="n">
        <v>0.136363636363636</v>
      </c>
      <c r="AS27" s="47" t="n">
        <v>0</v>
      </c>
      <c r="AT27" s="64" t="n">
        <v>1</v>
      </c>
      <c r="AU27" s="65" t="n">
        <f aca="false">ABS(AR27-$B$3)</f>
        <v>0.013636363636364</v>
      </c>
      <c r="AW27" s="63" t="n">
        <v>24</v>
      </c>
      <c r="AX27" s="47" t="n">
        <v>0.123897070124567</v>
      </c>
      <c r="AY27" s="47" t="n">
        <v>-208.8</v>
      </c>
      <c r="AZ27" s="64" t="n">
        <v>0</v>
      </c>
      <c r="BA27" s="65" t="n">
        <f aca="false">ABS(AX27-$B$3)</f>
        <v>0.026102929875433</v>
      </c>
      <c r="BC27" s="63" t="n">
        <v>24</v>
      </c>
      <c r="BD27" s="47" t="n">
        <v>0.12</v>
      </c>
      <c r="BE27" s="47" t="n">
        <v>0.575999999999993</v>
      </c>
      <c r="BF27" s="64" t="n">
        <v>0</v>
      </c>
      <c r="BG27" s="65" t="n">
        <f aca="false">ABS(BD27-$B$3)</f>
        <v>0.03</v>
      </c>
    </row>
    <row r="28" customFormat="false" ht="15.65" hidden="false" customHeight="true" outlineLevel="0" collapsed="false">
      <c r="A28" s="76" t="n">
        <v>25</v>
      </c>
      <c r="B28" s="47" t="n">
        <v>0.15</v>
      </c>
      <c r="C28" s="47" t="n">
        <v>0</v>
      </c>
      <c r="D28" s="64" t="n">
        <v>1</v>
      </c>
      <c r="E28" s="65" t="n">
        <f aca="false">ABS(B28-$B$3)</f>
        <v>0</v>
      </c>
      <c r="G28" s="76" t="n">
        <v>25</v>
      </c>
      <c r="H28" s="47" t="n">
        <v>0.15</v>
      </c>
      <c r="I28" s="47" t="n">
        <v>90</v>
      </c>
      <c r="J28" s="64" t="n">
        <v>1</v>
      </c>
      <c r="K28" s="77" t="n">
        <f aca="false">ABS(H28-$B$3)</f>
        <v>0</v>
      </c>
      <c r="U28" s="56"/>
      <c r="V28" s="56"/>
      <c r="W28" s="79"/>
      <c r="Y28" s="76" t="n">
        <v>25</v>
      </c>
      <c r="Z28" s="47" t="n">
        <v>0.2</v>
      </c>
      <c r="AA28" s="47" t="n">
        <v>178.56</v>
      </c>
      <c r="AB28" s="64" t="n">
        <v>0</v>
      </c>
      <c r="AC28" s="77" t="n">
        <f aca="false">ABS(Z28-$B$3)</f>
        <v>0.05</v>
      </c>
      <c r="AE28" s="76" t="n">
        <v>25</v>
      </c>
      <c r="AF28" s="47" t="n">
        <v>0.1875</v>
      </c>
      <c r="AG28" s="47" t="n">
        <v>-0.45</v>
      </c>
      <c r="AH28" s="64" t="n">
        <v>0</v>
      </c>
      <c r="AI28" s="65" t="n">
        <f aca="false">ABS(AF28-$AF$3)</f>
        <v>0.0375</v>
      </c>
      <c r="AK28" s="76" t="n">
        <v>25</v>
      </c>
      <c r="AL28" s="47" t="n">
        <v>0.167297709672512</v>
      </c>
      <c r="AM28" s="47" t="n">
        <v>0</v>
      </c>
      <c r="AN28" s="64" t="n">
        <v>0</v>
      </c>
      <c r="AO28" s="65" t="n">
        <f aca="false">ABS(AL28-$AL$3)</f>
        <v>0.017297709672512</v>
      </c>
      <c r="AQ28" s="76" t="n">
        <v>25</v>
      </c>
      <c r="AR28" s="47" t="n">
        <v>0.136363636363636</v>
      </c>
      <c r="AS28" s="47" t="n">
        <v>-90</v>
      </c>
      <c r="AT28" s="64" t="n">
        <v>0</v>
      </c>
      <c r="AU28" s="77" t="n">
        <f aca="false">ABS(AR28-$B$3)</f>
        <v>0.013636363636364</v>
      </c>
      <c r="AW28" s="76" t="n">
        <v>25</v>
      </c>
      <c r="AX28" s="47" t="n">
        <v>0.125</v>
      </c>
      <c r="AY28" s="47" t="n">
        <v>0.300000000000011</v>
      </c>
      <c r="AZ28" s="64" t="n">
        <v>0</v>
      </c>
      <c r="BA28" s="77" t="n">
        <f aca="false">ABS(AX28-$B$3)</f>
        <v>0.025</v>
      </c>
      <c r="BC28" s="76" t="n">
        <v>25</v>
      </c>
      <c r="BD28" s="47" t="n">
        <v>0.120342771765612</v>
      </c>
      <c r="BE28" s="47" t="n">
        <v>0.28800000000001</v>
      </c>
      <c r="BF28" s="64" t="n">
        <v>0</v>
      </c>
      <c r="BG28" s="77" t="n">
        <f aca="false">ABS(BD28-$B$3)</f>
        <v>0.029657228234388</v>
      </c>
    </row>
    <row r="29" customFormat="false" ht="15.65" hidden="false" customHeight="true" outlineLevel="0" collapsed="false">
      <c r="A29" s="63" t="n">
        <v>26</v>
      </c>
      <c r="B29" s="47" t="n">
        <v>0.15</v>
      </c>
      <c r="C29" s="47" t="n">
        <v>0</v>
      </c>
      <c r="D29" s="64" t="n">
        <v>1</v>
      </c>
      <c r="E29" s="65" t="n">
        <f aca="false">ABS(B29-$B$3)</f>
        <v>0</v>
      </c>
      <c r="G29" s="63" t="n">
        <v>26</v>
      </c>
      <c r="H29" s="47" t="n">
        <v>0.15</v>
      </c>
      <c r="I29" s="47" t="n">
        <v>90</v>
      </c>
      <c r="J29" s="64" t="n">
        <v>1</v>
      </c>
      <c r="K29" s="65" t="n">
        <f aca="false">ABS(H29-$B$3)</f>
        <v>0</v>
      </c>
      <c r="S29" s="80"/>
      <c r="T29" s="56"/>
      <c r="U29" s="56"/>
      <c r="V29" s="56"/>
      <c r="W29" s="79"/>
      <c r="Y29" s="63" t="n">
        <v>26</v>
      </c>
      <c r="Z29" s="47" t="n">
        <v>0.2</v>
      </c>
      <c r="AA29" s="47" t="n">
        <v>0.479999999999989</v>
      </c>
      <c r="AB29" s="64" t="n">
        <v>0</v>
      </c>
      <c r="AC29" s="65" t="n">
        <f aca="false">ABS(Z29-$B$3)</f>
        <v>0.05</v>
      </c>
      <c r="AE29" s="63" t="n">
        <v>26</v>
      </c>
      <c r="AF29" s="47" t="n">
        <v>0.1875</v>
      </c>
      <c r="AG29" s="47" t="n">
        <v>-172.35</v>
      </c>
      <c r="AH29" s="64" t="n">
        <v>0</v>
      </c>
      <c r="AI29" s="65" t="n">
        <f aca="false">ABS(AF29-$AF$3)</f>
        <v>0.0375</v>
      </c>
      <c r="AK29" s="63" t="n">
        <v>26</v>
      </c>
      <c r="AL29" s="47" t="n">
        <v>0.166666666666666</v>
      </c>
      <c r="AM29" s="47" t="n">
        <v>0</v>
      </c>
      <c r="AN29" s="64" t="n">
        <v>0</v>
      </c>
      <c r="AO29" s="65" t="n">
        <f aca="false">ABS(AL29-$AL$3)</f>
        <v>0.016666666666666</v>
      </c>
      <c r="AQ29" s="63" t="n">
        <v>26</v>
      </c>
      <c r="AR29" s="47" t="n">
        <v>0.136363636363636</v>
      </c>
      <c r="AS29" s="47" t="n">
        <v>89.6727272727272</v>
      </c>
      <c r="AT29" s="64" t="n">
        <v>0</v>
      </c>
      <c r="AU29" s="65" t="n">
        <f aca="false">ABS(AR29-$B$3)</f>
        <v>0.013636363636364</v>
      </c>
      <c r="AW29" s="63" t="n">
        <v>26</v>
      </c>
      <c r="AX29" s="47" t="n">
        <v>0.14026415775723</v>
      </c>
      <c r="AY29" s="47" t="n">
        <v>-21</v>
      </c>
      <c r="AZ29" s="64" t="n">
        <v>0</v>
      </c>
      <c r="BA29" s="65" t="n">
        <f aca="false">ABS(AX29-$B$3)</f>
        <v>0.00973584224276999</v>
      </c>
      <c r="BC29" s="63" t="n">
        <v>26</v>
      </c>
      <c r="BD29" s="47" t="n">
        <v>0.119658204549637</v>
      </c>
      <c r="BE29" s="47" t="n">
        <v>-13.536</v>
      </c>
      <c r="BF29" s="64" t="n">
        <v>0</v>
      </c>
      <c r="BG29" s="65" t="n">
        <f aca="false">ABS(BD29-$B$3)</f>
        <v>0.030341795450363</v>
      </c>
    </row>
    <row r="30" customFormat="false" ht="15.65" hidden="false" customHeight="true" outlineLevel="0" collapsed="false">
      <c r="A30" s="76" t="n">
        <v>27</v>
      </c>
      <c r="B30" s="47" t="n">
        <v>0.15</v>
      </c>
      <c r="C30" s="47" t="n">
        <v>0</v>
      </c>
      <c r="D30" s="64" t="n">
        <v>1</v>
      </c>
      <c r="E30" s="65" t="n">
        <f aca="false">ABS(B30-$B$3)</f>
        <v>0</v>
      </c>
      <c r="G30" s="76" t="n">
        <v>27</v>
      </c>
      <c r="H30" s="47" t="n">
        <v>0.15</v>
      </c>
      <c r="I30" s="47" t="n">
        <v>90</v>
      </c>
      <c r="J30" s="64" t="n">
        <v>1</v>
      </c>
      <c r="K30" s="65" t="n">
        <f aca="false">ABS(H30-$B$3)</f>
        <v>0</v>
      </c>
      <c r="S30" s="80"/>
      <c r="T30" s="56"/>
      <c r="U30" s="56"/>
      <c r="V30" s="56"/>
      <c r="W30" s="79"/>
      <c r="Y30" s="76" t="n">
        <v>27</v>
      </c>
      <c r="Z30" s="47" t="n">
        <v>0.2</v>
      </c>
      <c r="AA30" s="47" t="n">
        <v>0.479999999999989</v>
      </c>
      <c r="AB30" s="64" t="n">
        <v>0</v>
      </c>
      <c r="AC30" s="65" t="n">
        <f aca="false">ABS(Z30-$B$3)</f>
        <v>0.05</v>
      </c>
      <c r="AE30" s="76" t="n">
        <v>27</v>
      </c>
      <c r="AF30" s="47" t="n">
        <v>0.186718281164873</v>
      </c>
      <c r="AG30" s="47" t="n">
        <v>-184.95</v>
      </c>
      <c r="AH30" s="64" t="n">
        <v>0</v>
      </c>
      <c r="AI30" s="65" t="n">
        <f aca="false">ABS(AF30-$AF$3)</f>
        <v>0.036718281164873</v>
      </c>
      <c r="AK30" s="76" t="n">
        <v>27</v>
      </c>
      <c r="AL30" s="47" t="n">
        <v>0.167297709672512</v>
      </c>
      <c r="AM30" s="47" t="n">
        <v>-180</v>
      </c>
      <c r="AN30" s="64" t="n">
        <v>0</v>
      </c>
      <c r="AO30" s="65" t="n">
        <f aca="false">ABS(AL30-$AL$3)</f>
        <v>0.017297709672512</v>
      </c>
      <c r="AQ30" s="76" t="n">
        <v>27</v>
      </c>
      <c r="AR30" s="47" t="n">
        <v>0.13679840227776</v>
      </c>
      <c r="AS30" s="47" t="n">
        <v>-180.327272727272</v>
      </c>
      <c r="AT30" s="64" t="n">
        <v>0</v>
      </c>
      <c r="AU30" s="65" t="n">
        <f aca="false">ABS(AR30-$B$3)</f>
        <v>0.01320159772224</v>
      </c>
      <c r="AW30" s="76" t="n">
        <v>27</v>
      </c>
      <c r="AX30" s="47" t="n">
        <v>0.125</v>
      </c>
      <c r="AY30" s="47" t="n">
        <v>-180.3</v>
      </c>
      <c r="AZ30" s="64" t="n">
        <v>0</v>
      </c>
      <c r="BA30" s="65" t="n">
        <f aca="false">ABS(AX30-$B$3)</f>
        <v>0.025</v>
      </c>
      <c r="BC30" s="76" t="n">
        <v>27</v>
      </c>
      <c r="BD30" s="47" t="n">
        <v>0.119658204549637</v>
      </c>
      <c r="BE30" s="47" t="n">
        <v>180</v>
      </c>
      <c r="BF30" s="64" t="n">
        <v>0</v>
      </c>
      <c r="BG30" s="65" t="n">
        <f aca="false">ABS(BD30-$B$3)</f>
        <v>0.030341795450363</v>
      </c>
    </row>
    <row r="31" customFormat="false" ht="15.65" hidden="false" customHeight="true" outlineLevel="0" collapsed="false">
      <c r="A31" s="63" t="n">
        <v>28</v>
      </c>
      <c r="B31" s="47" t="n">
        <v>0.15</v>
      </c>
      <c r="C31" s="47" t="n">
        <v>0</v>
      </c>
      <c r="D31" s="64" t="n">
        <v>1</v>
      </c>
      <c r="E31" s="65" t="n">
        <f aca="false">ABS(B31-$B$3)</f>
        <v>0</v>
      </c>
      <c r="G31" s="63" t="n">
        <v>28</v>
      </c>
      <c r="H31" s="47" t="n">
        <v>0.15</v>
      </c>
      <c r="I31" s="47" t="n">
        <v>-270</v>
      </c>
      <c r="J31" s="64" t="n">
        <v>1</v>
      </c>
      <c r="K31" s="65" t="n">
        <f aca="false">ABS(H31-$B$3)</f>
        <v>0</v>
      </c>
      <c r="S31" s="80"/>
      <c r="T31" s="56"/>
      <c r="U31" s="56"/>
      <c r="V31" s="56"/>
      <c r="W31" s="79"/>
      <c r="Y31" s="63" t="n">
        <v>28</v>
      </c>
      <c r="Z31" s="47" t="n">
        <v>0.2</v>
      </c>
      <c r="AA31" s="47" t="n">
        <v>-5.28</v>
      </c>
      <c r="AB31" s="64" t="n">
        <v>0</v>
      </c>
      <c r="AC31" s="65" t="n">
        <f aca="false">ABS(Z31-$B$3)</f>
        <v>0.05</v>
      </c>
      <c r="AE31" s="63" t="n">
        <v>28</v>
      </c>
      <c r="AF31" s="47" t="n">
        <v>0.186718281164873</v>
      </c>
      <c r="AG31" s="47" t="n">
        <v>-355.5</v>
      </c>
      <c r="AH31" s="64" t="n">
        <v>0</v>
      </c>
      <c r="AI31" s="65" t="n">
        <f aca="false">ABS(AF31-$AF$3)</f>
        <v>0.036718281164873</v>
      </c>
      <c r="AK31" s="63" t="n">
        <v>28</v>
      </c>
      <c r="AL31" s="47" t="n">
        <v>0.166666666666666</v>
      </c>
      <c r="AM31" s="47" t="n">
        <v>0</v>
      </c>
      <c r="AN31" s="64" t="n">
        <v>0</v>
      </c>
      <c r="AO31" s="65" t="n">
        <f aca="false">ABS(AL31-$AL$3)</f>
        <v>0.016666666666666</v>
      </c>
      <c r="AQ31" s="63" t="n">
        <v>28</v>
      </c>
      <c r="AR31" s="47" t="n">
        <v>0.142124987586734</v>
      </c>
      <c r="AS31" s="47" t="n">
        <v>-49.4181818181818</v>
      </c>
      <c r="AT31" s="64" t="n">
        <v>0</v>
      </c>
      <c r="AU31" s="65" t="n">
        <f aca="false">ABS(AR31-$B$3)</f>
        <v>0.00787501241326599</v>
      </c>
      <c r="AW31" s="63" t="n">
        <v>28</v>
      </c>
      <c r="AX31" s="47" t="n">
        <v>0.124631270083687</v>
      </c>
      <c r="AY31" s="47" t="n">
        <v>-180</v>
      </c>
      <c r="AZ31" s="64" t="n">
        <v>0</v>
      </c>
      <c r="BA31" s="65" t="n">
        <f aca="false">ABS(AX31-$B$3)</f>
        <v>0.025368729916313</v>
      </c>
      <c r="BC31" s="63" t="n">
        <v>28</v>
      </c>
      <c r="BD31" s="47" t="n">
        <v>0.120342771765612</v>
      </c>
      <c r="BE31" s="47" t="n">
        <v>0</v>
      </c>
      <c r="BF31" s="66" t="n">
        <v>0</v>
      </c>
      <c r="BG31" s="65" t="n">
        <f aca="false">ABS(BD31-$B$3)</f>
        <v>0.029657228234388</v>
      </c>
    </row>
    <row r="32" customFormat="false" ht="15.65" hidden="false" customHeight="true" outlineLevel="0" collapsed="false">
      <c r="A32" s="76" t="n">
        <v>29</v>
      </c>
      <c r="B32" s="47" t="n">
        <v>0.15</v>
      </c>
      <c r="C32" s="47" t="n">
        <v>0</v>
      </c>
      <c r="D32" s="64" t="n">
        <v>1</v>
      </c>
      <c r="E32" s="65" t="n">
        <f aca="false">ABS(B32-$B$3)</f>
        <v>0</v>
      </c>
      <c r="G32" s="76" t="n">
        <v>29</v>
      </c>
      <c r="H32" s="47" t="n">
        <v>0.15</v>
      </c>
      <c r="I32" s="47" t="n">
        <v>-270</v>
      </c>
      <c r="J32" s="64" t="n">
        <v>1</v>
      </c>
      <c r="K32" s="65" t="n">
        <f aca="false">ABS(H32-$B$3)</f>
        <v>0</v>
      </c>
      <c r="Y32" s="76" t="n">
        <v>29</v>
      </c>
      <c r="Z32" s="47" t="n">
        <v>0.2</v>
      </c>
      <c r="AA32" s="47" t="n">
        <v>-179.52</v>
      </c>
      <c r="AB32" s="64" t="n">
        <v>0</v>
      </c>
      <c r="AC32" s="65" t="n">
        <f aca="false">ABS(Z32-$B$3)</f>
        <v>0.05</v>
      </c>
      <c r="AE32" s="76" t="n">
        <v>29</v>
      </c>
      <c r="AF32" s="47" t="n">
        <v>0.1875</v>
      </c>
      <c r="AG32" s="47" t="n">
        <v>0</v>
      </c>
      <c r="AH32" s="64" t="n">
        <v>0</v>
      </c>
      <c r="AI32" s="65" t="n">
        <f aca="false">ABS(AF32-$AF$3)</f>
        <v>0.0375</v>
      </c>
      <c r="AK32" s="76" t="n">
        <v>29</v>
      </c>
      <c r="AL32" s="47" t="n">
        <v>0.16603800394012</v>
      </c>
      <c r="AM32" s="47" t="n">
        <v>0</v>
      </c>
      <c r="AN32" s="64" t="n">
        <v>1</v>
      </c>
      <c r="AO32" s="65" t="n">
        <f aca="false">ABS(AL32-$AL$3)</f>
        <v>0.01603800394012</v>
      </c>
      <c r="AQ32" s="76" t="n">
        <v>29</v>
      </c>
      <c r="AR32" s="47" t="n">
        <v>0.135930252201031</v>
      </c>
      <c r="AS32" s="47" t="n">
        <v>0</v>
      </c>
      <c r="AT32" s="64" t="n">
        <v>1</v>
      </c>
      <c r="AU32" s="65" t="n">
        <f aca="false">ABS(AR32-$B$3)</f>
        <v>0.014069747798969</v>
      </c>
      <c r="AW32" s="76" t="n">
        <v>29</v>
      </c>
      <c r="AX32" s="47" t="n">
        <v>0.125</v>
      </c>
      <c r="AY32" s="47" t="n">
        <v>-270</v>
      </c>
      <c r="AZ32" s="64" t="n">
        <v>0</v>
      </c>
      <c r="BA32" s="65" t="n">
        <f aca="false">ABS(AX32-$B$3)</f>
        <v>0.025</v>
      </c>
      <c r="BC32" s="76" t="n">
        <v>29</v>
      </c>
      <c r="BD32" s="47" t="n">
        <v>0.119658204549637</v>
      </c>
      <c r="BE32" s="47" t="n">
        <v>0</v>
      </c>
      <c r="BF32" s="66" t="n">
        <v>0</v>
      </c>
      <c r="BG32" s="65" t="n">
        <f aca="false">ABS(BD32-$B$3)</f>
        <v>0.030341795450363</v>
      </c>
    </row>
    <row r="33" customFormat="false" ht="15.65" hidden="false" customHeight="true" outlineLevel="0" collapsed="false">
      <c r="A33" s="63" t="n">
        <v>30</v>
      </c>
      <c r="B33" s="47" t="n">
        <v>0.15</v>
      </c>
      <c r="C33" s="47" t="n">
        <v>0</v>
      </c>
      <c r="D33" s="64" t="n">
        <v>1</v>
      </c>
      <c r="E33" s="65" t="n">
        <f aca="false">ABS(B33-$B$3)</f>
        <v>0</v>
      </c>
      <c r="G33" s="63" t="n">
        <v>30</v>
      </c>
      <c r="H33" s="47" t="n">
        <v>0.15</v>
      </c>
      <c r="I33" s="47" t="n">
        <v>-270</v>
      </c>
      <c r="J33" s="64" t="n">
        <v>1</v>
      </c>
      <c r="K33" s="65" t="n">
        <f aca="false">ABS(H33-$B$3)</f>
        <v>0</v>
      </c>
      <c r="Y33" s="63" t="n">
        <v>30</v>
      </c>
      <c r="Z33" s="47" t="n">
        <v>0.2</v>
      </c>
      <c r="AA33" s="47" t="n">
        <v>-0.96</v>
      </c>
      <c r="AB33" s="64" t="n">
        <v>0</v>
      </c>
      <c r="AC33" s="65" t="n">
        <f aca="false">ABS(Z33-$B$3)</f>
        <v>0.05</v>
      </c>
      <c r="AE33" s="63" t="n">
        <v>30</v>
      </c>
      <c r="AF33" s="47" t="n">
        <v>0.181336747615428</v>
      </c>
      <c r="AG33" s="47" t="n">
        <v>154.35</v>
      </c>
      <c r="AH33" s="64" t="n">
        <v>0</v>
      </c>
      <c r="AI33" s="65" t="n">
        <f aca="false">ABS(AF33-$AF$3)</f>
        <v>0.031336747615428</v>
      </c>
      <c r="AK33" s="63" t="n">
        <v>30</v>
      </c>
      <c r="AL33" s="47" t="n">
        <v>0.16603800394012</v>
      </c>
      <c r="AM33" s="47" t="n">
        <v>180</v>
      </c>
      <c r="AN33" s="64" t="n">
        <v>0</v>
      </c>
      <c r="AO33" s="65" t="n">
        <f aca="false">ABS(AL33-$AL$3)</f>
        <v>0.01603800394012</v>
      </c>
      <c r="AQ33" s="63" t="n">
        <v>30</v>
      </c>
      <c r="AR33" s="47" t="n">
        <v>0.135930252201031</v>
      </c>
      <c r="AS33" s="47" t="n">
        <v>-180.327272727272</v>
      </c>
      <c r="AT33" s="66" t="n">
        <v>0</v>
      </c>
      <c r="AU33" s="65" t="n">
        <f aca="false">ABS(AR33-$B$3)</f>
        <v>0.014069747798969</v>
      </c>
      <c r="AW33" s="63" t="n">
        <v>30</v>
      </c>
      <c r="AX33" s="47" t="n">
        <v>0.124631270083687</v>
      </c>
      <c r="AY33" s="47" t="n">
        <v>0</v>
      </c>
      <c r="AZ33" s="66" t="n">
        <v>0</v>
      </c>
      <c r="BA33" s="65" t="n">
        <f aca="false">ABS(AX33-$B$3)</f>
        <v>0.025368729916313</v>
      </c>
      <c r="BC33" s="63" t="n">
        <v>30</v>
      </c>
      <c r="BD33" s="47" t="n">
        <v>0.12</v>
      </c>
      <c r="BE33" s="47" t="n">
        <v>0</v>
      </c>
      <c r="BF33" s="66" t="n">
        <v>0</v>
      </c>
      <c r="BG33" s="65" t="n">
        <f aca="false">ABS(BD33-$B$3)</f>
        <v>0.03</v>
      </c>
    </row>
    <row r="34" customFormat="false" ht="26.75" hidden="false" customHeight="true" outlineLevel="0" collapsed="false">
      <c r="A34" s="28" t="s">
        <v>8</v>
      </c>
      <c r="B34" s="68" t="n">
        <f aca="false">SUM(E4:E33)</f>
        <v>0</v>
      </c>
      <c r="C34" s="69" t="s">
        <v>6</v>
      </c>
      <c r="D34" s="32" t="n">
        <f aca="false">SUM(D4:D33)</f>
        <v>30</v>
      </c>
      <c r="E34" s="70" t="n">
        <v>30</v>
      </c>
      <c r="G34" s="28" t="s">
        <v>8</v>
      </c>
      <c r="H34" s="68" t="n">
        <f aca="false">SUM(K4:K33)</f>
        <v>0.00256816904999599</v>
      </c>
      <c r="I34" s="69" t="s">
        <v>6</v>
      </c>
      <c r="J34" s="32" t="n">
        <f aca="false">SUM(J4:J33)</f>
        <v>28</v>
      </c>
      <c r="K34" s="70" t="n">
        <v>30</v>
      </c>
      <c r="Y34" s="28" t="s">
        <v>8</v>
      </c>
      <c r="Z34" s="68" t="n">
        <f aca="false">SUM(AC4:AC33)</f>
        <v>1.48253999688146</v>
      </c>
      <c r="AA34" s="69" t="s">
        <v>6</v>
      </c>
      <c r="AB34" s="32" t="n">
        <f aca="false">SUM(AB4:AB33)</f>
        <v>4</v>
      </c>
      <c r="AC34" s="70" t="n">
        <v>30</v>
      </c>
      <c r="AE34" s="28" t="s">
        <v>8</v>
      </c>
      <c r="AF34" s="68" t="n">
        <f aca="false">SUM(AI4:AI33)</f>
        <v>1.09949784322865</v>
      </c>
      <c r="AG34" s="69" t="s">
        <v>6</v>
      </c>
      <c r="AH34" s="32" t="n">
        <f aca="false">SUM(AH4:AH33)</f>
        <v>6</v>
      </c>
      <c r="AI34" s="70" t="n">
        <v>30</v>
      </c>
      <c r="AK34" s="28" t="s">
        <v>8</v>
      </c>
      <c r="AL34" s="68" t="n">
        <f aca="false">SUM(AO4:AO33)</f>
        <v>0.568564135869281</v>
      </c>
      <c r="AM34" s="69" t="s">
        <v>6</v>
      </c>
      <c r="AN34" s="32" t="n">
        <f aca="false">SUM(AN4:AN33)</f>
        <v>9.5</v>
      </c>
      <c r="AO34" s="70" t="n">
        <v>30</v>
      </c>
      <c r="AQ34" s="28" t="s">
        <v>8</v>
      </c>
      <c r="AR34" s="68" t="n">
        <f aca="false">SUM(AU4:AU33)</f>
        <v>0.393694145931217</v>
      </c>
      <c r="AS34" s="69" t="s">
        <v>6</v>
      </c>
      <c r="AT34" s="32" t="n">
        <f aca="false">SUM(AT4:AT33)</f>
        <v>9</v>
      </c>
      <c r="AU34" s="70" t="n">
        <v>30</v>
      </c>
      <c r="AW34" s="28" t="s">
        <v>8</v>
      </c>
      <c r="AX34" s="68" t="n">
        <f aca="false">SUM(BA4:BA33)</f>
        <v>0.692596692660272</v>
      </c>
      <c r="AY34" s="69" t="s">
        <v>6</v>
      </c>
      <c r="AZ34" s="32" t="n">
        <f aca="false">SUM(AZ4:AZ33)</f>
        <v>4</v>
      </c>
      <c r="BA34" s="70" t="n">
        <v>30</v>
      </c>
      <c r="BC34" s="28" t="s">
        <v>8</v>
      </c>
      <c r="BD34" s="68" t="n">
        <f aca="false">SUM(BG4:BG33)</f>
        <v>0.866474848045947</v>
      </c>
      <c r="BE34" s="69" t="s">
        <v>6</v>
      </c>
      <c r="BF34" s="32" t="n">
        <f aca="false">SUM(BF4:BF33)</f>
        <v>4</v>
      </c>
      <c r="BG34" s="70" t="n">
        <v>30</v>
      </c>
    </row>
    <row r="35" customFormat="false" ht="26.75" hidden="false" customHeight="true" outlineLevel="0" collapsed="false">
      <c r="A35" s="28" t="s">
        <v>9</v>
      </c>
      <c r="B35" s="71" t="n">
        <f aca="false">B34/E34</f>
        <v>0</v>
      </c>
      <c r="C35" s="72" t="s">
        <v>10</v>
      </c>
      <c r="D35" s="73" t="n">
        <f aca="false">D34/E34</f>
        <v>1</v>
      </c>
      <c r="E35" s="37"/>
      <c r="G35" s="28" t="s">
        <v>9</v>
      </c>
      <c r="H35" s="71" t="n">
        <f aca="false">H34/K34</f>
        <v>8.56056349998663E-005</v>
      </c>
      <c r="I35" s="72" t="s">
        <v>10</v>
      </c>
      <c r="J35" s="73" t="n">
        <f aca="false">J34/K34</f>
        <v>0.933333333333333</v>
      </c>
      <c r="K35" s="37"/>
      <c r="Y35" s="28" t="s">
        <v>9</v>
      </c>
      <c r="Z35" s="71" t="n">
        <f aca="false">Z34/AC34</f>
        <v>0.0494179998960486</v>
      </c>
      <c r="AA35" s="72" t="s">
        <v>10</v>
      </c>
      <c r="AB35" s="73" t="n">
        <f aca="false">AB34/AC34</f>
        <v>0.133333333333333</v>
      </c>
      <c r="AC35" s="37"/>
      <c r="AE35" s="28" t="s">
        <v>9</v>
      </c>
      <c r="AF35" s="71" t="n">
        <f aca="false">AF34/AI34</f>
        <v>0.0366499281076217</v>
      </c>
      <c r="AG35" s="72" t="s">
        <v>10</v>
      </c>
      <c r="AH35" s="73" t="n">
        <f aca="false">AH34/AI34</f>
        <v>0.2</v>
      </c>
      <c r="AI35" s="37"/>
      <c r="AK35" s="28" t="s">
        <v>9</v>
      </c>
      <c r="AL35" s="71" t="n">
        <f aca="false">AL34/AO34</f>
        <v>0.0189521378623094</v>
      </c>
      <c r="AM35" s="72" t="s">
        <v>10</v>
      </c>
      <c r="AN35" s="73" t="n">
        <f aca="false">AN34/AO34</f>
        <v>0.316666666666667</v>
      </c>
      <c r="AO35" s="37"/>
      <c r="AQ35" s="28" t="s">
        <v>9</v>
      </c>
      <c r="AR35" s="81" t="n">
        <v>0.0131231381977072</v>
      </c>
      <c r="AW35" s="28" t="s">
        <v>9</v>
      </c>
      <c r="AX35" s="71" t="n">
        <f aca="false">AR34/AU34</f>
        <v>0.0131231381977072</v>
      </c>
      <c r="AY35" s="72" t="s">
        <v>10</v>
      </c>
      <c r="AZ35" s="73" t="n">
        <f aca="false">AT34/AU34</f>
        <v>0.3</v>
      </c>
      <c r="BA35" s="37"/>
      <c r="BC35" s="28" t="s">
        <v>9</v>
      </c>
      <c r="BD35" s="71" t="n">
        <f aca="false">BD34/BG34</f>
        <v>0.0288824949348649</v>
      </c>
      <c r="BE35" s="72" t="s">
        <v>10</v>
      </c>
      <c r="BF35" s="73" t="n">
        <f aca="false">BF34/BG34</f>
        <v>0.133333333333333</v>
      </c>
      <c r="BG35" s="37"/>
    </row>
    <row r="36" customFormat="false" ht="24" hidden="false" customHeight="true" outlineLevel="0" collapsed="false">
      <c r="A36" s="28" t="s">
        <v>27</v>
      </c>
      <c r="B36" s="74" t="n">
        <v>0</v>
      </c>
      <c r="G36" s="28" t="s">
        <v>27</v>
      </c>
      <c r="H36" s="74" t="n">
        <v>0.6667</v>
      </c>
      <c r="Y36" s="28" t="s">
        <v>27</v>
      </c>
      <c r="Z36" s="74" t="n">
        <v>0.6333</v>
      </c>
      <c r="AE36" s="28" t="s">
        <v>27</v>
      </c>
      <c r="AF36" s="74" t="n">
        <v>0.466</v>
      </c>
      <c r="AK36" s="28" t="s">
        <v>27</v>
      </c>
      <c r="AL36" s="74" t="n">
        <v>0.433</v>
      </c>
      <c r="AQ36" s="28" t="s">
        <v>27</v>
      </c>
      <c r="AR36" s="74" t="n">
        <f aca="false">17/30</f>
        <v>0.566666666666667</v>
      </c>
      <c r="AW36" s="28" t="s">
        <v>27</v>
      </c>
      <c r="AX36" s="74" t="n">
        <v>0.7</v>
      </c>
      <c r="AY36" s="38"/>
      <c r="BC36" s="28" t="s">
        <v>27</v>
      </c>
      <c r="BD36" s="74" t="n">
        <v>0.4</v>
      </c>
    </row>
    <row r="1048576" customFormat="false" ht="12.8" hidden="false" customHeight="true" outlineLevel="0" collapsed="false"/>
  </sheetData>
  <mergeCells count="40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BC1:BG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  <mergeCell ref="BC2:BC3"/>
    <mergeCell ref="BF2:BF3"/>
    <mergeCell ref="BG2:B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36" activeCellId="0" sqref="T36"/>
    </sheetView>
  </sheetViews>
  <sheetFormatPr defaultRowHeight="13.8" zeroHeight="false" outlineLevelRow="0" outlineLevelCol="0"/>
  <cols>
    <col collapsed="false" customWidth="true" hidden="false" outlineLevel="0" max="1013" min="1" style="0" width="8.56"/>
    <col collapsed="false" customWidth="false" hidden="false" outlineLevel="0" max="1025" min="1014" style="0" width="11.52"/>
  </cols>
  <sheetData>
    <row r="1" customFormat="false" ht="13.8" hidden="false" customHeight="false" outlineLevel="0" collapsed="false">
      <c r="A1" s="1" t="s">
        <v>12</v>
      </c>
      <c r="B1" s="1"/>
      <c r="C1" s="1"/>
      <c r="D1" s="1"/>
      <c r="E1" s="1"/>
      <c r="G1" s="31" t="s">
        <v>13</v>
      </c>
      <c r="H1" s="31"/>
      <c r="I1" s="31"/>
      <c r="J1" s="31"/>
      <c r="K1" s="31"/>
      <c r="M1" s="1" t="s">
        <v>14</v>
      </c>
      <c r="N1" s="1"/>
      <c r="O1" s="1"/>
      <c r="P1" s="1"/>
      <c r="Q1" s="1"/>
      <c r="S1" s="1" t="s">
        <v>15</v>
      </c>
      <c r="T1" s="1"/>
      <c r="U1" s="1"/>
      <c r="V1" s="1"/>
      <c r="W1" s="1"/>
      <c r="Y1" s="32"/>
    </row>
    <row r="2" customFormat="false" ht="13.8" hidden="false" customHeight="false" outlineLevel="0" collapsed="false">
      <c r="A2" s="2"/>
      <c r="B2" s="3" t="s">
        <v>4</v>
      </c>
      <c r="C2" s="4" t="s">
        <v>5</v>
      </c>
      <c r="D2" s="5" t="s">
        <v>6</v>
      </c>
      <c r="E2" s="5" t="s">
        <v>7</v>
      </c>
      <c r="G2" s="2"/>
      <c r="H2" s="3" t="s">
        <v>4</v>
      </c>
      <c r="I2" s="21" t="s">
        <v>5</v>
      </c>
      <c r="J2" s="5" t="s">
        <v>6</v>
      </c>
      <c r="K2" s="5" t="s">
        <v>7</v>
      </c>
      <c r="M2" s="2"/>
      <c r="N2" s="3" t="s">
        <v>4</v>
      </c>
      <c r="O2" s="4" t="s">
        <v>5</v>
      </c>
      <c r="P2" s="5" t="s">
        <v>6</v>
      </c>
      <c r="Q2" s="5" t="s">
        <v>7</v>
      </c>
      <c r="S2" s="2"/>
      <c r="T2" s="3" t="s">
        <v>4</v>
      </c>
      <c r="U2" s="4" t="s">
        <v>5</v>
      </c>
      <c r="V2" s="5" t="s">
        <v>6</v>
      </c>
      <c r="W2" s="5" t="s">
        <v>7</v>
      </c>
    </row>
    <row r="3" customFormat="false" ht="13.8" hidden="false" customHeight="false" outlineLevel="0" collapsed="false">
      <c r="A3" s="2"/>
      <c r="B3" s="6" t="n">
        <v>0.8</v>
      </c>
      <c r="C3" s="4" t="n">
        <v>0</v>
      </c>
      <c r="D3" s="5"/>
      <c r="E3" s="5"/>
      <c r="G3" s="2"/>
      <c r="H3" s="6" t="n">
        <v>0.9</v>
      </c>
      <c r="I3" s="21" t="n">
        <v>0</v>
      </c>
      <c r="J3" s="5"/>
      <c r="K3" s="5"/>
      <c r="M3" s="2"/>
      <c r="N3" s="6" t="n">
        <v>1.1</v>
      </c>
      <c r="O3" s="4" t="n">
        <v>0</v>
      </c>
      <c r="P3" s="5"/>
      <c r="Q3" s="5"/>
      <c r="S3" s="2"/>
      <c r="T3" s="6" t="n">
        <v>1.2</v>
      </c>
      <c r="U3" s="4" t="n">
        <v>0</v>
      </c>
      <c r="V3" s="5"/>
      <c r="W3" s="5"/>
    </row>
    <row r="4" customFormat="false" ht="13.8" hidden="false" customHeight="false" outlineLevel="0" collapsed="false">
      <c r="A4" s="9" t="n">
        <v>1</v>
      </c>
      <c r="B4" s="13" t="n">
        <v>1</v>
      </c>
      <c r="C4" s="13" t="n">
        <v>0</v>
      </c>
      <c r="D4" s="11" t="n">
        <v>0</v>
      </c>
      <c r="E4" s="12" t="n">
        <f aca="false">ABS($B$3-B4)</f>
        <v>0.2</v>
      </c>
      <c r="G4" s="33" t="n">
        <v>1</v>
      </c>
      <c r="H4" s="34" t="n">
        <v>1</v>
      </c>
      <c r="I4" s="34" t="n">
        <v>180</v>
      </c>
      <c r="J4" s="10" t="n">
        <v>0</v>
      </c>
      <c r="K4" s="12" t="n">
        <f aca="false">ABS($H$3-H4)</f>
        <v>0.1</v>
      </c>
      <c r="M4" s="9" t="s">
        <v>16</v>
      </c>
      <c r="N4" s="13" t="n">
        <v>1</v>
      </c>
      <c r="O4" s="13" t="n">
        <v>0</v>
      </c>
      <c r="P4" s="11" t="n">
        <v>0</v>
      </c>
      <c r="Q4" s="12" t="n">
        <f aca="false">ABS($N$3-N4)</f>
        <v>0.1</v>
      </c>
      <c r="S4" s="9" t="n">
        <v>1</v>
      </c>
      <c r="T4" s="13" t="n">
        <v>1</v>
      </c>
      <c r="U4" s="13" t="n">
        <v>0</v>
      </c>
      <c r="V4" s="11" t="n">
        <v>0</v>
      </c>
      <c r="W4" s="12" t="n">
        <f aca="false">ABS($T$3-T4)</f>
        <v>0.2</v>
      </c>
    </row>
    <row r="5" customFormat="false" ht="13.8" hidden="false" customHeight="false" outlineLevel="0" collapsed="false">
      <c r="A5" s="9" t="n">
        <v>2</v>
      </c>
      <c r="B5" s="13" t="n">
        <v>1</v>
      </c>
      <c r="C5" s="13" t="n">
        <v>0</v>
      </c>
      <c r="D5" s="11" t="n">
        <v>0</v>
      </c>
      <c r="E5" s="12" t="n">
        <f aca="false">ABS($B$3-B5)</f>
        <v>0.2</v>
      </c>
      <c r="G5" s="33" t="n">
        <v>2</v>
      </c>
      <c r="H5" s="34" t="n">
        <v>1</v>
      </c>
      <c r="I5" s="34" t="n">
        <v>0</v>
      </c>
      <c r="J5" s="10" t="n">
        <v>0</v>
      </c>
      <c r="K5" s="12" t="n">
        <f aca="false">ABS($H$3-H5)</f>
        <v>0.1</v>
      </c>
      <c r="M5" s="9" t="n">
        <v>2</v>
      </c>
      <c r="N5" s="13" t="n">
        <v>1</v>
      </c>
      <c r="O5" s="13" t="n">
        <v>0</v>
      </c>
      <c r="P5" s="11" t="n">
        <v>0</v>
      </c>
      <c r="Q5" s="12" t="n">
        <f aca="false">ABS($N$3-N5)</f>
        <v>0.1</v>
      </c>
      <c r="S5" s="9" t="n">
        <v>2</v>
      </c>
      <c r="T5" s="13" t="n">
        <v>1</v>
      </c>
      <c r="U5" s="13" t="n">
        <v>0</v>
      </c>
      <c r="V5" s="11" t="n">
        <v>0</v>
      </c>
      <c r="W5" s="12" t="n">
        <f aca="false">ABS($T$3-T5)</f>
        <v>0.2</v>
      </c>
    </row>
    <row r="6" customFormat="false" ht="13.8" hidden="false" customHeight="false" outlineLevel="0" collapsed="false">
      <c r="A6" s="9" t="n">
        <v>3</v>
      </c>
      <c r="B6" s="13" t="n">
        <v>1</v>
      </c>
      <c r="C6" s="13" t="n">
        <v>0</v>
      </c>
      <c r="D6" s="11" t="n">
        <v>0</v>
      </c>
      <c r="E6" s="12" t="n">
        <f aca="false">ABS($B$3-B6)</f>
        <v>0.2</v>
      </c>
      <c r="G6" s="33" t="n">
        <v>3</v>
      </c>
      <c r="H6" s="34" t="n">
        <v>1</v>
      </c>
      <c r="I6" s="34" t="n">
        <v>0</v>
      </c>
      <c r="J6" s="10" t="n">
        <v>0</v>
      </c>
      <c r="K6" s="12" t="n">
        <f aca="false">ABS($H$3-H6)</f>
        <v>0.1</v>
      </c>
      <c r="M6" s="9" t="n">
        <v>3</v>
      </c>
      <c r="N6" s="13" t="n">
        <v>1</v>
      </c>
      <c r="O6" s="13" t="n">
        <v>0</v>
      </c>
      <c r="P6" s="11" t="n">
        <v>0</v>
      </c>
      <c r="Q6" s="12" t="n">
        <f aca="false">ABS($N$3-N6)</f>
        <v>0.1</v>
      </c>
      <c r="S6" s="9" t="n">
        <v>3</v>
      </c>
      <c r="T6" s="13" t="n">
        <v>1</v>
      </c>
      <c r="U6" s="13" t="n">
        <v>180</v>
      </c>
      <c r="V6" s="11" t="n">
        <v>0</v>
      </c>
      <c r="W6" s="12" t="n">
        <f aca="false">ABS($T$3-T6)</f>
        <v>0.2</v>
      </c>
    </row>
    <row r="7" customFormat="false" ht="13.8" hidden="false" customHeight="false" outlineLevel="0" collapsed="false">
      <c r="A7" s="9" t="n">
        <v>4</v>
      </c>
      <c r="B7" s="13" t="n">
        <v>1</v>
      </c>
      <c r="C7" s="13" t="n">
        <v>0</v>
      </c>
      <c r="D7" s="11" t="n">
        <v>0</v>
      </c>
      <c r="E7" s="12" t="n">
        <f aca="false">ABS($B$3-B7)</f>
        <v>0.2</v>
      </c>
      <c r="G7" s="33" t="n">
        <v>4</v>
      </c>
      <c r="H7" s="34" t="n">
        <v>1</v>
      </c>
      <c r="I7" s="34" t="n">
        <v>0</v>
      </c>
      <c r="J7" s="10" t="n">
        <v>0</v>
      </c>
      <c r="K7" s="12" t="n">
        <f aca="false">ABS($H$3-H7)</f>
        <v>0.1</v>
      </c>
      <c r="M7" s="9" t="n">
        <v>4</v>
      </c>
      <c r="N7" s="13" t="n">
        <v>1</v>
      </c>
      <c r="O7" s="13" t="n">
        <v>0</v>
      </c>
      <c r="P7" s="11" t="n">
        <v>0</v>
      </c>
      <c r="Q7" s="12" t="n">
        <f aca="false">ABS($N$3-N7)</f>
        <v>0.1</v>
      </c>
      <c r="S7" s="9" t="n">
        <v>4</v>
      </c>
      <c r="T7" s="13" t="n">
        <v>1</v>
      </c>
      <c r="U7" s="13" t="n">
        <v>0</v>
      </c>
      <c r="V7" s="11" t="n">
        <v>0</v>
      </c>
      <c r="W7" s="12" t="n">
        <f aca="false">ABS($T$3-T7)</f>
        <v>0.2</v>
      </c>
    </row>
    <row r="8" customFormat="false" ht="13.8" hidden="false" customHeight="false" outlineLevel="0" collapsed="false">
      <c r="A8" s="9" t="n">
        <v>5</v>
      </c>
      <c r="B8" s="13" t="n">
        <v>1</v>
      </c>
      <c r="C8" s="13" t="n">
        <v>0</v>
      </c>
      <c r="D8" s="11" t="n">
        <v>0</v>
      </c>
      <c r="E8" s="12" t="n">
        <f aca="false">ABS($B$3-B8)</f>
        <v>0.2</v>
      </c>
      <c r="G8" s="33" t="n">
        <v>5</v>
      </c>
      <c r="H8" s="34" t="n">
        <v>1</v>
      </c>
      <c r="I8" s="34" t="n">
        <v>180</v>
      </c>
      <c r="J8" s="10" t="n">
        <v>0</v>
      </c>
      <c r="K8" s="12" t="n">
        <f aca="false">ABS($H$3-H8)</f>
        <v>0.1</v>
      </c>
      <c r="M8" s="9" t="n">
        <v>5</v>
      </c>
      <c r="N8" s="13" t="n">
        <v>1</v>
      </c>
      <c r="O8" s="13" t="n">
        <v>0</v>
      </c>
      <c r="P8" s="11" t="n">
        <v>0</v>
      </c>
      <c r="Q8" s="12" t="n">
        <f aca="false">ABS($N$3-N8)</f>
        <v>0.1</v>
      </c>
      <c r="S8" s="9" t="n">
        <v>5</v>
      </c>
      <c r="T8" s="13" t="n">
        <v>1</v>
      </c>
      <c r="U8" s="13" t="n">
        <v>180</v>
      </c>
      <c r="V8" s="11" t="n">
        <v>0</v>
      </c>
      <c r="W8" s="12" t="n">
        <f aca="false">ABS($T$3-T8)</f>
        <v>0.2</v>
      </c>
    </row>
    <row r="9" customFormat="false" ht="13.8" hidden="false" customHeight="false" outlineLevel="0" collapsed="false">
      <c r="A9" s="9" t="n">
        <v>6</v>
      </c>
      <c r="B9" s="13" t="n">
        <v>1</v>
      </c>
      <c r="C9" s="13" t="n">
        <v>0</v>
      </c>
      <c r="D9" s="11" t="n">
        <v>0</v>
      </c>
      <c r="E9" s="12" t="n">
        <f aca="false">ABS($B$3-B9)</f>
        <v>0.2</v>
      </c>
      <c r="G9" s="33" t="n">
        <v>6</v>
      </c>
      <c r="H9" s="34" t="n">
        <v>1</v>
      </c>
      <c r="I9" s="34" t="n">
        <v>0</v>
      </c>
      <c r="J9" s="10" t="n">
        <v>1</v>
      </c>
      <c r="K9" s="12" t="n">
        <f aca="false">ABS($H$3-H9)</f>
        <v>0.1</v>
      </c>
      <c r="M9" s="9" t="n">
        <v>6</v>
      </c>
      <c r="N9" s="13" t="n">
        <v>1</v>
      </c>
      <c r="O9" s="13" t="n">
        <v>180</v>
      </c>
      <c r="P9" s="11" t="n">
        <v>0</v>
      </c>
      <c r="Q9" s="12" t="n">
        <f aca="false">ABS($N$3-N9)</f>
        <v>0.1</v>
      </c>
      <c r="S9" s="9" t="n">
        <v>6</v>
      </c>
      <c r="T9" s="13" t="n">
        <v>1</v>
      </c>
      <c r="U9" s="13" t="n">
        <v>0</v>
      </c>
      <c r="V9" s="11" t="n">
        <v>0</v>
      </c>
      <c r="W9" s="12" t="n">
        <f aca="false">ABS($T$3-T9)</f>
        <v>0.2</v>
      </c>
    </row>
    <row r="10" customFormat="false" ht="13.8" hidden="false" customHeight="false" outlineLevel="0" collapsed="false">
      <c r="A10" s="9" t="n">
        <v>7</v>
      </c>
      <c r="B10" s="13" t="n">
        <v>1</v>
      </c>
      <c r="C10" s="13" t="n">
        <v>0</v>
      </c>
      <c r="D10" s="11" t="n">
        <v>0</v>
      </c>
      <c r="E10" s="12" t="n">
        <f aca="false">ABS($B$3-B10)</f>
        <v>0.2</v>
      </c>
      <c r="G10" s="33" t="n">
        <v>7</v>
      </c>
      <c r="H10" s="34" t="n">
        <v>1</v>
      </c>
      <c r="I10" s="34" t="n">
        <v>0</v>
      </c>
      <c r="J10" s="10" t="n">
        <v>0</v>
      </c>
      <c r="K10" s="12" t="n">
        <f aca="false">ABS($H$3-H10)</f>
        <v>0.1</v>
      </c>
      <c r="M10" s="9" t="n">
        <v>7</v>
      </c>
      <c r="N10" s="13" t="n">
        <v>1</v>
      </c>
      <c r="O10" s="13" t="n">
        <v>0</v>
      </c>
      <c r="P10" s="11" t="n">
        <v>0</v>
      </c>
      <c r="Q10" s="12" t="n">
        <f aca="false">ABS($N$3-N10)</f>
        <v>0.1</v>
      </c>
      <c r="S10" s="9" t="n">
        <v>7</v>
      </c>
      <c r="T10" s="13" t="n">
        <v>1</v>
      </c>
      <c r="U10" s="13" t="n">
        <v>0</v>
      </c>
      <c r="V10" s="11" t="n">
        <v>0</v>
      </c>
      <c r="W10" s="12" t="n">
        <f aca="false">ABS($T$3-T10)</f>
        <v>0.2</v>
      </c>
    </row>
    <row r="11" customFormat="false" ht="13.8" hidden="false" customHeight="false" outlineLevel="0" collapsed="false">
      <c r="A11" s="9" t="n">
        <v>8</v>
      </c>
      <c r="B11" s="13" t="n">
        <v>1</v>
      </c>
      <c r="C11" s="13" t="n">
        <v>0</v>
      </c>
      <c r="D11" s="11" t="n">
        <v>0</v>
      </c>
      <c r="E11" s="12" t="n">
        <f aca="false">ABS($B$3-B11)</f>
        <v>0.2</v>
      </c>
      <c r="G11" s="33" t="n">
        <v>8</v>
      </c>
      <c r="H11" s="34" t="n">
        <v>1</v>
      </c>
      <c r="I11" s="34" t="n">
        <v>0</v>
      </c>
      <c r="J11" s="10" t="n">
        <v>0</v>
      </c>
      <c r="K11" s="12" t="n">
        <f aca="false">ABS($H$3-H11)</f>
        <v>0.1</v>
      </c>
      <c r="M11" s="9" t="n">
        <v>8</v>
      </c>
      <c r="N11" s="13" t="n">
        <v>1</v>
      </c>
      <c r="O11" s="13" t="n">
        <v>180</v>
      </c>
      <c r="P11" s="11" t="n">
        <v>0</v>
      </c>
      <c r="Q11" s="12" t="n">
        <f aca="false">ABS($N$3-N11)</f>
        <v>0.1</v>
      </c>
      <c r="S11" s="9" t="n">
        <v>8</v>
      </c>
      <c r="T11" s="13" t="n">
        <v>1</v>
      </c>
      <c r="U11" s="13" t="n">
        <v>180</v>
      </c>
      <c r="V11" s="11" t="n">
        <v>0</v>
      </c>
      <c r="W11" s="12" t="n">
        <f aca="false">ABS($T$3-T11)</f>
        <v>0.2</v>
      </c>
    </row>
    <row r="12" customFormat="false" ht="13.8" hidden="false" customHeight="false" outlineLevel="0" collapsed="false">
      <c r="A12" s="9" t="n">
        <v>9</v>
      </c>
      <c r="B12" s="13" t="n">
        <v>1</v>
      </c>
      <c r="C12" s="13" t="n">
        <v>0</v>
      </c>
      <c r="D12" s="11" t="n">
        <v>0</v>
      </c>
      <c r="E12" s="12" t="n">
        <f aca="false">ABS($B$3-B12)</f>
        <v>0.2</v>
      </c>
      <c r="G12" s="33" t="n">
        <v>9</v>
      </c>
      <c r="H12" s="34" t="n">
        <v>1</v>
      </c>
      <c r="I12" s="34" t="n">
        <v>180</v>
      </c>
      <c r="J12" s="10" t="n">
        <v>0</v>
      </c>
      <c r="K12" s="12" t="n">
        <f aca="false">ABS($H$3-H12)</f>
        <v>0.1</v>
      </c>
      <c r="M12" s="9" t="n">
        <v>9</v>
      </c>
      <c r="N12" s="13" t="n">
        <v>1</v>
      </c>
      <c r="O12" s="13" t="n">
        <v>0</v>
      </c>
      <c r="P12" s="11" t="n">
        <v>0</v>
      </c>
      <c r="Q12" s="12" t="n">
        <f aca="false">ABS($N$3-N12)</f>
        <v>0.1</v>
      </c>
      <c r="S12" s="9" t="n">
        <v>9</v>
      </c>
      <c r="T12" s="13" t="n">
        <v>1</v>
      </c>
      <c r="U12" s="13" t="n">
        <v>0</v>
      </c>
      <c r="V12" s="11" t="n">
        <v>0</v>
      </c>
      <c r="W12" s="12" t="n">
        <f aca="false">ABS($T$3-T12)</f>
        <v>0.2</v>
      </c>
    </row>
    <row r="13" customFormat="false" ht="13.8" hidden="false" customHeight="false" outlineLevel="0" collapsed="false">
      <c r="A13" s="9" t="n">
        <v>10</v>
      </c>
      <c r="B13" s="13" t="n">
        <v>1</v>
      </c>
      <c r="C13" s="13" t="n">
        <v>0</v>
      </c>
      <c r="D13" s="11" t="n">
        <v>0</v>
      </c>
      <c r="E13" s="12" t="n">
        <f aca="false">ABS($B$3-B13)</f>
        <v>0.2</v>
      </c>
      <c r="G13" s="33" t="n">
        <v>10</v>
      </c>
      <c r="H13" s="34" t="n">
        <v>1</v>
      </c>
      <c r="I13" s="34" t="n">
        <v>0</v>
      </c>
      <c r="J13" s="10" t="n">
        <v>1</v>
      </c>
      <c r="K13" s="12" t="n">
        <f aca="false">ABS($H$3-H13)</f>
        <v>0.1</v>
      </c>
      <c r="M13" s="9" t="n">
        <v>10</v>
      </c>
      <c r="N13" s="13" t="n">
        <v>1</v>
      </c>
      <c r="O13" s="13" t="n">
        <v>0</v>
      </c>
      <c r="P13" s="11" t="n">
        <v>0</v>
      </c>
      <c r="Q13" s="12" t="n">
        <f aca="false">ABS($N$3-N13)</f>
        <v>0.1</v>
      </c>
      <c r="S13" s="9" t="n">
        <v>10</v>
      </c>
      <c r="T13" s="13" t="n">
        <v>1</v>
      </c>
      <c r="U13" s="13" t="n">
        <v>0</v>
      </c>
      <c r="V13" s="11" t="n">
        <v>1</v>
      </c>
      <c r="W13" s="12" t="n">
        <f aca="false">ABS($T$3-T13)</f>
        <v>0.2</v>
      </c>
    </row>
    <row r="14" customFormat="false" ht="13.8" hidden="false" customHeight="false" outlineLevel="0" collapsed="false">
      <c r="A14" s="9" t="n">
        <v>11</v>
      </c>
      <c r="B14" s="13" t="n">
        <v>1</v>
      </c>
      <c r="C14" s="13" t="n">
        <v>0</v>
      </c>
      <c r="D14" s="11" t="n">
        <v>0</v>
      </c>
      <c r="E14" s="12" t="n">
        <f aca="false">ABS($B$3-B14)</f>
        <v>0.2</v>
      </c>
      <c r="G14" s="33" t="n">
        <v>11</v>
      </c>
      <c r="H14" s="34" t="n">
        <v>1</v>
      </c>
      <c r="I14" s="34" t="n">
        <v>180</v>
      </c>
      <c r="J14" s="10" t="n">
        <v>0</v>
      </c>
      <c r="K14" s="12" t="n">
        <f aca="false">ABS($H$3-H14)</f>
        <v>0.1</v>
      </c>
      <c r="M14" s="9" t="n">
        <v>11</v>
      </c>
      <c r="N14" s="13" t="n">
        <v>1</v>
      </c>
      <c r="O14" s="13" t="n">
        <v>0</v>
      </c>
      <c r="P14" s="11" t="n">
        <v>0</v>
      </c>
      <c r="Q14" s="12" t="n">
        <f aca="false">ABS($N$3-N14)</f>
        <v>0.1</v>
      </c>
      <c r="S14" s="9" t="n">
        <v>11</v>
      </c>
      <c r="T14" s="13" t="n">
        <v>1</v>
      </c>
      <c r="U14" s="13" t="n">
        <v>180</v>
      </c>
      <c r="V14" s="11" t="n">
        <v>0</v>
      </c>
      <c r="W14" s="12" t="n">
        <f aca="false">ABS($T$3-T14)</f>
        <v>0.2</v>
      </c>
    </row>
    <row r="15" customFormat="false" ht="13.8" hidden="false" customHeight="false" outlineLevel="0" collapsed="false">
      <c r="A15" s="9" t="n">
        <v>12</v>
      </c>
      <c r="B15" s="13" t="n">
        <v>1</v>
      </c>
      <c r="C15" s="13" t="n">
        <v>0</v>
      </c>
      <c r="D15" s="11" t="n">
        <v>0</v>
      </c>
      <c r="E15" s="12" t="n">
        <f aca="false">ABS($B$3-B15)</f>
        <v>0.2</v>
      </c>
      <c r="G15" s="33" t="n">
        <v>12</v>
      </c>
      <c r="H15" s="34" t="n">
        <v>1</v>
      </c>
      <c r="I15" s="34" t="n">
        <v>180</v>
      </c>
      <c r="J15" s="10" t="n">
        <v>0</v>
      </c>
      <c r="K15" s="12" t="n">
        <f aca="false">ABS($H$3-H15)</f>
        <v>0.1</v>
      </c>
      <c r="M15" s="9" t="n">
        <v>12</v>
      </c>
      <c r="N15" s="13" t="n">
        <v>1</v>
      </c>
      <c r="O15" s="13" t="n">
        <v>180</v>
      </c>
      <c r="P15" s="11" t="n">
        <v>0</v>
      </c>
      <c r="Q15" s="12" t="n">
        <f aca="false">ABS($N$3-N15)</f>
        <v>0.1</v>
      </c>
      <c r="S15" s="9" t="n">
        <v>12</v>
      </c>
      <c r="T15" s="13" t="n">
        <v>1</v>
      </c>
      <c r="U15" s="13" t="n">
        <v>0</v>
      </c>
      <c r="V15" s="11" t="n">
        <v>0</v>
      </c>
      <c r="W15" s="12" t="n">
        <f aca="false">ABS($T$3-T15)</f>
        <v>0.2</v>
      </c>
    </row>
    <row r="16" customFormat="false" ht="13.8" hidden="false" customHeight="false" outlineLevel="0" collapsed="false">
      <c r="A16" s="9" t="n">
        <v>13</v>
      </c>
      <c r="B16" s="13" t="n">
        <v>1</v>
      </c>
      <c r="C16" s="13" t="n">
        <v>0</v>
      </c>
      <c r="D16" s="11" t="n">
        <v>0</v>
      </c>
      <c r="E16" s="12" t="n">
        <f aca="false">ABS($B$3-B16)</f>
        <v>0.2</v>
      </c>
      <c r="G16" s="33" t="n">
        <v>13</v>
      </c>
      <c r="H16" s="34" t="n">
        <v>1</v>
      </c>
      <c r="I16" s="34" t="n">
        <v>0</v>
      </c>
      <c r="J16" s="10" t="n">
        <v>0</v>
      </c>
      <c r="K16" s="12" t="n">
        <f aca="false">ABS($H$3-H16)</f>
        <v>0.1</v>
      </c>
      <c r="M16" s="9" t="n">
        <v>13</v>
      </c>
      <c r="N16" s="13" t="n">
        <v>1</v>
      </c>
      <c r="O16" s="13" t="n">
        <v>0</v>
      </c>
      <c r="P16" s="11" t="n">
        <v>1</v>
      </c>
      <c r="Q16" s="12" t="n">
        <f aca="false">ABS($N$3-N16)</f>
        <v>0.1</v>
      </c>
      <c r="S16" s="9" t="n">
        <v>13</v>
      </c>
      <c r="T16" s="13" t="n">
        <v>1</v>
      </c>
      <c r="U16" s="13" t="n">
        <v>0</v>
      </c>
      <c r="V16" s="11" t="n">
        <v>0</v>
      </c>
      <c r="W16" s="12" t="n">
        <f aca="false">ABS($T$3-T16)</f>
        <v>0.2</v>
      </c>
    </row>
    <row r="17" customFormat="false" ht="13.8" hidden="false" customHeight="false" outlineLevel="0" collapsed="false">
      <c r="A17" s="9" t="n">
        <v>14</v>
      </c>
      <c r="B17" s="13" t="n">
        <v>1</v>
      </c>
      <c r="C17" s="13" t="n">
        <v>180</v>
      </c>
      <c r="D17" s="11" t="n">
        <v>0</v>
      </c>
      <c r="E17" s="12" t="n">
        <f aca="false">ABS($B$3-B17)</f>
        <v>0.2</v>
      </c>
      <c r="G17" s="33" t="n">
        <v>14</v>
      </c>
      <c r="H17" s="34" t="n">
        <v>1</v>
      </c>
      <c r="I17" s="34" t="n">
        <v>0</v>
      </c>
      <c r="J17" s="10" t="n">
        <v>0</v>
      </c>
      <c r="K17" s="12" t="n">
        <f aca="false">ABS($H$3-H17)</f>
        <v>0.1</v>
      </c>
      <c r="M17" s="9" t="n">
        <v>14</v>
      </c>
      <c r="N17" s="13" t="n">
        <v>1</v>
      </c>
      <c r="O17" s="13" t="n">
        <v>0</v>
      </c>
      <c r="P17" s="11" t="n">
        <v>0</v>
      </c>
      <c r="Q17" s="12" t="n">
        <f aca="false">ABS($N$3-N17)</f>
        <v>0.1</v>
      </c>
      <c r="S17" s="9" t="n">
        <v>14</v>
      </c>
      <c r="T17" s="13" t="n">
        <v>1</v>
      </c>
      <c r="U17" s="13" t="n">
        <v>0</v>
      </c>
      <c r="V17" s="11" t="n">
        <v>0</v>
      </c>
      <c r="W17" s="12" t="n">
        <f aca="false">ABS($T$3-T17)</f>
        <v>0.2</v>
      </c>
    </row>
    <row r="18" customFormat="false" ht="13.8" hidden="false" customHeight="false" outlineLevel="0" collapsed="false">
      <c r="A18" s="9" t="n">
        <v>15</v>
      </c>
      <c r="B18" s="13" t="n">
        <v>1</v>
      </c>
      <c r="C18" s="13" t="n">
        <v>0</v>
      </c>
      <c r="D18" s="11" t="n">
        <v>0</v>
      </c>
      <c r="E18" s="12" t="n">
        <f aca="false">ABS($B$3-B18)</f>
        <v>0.2</v>
      </c>
      <c r="G18" s="33" t="n">
        <v>15</v>
      </c>
      <c r="H18" s="34" t="n">
        <v>1</v>
      </c>
      <c r="I18" s="34" t="n">
        <v>0</v>
      </c>
      <c r="J18" s="10" t="n">
        <v>0</v>
      </c>
      <c r="K18" s="12" t="n">
        <f aca="false">ABS($H$3-H18)</f>
        <v>0.1</v>
      </c>
      <c r="M18" s="9" t="n">
        <v>15</v>
      </c>
      <c r="N18" s="13" t="n">
        <v>1</v>
      </c>
      <c r="O18" s="13" t="n">
        <v>0</v>
      </c>
      <c r="P18" s="11" t="n">
        <v>0</v>
      </c>
      <c r="Q18" s="12" t="n">
        <f aca="false">ABS($N$3-N18)</f>
        <v>0.1</v>
      </c>
      <c r="S18" s="9" t="n">
        <v>15</v>
      </c>
      <c r="T18" s="13" t="n">
        <v>1</v>
      </c>
      <c r="U18" s="13" t="n">
        <v>180</v>
      </c>
      <c r="V18" s="11" t="n">
        <v>0</v>
      </c>
      <c r="W18" s="12" t="n">
        <f aca="false">ABS($T$3-T18)</f>
        <v>0.2</v>
      </c>
    </row>
    <row r="19" customFormat="false" ht="13.8" hidden="false" customHeight="false" outlineLevel="0" collapsed="false">
      <c r="A19" s="9" t="n">
        <v>16</v>
      </c>
      <c r="B19" s="13" t="n">
        <v>1</v>
      </c>
      <c r="C19" s="13" t="n">
        <v>0</v>
      </c>
      <c r="D19" s="11" t="n">
        <v>0</v>
      </c>
      <c r="E19" s="12" t="n">
        <f aca="false">ABS($B$3-B19)</f>
        <v>0.2</v>
      </c>
      <c r="G19" s="33" t="n">
        <v>16</v>
      </c>
      <c r="H19" s="34" t="n">
        <v>1</v>
      </c>
      <c r="I19" s="34" t="n">
        <v>180</v>
      </c>
      <c r="J19" s="10" t="n">
        <v>0</v>
      </c>
      <c r="K19" s="12" t="n">
        <f aca="false">ABS($H$3-H19)</f>
        <v>0.1</v>
      </c>
      <c r="M19" s="9" t="n">
        <v>16</v>
      </c>
      <c r="N19" s="13" t="n">
        <v>1</v>
      </c>
      <c r="O19" s="13" t="n">
        <v>180</v>
      </c>
      <c r="P19" s="11" t="n">
        <v>0</v>
      </c>
      <c r="Q19" s="12" t="n">
        <f aca="false">ABS($N$3-N19)</f>
        <v>0.1</v>
      </c>
      <c r="S19" s="9" t="n">
        <v>16</v>
      </c>
      <c r="T19" s="13" t="n">
        <v>1</v>
      </c>
      <c r="U19" s="13" t="n">
        <v>180</v>
      </c>
      <c r="V19" s="11" t="n">
        <v>0</v>
      </c>
      <c r="W19" s="12" t="n">
        <f aca="false">ABS($T$3-T19)</f>
        <v>0.2</v>
      </c>
    </row>
    <row r="20" customFormat="false" ht="13.8" hidden="false" customHeight="false" outlineLevel="0" collapsed="false">
      <c r="A20" s="9" t="n">
        <v>17</v>
      </c>
      <c r="B20" s="13" t="n">
        <v>1</v>
      </c>
      <c r="C20" s="13" t="n">
        <v>0</v>
      </c>
      <c r="D20" s="11" t="n">
        <v>0</v>
      </c>
      <c r="E20" s="12" t="n">
        <f aca="false">ABS($B$3-B20)</f>
        <v>0.2</v>
      </c>
      <c r="G20" s="33" t="n">
        <v>17</v>
      </c>
      <c r="H20" s="34" t="n">
        <v>1</v>
      </c>
      <c r="I20" s="34" t="n">
        <v>0</v>
      </c>
      <c r="J20" s="10" t="n">
        <v>0</v>
      </c>
      <c r="K20" s="12" t="n">
        <f aca="false">ABS($H$3-H20)</f>
        <v>0.1</v>
      </c>
      <c r="M20" s="9" t="n">
        <v>17</v>
      </c>
      <c r="N20" s="13" t="n">
        <v>1</v>
      </c>
      <c r="O20" s="13" t="n">
        <v>0</v>
      </c>
      <c r="P20" s="11" t="n">
        <v>0</v>
      </c>
      <c r="Q20" s="12" t="n">
        <f aca="false">ABS($N$3-N20)</f>
        <v>0.1</v>
      </c>
      <c r="S20" s="9" t="n">
        <v>17</v>
      </c>
      <c r="T20" s="13" t="n">
        <v>1</v>
      </c>
      <c r="U20" s="13" t="n">
        <v>0</v>
      </c>
      <c r="V20" s="11" t="n">
        <v>0</v>
      </c>
      <c r="W20" s="12" t="n">
        <f aca="false">ABS($T$3-T20)</f>
        <v>0.2</v>
      </c>
    </row>
    <row r="21" customFormat="false" ht="13.8" hidden="false" customHeight="false" outlineLevel="0" collapsed="false">
      <c r="A21" s="9" t="n">
        <v>18</v>
      </c>
      <c r="B21" s="13" t="n">
        <v>1</v>
      </c>
      <c r="C21" s="13" t="n">
        <v>0</v>
      </c>
      <c r="D21" s="11" t="n">
        <v>0</v>
      </c>
      <c r="E21" s="12" t="n">
        <f aca="false">ABS($B$3-B21)</f>
        <v>0.2</v>
      </c>
      <c r="G21" s="33" t="n">
        <v>18</v>
      </c>
      <c r="H21" s="34" t="n">
        <v>1</v>
      </c>
      <c r="I21" s="34" t="n">
        <v>0</v>
      </c>
      <c r="J21" s="10" t="n">
        <v>0</v>
      </c>
      <c r="K21" s="12" t="n">
        <f aca="false">ABS($H$3-H21)</f>
        <v>0.1</v>
      </c>
      <c r="M21" s="9" t="n">
        <v>18</v>
      </c>
      <c r="N21" s="13" t="n">
        <v>1</v>
      </c>
      <c r="O21" s="13" t="n">
        <v>180</v>
      </c>
      <c r="P21" s="11" t="n">
        <v>0</v>
      </c>
      <c r="Q21" s="12" t="n">
        <f aca="false">ABS($N$3-N21)</f>
        <v>0.1</v>
      </c>
      <c r="S21" s="9" t="n">
        <v>18</v>
      </c>
      <c r="T21" s="13" t="n">
        <v>1</v>
      </c>
      <c r="U21" s="13" t="n">
        <v>180</v>
      </c>
      <c r="V21" s="11" t="n">
        <v>0</v>
      </c>
      <c r="W21" s="12" t="n">
        <f aca="false">ABS($T$3-T21)</f>
        <v>0.2</v>
      </c>
    </row>
    <row r="22" customFormat="false" ht="13.8" hidden="false" customHeight="false" outlineLevel="0" collapsed="false">
      <c r="A22" s="9" t="n">
        <v>19</v>
      </c>
      <c r="B22" s="13" t="n">
        <v>1</v>
      </c>
      <c r="C22" s="13" t="n">
        <v>180</v>
      </c>
      <c r="D22" s="11" t="n">
        <v>0</v>
      </c>
      <c r="E22" s="12" t="n">
        <f aca="false">ABS($B$3-B22)</f>
        <v>0.2</v>
      </c>
      <c r="G22" s="33" t="n">
        <v>19</v>
      </c>
      <c r="H22" s="34" t="n">
        <v>1</v>
      </c>
      <c r="I22" s="34" t="n">
        <v>0</v>
      </c>
      <c r="J22" s="10" t="n">
        <v>0</v>
      </c>
      <c r="K22" s="12" t="n">
        <f aca="false">ABS($H$3-H22)</f>
        <v>0.1</v>
      </c>
      <c r="M22" s="9" t="n">
        <v>19</v>
      </c>
      <c r="N22" s="13" t="n">
        <v>1</v>
      </c>
      <c r="O22" s="13" t="n">
        <v>0</v>
      </c>
      <c r="P22" s="11" t="n">
        <v>0</v>
      </c>
      <c r="Q22" s="12" t="n">
        <f aca="false">ABS($N$3-N22)</f>
        <v>0.1</v>
      </c>
      <c r="S22" s="9" t="n">
        <v>19</v>
      </c>
      <c r="T22" s="13" t="n">
        <v>1</v>
      </c>
      <c r="U22" s="13" t="n">
        <v>180</v>
      </c>
      <c r="V22" s="11" t="n">
        <v>0</v>
      </c>
      <c r="W22" s="12" t="n">
        <f aca="false">ABS($T$3-T22)</f>
        <v>0.2</v>
      </c>
    </row>
    <row r="23" customFormat="false" ht="13.8" hidden="false" customHeight="false" outlineLevel="0" collapsed="false">
      <c r="A23" s="9" t="n">
        <v>20</v>
      </c>
      <c r="B23" s="13" t="n">
        <v>1</v>
      </c>
      <c r="C23" s="13" t="n">
        <v>180</v>
      </c>
      <c r="D23" s="11" t="n">
        <v>0</v>
      </c>
      <c r="E23" s="12" t="n">
        <f aca="false">ABS($B$3-B23)</f>
        <v>0.2</v>
      </c>
      <c r="G23" s="33" t="n">
        <v>20</v>
      </c>
      <c r="H23" s="34" t="n">
        <v>1</v>
      </c>
      <c r="I23" s="34" t="n">
        <v>180</v>
      </c>
      <c r="J23" s="10" t="n">
        <v>0</v>
      </c>
      <c r="K23" s="12" t="n">
        <f aca="false">ABS($H$3-H23)</f>
        <v>0.1</v>
      </c>
      <c r="M23" s="9" t="n">
        <v>20</v>
      </c>
      <c r="N23" s="13" t="n">
        <v>1</v>
      </c>
      <c r="O23" s="13" t="n">
        <v>180</v>
      </c>
      <c r="P23" s="11" t="n">
        <v>0</v>
      </c>
      <c r="Q23" s="12" t="n">
        <f aca="false">ABS($N$3-N23)</f>
        <v>0.1</v>
      </c>
      <c r="S23" s="9" t="n">
        <v>20</v>
      </c>
      <c r="T23" s="13" t="n">
        <v>1</v>
      </c>
      <c r="U23" s="13" t="n">
        <v>180</v>
      </c>
      <c r="V23" s="11" t="n">
        <v>0</v>
      </c>
      <c r="W23" s="12" t="n">
        <f aca="false">ABS($T$3-T23)</f>
        <v>0.2</v>
      </c>
    </row>
    <row r="24" customFormat="false" ht="13.8" hidden="false" customHeight="false" outlineLevel="0" collapsed="false">
      <c r="A24" s="9" t="n">
        <v>21</v>
      </c>
      <c r="B24" s="13" t="n">
        <v>1</v>
      </c>
      <c r="C24" s="13" t="n">
        <v>0</v>
      </c>
      <c r="D24" s="11" t="n">
        <v>0</v>
      </c>
      <c r="E24" s="12" t="n">
        <f aca="false">ABS($B$3-B24)</f>
        <v>0.2</v>
      </c>
      <c r="G24" s="33" t="n">
        <v>21</v>
      </c>
      <c r="H24" s="34" t="n">
        <v>1</v>
      </c>
      <c r="I24" s="34" t="n">
        <v>0</v>
      </c>
      <c r="J24" s="10" t="n">
        <v>0</v>
      </c>
      <c r="K24" s="12" t="n">
        <f aca="false">ABS($H$3-H24)</f>
        <v>0.1</v>
      </c>
      <c r="M24" s="9" t="n">
        <v>21</v>
      </c>
      <c r="N24" s="13" t="n">
        <v>1</v>
      </c>
      <c r="O24" s="13" t="n">
        <v>0</v>
      </c>
      <c r="P24" s="11" t="n">
        <v>0</v>
      </c>
      <c r="Q24" s="12" t="n">
        <f aca="false">ABS($N$3-N24)</f>
        <v>0.1</v>
      </c>
      <c r="S24" s="9" t="n">
        <v>21</v>
      </c>
      <c r="T24" s="13" t="n">
        <v>1</v>
      </c>
      <c r="U24" s="13" t="n">
        <v>0</v>
      </c>
      <c r="V24" s="11" t="n">
        <v>0</v>
      </c>
      <c r="W24" s="12" t="n">
        <f aca="false">ABS($T$3-T24)</f>
        <v>0.2</v>
      </c>
    </row>
    <row r="25" customFormat="false" ht="13.8" hidden="false" customHeight="false" outlineLevel="0" collapsed="false">
      <c r="A25" s="9" t="n">
        <v>22</v>
      </c>
      <c r="B25" s="13" t="n">
        <v>1</v>
      </c>
      <c r="C25" s="13" t="n">
        <v>180</v>
      </c>
      <c r="D25" s="11" t="n">
        <v>0</v>
      </c>
      <c r="E25" s="12" t="n">
        <f aca="false">ABS($B$3-B25)</f>
        <v>0.2</v>
      </c>
      <c r="G25" s="33" t="n">
        <v>22</v>
      </c>
      <c r="H25" s="34" t="n">
        <v>1</v>
      </c>
      <c r="I25" s="34" t="n">
        <v>180</v>
      </c>
      <c r="J25" s="10" t="n">
        <v>0</v>
      </c>
      <c r="K25" s="12" t="n">
        <f aca="false">ABS($H$3-H25)</f>
        <v>0.1</v>
      </c>
      <c r="M25" s="9" t="n">
        <v>22</v>
      </c>
      <c r="N25" s="13" t="n">
        <v>1</v>
      </c>
      <c r="O25" s="13" t="n">
        <v>0</v>
      </c>
      <c r="P25" s="11" t="n">
        <v>0</v>
      </c>
      <c r="Q25" s="12" t="n">
        <f aca="false">ABS($N$3-N25)</f>
        <v>0.1</v>
      </c>
      <c r="S25" s="9" t="n">
        <v>22</v>
      </c>
      <c r="T25" s="13" t="n">
        <v>1</v>
      </c>
      <c r="U25" s="13" t="n">
        <v>0</v>
      </c>
      <c r="V25" s="11" t="n">
        <v>0</v>
      </c>
      <c r="W25" s="12" t="n">
        <f aca="false">ABS($T$3-T25)</f>
        <v>0.2</v>
      </c>
    </row>
    <row r="26" customFormat="false" ht="13.8" hidden="false" customHeight="false" outlineLevel="0" collapsed="false">
      <c r="A26" s="9" t="n">
        <v>23</v>
      </c>
      <c r="B26" s="13" t="n">
        <v>1</v>
      </c>
      <c r="C26" s="13" t="n">
        <v>0</v>
      </c>
      <c r="D26" s="11" t="n">
        <v>0</v>
      </c>
      <c r="E26" s="12" t="n">
        <f aca="false">ABS($B$3-B26)</f>
        <v>0.2</v>
      </c>
      <c r="G26" s="33" t="n">
        <v>23</v>
      </c>
      <c r="H26" s="34" t="n">
        <v>1</v>
      </c>
      <c r="I26" s="34" t="n">
        <v>180</v>
      </c>
      <c r="J26" s="10" t="n">
        <v>0</v>
      </c>
      <c r="K26" s="12" t="n">
        <f aca="false">ABS($H$3-H26)</f>
        <v>0.1</v>
      </c>
      <c r="M26" s="9" t="n">
        <v>23</v>
      </c>
      <c r="N26" s="13" t="n">
        <v>1</v>
      </c>
      <c r="O26" s="13" t="n">
        <v>0</v>
      </c>
      <c r="P26" s="11" t="n">
        <v>0</v>
      </c>
      <c r="Q26" s="12" t="n">
        <f aca="false">ABS($N$3-N26)</f>
        <v>0.1</v>
      </c>
      <c r="S26" s="9" t="n">
        <v>23</v>
      </c>
      <c r="T26" s="13" t="n">
        <v>1</v>
      </c>
      <c r="U26" s="13" t="n">
        <v>0</v>
      </c>
      <c r="V26" s="11" t="n">
        <v>1</v>
      </c>
      <c r="W26" s="12" t="n">
        <f aca="false">ABS($T$3-T26)</f>
        <v>0.2</v>
      </c>
    </row>
    <row r="27" customFormat="false" ht="13.8" hidden="false" customHeight="false" outlineLevel="0" collapsed="false">
      <c r="A27" s="9" t="n">
        <v>24</v>
      </c>
      <c r="B27" s="13" t="n">
        <v>1</v>
      </c>
      <c r="C27" s="13" t="n">
        <v>180</v>
      </c>
      <c r="D27" s="11" t="n">
        <v>0</v>
      </c>
      <c r="E27" s="12" t="n">
        <f aca="false">ABS($B$3-B27)</f>
        <v>0.2</v>
      </c>
      <c r="G27" s="33" t="n">
        <v>24</v>
      </c>
      <c r="H27" s="34" t="n">
        <v>1</v>
      </c>
      <c r="I27" s="34" t="n">
        <v>0</v>
      </c>
      <c r="J27" s="10" t="n">
        <v>0</v>
      </c>
      <c r="K27" s="12" t="n">
        <f aca="false">ABS($H$3-H27)</f>
        <v>0.1</v>
      </c>
      <c r="M27" s="9" t="n">
        <v>24</v>
      </c>
      <c r="N27" s="13" t="n">
        <v>1</v>
      </c>
      <c r="O27" s="13" t="n">
        <v>0</v>
      </c>
      <c r="P27" s="11" t="n">
        <v>0</v>
      </c>
      <c r="Q27" s="12" t="n">
        <f aca="false">ABS($N$3-N27)</f>
        <v>0.1</v>
      </c>
      <c r="S27" s="9" t="n">
        <v>24</v>
      </c>
      <c r="T27" s="13" t="n">
        <v>1</v>
      </c>
      <c r="U27" s="13" t="n">
        <v>0</v>
      </c>
      <c r="V27" s="11" t="n">
        <v>0</v>
      </c>
      <c r="W27" s="12" t="n">
        <f aca="false">ABS($T$3-T27)</f>
        <v>0.2</v>
      </c>
    </row>
    <row r="28" customFormat="false" ht="13.8" hidden="false" customHeight="false" outlineLevel="0" collapsed="false">
      <c r="A28" s="35" t="n">
        <v>25</v>
      </c>
      <c r="B28" s="13" t="n">
        <v>1</v>
      </c>
      <c r="C28" s="13" t="n">
        <v>0</v>
      </c>
      <c r="D28" s="11" t="n">
        <v>0</v>
      </c>
      <c r="E28" s="12" t="n">
        <f aca="false">ABS($B$3-B28)</f>
        <v>0.2</v>
      </c>
      <c r="G28" s="33" t="n">
        <v>25</v>
      </c>
      <c r="H28" s="34" t="n">
        <v>1</v>
      </c>
      <c r="I28" s="34" t="n">
        <v>0</v>
      </c>
      <c r="J28" s="10" t="n">
        <v>0</v>
      </c>
      <c r="K28" s="12" t="n">
        <f aca="false">ABS($H$3-H28)</f>
        <v>0.1</v>
      </c>
      <c r="M28" s="35" t="n">
        <v>25</v>
      </c>
      <c r="N28" s="13" t="n">
        <v>1</v>
      </c>
      <c r="O28" s="13" t="n">
        <v>180</v>
      </c>
      <c r="P28" s="11" t="n">
        <v>0</v>
      </c>
      <c r="Q28" s="12" t="n">
        <f aca="false">ABS($N$3-N28)</f>
        <v>0.1</v>
      </c>
      <c r="S28" s="35" t="n">
        <v>25</v>
      </c>
      <c r="T28" s="13" t="n">
        <v>1</v>
      </c>
      <c r="U28" s="13" t="n">
        <v>0</v>
      </c>
      <c r="V28" s="11" t="n">
        <v>0</v>
      </c>
      <c r="W28" s="12" t="n">
        <f aca="false">ABS($T$3-T28)</f>
        <v>0.2</v>
      </c>
    </row>
    <row r="29" customFormat="false" ht="13.8" hidden="false" customHeight="false" outlineLevel="0" collapsed="false">
      <c r="A29" s="9" t="n">
        <v>26</v>
      </c>
      <c r="B29" s="13" t="n">
        <v>1</v>
      </c>
      <c r="C29" s="13" t="n">
        <v>0</v>
      </c>
      <c r="D29" s="11" t="n">
        <v>0</v>
      </c>
      <c r="E29" s="12" t="n">
        <f aca="false">ABS($B$3-B29)</f>
        <v>0.2</v>
      </c>
      <c r="G29" s="33" t="n">
        <v>26</v>
      </c>
      <c r="H29" s="34" t="n">
        <v>1</v>
      </c>
      <c r="I29" s="34" t="n">
        <v>180</v>
      </c>
      <c r="J29" s="10" t="n">
        <v>0</v>
      </c>
      <c r="K29" s="12" t="n">
        <f aca="false">ABS($H$3-H29)</f>
        <v>0.1</v>
      </c>
      <c r="M29" s="9" t="n">
        <v>26</v>
      </c>
      <c r="N29" s="13" t="n">
        <v>1</v>
      </c>
      <c r="O29" s="13" t="n">
        <v>0</v>
      </c>
      <c r="P29" s="11" t="n">
        <v>0</v>
      </c>
      <c r="Q29" s="12" t="n">
        <f aca="false">ABS($N$3-N29)</f>
        <v>0.1</v>
      </c>
      <c r="S29" s="9" t="n">
        <v>26</v>
      </c>
      <c r="T29" s="13" t="n">
        <v>1</v>
      </c>
      <c r="U29" s="13" t="n">
        <v>0</v>
      </c>
      <c r="V29" s="11" t="n">
        <v>0</v>
      </c>
      <c r="W29" s="12" t="n">
        <f aca="false">ABS($T$3-T29)</f>
        <v>0.2</v>
      </c>
    </row>
    <row r="30" customFormat="false" ht="13.8" hidden="false" customHeight="false" outlineLevel="0" collapsed="false">
      <c r="A30" s="35" t="n">
        <v>27</v>
      </c>
      <c r="B30" s="13" t="n">
        <v>1</v>
      </c>
      <c r="C30" s="13" t="n">
        <v>180</v>
      </c>
      <c r="D30" s="11" t="n">
        <v>0</v>
      </c>
      <c r="E30" s="12" t="n">
        <f aca="false">ABS($B$3-B30)</f>
        <v>0.2</v>
      </c>
      <c r="G30" s="33" t="n">
        <v>27</v>
      </c>
      <c r="H30" s="34" t="n">
        <v>1</v>
      </c>
      <c r="I30" s="34" t="n">
        <v>180</v>
      </c>
      <c r="J30" s="10" t="n">
        <v>0</v>
      </c>
      <c r="K30" s="12" t="n">
        <f aca="false">ABS($H$3-H30)</f>
        <v>0.1</v>
      </c>
      <c r="M30" s="35" t="n">
        <v>27</v>
      </c>
      <c r="N30" s="13" t="n">
        <v>1</v>
      </c>
      <c r="O30" s="13" t="n">
        <v>180</v>
      </c>
      <c r="P30" s="11" t="n">
        <v>0</v>
      </c>
      <c r="Q30" s="12" t="n">
        <f aca="false">ABS($N$3-N30)</f>
        <v>0.1</v>
      </c>
      <c r="S30" s="35" t="n">
        <v>27</v>
      </c>
      <c r="T30" s="13" t="n">
        <v>1</v>
      </c>
      <c r="U30" s="13" t="n">
        <v>0</v>
      </c>
      <c r="V30" s="11" t="n">
        <v>0</v>
      </c>
      <c r="W30" s="12" t="n">
        <f aca="false">ABS($T$3-T30)</f>
        <v>0.2</v>
      </c>
    </row>
    <row r="31" customFormat="false" ht="13.8" hidden="false" customHeight="false" outlineLevel="0" collapsed="false">
      <c r="A31" s="9" t="n">
        <v>28</v>
      </c>
      <c r="B31" s="13" t="n">
        <v>1</v>
      </c>
      <c r="C31" s="13" t="n">
        <v>0</v>
      </c>
      <c r="D31" s="11" t="n">
        <v>0</v>
      </c>
      <c r="E31" s="12" t="n">
        <f aca="false">ABS($B$3-B31)</f>
        <v>0.2</v>
      </c>
      <c r="G31" s="33" t="n">
        <v>28</v>
      </c>
      <c r="H31" s="34" t="n">
        <v>1</v>
      </c>
      <c r="I31" s="34" t="n">
        <v>0</v>
      </c>
      <c r="J31" s="10" t="n">
        <v>0</v>
      </c>
      <c r="K31" s="12" t="n">
        <f aca="false">ABS($H$3-H31)</f>
        <v>0.1</v>
      </c>
      <c r="M31" s="9" t="n">
        <v>28</v>
      </c>
      <c r="N31" s="13" t="n">
        <v>1</v>
      </c>
      <c r="O31" s="13" t="n">
        <v>180</v>
      </c>
      <c r="P31" s="11" t="n">
        <v>0</v>
      </c>
      <c r="Q31" s="12" t="n">
        <f aca="false">ABS($N$3-N31)</f>
        <v>0.1</v>
      </c>
      <c r="S31" s="9" t="n">
        <v>28</v>
      </c>
      <c r="T31" s="13" t="n">
        <v>1</v>
      </c>
      <c r="U31" s="13" t="n">
        <v>0</v>
      </c>
      <c r="V31" s="11" t="n">
        <v>0</v>
      </c>
      <c r="W31" s="12" t="n">
        <f aca="false">ABS($T$3-T31)</f>
        <v>0.2</v>
      </c>
    </row>
    <row r="32" customFormat="false" ht="13.8" hidden="false" customHeight="false" outlineLevel="0" collapsed="false">
      <c r="A32" s="35" t="n">
        <v>29</v>
      </c>
      <c r="B32" s="13" t="n">
        <v>1</v>
      </c>
      <c r="C32" s="13" t="n">
        <v>0</v>
      </c>
      <c r="D32" s="11" t="n">
        <v>0</v>
      </c>
      <c r="E32" s="12" t="n">
        <f aca="false">ABS($B$3-B32)</f>
        <v>0.2</v>
      </c>
      <c r="G32" s="33" t="n">
        <v>29</v>
      </c>
      <c r="H32" s="34" t="n">
        <v>1</v>
      </c>
      <c r="I32" s="34" t="n">
        <v>0</v>
      </c>
      <c r="J32" s="10" t="n">
        <v>1</v>
      </c>
      <c r="K32" s="12" t="n">
        <f aca="false">ABS($H$3-H32)</f>
        <v>0.1</v>
      </c>
      <c r="M32" s="35" t="n">
        <v>29</v>
      </c>
      <c r="N32" s="13" t="n">
        <v>1</v>
      </c>
      <c r="O32" s="13" t="n">
        <v>0</v>
      </c>
      <c r="P32" s="11" t="n">
        <v>1</v>
      </c>
      <c r="Q32" s="12" t="n">
        <f aca="false">ABS($N$3-N32)</f>
        <v>0.1</v>
      </c>
      <c r="S32" s="35" t="n">
        <v>29</v>
      </c>
      <c r="T32" s="13" t="n">
        <v>1</v>
      </c>
      <c r="U32" s="13" t="n">
        <v>0</v>
      </c>
      <c r="V32" s="11" t="n">
        <v>0</v>
      </c>
      <c r="W32" s="12" t="n">
        <f aca="false">ABS($T$3-T32)</f>
        <v>0.2</v>
      </c>
    </row>
    <row r="33" customFormat="false" ht="13.8" hidden="false" customHeight="false" outlineLevel="0" collapsed="false">
      <c r="A33" s="9" t="n">
        <v>30</v>
      </c>
      <c r="B33" s="13" t="n">
        <v>1</v>
      </c>
      <c r="C33" s="13" t="n">
        <v>0</v>
      </c>
      <c r="D33" s="11" t="n">
        <v>0</v>
      </c>
      <c r="E33" s="12" t="n">
        <f aca="false">ABS($B$3-B33)</f>
        <v>0.2</v>
      </c>
      <c r="G33" s="33" t="n">
        <v>30</v>
      </c>
      <c r="H33" s="34" t="n">
        <v>1</v>
      </c>
      <c r="I33" s="34" t="n">
        <v>0</v>
      </c>
      <c r="J33" s="10" t="n">
        <v>0</v>
      </c>
      <c r="K33" s="12" t="n">
        <f aca="false">ABS($H$3-H33)</f>
        <v>0.1</v>
      </c>
      <c r="M33" s="9" t="n">
        <v>30</v>
      </c>
      <c r="N33" s="13" t="n">
        <v>1</v>
      </c>
      <c r="O33" s="13" t="n">
        <v>0</v>
      </c>
      <c r="P33" s="11" t="n">
        <v>0</v>
      </c>
      <c r="Q33" s="12" t="n">
        <f aca="false">ABS($N$3-N33)</f>
        <v>0.1</v>
      </c>
      <c r="S33" s="9" t="n">
        <v>30</v>
      </c>
      <c r="T33" s="13" t="n">
        <v>1</v>
      </c>
      <c r="U33" s="13" t="n">
        <v>0</v>
      </c>
      <c r="V33" s="11" t="n">
        <v>0</v>
      </c>
      <c r="W33" s="12" t="n">
        <f aca="false">ABS($T$3-T33)</f>
        <v>0.2</v>
      </c>
    </row>
    <row r="34" customFormat="false" ht="25.3" hidden="false" customHeight="false" outlineLevel="0" collapsed="false">
      <c r="A34" s="18" t="s">
        <v>8</v>
      </c>
      <c r="B34" s="19" t="n">
        <f aca="false">SUM(E4:E33)</f>
        <v>6</v>
      </c>
      <c r="C34" s="20" t="s">
        <v>6</v>
      </c>
      <c r="D34" s="21" t="n">
        <f aca="false">SUM(D4:D33)</f>
        <v>0</v>
      </c>
      <c r="E34" s="22" t="n">
        <v>30</v>
      </c>
      <c r="G34" s="36" t="s">
        <v>8</v>
      </c>
      <c r="H34" s="19" t="n">
        <f aca="false">SUM(K4:K33)</f>
        <v>3</v>
      </c>
      <c r="I34" s="20" t="s">
        <v>6</v>
      </c>
      <c r="J34" s="30" t="n">
        <f aca="false">SUM(J4:J33)</f>
        <v>3</v>
      </c>
      <c r="K34" s="22" t="n">
        <v>30</v>
      </c>
      <c r="M34" s="18" t="s">
        <v>8</v>
      </c>
      <c r="N34" s="19" t="n">
        <f aca="false">SUM(Q4:Q33)</f>
        <v>3</v>
      </c>
      <c r="O34" s="20" t="s">
        <v>6</v>
      </c>
      <c r="P34" s="21" t="n">
        <f aca="false">SUM(P4:P33)</f>
        <v>2</v>
      </c>
      <c r="Q34" s="22" t="n">
        <v>30</v>
      </c>
      <c r="S34" s="18" t="s">
        <v>8</v>
      </c>
      <c r="T34" s="19" t="n">
        <f aca="false">SUM(W4:W33)</f>
        <v>6</v>
      </c>
      <c r="U34" s="20" t="s">
        <v>6</v>
      </c>
      <c r="V34" s="21" t="n">
        <f aca="false">SUM(V4:V33)</f>
        <v>2</v>
      </c>
      <c r="W34" s="22" t="n">
        <v>30</v>
      </c>
    </row>
    <row r="35" customFormat="false" ht="25.3" hidden="false" customHeight="false" outlineLevel="0" collapsed="false">
      <c r="A35" s="18" t="s">
        <v>9</v>
      </c>
      <c r="B35" s="23" t="n">
        <f aca="false">B34/E34</f>
        <v>0.2</v>
      </c>
      <c r="C35" s="24" t="s">
        <v>10</v>
      </c>
      <c r="D35" s="25" t="n">
        <f aca="false">D34/E34</f>
        <v>0</v>
      </c>
      <c r="E35" s="26"/>
      <c r="G35" s="18" t="s">
        <v>9</v>
      </c>
      <c r="H35" s="23" t="n">
        <f aca="false">H34/K34</f>
        <v>0.1</v>
      </c>
      <c r="I35" s="24" t="s">
        <v>10</v>
      </c>
      <c r="J35" s="25" t="n">
        <f aca="false">J34/K34</f>
        <v>0.1</v>
      </c>
      <c r="K35" s="37"/>
      <c r="M35" s="18" t="s">
        <v>9</v>
      </c>
      <c r="N35" s="23" t="n">
        <f aca="false">N34/Q34</f>
        <v>0.1</v>
      </c>
      <c r="O35" s="24" t="s">
        <v>10</v>
      </c>
      <c r="P35" s="25" t="n">
        <f aca="false">P34/Q34</f>
        <v>0.0666666666666667</v>
      </c>
      <c r="Q35" s="37"/>
      <c r="S35" s="18" t="s">
        <v>9</v>
      </c>
      <c r="T35" s="23" t="n">
        <f aca="false">T34/W34</f>
        <v>0.2</v>
      </c>
      <c r="U35" s="24" t="s">
        <v>10</v>
      </c>
      <c r="V35" s="25" t="n">
        <f aca="false">V34/W34</f>
        <v>0.0666666666666667</v>
      </c>
      <c r="W35" s="37"/>
    </row>
    <row r="36" customFormat="false" ht="24.9" hidden="false" customHeight="false" outlineLevel="0" collapsed="false">
      <c r="A36" s="28" t="s">
        <v>11</v>
      </c>
      <c r="B36" s="29" t="n">
        <f aca="false">28/40</f>
        <v>0.7</v>
      </c>
      <c r="G36" s="28" t="s">
        <v>11</v>
      </c>
      <c r="H36" s="29" t="n">
        <f aca="false">24/40</f>
        <v>0.6</v>
      </c>
      <c r="M36" s="28" t="s">
        <v>11</v>
      </c>
      <c r="N36" s="29" t="n">
        <f aca="false">7/40</f>
        <v>0.175</v>
      </c>
      <c r="S36" s="28" t="s">
        <v>11</v>
      </c>
      <c r="T36" s="29" t="n">
        <f aca="false">7/40</f>
        <v>0.175</v>
      </c>
      <c r="U36" s="38"/>
    </row>
  </sheetData>
  <mergeCells count="16">
    <mergeCell ref="A1:E1"/>
    <mergeCell ref="G1:K1"/>
    <mergeCell ref="M1:Q1"/>
    <mergeCell ref="S1:W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E123" activeCellId="0" sqref="E123"/>
    </sheetView>
  </sheetViews>
  <sheetFormatPr defaultRowHeight="14.4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"/>
    <col collapsed="false" customWidth="true" hidden="false" outlineLevel="0" max="3" min="3" style="0" width="10.22"/>
    <col collapsed="false" customWidth="true" hidden="false" outlineLevel="0" max="19" min="4" style="0" width="8.56"/>
    <col collapsed="false" customWidth="true" hidden="false" outlineLevel="0" max="20" min="20" style="0" width="9"/>
    <col collapsed="false" customWidth="true" hidden="false" outlineLevel="0" max="21" min="21" style="0" width="9.21"/>
    <col collapsed="false" customWidth="true" hidden="false" outlineLevel="0" max="1025" min="22" style="0" width="8.56"/>
  </cols>
  <sheetData>
    <row r="1" s="39" customFormat="true" ht="14.4" hidden="false" customHeight="false" outlineLevel="0" collapsed="false">
      <c r="A1" s="39" t="s">
        <v>17</v>
      </c>
    </row>
    <row r="2" customFormat="false" ht="14.4" hidden="false" customHeight="false" outlineLevel="0" collapsed="false">
      <c r="A2" s="1" t="s">
        <v>0</v>
      </c>
      <c r="B2" s="1"/>
      <c r="C2" s="1"/>
      <c r="D2" s="1"/>
      <c r="E2" s="1"/>
      <c r="G2" s="1" t="s">
        <v>1</v>
      </c>
      <c r="H2" s="1"/>
      <c r="I2" s="1"/>
      <c r="J2" s="1"/>
      <c r="K2" s="1"/>
      <c r="M2" s="1" t="s">
        <v>2</v>
      </c>
      <c r="N2" s="1"/>
      <c r="O2" s="1"/>
      <c r="P2" s="1"/>
      <c r="Q2" s="1"/>
      <c r="S2" s="1" t="s">
        <v>3</v>
      </c>
      <c r="T2" s="1"/>
      <c r="U2" s="1"/>
      <c r="V2" s="1"/>
      <c r="W2" s="1"/>
    </row>
    <row r="3" customFormat="false" ht="14.4" hidden="false" customHeight="false" outlineLevel="0" collapsed="false">
      <c r="A3" s="2"/>
      <c r="B3" s="3" t="s">
        <v>4</v>
      </c>
      <c r="C3" s="4" t="s">
        <v>5</v>
      </c>
      <c r="D3" s="5" t="s">
        <v>6</v>
      </c>
      <c r="E3" s="5" t="s">
        <v>7</v>
      </c>
      <c r="G3" s="2"/>
      <c r="H3" s="3" t="s">
        <v>4</v>
      </c>
      <c r="I3" s="4" t="s">
        <v>5</v>
      </c>
      <c r="J3" s="5" t="s">
        <v>6</v>
      </c>
      <c r="K3" s="5" t="s">
        <v>7</v>
      </c>
      <c r="M3" s="2"/>
      <c r="N3" s="3" t="s">
        <v>4</v>
      </c>
      <c r="O3" s="4" t="s">
        <v>5</v>
      </c>
      <c r="P3" s="5" t="s">
        <v>6</v>
      </c>
      <c r="Q3" s="5" t="s">
        <v>7</v>
      </c>
      <c r="S3" s="2"/>
      <c r="T3" s="3" t="s">
        <v>4</v>
      </c>
      <c r="U3" s="4" t="s">
        <v>5</v>
      </c>
      <c r="V3" s="5" t="s">
        <v>6</v>
      </c>
      <c r="W3" s="5" t="s">
        <v>7</v>
      </c>
    </row>
    <row r="4" customFormat="false" ht="14.4" hidden="false" customHeight="false" outlineLevel="0" collapsed="false">
      <c r="A4" s="2"/>
      <c r="B4" s="6" t="n">
        <v>1</v>
      </c>
      <c r="C4" s="4" t="n">
        <v>0</v>
      </c>
      <c r="D4" s="5"/>
      <c r="E4" s="5"/>
      <c r="G4" s="2"/>
      <c r="H4" s="7" t="n">
        <v>1</v>
      </c>
      <c r="I4" s="4" t="n">
        <v>90</v>
      </c>
      <c r="J4" s="5"/>
      <c r="K4" s="5"/>
      <c r="M4" s="2"/>
      <c r="N4" s="6" t="n">
        <v>1</v>
      </c>
      <c r="O4" s="4" t="n">
        <v>135</v>
      </c>
      <c r="P4" s="5"/>
      <c r="Q4" s="5"/>
      <c r="S4" s="2"/>
      <c r="T4" s="6" t="n">
        <v>1</v>
      </c>
      <c r="U4" s="4" t="n">
        <v>30</v>
      </c>
      <c r="V4" s="5"/>
      <c r="W4" s="5"/>
    </row>
    <row r="5" customFormat="false" ht="14.4" hidden="false" customHeight="false" outlineLevel="0" collapsed="false">
      <c r="A5" s="9" t="n">
        <v>1</v>
      </c>
      <c r="B5" s="40" t="n">
        <v>1.058662976</v>
      </c>
      <c r="C5" s="40" t="n">
        <v>-0.72</v>
      </c>
      <c r="D5" s="11" t="n">
        <v>0.5</v>
      </c>
      <c r="E5" s="12" t="n">
        <f aca="false">ABS(B5-$B$4)</f>
        <v>0.0586629759999999</v>
      </c>
      <c r="G5" s="9" t="n">
        <v>1</v>
      </c>
      <c r="H5" s="13" t="n">
        <v>1.00190203218769</v>
      </c>
      <c r="I5" s="13" t="n">
        <v>-165.24</v>
      </c>
      <c r="J5" s="11" t="n">
        <v>0</v>
      </c>
      <c r="K5" s="12" t="n">
        <f aca="false">ABS(H5-$H$4)</f>
        <v>0.00190203218768992</v>
      </c>
      <c r="M5" s="9" t="n">
        <v>1</v>
      </c>
      <c r="N5" s="40" t="n">
        <v>1</v>
      </c>
      <c r="O5" s="40" t="n">
        <v>0</v>
      </c>
      <c r="P5" s="11" t="n">
        <v>0</v>
      </c>
      <c r="Q5" s="12" t="n">
        <f aca="false">ABS(N79-N4)</f>
        <v>0</v>
      </c>
      <c r="S5" s="9" t="n">
        <v>1</v>
      </c>
      <c r="T5" s="40" t="n">
        <v>0.982582696217406</v>
      </c>
      <c r="U5" s="40" t="n">
        <v>-212.275862068965</v>
      </c>
      <c r="V5" s="10" t="n">
        <v>0</v>
      </c>
      <c r="W5" s="15" t="n">
        <f aca="false">ABS(T5-$T$4)</f>
        <v>0.0174173037825939</v>
      </c>
    </row>
    <row r="6" customFormat="false" ht="14.4" hidden="false" customHeight="false" outlineLevel="0" collapsed="false">
      <c r="A6" s="9" t="n">
        <v>2</v>
      </c>
      <c r="B6" s="40" t="n">
        <v>1</v>
      </c>
      <c r="C6" s="40" t="n">
        <v>0</v>
      </c>
      <c r="D6" s="11" t="n">
        <v>1</v>
      </c>
      <c r="E6" s="12" t="n">
        <f aca="false">ABS(B6-$B$4)</f>
        <v>0</v>
      </c>
      <c r="G6" s="9" t="n">
        <v>2</v>
      </c>
      <c r="H6" s="13" t="n">
        <v>0.939218206208823</v>
      </c>
      <c r="I6" s="13" t="n">
        <v>-109.44</v>
      </c>
      <c r="J6" s="11" t="n">
        <v>0</v>
      </c>
      <c r="K6" s="12" t="n">
        <f aca="false">ABS(H6-$B$4)</f>
        <v>0.0607817937911769</v>
      </c>
      <c r="M6" s="9" t="n">
        <v>2</v>
      </c>
      <c r="N6" s="40" t="n">
        <v>1</v>
      </c>
      <c r="O6" s="40" t="n">
        <v>-180</v>
      </c>
      <c r="P6" s="11" t="n">
        <v>0</v>
      </c>
      <c r="Q6" s="12" t="n">
        <f aca="false">ABS(N80-N79)</f>
        <v>0</v>
      </c>
      <c r="S6" s="9" t="n">
        <v>2</v>
      </c>
      <c r="T6" s="40" t="n">
        <v>1.01772604367005</v>
      </c>
      <c r="U6" s="40" t="n">
        <v>-90.1241379310344</v>
      </c>
      <c r="V6" s="10" t="n">
        <v>0</v>
      </c>
      <c r="W6" s="15" t="n">
        <f aca="false">ABS(T6-$T$4)</f>
        <v>0.0177260436700499</v>
      </c>
    </row>
    <row r="7" customFormat="false" ht="14.4" hidden="false" customHeight="false" outlineLevel="0" collapsed="false">
      <c r="A7" s="9" t="n">
        <v>3</v>
      </c>
      <c r="B7" s="40" t="n">
        <v>1</v>
      </c>
      <c r="C7" s="40" t="n">
        <v>0</v>
      </c>
      <c r="D7" s="11" t="n">
        <v>1</v>
      </c>
      <c r="E7" s="12" t="n">
        <f aca="false">ABS(B7-$B$4)</f>
        <v>0</v>
      </c>
      <c r="G7" s="9" t="n">
        <v>3</v>
      </c>
      <c r="H7" s="13" t="n">
        <v>1.01724910750014</v>
      </c>
      <c r="I7" s="13" t="n">
        <v>-103.68</v>
      </c>
      <c r="J7" s="11" t="n">
        <v>0</v>
      </c>
      <c r="K7" s="12" t="n">
        <f aca="false">ABS(H7-$B$4)</f>
        <v>0.01724910750014</v>
      </c>
      <c r="M7" s="9" t="n">
        <v>3</v>
      </c>
      <c r="N7" s="40" t="n">
        <v>1.282684676</v>
      </c>
      <c r="O7" s="40" t="n">
        <v>-120.0839161</v>
      </c>
      <c r="P7" s="11" t="n">
        <v>0.5</v>
      </c>
      <c r="Q7" s="12" t="n">
        <f aca="false">ABS(N81-N80)</f>
        <v>0.33250507391909</v>
      </c>
      <c r="S7" s="9" t="n">
        <v>3</v>
      </c>
      <c r="T7" s="40" t="n">
        <v>1.00503284230394</v>
      </c>
      <c r="U7" s="40" t="n">
        <v>-26.3172413793103</v>
      </c>
      <c r="V7" s="10" t="n">
        <v>0.5</v>
      </c>
      <c r="W7" s="15" t="n">
        <f aca="false">ABS(T7-$T$4)</f>
        <v>0.00503284230394008</v>
      </c>
    </row>
    <row r="8" customFormat="false" ht="14.4" hidden="false" customHeight="false" outlineLevel="0" collapsed="false">
      <c r="A8" s="9" t="n">
        <v>4</v>
      </c>
      <c r="B8" s="40" t="n">
        <v>1</v>
      </c>
      <c r="C8" s="40" t="n">
        <v>0</v>
      </c>
      <c r="D8" s="11" t="n">
        <v>1</v>
      </c>
      <c r="E8" s="12" t="n">
        <f aca="false">ABS(B8-$B$4)</f>
        <v>0</v>
      </c>
      <c r="G8" s="9" t="n">
        <v>4</v>
      </c>
      <c r="H8" s="13" t="n">
        <v>1</v>
      </c>
      <c r="I8" s="13" t="n">
        <v>-90</v>
      </c>
      <c r="J8" s="11" t="n">
        <v>1</v>
      </c>
      <c r="K8" s="12" t="n">
        <f aca="false">ABS(H8-$B$4)</f>
        <v>0</v>
      </c>
      <c r="M8" s="9" t="n">
        <v>4</v>
      </c>
      <c r="N8" s="40" t="n">
        <v>1</v>
      </c>
      <c r="O8" s="40" t="n">
        <v>-134.9370629</v>
      </c>
      <c r="P8" s="11" t="n">
        <v>1</v>
      </c>
      <c r="Q8" s="12" t="n">
        <f aca="false">ABS(N82-N81)</f>
        <v>0.33250507391909</v>
      </c>
      <c r="S8" s="9" t="n">
        <v>4</v>
      </c>
      <c r="T8" s="40" t="n">
        <v>1</v>
      </c>
      <c r="U8" s="40" t="n">
        <v>-30.0413793103448</v>
      </c>
      <c r="V8" s="10" t="n">
        <v>1</v>
      </c>
      <c r="W8" s="15" t="n">
        <f aca="false">ABS(T8-$T$4)</f>
        <v>0</v>
      </c>
    </row>
    <row r="9" customFormat="false" ht="14.4" hidden="false" customHeight="false" outlineLevel="0" collapsed="false">
      <c r="A9" s="9" t="n">
        <v>5</v>
      </c>
      <c r="B9" s="40" t="n">
        <v>1</v>
      </c>
      <c r="C9" s="40" t="n">
        <v>0</v>
      </c>
      <c r="D9" s="11" t="n">
        <v>1</v>
      </c>
      <c r="E9" s="12" t="n">
        <f aca="false">ABS(B9-$B$4)</f>
        <v>0</v>
      </c>
      <c r="G9" s="9" t="n">
        <v>5</v>
      </c>
      <c r="H9" s="13" t="n">
        <v>1.03283126839289</v>
      </c>
      <c r="I9" s="13" t="n">
        <v>-89.46</v>
      </c>
      <c r="J9" s="11" t="n">
        <v>1</v>
      </c>
      <c r="K9" s="12" t="n">
        <f aca="false">ABS(H9-$B$4)</f>
        <v>0.03283126839289</v>
      </c>
      <c r="M9" s="9" t="n">
        <v>5</v>
      </c>
      <c r="N9" s="40" t="n">
        <v>1</v>
      </c>
      <c r="O9" s="40" t="n">
        <v>-135.4405594</v>
      </c>
      <c r="P9" s="11" t="n">
        <v>1</v>
      </c>
      <c r="Q9" s="12" t="n">
        <f aca="false">ABS(N83-N82)</f>
        <v>0</v>
      </c>
      <c r="S9" s="9" t="n">
        <v>5</v>
      </c>
      <c r="T9" s="40" t="n">
        <v>1</v>
      </c>
      <c r="U9" s="40" t="n">
        <v>-29.7931034482758</v>
      </c>
      <c r="V9" s="10" t="n">
        <v>1</v>
      </c>
      <c r="W9" s="15" t="n">
        <f aca="false">ABS(T9-$T$4)</f>
        <v>0</v>
      </c>
    </row>
    <row r="10" customFormat="false" ht="14.4" hidden="false" customHeight="false" outlineLevel="0" collapsed="false">
      <c r="A10" s="9" t="n">
        <v>6</v>
      </c>
      <c r="B10" s="40" t="n">
        <v>1</v>
      </c>
      <c r="C10" s="40" t="n">
        <v>-359.82</v>
      </c>
      <c r="D10" s="11" t="n">
        <v>1</v>
      </c>
      <c r="E10" s="12" t="n">
        <f aca="false">ABS(B10-$B$4)</f>
        <v>0</v>
      </c>
      <c r="G10" s="9" t="n">
        <v>6</v>
      </c>
      <c r="H10" s="13" t="n">
        <v>1</v>
      </c>
      <c r="I10" s="13" t="n">
        <v>-90</v>
      </c>
      <c r="J10" s="11" t="n">
        <v>1</v>
      </c>
      <c r="K10" s="12" t="n">
        <f aca="false">ABS(H10-$B$4)</f>
        <v>0</v>
      </c>
      <c r="M10" s="9" t="n">
        <v>6</v>
      </c>
      <c r="N10" s="40" t="n">
        <v>1.263282035</v>
      </c>
      <c r="O10" s="40" t="n">
        <v>-23.41258741</v>
      </c>
      <c r="P10" s="11" t="n">
        <v>0</v>
      </c>
      <c r="Q10" s="12" t="n">
        <f aca="false">ABS(N84-N83)</f>
        <v>0.0737208876931801</v>
      </c>
      <c r="S10" s="9" t="n">
        <v>6</v>
      </c>
      <c r="T10" s="41" t="n">
        <v>0.895435723297691</v>
      </c>
      <c r="U10" s="41" t="n">
        <v>-212.027586206896</v>
      </c>
      <c r="V10" s="10" t="n">
        <v>0</v>
      </c>
      <c r="W10" s="15" t="n">
        <f aca="false">ABS(T10-$T$4)</f>
        <v>0.104564276702309</v>
      </c>
    </row>
    <row r="11" customFormat="false" ht="14.4" hidden="false" customHeight="false" outlineLevel="0" collapsed="false">
      <c r="A11" s="9" t="n">
        <v>7</v>
      </c>
      <c r="B11" s="40" t="n">
        <v>1</v>
      </c>
      <c r="C11" s="40" t="n">
        <v>-329.22</v>
      </c>
      <c r="D11" s="11" t="n">
        <v>0</v>
      </c>
      <c r="E11" s="12" t="n">
        <f aca="false">ABS(B11-$B$4)</f>
        <v>0</v>
      </c>
      <c r="G11" s="9" t="n">
        <v>7</v>
      </c>
      <c r="H11" s="13" t="n">
        <v>1</v>
      </c>
      <c r="I11" s="13" t="n">
        <v>-90</v>
      </c>
      <c r="J11" s="11" t="n">
        <v>1</v>
      </c>
      <c r="K11" s="12" t="n">
        <f aca="false">ABS(H11-$B$4)</f>
        <v>0</v>
      </c>
      <c r="M11" s="9" t="n">
        <v>7</v>
      </c>
      <c r="N11" s="40" t="n">
        <v>1.516824564</v>
      </c>
      <c r="O11" s="40" t="n">
        <v>-44.55944056</v>
      </c>
      <c r="P11" s="11" t="n">
        <v>0</v>
      </c>
      <c r="Q11" s="12" t="n">
        <f aca="false">ABS(N85-N84)</f>
        <v>0.0737208876931801</v>
      </c>
      <c r="S11" s="9" t="n">
        <v>7</v>
      </c>
      <c r="T11" s="40" t="n">
        <v>0.882050915636647</v>
      </c>
      <c r="U11" s="40" t="n">
        <v>11.1724137931034</v>
      </c>
      <c r="V11" s="10" t="n">
        <v>0</v>
      </c>
      <c r="W11" s="15" t="n">
        <f aca="false">ABS(T11-$T$4)</f>
        <v>0.117949084363353</v>
      </c>
    </row>
    <row r="12" customFormat="false" ht="14.4" hidden="false" customHeight="false" outlineLevel="0" collapsed="false">
      <c r="A12" s="9" t="n">
        <v>8</v>
      </c>
      <c r="B12" s="40" t="n">
        <v>1</v>
      </c>
      <c r="C12" s="40" t="n">
        <v>0</v>
      </c>
      <c r="D12" s="11" t="n">
        <v>1</v>
      </c>
      <c r="E12" s="12" t="n">
        <f aca="false">ABS(B12-$B$4)</f>
        <v>0</v>
      </c>
      <c r="G12" s="9" t="n">
        <v>8</v>
      </c>
      <c r="H12" s="13" t="n">
        <v>1</v>
      </c>
      <c r="I12" s="13" t="n">
        <v>-165.96</v>
      </c>
      <c r="J12" s="11" t="n">
        <v>0</v>
      </c>
      <c r="K12" s="12" t="n">
        <f aca="false">ABS(H12-$B$4)</f>
        <v>0</v>
      </c>
      <c r="M12" s="9" t="n">
        <v>8</v>
      </c>
      <c r="N12" s="40" t="n">
        <v>1.101346676</v>
      </c>
      <c r="O12" s="40" t="n">
        <v>-42.04195804</v>
      </c>
      <c r="P12" s="11" t="n">
        <v>0</v>
      </c>
      <c r="Q12" s="12" t="n">
        <f aca="false">ABS(N86-N85)</f>
        <v>0.33589441982281</v>
      </c>
      <c r="S12" s="9" t="n">
        <v>8</v>
      </c>
      <c r="T12" s="40" t="n">
        <v>0.994992360356695</v>
      </c>
      <c r="U12" s="40" t="n">
        <v>-122.648275862068</v>
      </c>
      <c r="V12" s="10" t="n">
        <v>0</v>
      </c>
      <c r="W12" s="15" t="n">
        <f aca="false">ABS(T12-$T$4)</f>
        <v>0.00500763964330486</v>
      </c>
    </row>
    <row r="13" customFormat="false" ht="14.4" hidden="false" customHeight="false" outlineLevel="0" collapsed="false">
      <c r="A13" s="9" t="n">
        <v>9</v>
      </c>
      <c r="B13" s="40" t="n">
        <v>1</v>
      </c>
      <c r="C13" s="40" t="n">
        <v>0</v>
      </c>
      <c r="D13" s="11" t="n">
        <v>1</v>
      </c>
      <c r="E13" s="12" t="n">
        <f aca="false">ABS(B13-$B$4)</f>
        <v>0</v>
      </c>
      <c r="G13" s="9" t="n">
        <v>9</v>
      </c>
      <c r="H13" s="13" t="n">
        <v>1.04666133234903</v>
      </c>
      <c r="I13" s="13" t="n">
        <v>-90.54</v>
      </c>
      <c r="J13" s="11" t="n">
        <v>1</v>
      </c>
      <c r="K13" s="12" t="n">
        <f aca="false">ABS(H13-$B$4)</f>
        <v>0.0466613323490299</v>
      </c>
      <c r="M13" s="9" t="n">
        <v>9</v>
      </c>
      <c r="N13" s="40" t="n">
        <v>1.020530796</v>
      </c>
      <c r="O13" s="40" t="n">
        <v>-148.5314685</v>
      </c>
      <c r="P13" s="11" t="n">
        <v>0</v>
      </c>
      <c r="Q13" s="12" t="n">
        <f aca="false">ABS(N87-N86)</f>
        <v>0.31536362365107</v>
      </c>
      <c r="S13" s="9" t="n">
        <v>9</v>
      </c>
      <c r="T13" s="40" t="n">
        <v>1</v>
      </c>
      <c r="U13" s="40" t="n">
        <v>180</v>
      </c>
      <c r="V13" s="10" t="n">
        <v>0</v>
      </c>
      <c r="W13" s="15" t="n">
        <f aca="false">ABS(T13-$T$4)</f>
        <v>0</v>
      </c>
    </row>
    <row r="14" customFormat="false" ht="14.4" hidden="false" customHeight="false" outlineLevel="0" collapsed="false">
      <c r="A14" s="9" t="n">
        <v>10</v>
      </c>
      <c r="B14" s="40" t="n">
        <v>1</v>
      </c>
      <c r="C14" s="40" t="n">
        <v>0</v>
      </c>
      <c r="D14" s="11" t="n">
        <v>1</v>
      </c>
      <c r="E14" s="12" t="n">
        <f aca="false">ABS(B14-$B$4)</f>
        <v>0</v>
      </c>
      <c r="G14" s="9" t="n">
        <v>10</v>
      </c>
      <c r="H14" s="13" t="n">
        <v>1</v>
      </c>
      <c r="I14" s="13" t="n">
        <v>-174.42</v>
      </c>
      <c r="J14" s="11" t="n">
        <v>0</v>
      </c>
      <c r="K14" s="12" t="n">
        <f aca="false">ABS(H14-$B$4)</f>
        <v>0</v>
      </c>
      <c r="M14" s="9" t="n">
        <v>10</v>
      </c>
      <c r="N14" s="40" t="n">
        <v>1.322388544</v>
      </c>
      <c r="O14" s="40" t="n">
        <v>-44.30769231</v>
      </c>
      <c r="P14" s="11" t="n">
        <v>0</v>
      </c>
      <c r="Q14" s="12" t="n">
        <f aca="false">ABS(N88-N87)</f>
        <v>0.30185774821213</v>
      </c>
      <c r="S14" s="9" t="n">
        <v>10</v>
      </c>
      <c r="T14" s="40" t="n">
        <v>1.01772604367005</v>
      </c>
      <c r="U14" s="40" t="n">
        <v>-31.0344827586206</v>
      </c>
      <c r="V14" s="10" t="n">
        <v>1</v>
      </c>
      <c r="W14" s="15" t="n">
        <f aca="false">ABS(T14-$T$4)</f>
        <v>0.0177260436700499</v>
      </c>
    </row>
    <row r="15" customFormat="false" ht="14.4" hidden="false" customHeight="false" outlineLevel="0" collapsed="false">
      <c r="A15" s="9" t="n">
        <v>11</v>
      </c>
      <c r="B15" s="40" t="n">
        <v>1</v>
      </c>
      <c r="C15" s="40" t="n">
        <v>0</v>
      </c>
      <c r="D15" s="11" t="n">
        <v>1</v>
      </c>
      <c r="E15" s="12" t="n">
        <f aca="false">ABS(B15-$B$4)</f>
        <v>0</v>
      </c>
      <c r="G15" s="9" t="n">
        <v>11</v>
      </c>
      <c r="H15" s="13" t="n">
        <v>1</v>
      </c>
      <c r="I15" s="13" t="n">
        <v>-90</v>
      </c>
      <c r="J15" s="11" t="n">
        <v>1</v>
      </c>
      <c r="K15" s="12" t="n">
        <f aca="false">ABS(H15-$B$4)</f>
        <v>0</v>
      </c>
      <c r="M15" s="9" t="n">
        <v>11</v>
      </c>
      <c r="N15" s="40" t="n">
        <v>1.349538234</v>
      </c>
      <c r="O15" s="40" t="n">
        <v>141.2307692</v>
      </c>
      <c r="P15" s="11" t="n">
        <v>0</v>
      </c>
      <c r="Q15" s="12" t="n">
        <f aca="false">ABS(N89-N88)</f>
        <v>0.0271496896646</v>
      </c>
      <c r="S15" s="9" t="n">
        <v>11</v>
      </c>
      <c r="T15" s="40" t="n">
        <v>1</v>
      </c>
      <c r="U15" s="40" t="n">
        <v>-28.551724137931</v>
      </c>
      <c r="V15" s="10" t="n">
        <v>1</v>
      </c>
      <c r="W15" s="15" t="n">
        <f aca="false">ABS(T15-$T$4)</f>
        <v>0</v>
      </c>
    </row>
    <row r="16" customFormat="false" ht="14.4" hidden="false" customHeight="false" outlineLevel="0" collapsed="false">
      <c r="A16" s="9" t="n">
        <v>12</v>
      </c>
      <c r="B16" s="40" t="n">
        <v>1</v>
      </c>
      <c r="C16" s="40" t="n">
        <v>0</v>
      </c>
      <c r="D16" s="11" t="n">
        <v>1</v>
      </c>
      <c r="E16" s="12" t="n">
        <f aca="false">ABS(B16-$B$4)</f>
        <v>0</v>
      </c>
      <c r="G16" s="9" t="n">
        <v>12</v>
      </c>
      <c r="H16" s="13" t="n">
        <v>1.04269109612457</v>
      </c>
      <c r="I16" s="13" t="n">
        <v>-82.44</v>
      </c>
      <c r="J16" s="11" t="n">
        <v>0</v>
      </c>
      <c r="K16" s="12" t="n">
        <f aca="false">ABS(H16-$B$4)</f>
        <v>0.0426910961245699</v>
      </c>
      <c r="M16" s="9" t="n">
        <v>12</v>
      </c>
      <c r="N16" s="40" t="n">
        <v>1.012782811</v>
      </c>
      <c r="O16" s="40" t="n">
        <v>-133.1748252</v>
      </c>
      <c r="P16" s="11" t="n">
        <v>1</v>
      </c>
      <c r="Q16" s="12" t="n">
        <f aca="false">ABS(N90-N89)</f>
        <v>0.33675542333896</v>
      </c>
      <c r="S16" s="9" t="n">
        <v>12</v>
      </c>
      <c r="T16" s="40" t="n">
        <v>1</v>
      </c>
      <c r="U16" s="40" t="n">
        <v>-359.255172413793</v>
      </c>
      <c r="V16" s="10" t="n">
        <v>0</v>
      </c>
      <c r="W16" s="15" t="n">
        <f aca="false">ABS(T16-$T$4)</f>
        <v>0</v>
      </c>
    </row>
    <row r="17" customFormat="false" ht="13.2" hidden="false" customHeight="true" outlineLevel="0" collapsed="false">
      <c r="A17" s="9" t="n">
        <v>13</v>
      </c>
      <c r="B17" s="40" t="n">
        <v>1.046661332</v>
      </c>
      <c r="C17" s="40" t="n">
        <v>-0.54</v>
      </c>
      <c r="D17" s="11" t="n">
        <v>0</v>
      </c>
      <c r="E17" s="12" t="n">
        <f aca="false">ABS(B17-$B$4)</f>
        <v>0.046661332</v>
      </c>
      <c r="G17" s="9" t="n">
        <v>13</v>
      </c>
      <c r="H17" s="13" t="n">
        <v>1</v>
      </c>
      <c r="I17" s="13" t="n">
        <v>-90</v>
      </c>
      <c r="J17" s="11" t="n">
        <v>1</v>
      </c>
      <c r="K17" s="12" t="n">
        <f aca="false">ABS(H17-$B$4)</f>
        <v>0</v>
      </c>
      <c r="M17" s="9" t="n">
        <v>13</v>
      </c>
      <c r="N17" s="40" t="n">
        <v>1.007650194</v>
      </c>
      <c r="O17" s="40" t="n">
        <v>-100.4475524</v>
      </c>
      <c r="P17" s="11" t="n">
        <v>0.5</v>
      </c>
      <c r="Q17" s="12" t="n">
        <f aca="false">ABS(N91-N90)</f>
        <v>0.00513261623513994</v>
      </c>
      <c r="S17" s="9" t="n">
        <v>13</v>
      </c>
      <c r="T17" s="40" t="n">
        <v>1</v>
      </c>
      <c r="U17" s="40" t="n">
        <v>180</v>
      </c>
      <c r="V17" s="10" t="n">
        <v>0</v>
      </c>
      <c r="W17" s="15" t="n">
        <f aca="false">ABS(T17-$T$4)</f>
        <v>0</v>
      </c>
    </row>
    <row r="18" customFormat="false" ht="13.2" hidden="false" customHeight="true" outlineLevel="0" collapsed="false">
      <c r="A18" s="9" t="n">
        <v>14</v>
      </c>
      <c r="B18" s="40" t="n">
        <v>1.034795747</v>
      </c>
      <c r="C18" s="40" t="n">
        <v>-84.96</v>
      </c>
      <c r="D18" s="11" t="n">
        <v>0</v>
      </c>
      <c r="E18" s="12" t="n">
        <f aca="false">ABS(B18-$B$4)</f>
        <v>0.034795747</v>
      </c>
      <c r="G18" s="9" t="n">
        <v>14</v>
      </c>
      <c r="H18" s="13" t="n">
        <v>1</v>
      </c>
      <c r="I18" s="13" t="n">
        <v>-90</v>
      </c>
      <c r="J18" s="11" t="n">
        <v>1</v>
      </c>
      <c r="K18" s="12" t="n">
        <f aca="false">ABS(H18-$B$4)</f>
        <v>0</v>
      </c>
      <c r="M18" s="9" t="n">
        <v>14</v>
      </c>
      <c r="N18" s="40" t="n">
        <v>1.121106565</v>
      </c>
      <c r="O18" s="40" t="n">
        <v>-176.4755245</v>
      </c>
      <c r="P18" s="11" t="n">
        <v>0</v>
      </c>
      <c r="Q18" s="12" t="n">
        <f aca="false">ABS(N92-N91)</f>
        <v>0.16591076621651</v>
      </c>
      <c r="S18" s="9" t="n">
        <v>14</v>
      </c>
      <c r="T18" s="40" t="n">
        <v>1.04097914841576</v>
      </c>
      <c r="U18" s="40" t="n">
        <v>96.3310344827586</v>
      </c>
      <c r="V18" s="10" t="n">
        <v>0</v>
      </c>
      <c r="W18" s="15" t="n">
        <f aca="false">ABS(T18-$T$4)</f>
        <v>0.04097914841576</v>
      </c>
    </row>
    <row r="19" customFormat="false" ht="13.2" hidden="false" customHeight="true" outlineLevel="0" collapsed="false">
      <c r="A19" s="9" t="n">
        <v>15</v>
      </c>
      <c r="B19" s="40" t="n">
        <v>1</v>
      </c>
      <c r="C19" s="40" t="n">
        <v>-3.24</v>
      </c>
      <c r="D19" s="11" t="n">
        <v>1</v>
      </c>
      <c r="E19" s="12" t="n">
        <f aca="false">ABS(B19-$B$4)</f>
        <v>0</v>
      </c>
      <c r="G19" s="9" t="n">
        <v>15</v>
      </c>
      <c r="H19" s="13" t="n">
        <v>0.998101578670777</v>
      </c>
      <c r="I19" s="13" t="n">
        <v>-85.68</v>
      </c>
      <c r="J19" s="11" t="n">
        <v>1</v>
      </c>
      <c r="K19" s="12" t="n">
        <f aca="false">ABS(H19-$B$4)</f>
        <v>0.00189842132922302</v>
      </c>
      <c r="M19" s="9" t="n">
        <v>15</v>
      </c>
      <c r="N19" s="40" t="n">
        <v>1</v>
      </c>
      <c r="O19" s="40" t="n">
        <v>0</v>
      </c>
      <c r="P19" s="11" t="n">
        <v>0</v>
      </c>
      <c r="Q19" s="12" t="n">
        <f aca="false">ABS(N93-N92)</f>
        <v>0.17356096069088</v>
      </c>
      <c r="S19" s="9" t="n">
        <v>15</v>
      </c>
      <c r="T19" s="40" t="n">
        <v>1</v>
      </c>
      <c r="U19" s="40" t="n">
        <v>-329.710344827586</v>
      </c>
      <c r="V19" s="10" t="n">
        <v>1</v>
      </c>
      <c r="W19" s="15" t="n">
        <f aca="false">ABS(T19-$T$4)</f>
        <v>0</v>
      </c>
    </row>
    <row r="20" customFormat="false" ht="13.2" hidden="false" customHeight="true" outlineLevel="0" collapsed="false">
      <c r="A20" s="9" t="n">
        <v>16</v>
      </c>
      <c r="B20" s="40" t="n">
        <v>1</v>
      </c>
      <c r="C20" s="40" t="n">
        <v>0</v>
      </c>
      <c r="D20" s="11" t="n">
        <v>1</v>
      </c>
      <c r="E20" s="12" t="n">
        <f aca="false">ABS(B20-$B$4)</f>
        <v>0</v>
      </c>
      <c r="G20" s="9" t="n">
        <v>16</v>
      </c>
      <c r="H20" s="13" t="n">
        <v>1</v>
      </c>
      <c r="I20" s="13" t="n">
        <v>-270</v>
      </c>
      <c r="J20" s="11" t="n">
        <v>1</v>
      </c>
      <c r="K20" s="12" t="n">
        <f aca="false">ABS(H20-$B$4)</f>
        <v>0</v>
      </c>
      <c r="M20" s="9" t="n">
        <v>16</v>
      </c>
      <c r="N20" s="40" t="n">
        <v>1</v>
      </c>
      <c r="O20" s="40" t="n">
        <v>135.1888112</v>
      </c>
      <c r="P20" s="11" t="n">
        <v>1</v>
      </c>
      <c r="Q20" s="12" t="n">
        <f aca="false">ABS(N94-N93)</f>
        <v>0</v>
      </c>
      <c r="S20" s="9" t="n">
        <v>16</v>
      </c>
      <c r="T20" s="40" t="n">
        <v>1.4210775076308</v>
      </c>
      <c r="U20" s="40" t="n">
        <v>-319.779310344827</v>
      </c>
      <c r="V20" s="10" t="n">
        <v>0</v>
      </c>
      <c r="W20" s="15" t="n">
        <f aca="false">ABS(T20-$T$4)</f>
        <v>0.4210775076308</v>
      </c>
    </row>
    <row r="21" customFormat="false" ht="13.2" hidden="false" customHeight="true" outlineLevel="0" collapsed="false">
      <c r="A21" s="9" t="n">
        <v>17</v>
      </c>
      <c r="B21" s="40" t="n">
        <v>1</v>
      </c>
      <c r="C21" s="40" t="n">
        <v>0</v>
      </c>
      <c r="D21" s="11" t="n">
        <v>1</v>
      </c>
      <c r="E21" s="12" t="n">
        <f aca="false">ABS(B21-$B$4)</f>
        <v>0</v>
      </c>
      <c r="G21" s="9" t="n">
        <v>17</v>
      </c>
      <c r="H21" s="13" t="n">
        <v>6.5</v>
      </c>
      <c r="I21" s="13" t="n">
        <v>-21.6</v>
      </c>
      <c r="J21" s="11" t="n">
        <v>0</v>
      </c>
      <c r="K21" s="12" t="n">
        <f aca="false">ABS(H21-$B$4)</f>
        <v>5.5</v>
      </c>
      <c r="M21" s="9" t="n">
        <v>17</v>
      </c>
      <c r="N21" s="40" t="n">
        <v>1.216049784</v>
      </c>
      <c r="O21" s="40" t="n">
        <v>150.041958</v>
      </c>
      <c r="P21" s="11" t="n">
        <v>0</v>
      </c>
      <c r="Q21" s="12" t="n">
        <f aca="false">ABS(N95-N94)</f>
        <v>0.21604978378473</v>
      </c>
      <c r="S21" s="9" t="n">
        <v>17</v>
      </c>
      <c r="T21" s="40" t="n">
        <v>1</v>
      </c>
      <c r="U21" s="40" t="n">
        <v>-329.958620689655</v>
      </c>
      <c r="V21" s="10" t="n">
        <v>1</v>
      </c>
      <c r="W21" s="15" t="n">
        <f aca="false">ABS(T21-$T$4)</f>
        <v>0</v>
      </c>
    </row>
    <row r="22" customFormat="false" ht="13.2" hidden="false" customHeight="true" outlineLevel="0" collapsed="false">
      <c r="A22" s="9" t="n">
        <v>18</v>
      </c>
      <c r="B22" s="40" t="n">
        <v>1</v>
      </c>
      <c r="C22" s="40" t="n">
        <v>0</v>
      </c>
      <c r="D22" s="11" t="n">
        <v>1</v>
      </c>
      <c r="E22" s="12" t="n">
        <f aca="false">ABS(B22-$B$4)</f>
        <v>0</v>
      </c>
      <c r="G22" s="9" t="n">
        <v>18</v>
      </c>
      <c r="H22" s="13" t="n">
        <v>1</v>
      </c>
      <c r="I22" s="13" t="n">
        <v>-270</v>
      </c>
      <c r="J22" s="11" t="n">
        <v>1</v>
      </c>
      <c r="K22" s="12" t="n">
        <f aca="false">ABS(H22-$B$4)</f>
        <v>0</v>
      </c>
      <c r="M22" s="9" t="n">
        <v>18</v>
      </c>
      <c r="N22" s="40" t="n">
        <v>1.054796187</v>
      </c>
      <c r="O22" s="40" t="n">
        <v>-351.1888112</v>
      </c>
      <c r="P22" s="11" t="n">
        <v>0</v>
      </c>
      <c r="Q22" s="12" t="n">
        <f aca="false">ABS(N96-N95)</f>
        <v>0.11190173427498</v>
      </c>
      <c r="S22" s="9" t="n">
        <v>18</v>
      </c>
      <c r="T22" s="40" t="n">
        <v>0.879839647287229</v>
      </c>
      <c r="U22" s="40" t="n">
        <v>-351.806896551724</v>
      </c>
      <c r="V22" s="10" t="n">
        <v>0</v>
      </c>
      <c r="W22" s="15" t="n">
        <f aca="false">ABS(T22-$T$4)</f>
        <v>0.120160352712771</v>
      </c>
    </row>
    <row r="23" customFormat="false" ht="13.2" hidden="false" customHeight="true" outlineLevel="0" collapsed="false">
      <c r="A23" s="9" t="n">
        <v>19</v>
      </c>
      <c r="B23" s="40" t="n">
        <v>0.970053931</v>
      </c>
      <c r="C23" s="40" t="n">
        <v>104.22</v>
      </c>
      <c r="D23" s="11" t="n">
        <v>0</v>
      </c>
      <c r="E23" s="12" t="n">
        <f aca="false">ABS(B23-$B$4)</f>
        <v>0.029946069</v>
      </c>
      <c r="G23" s="9" t="n">
        <v>19</v>
      </c>
      <c r="H23" s="13" t="n">
        <v>1</v>
      </c>
      <c r="I23" s="13" t="n">
        <v>90</v>
      </c>
      <c r="J23" s="11" t="n">
        <v>1</v>
      </c>
      <c r="K23" s="12" t="n">
        <f aca="false">ABS(H23-$B$4)</f>
        <v>0</v>
      </c>
      <c r="M23" s="9" t="n">
        <v>19</v>
      </c>
      <c r="N23" s="40" t="n">
        <v>1.017941571</v>
      </c>
      <c r="O23" s="40" t="n">
        <v>-318.965035</v>
      </c>
      <c r="P23" s="11" t="n">
        <v>0</v>
      </c>
      <c r="Q23" s="12" t="n">
        <f aca="false">ABS(N97-N96)</f>
        <v>0</v>
      </c>
      <c r="S23" s="9" t="n">
        <v>19</v>
      </c>
      <c r="T23" s="40" t="n">
        <v>1.05677563525535</v>
      </c>
      <c r="U23" s="40" t="n">
        <v>78.2068965517241</v>
      </c>
      <c r="V23" s="10" t="n">
        <v>0</v>
      </c>
      <c r="W23" s="15" t="n">
        <f aca="false">ABS(T23-$T$4)</f>
        <v>0.0567756352553499</v>
      </c>
    </row>
    <row r="24" customFormat="false" ht="13.2" hidden="false" customHeight="true" outlineLevel="0" collapsed="false">
      <c r="A24" s="9" t="n">
        <v>20</v>
      </c>
      <c r="B24" s="40" t="n">
        <v>1</v>
      </c>
      <c r="C24" s="40" t="n">
        <v>0</v>
      </c>
      <c r="D24" s="11" t="n">
        <v>1</v>
      </c>
      <c r="E24" s="12" t="n">
        <f aca="false">ABS(B24-$B$4)</f>
        <v>0</v>
      </c>
      <c r="G24" s="9" t="n">
        <v>20</v>
      </c>
      <c r="H24" s="13" t="n">
        <v>1</v>
      </c>
      <c r="I24" s="13" t="n">
        <v>90</v>
      </c>
      <c r="J24" s="11" t="n">
        <v>1</v>
      </c>
      <c r="K24" s="12" t="n">
        <f aca="false">ABS(H24-$B$4)</f>
        <v>0</v>
      </c>
      <c r="M24" s="18" t="s">
        <v>8</v>
      </c>
      <c r="N24" s="19" t="n">
        <f aca="false">SUM(Q5:Q23)</f>
        <v>2.80202868911635</v>
      </c>
      <c r="O24" s="20" t="s">
        <v>6</v>
      </c>
      <c r="P24" s="21" t="n">
        <f aca="false">SUM(P5:P23)</f>
        <v>5</v>
      </c>
      <c r="Q24" s="22" t="n">
        <v>19</v>
      </c>
      <c r="S24" s="9" t="n">
        <v>20</v>
      </c>
      <c r="T24" s="40" t="n">
        <v>1</v>
      </c>
      <c r="U24" s="40" t="n">
        <v>180</v>
      </c>
      <c r="V24" s="10" t="n">
        <v>0</v>
      </c>
      <c r="W24" s="15" t="n">
        <f aca="false">ABS(T24-$T$4)</f>
        <v>0</v>
      </c>
    </row>
    <row r="25" customFormat="false" ht="13.2" hidden="false" customHeight="true" outlineLevel="0" collapsed="false">
      <c r="A25" s="9" t="n">
        <v>21</v>
      </c>
      <c r="B25" s="40" t="n">
        <v>1.028913493</v>
      </c>
      <c r="C25" s="40" t="n">
        <v>0</v>
      </c>
      <c r="D25" s="11" t="n">
        <v>1</v>
      </c>
      <c r="E25" s="12" t="n">
        <f aca="false">ABS(B25-$B$4)</f>
        <v>0.0289134929999999</v>
      </c>
      <c r="G25" s="9" t="n">
        <v>21</v>
      </c>
      <c r="H25" s="13" t="n">
        <v>1</v>
      </c>
      <c r="I25" s="13" t="n">
        <v>-93.42</v>
      </c>
      <c r="J25" s="11" t="n">
        <v>0</v>
      </c>
      <c r="K25" s="12" t="n">
        <f aca="false">ABS(H25-$B$4)</f>
        <v>0</v>
      </c>
      <c r="M25" s="18" t="s">
        <v>9</v>
      </c>
      <c r="N25" s="23" t="n">
        <f aca="false">N24/Q24</f>
        <v>0.147475194164018</v>
      </c>
      <c r="O25" s="24" t="s">
        <v>10</v>
      </c>
      <c r="P25" s="25" t="n">
        <f aca="false">P24/Q24</f>
        <v>0.263157894736842</v>
      </c>
      <c r="Q25" s="26" t="n">
        <v>1</v>
      </c>
      <c r="S25" s="9" t="n">
        <v>21</v>
      </c>
      <c r="T25" s="40" t="n">
        <v>1.0357662999643</v>
      </c>
      <c r="U25" s="40" t="n">
        <v>-183.972413793103</v>
      </c>
      <c r="V25" s="10" t="n">
        <v>0</v>
      </c>
      <c r="W25" s="15" t="n">
        <f aca="false">ABS(T25-$T$4)</f>
        <v>0.0357662999643</v>
      </c>
    </row>
    <row r="26" customFormat="false" ht="13.2" hidden="false" customHeight="true" outlineLevel="0" collapsed="false">
      <c r="A26" s="9" t="n">
        <v>22</v>
      </c>
      <c r="B26" s="42" t="n">
        <v>1</v>
      </c>
      <c r="C26" s="42" t="n">
        <v>0</v>
      </c>
      <c r="D26" s="11" t="n">
        <v>1</v>
      </c>
      <c r="E26" s="12" t="n">
        <f aca="false">ABS(B26-$B$4)</f>
        <v>0</v>
      </c>
      <c r="G26" s="9" t="n">
        <v>22</v>
      </c>
      <c r="H26" s="13" t="n">
        <v>1.04269109612457</v>
      </c>
      <c r="I26" s="13" t="n">
        <v>-255.6</v>
      </c>
      <c r="J26" s="11" t="n">
        <v>0</v>
      </c>
      <c r="K26" s="12" t="n">
        <f aca="false">ABS(H26-$B$4)</f>
        <v>0.0426910961245699</v>
      </c>
      <c r="M26" s="28" t="s">
        <v>11</v>
      </c>
      <c r="N26" s="43" t="n">
        <f aca="false">15/19</f>
        <v>0.789473684210526</v>
      </c>
      <c r="S26" s="18" t="s">
        <v>8</v>
      </c>
      <c r="T26" s="19" t="n">
        <f aca="false">SUM(W5:W25)</f>
        <v>0.960182178114582</v>
      </c>
      <c r="U26" s="20" t="s">
        <v>6</v>
      </c>
      <c r="V26" s="30" t="n">
        <f aca="false">SUM(V5:V25)</f>
        <v>6.5</v>
      </c>
      <c r="W26" s="22" t="n">
        <v>21</v>
      </c>
    </row>
    <row r="27" customFormat="false" ht="13.2" hidden="false" customHeight="true" outlineLevel="0" collapsed="false">
      <c r="A27" s="9" t="n">
        <v>23</v>
      </c>
      <c r="B27" s="40" t="n">
        <v>1</v>
      </c>
      <c r="C27" s="40" t="n">
        <v>-0.18</v>
      </c>
      <c r="D27" s="11" t="n">
        <v>1</v>
      </c>
      <c r="E27" s="12" t="n">
        <f aca="false">ABS(B27-$B$4)</f>
        <v>0</v>
      </c>
      <c r="G27" s="9" t="n">
        <v>23</v>
      </c>
      <c r="H27" s="13" t="n">
        <v>1</v>
      </c>
      <c r="I27" s="13" t="n">
        <v>90</v>
      </c>
      <c r="J27" s="11" t="n">
        <v>1</v>
      </c>
      <c r="K27" s="12" t="n">
        <f aca="false">ABS(H27-$B$4)</f>
        <v>0</v>
      </c>
      <c r="S27" s="18" t="s">
        <v>9</v>
      </c>
      <c r="T27" s="23" t="n">
        <f aca="false">T26/W26</f>
        <v>0.0457229608625991</v>
      </c>
      <c r="U27" s="24" t="s">
        <v>10</v>
      </c>
      <c r="V27" s="25" t="n">
        <f aca="false">V26/W26</f>
        <v>0.30952380952381</v>
      </c>
      <c r="W27" s="26" t="n">
        <v>1</v>
      </c>
    </row>
    <row r="28" customFormat="false" ht="13.2" hidden="false" customHeight="true" outlineLevel="0" collapsed="false">
      <c r="A28" s="9" t="n">
        <v>24</v>
      </c>
      <c r="B28" s="40" t="n">
        <v>0.638615169</v>
      </c>
      <c r="C28" s="40" t="n">
        <v>-264.6</v>
      </c>
      <c r="D28" s="11" t="n">
        <v>0</v>
      </c>
      <c r="E28" s="12" t="n">
        <f aca="false">ABS(B28-$B$4)</f>
        <v>0.361384831</v>
      </c>
      <c r="G28" s="9" t="n">
        <v>24</v>
      </c>
      <c r="H28" s="13" t="n">
        <v>0.865526621142123</v>
      </c>
      <c r="I28" s="13" t="n">
        <v>-120.42</v>
      </c>
      <c r="J28" s="11" t="n">
        <v>0</v>
      </c>
      <c r="K28" s="12" t="n">
        <f aca="false">ABS(H28-$B$4)</f>
        <v>0.134473378857877</v>
      </c>
      <c r="S28" s="28" t="s">
        <v>11</v>
      </c>
      <c r="T28" s="29" t="n">
        <v>0.67</v>
      </c>
    </row>
    <row r="29" customFormat="false" ht="13.2" hidden="false" customHeight="true" outlineLevel="0" collapsed="false">
      <c r="A29" s="9" t="n">
        <v>25</v>
      </c>
      <c r="B29" s="40" t="n">
        <v>0.946384312</v>
      </c>
      <c r="C29" s="40" t="n">
        <v>7.02</v>
      </c>
      <c r="D29" s="11" t="n">
        <v>0</v>
      </c>
      <c r="E29" s="12" t="n">
        <f aca="false">ABS(B29-$B$4)</f>
        <v>0.0536156879999999</v>
      </c>
      <c r="G29" s="9" t="n">
        <v>25</v>
      </c>
      <c r="H29" s="13" t="n">
        <v>0.890552018958688</v>
      </c>
      <c r="I29" s="13" t="n">
        <v>-353.52</v>
      </c>
      <c r="J29" s="11" t="n">
        <v>0</v>
      </c>
      <c r="K29" s="12" t="n">
        <f aca="false">ABS(H29-$B$4)</f>
        <v>0.109447981041312</v>
      </c>
    </row>
    <row r="30" customFormat="false" ht="13.2" hidden="false" customHeight="true" outlineLevel="0" collapsed="false">
      <c r="A30" s="9" t="n">
        <v>26</v>
      </c>
      <c r="B30" s="40" t="n">
        <v>1</v>
      </c>
      <c r="C30" s="40" t="n">
        <v>0</v>
      </c>
      <c r="D30" s="11" t="n">
        <v>1</v>
      </c>
      <c r="E30" s="12" t="n">
        <f aca="false">ABS(B30-$B$4)</f>
        <v>0</v>
      </c>
      <c r="G30" s="9" t="n">
        <v>26</v>
      </c>
      <c r="H30" s="13" t="n">
        <v>0.981177148558608</v>
      </c>
      <c r="I30" s="13" t="n">
        <v>165.6</v>
      </c>
      <c r="J30" s="11" t="n">
        <v>0</v>
      </c>
      <c r="K30" s="12" t="n">
        <f aca="false">ABS(H30-$B$4)</f>
        <v>0.018822851441392</v>
      </c>
    </row>
    <row r="31" customFormat="false" ht="13.2" hidden="false" customHeight="true" outlineLevel="0" collapsed="false">
      <c r="A31" s="9" t="n">
        <v>27</v>
      </c>
      <c r="B31" s="40" t="n">
        <v>1</v>
      </c>
      <c r="C31" s="40" t="n">
        <v>0</v>
      </c>
      <c r="D31" s="11" t="n">
        <v>1</v>
      </c>
      <c r="E31" s="12" t="n">
        <f aca="false">ABS(B31-$B$4)</f>
        <v>0</v>
      </c>
      <c r="G31" s="9" t="n">
        <v>27</v>
      </c>
      <c r="H31" s="13" t="n">
        <v>1</v>
      </c>
      <c r="I31" s="13" t="n">
        <v>-270</v>
      </c>
      <c r="J31" s="11" t="n">
        <v>1</v>
      </c>
      <c r="K31" s="12" t="n">
        <f aca="false">ABS(H31-$B$4)</f>
        <v>0</v>
      </c>
    </row>
    <row r="32" customFormat="false" ht="13.2" hidden="false" customHeight="true" outlineLevel="0" collapsed="false">
      <c r="A32" s="9" t="n">
        <v>28</v>
      </c>
      <c r="B32" s="40" t="n">
        <v>0.892245878</v>
      </c>
      <c r="C32" s="40" t="n">
        <v>148.14</v>
      </c>
      <c r="D32" s="11" t="n">
        <v>0</v>
      </c>
      <c r="E32" s="12" t="n">
        <f aca="false">ABS(B32-$B$4)</f>
        <v>0.107754122</v>
      </c>
      <c r="G32" s="9" t="n">
        <v>28</v>
      </c>
      <c r="H32" s="13" t="n">
        <v>1</v>
      </c>
      <c r="I32" s="13" t="n">
        <v>90</v>
      </c>
      <c r="J32" s="11" t="n">
        <v>1</v>
      </c>
      <c r="K32" s="12" t="n">
        <f aca="false">ABS(H32-$B$4)</f>
        <v>0</v>
      </c>
    </row>
    <row r="33" customFormat="false" ht="13.2" hidden="false" customHeight="true" outlineLevel="0" collapsed="false">
      <c r="A33" s="9" t="n">
        <v>29</v>
      </c>
      <c r="B33" s="40" t="n">
        <v>1</v>
      </c>
      <c r="C33" s="40" t="n">
        <v>0</v>
      </c>
      <c r="D33" s="11" t="n">
        <v>1</v>
      </c>
      <c r="E33" s="12" t="n">
        <f aca="false">ABS(B33-$B$4)</f>
        <v>0</v>
      </c>
      <c r="G33" s="9" t="n">
        <v>29</v>
      </c>
      <c r="H33" s="13" t="n">
        <v>1</v>
      </c>
      <c r="I33" s="13" t="n">
        <v>90</v>
      </c>
      <c r="J33" s="11" t="n">
        <v>1</v>
      </c>
      <c r="K33" s="12" t="n">
        <f aca="false">ABS(H33-$B$4)</f>
        <v>0</v>
      </c>
    </row>
    <row r="34" customFormat="false" ht="13.2" hidden="false" customHeight="true" outlineLevel="0" collapsed="false">
      <c r="A34" s="9" t="n">
        <v>30</v>
      </c>
      <c r="B34" s="40" t="n">
        <v>1</v>
      </c>
      <c r="C34" s="40" t="n">
        <v>-0.18</v>
      </c>
      <c r="D34" s="11" t="n">
        <v>1</v>
      </c>
      <c r="E34" s="12" t="n">
        <f aca="false">ABS(B34-$B$4)</f>
        <v>0</v>
      </c>
      <c r="G34" s="9" t="n">
        <v>30</v>
      </c>
      <c r="H34" s="13" t="n">
        <v>1</v>
      </c>
      <c r="I34" s="13" t="n">
        <v>90</v>
      </c>
      <c r="J34" s="11" t="n">
        <v>1</v>
      </c>
      <c r="K34" s="12" t="n">
        <f aca="false">ABS(H34-$B$4)</f>
        <v>0</v>
      </c>
    </row>
    <row r="35" customFormat="false" ht="31.35" hidden="false" customHeight="true" outlineLevel="0" collapsed="false">
      <c r="A35" s="18" t="s">
        <v>8</v>
      </c>
      <c r="B35" s="19" t="n">
        <f aca="false">SUM(E5:E34)</f>
        <v>0.721734258</v>
      </c>
      <c r="C35" s="20" t="s">
        <v>6</v>
      </c>
      <c r="D35" s="21" t="n">
        <f aca="false">SUM(D5:D34)</f>
        <v>22.5</v>
      </c>
      <c r="E35" s="22" t="n">
        <v>30</v>
      </c>
      <c r="G35" s="18" t="s">
        <v>8</v>
      </c>
      <c r="H35" s="19" t="n">
        <f aca="false">SUM(K5:K34)</f>
        <v>6.00945035913987</v>
      </c>
      <c r="I35" s="20" t="s">
        <v>6</v>
      </c>
      <c r="J35" s="21" t="n">
        <f aca="false">SUM(J5:J34)</f>
        <v>18</v>
      </c>
      <c r="K35" s="22" t="n">
        <v>30</v>
      </c>
    </row>
    <row r="36" customFormat="false" ht="31.35" hidden="false" customHeight="true" outlineLevel="0" collapsed="false">
      <c r="A36" s="18" t="s">
        <v>9</v>
      </c>
      <c r="B36" s="23" t="n">
        <f aca="false">B35/E35</f>
        <v>0.0240578086</v>
      </c>
      <c r="C36" s="24" t="s">
        <v>10</v>
      </c>
      <c r="D36" s="25" t="n">
        <f aca="false">D35/E35</f>
        <v>0.75</v>
      </c>
      <c r="E36" s="26" t="n">
        <v>0</v>
      </c>
      <c r="G36" s="18" t="s">
        <v>9</v>
      </c>
      <c r="H36" s="23" t="n">
        <f aca="false">H35/K35</f>
        <v>0.200315011971329</v>
      </c>
      <c r="I36" s="24" t="s">
        <v>10</v>
      </c>
      <c r="J36" s="25" t="n">
        <f aca="false">J35/K35</f>
        <v>0.6</v>
      </c>
      <c r="K36" s="26" t="n">
        <v>1</v>
      </c>
    </row>
    <row r="37" customFormat="false" ht="31.35" hidden="false" customHeight="true" outlineLevel="0" collapsed="false">
      <c r="A37" s="28" t="s">
        <v>11</v>
      </c>
      <c r="B37" s="43" t="n">
        <f aca="false">5/30</f>
        <v>0.166666666666667</v>
      </c>
      <c r="G37" s="28" t="s">
        <v>11</v>
      </c>
      <c r="H37" s="43" t="n">
        <f aca="false">12/30</f>
        <v>0.4</v>
      </c>
    </row>
    <row r="38" s="39" customFormat="true" ht="14.4" hidden="false" customHeight="false" outlineLevel="0" collapsed="false">
      <c r="A38" s="39" t="s">
        <v>18</v>
      </c>
    </row>
    <row r="39" customFormat="false" ht="14.4" hidden="false" customHeight="false" outlineLevel="0" collapsed="false">
      <c r="A39" s="1" t="s">
        <v>0</v>
      </c>
      <c r="B39" s="1"/>
      <c r="C39" s="1"/>
      <c r="D39" s="1"/>
      <c r="E39" s="1"/>
      <c r="G39" s="1" t="s">
        <v>1</v>
      </c>
      <c r="H39" s="1"/>
      <c r="I39" s="1"/>
      <c r="J39" s="1"/>
      <c r="K39" s="1"/>
      <c r="M39" s="1" t="s">
        <v>2</v>
      </c>
      <c r="N39" s="1"/>
      <c r="O39" s="1"/>
      <c r="P39" s="1"/>
      <c r="Q39" s="1"/>
      <c r="S39" s="1" t="s">
        <v>3</v>
      </c>
      <c r="T39" s="1"/>
      <c r="U39" s="1"/>
      <c r="V39" s="1"/>
      <c r="W39" s="1"/>
    </row>
    <row r="40" customFormat="false" ht="14.4" hidden="false" customHeight="false" outlineLevel="0" collapsed="false">
      <c r="A40" s="2"/>
      <c r="B40" s="3" t="s">
        <v>4</v>
      </c>
      <c r="C40" s="4" t="s">
        <v>5</v>
      </c>
      <c r="D40" s="5" t="s">
        <v>6</v>
      </c>
      <c r="E40" s="5" t="s">
        <v>7</v>
      </c>
      <c r="G40" s="2"/>
      <c r="H40" s="3" t="s">
        <v>4</v>
      </c>
      <c r="I40" s="4" t="s">
        <v>5</v>
      </c>
      <c r="J40" s="5" t="s">
        <v>6</v>
      </c>
      <c r="K40" s="5" t="s">
        <v>7</v>
      </c>
      <c r="M40" s="2"/>
      <c r="N40" s="3" t="s">
        <v>4</v>
      </c>
      <c r="O40" s="4" t="s">
        <v>5</v>
      </c>
      <c r="P40" s="5" t="s">
        <v>6</v>
      </c>
      <c r="Q40" s="5" t="s">
        <v>7</v>
      </c>
      <c r="S40" s="2"/>
      <c r="T40" s="3" t="s">
        <v>4</v>
      </c>
      <c r="U40" s="4" t="s">
        <v>5</v>
      </c>
      <c r="V40" s="5" t="s">
        <v>6</v>
      </c>
      <c r="W40" s="5" t="s">
        <v>7</v>
      </c>
    </row>
    <row r="41" customFormat="false" ht="14.4" hidden="false" customHeight="false" outlineLevel="0" collapsed="false">
      <c r="A41" s="2"/>
      <c r="B41" s="6" t="n">
        <v>1</v>
      </c>
      <c r="C41" s="4" t="n">
        <v>0</v>
      </c>
      <c r="D41" s="5"/>
      <c r="E41" s="5"/>
      <c r="G41" s="2"/>
      <c r="H41" s="7" t="n">
        <v>1</v>
      </c>
      <c r="I41" s="4" t="n">
        <v>90</v>
      </c>
      <c r="J41" s="5"/>
      <c r="K41" s="5"/>
      <c r="M41" s="2"/>
      <c r="N41" s="6" t="n">
        <v>1</v>
      </c>
      <c r="O41" s="4" t="n">
        <v>135</v>
      </c>
      <c r="P41" s="5"/>
      <c r="Q41" s="5"/>
      <c r="S41" s="2"/>
      <c r="T41" s="6" t="n">
        <v>1</v>
      </c>
      <c r="U41" s="4" t="n">
        <v>30</v>
      </c>
      <c r="V41" s="5"/>
      <c r="W41" s="5"/>
    </row>
    <row r="42" customFormat="false" ht="14.4" hidden="false" customHeight="false" outlineLevel="0" collapsed="false">
      <c r="A42" s="9" t="n">
        <v>1</v>
      </c>
      <c r="B42" s="12" t="n">
        <v>1.00190203218769</v>
      </c>
      <c r="C42" s="12" t="n">
        <v>-75.24</v>
      </c>
      <c r="D42" s="11" t="n">
        <v>0</v>
      </c>
      <c r="E42" s="12" t="n">
        <f aca="false">ABS(B42-$B$4)</f>
        <v>0.00190203218768992</v>
      </c>
      <c r="G42" s="9" t="n">
        <v>1</v>
      </c>
      <c r="H42" s="13" t="n">
        <v>1.00190203218769</v>
      </c>
      <c r="I42" s="13" t="n">
        <v>-165.24</v>
      </c>
      <c r="J42" s="11" t="n">
        <v>0</v>
      </c>
      <c r="K42" s="12" t="n">
        <f aca="false">ABS(H42-$H$4)</f>
        <v>0.00190203218768992</v>
      </c>
      <c r="M42" s="9" t="n">
        <v>1</v>
      </c>
      <c r="N42" s="12" t="n">
        <v>1</v>
      </c>
      <c r="O42" s="14" t="n">
        <v>0</v>
      </c>
      <c r="P42" s="11" t="n">
        <v>0</v>
      </c>
      <c r="Q42" s="12" t="n">
        <f aca="false">ABS(N42-N41)</f>
        <v>0</v>
      </c>
      <c r="S42" s="9" t="n">
        <v>1</v>
      </c>
      <c r="T42" s="12" t="n">
        <v>1</v>
      </c>
      <c r="U42" s="14" t="n">
        <v>-30.04137931</v>
      </c>
      <c r="V42" s="10" t="n">
        <v>1</v>
      </c>
      <c r="W42" s="15" t="n">
        <f aca="false">ABS(T42-$T$4)</f>
        <v>0</v>
      </c>
    </row>
    <row r="43" customFormat="false" ht="14.4" hidden="false" customHeight="false" outlineLevel="0" collapsed="false">
      <c r="A43" s="9" t="n">
        <v>2</v>
      </c>
      <c r="B43" s="12" t="n">
        <v>1</v>
      </c>
      <c r="C43" s="12" t="n">
        <v>0</v>
      </c>
      <c r="D43" s="11" t="n">
        <v>1</v>
      </c>
      <c r="E43" s="12" t="n">
        <f aca="false">ABS(B43-$B$4)</f>
        <v>0</v>
      </c>
      <c r="G43" s="9" t="n">
        <v>2</v>
      </c>
      <c r="H43" s="13" t="n">
        <v>0.85085021432865</v>
      </c>
      <c r="I43" s="13" t="n">
        <v>-103.5</v>
      </c>
      <c r="J43" s="11" t="n">
        <v>0</v>
      </c>
      <c r="K43" s="12" t="n">
        <f aca="false">ABS(H43-$B$4)</f>
        <v>0.14914978567135</v>
      </c>
      <c r="M43" s="9" t="n">
        <v>2</v>
      </c>
      <c r="N43" s="12" t="n">
        <v>1</v>
      </c>
      <c r="O43" s="14" t="n">
        <v>-180</v>
      </c>
      <c r="P43" s="11" t="n">
        <v>0</v>
      </c>
      <c r="Q43" s="12" t="n">
        <f aca="false">ABS(N43-N42)</f>
        <v>0</v>
      </c>
      <c r="S43" s="9" t="n">
        <v>2</v>
      </c>
      <c r="T43" s="12" t="n">
        <v>1.017726044</v>
      </c>
      <c r="U43" s="14" t="n">
        <v>-90.12413793</v>
      </c>
      <c r="V43" s="10" t="n">
        <v>0</v>
      </c>
      <c r="W43" s="15" t="n">
        <f aca="false">ABS(T43-$T$4)</f>
        <v>0.017726044</v>
      </c>
    </row>
    <row r="44" customFormat="false" ht="14.4" hidden="false" customHeight="false" outlineLevel="0" collapsed="false">
      <c r="A44" s="9" t="n">
        <v>3</v>
      </c>
      <c r="B44" s="12" t="n">
        <v>1</v>
      </c>
      <c r="C44" s="12" t="n">
        <v>0</v>
      </c>
      <c r="D44" s="11" t="n">
        <v>1</v>
      </c>
      <c r="E44" s="12" t="n">
        <f aca="false">ABS(B44-$B$4)</f>
        <v>0</v>
      </c>
      <c r="G44" s="9" t="n">
        <v>3</v>
      </c>
      <c r="H44" s="13" t="n">
        <v>0.994315541181044</v>
      </c>
      <c r="I44" s="13" t="n">
        <v>-74.34</v>
      </c>
      <c r="J44" s="11" t="n">
        <v>0.5</v>
      </c>
      <c r="K44" s="12" t="n">
        <f aca="false">ABS(H44-$B$4)</f>
        <v>0.00568445881895596</v>
      </c>
      <c r="M44" s="9" t="n">
        <v>3</v>
      </c>
      <c r="N44" s="12" t="n">
        <v>1.26649530578764</v>
      </c>
      <c r="O44" s="14" t="n">
        <v>-112.027972027972</v>
      </c>
      <c r="P44" s="11" t="n">
        <v>0.5</v>
      </c>
      <c r="Q44" s="12" t="n">
        <f aca="false">ABS(N44-N43)</f>
        <v>0.26649530578764</v>
      </c>
      <c r="S44" s="9" t="n">
        <v>3</v>
      </c>
      <c r="T44" s="12" t="n">
        <v>1.005032842</v>
      </c>
      <c r="U44" s="14" t="n">
        <v>-26.31724138</v>
      </c>
      <c r="V44" s="10" t="n">
        <v>1</v>
      </c>
      <c r="W44" s="15" t="n">
        <f aca="false">ABS(T44-$T$4)</f>
        <v>0.00503284200000009</v>
      </c>
    </row>
    <row r="45" customFormat="false" ht="14.4" hidden="false" customHeight="false" outlineLevel="0" collapsed="false">
      <c r="A45" s="9" t="n">
        <v>4</v>
      </c>
      <c r="B45" s="12" t="n">
        <v>1</v>
      </c>
      <c r="C45" s="12" t="n">
        <v>0</v>
      </c>
      <c r="D45" s="11" t="n">
        <v>1</v>
      </c>
      <c r="E45" s="12" t="n">
        <f aca="false">ABS(B45-$B$4)</f>
        <v>0</v>
      </c>
      <c r="G45" s="9" t="n">
        <v>4</v>
      </c>
      <c r="H45" s="13" t="n">
        <v>1</v>
      </c>
      <c r="I45" s="13" t="n">
        <v>-90</v>
      </c>
      <c r="J45" s="11" t="n">
        <v>1</v>
      </c>
      <c r="K45" s="12" t="n">
        <f aca="false">ABS(H45-$B$4)</f>
        <v>0</v>
      </c>
      <c r="M45" s="9" t="n">
        <v>4</v>
      </c>
      <c r="N45" s="12" t="n">
        <v>1</v>
      </c>
      <c r="O45" s="14" t="n">
        <v>-134.937062937062</v>
      </c>
      <c r="P45" s="11" t="n">
        <v>1</v>
      </c>
      <c r="Q45" s="12" t="n">
        <f aca="false">ABS(N45-N44)</f>
        <v>0.26649530578764</v>
      </c>
      <c r="S45" s="9" t="n">
        <v>4</v>
      </c>
      <c r="T45" s="12" t="n">
        <v>1</v>
      </c>
      <c r="U45" s="14" t="n">
        <v>-30.04137931</v>
      </c>
      <c r="V45" s="10" t="n">
        <v>1</v>
      </c>
      <c r="W45" s="15" t="n">
        <f aca="false">ABS(T45-$T$4)</f>
        <v>0</v>
      </c>
    </row>
    <row r="46" customFormat="false" ht="14.4" hidden="false" customHeight="false" outlineLevel="0" collapsed="false">
      <c r="A46" s="9" t="n">
        <v>5</v>
      </c>
      <c r="B46" s="12" t="n">
        <v>1</v>
      </c>
      <c r="C46" s="12" t="n">
        <v>0</v>
      </c>
      <c r="D46" s="11" t="n">
        <v>1</v>
      </c>
      <c r="E46" s="12" t="n">
        <f aca="false">ABS(B46-$B$4)</f>
        <v>0</v>
      </c>
      <c r="G46" s="9" t="n">
        <v>5</v>
      </c>
      <c r="H46" s="13" t="n">
        <v>1</v>
      </c>
      <c r="I46" s="13" t="n">
        <v>-90</v>
      </c>
      <c r="J46" s="11" t="n">
        <v>1</v>
      </c>
      <c r="K46" s="12" t="n">
        <f aca="false">ABS(H46-$B$4)</f>
        <v>0</v>
      </c>
      <c r="M46" s="9" t="n">
        <v>5</v>
      </c>
      <c r="N46" s="12" t="n">
        <v>1</v>
      </c>
      <c r="O46" s="14" t="n">
        <v>-135.440559440559</v>
      </c>
      <c r="P46" s="11" t="n">
        <v>1</v>
      </c>
      <c r="Q46" s="12" t="n">
        <f aca="false">ABS(N46-N45)</f>
        <v>0</v>
      </c>
      <c r="S46" s="9" t="n">
        <v>5</v>
      </c>
      <c r="T46" s="12" t="n">
        <v>1</v>
      </c>
      <c r="U46" s="14" t="n">
        <v>-30.04137931</v>
      </c>
      <c r="V46" s="10" t="n">
        <v>1</v>
      </c>
      <c r="W46" s="15" t="n">
        <f aca="false">ABS(T46-$T$4)</f>
        <v>0</v>
      </c>
    </row>
    <row r="47" customFormat="false" ht="14.4" hidden="false" customHeight="false" outlineLevel="0" collapsed="false">
      <c r="A47" s="9" t="n">
        <v>6</v>
      </c>
      <c r="B47" s="12" t="n">
        <v>1</v>
      </c>
      <c r="C47" s="12" t="n">
        <v>-359.82</v>
      </c>
      <c r="D47" s="11" t="n">
        <v>1</v>
      </c>
      <c r="E47" s="12" t="n">
        <f aca="false">ABS(B47-$B$4)</f>
        <v>0</v>
      </c>
      <c r="G47" s="9" t="n">
        <v>6</v>
      </c>
      <c r="H47" s="13" t="n">
        <v>1</v>
      </c>
      <c r="I47" s="13" t="n">
        <v>-90</v>
      </c>
      <c r="J47" s="11" t="n">
        <v>1</v>
      </c>
      <c r="K47" s="12" t="n">
        <f aca="false">ABS(H47-$B$4)</f>
        <v>0</v>
      </c>
      <c r="M47" s="9" t="n">
        <v>6</v>
      </c>
      <c r="N47" s="12" t="n">
        <v>1.07372088769318</v>
      </c>
      <c r="O47" s="14" t="n">
        <v>-152.811188811188</v>
      </c>
      <c r="P47" s="11" t="n">
        <v>0</v>
      </c>
      <c r="Q47" s="12" t="n">
        <f aca="false">ABS(N47-N46)</f>
        <v>0.0737208876931801</v>
      </c>
      <c r="S47" s="9" t="n">
        <v>6</v>
      </c>
      <c r="T47" s="17" t="n">
        <v>0.895435723</v>
      </c>
      <c r="U47" s="16" t="n">
        <v>-212.0275862</v>
      </c>
      <c r="V47" s="10" t="n">
        <v>0</v>
      </c>
      <c r="W47" s="15" t="n">
        <f aca="false">ABS(T47-$T$4)</f>
        <v>0.104564277</v>
      </c>
    </row>
    <row r="48" customFormat="false" ht="14.4" hidden="false" customHeight="false" outlineLevel="0" collapsed="false">
      <c r="A48" s="9" t="n">
        <v>7</v>
      </c>
      <c r="B48" s="12" t="n">
        <v>1</v>
      </c>
      <c r="C48" s="12" t="n">
        <v>-324.36</v>
      </c>
      <c r="D48" s="11" t="n">
        <v>0</v>
      </c>
      <c r="E48" s="12" t="n">
        <f aca="false">ABS(B48-$B$4)</f>
        <v>0</v>
      </c>
      <c r="G48" s="9" t="n">
        <v>7</v>
      </c>
      <c r="H48" s="13" t="n">
        <v>1</v>
      </c>
      <c r="I48" s="13" t="n">
        <v>-90</v>
      </c>
      <c r="J48" s="11" t="n">
        <v>1</v>
      </c>
      <c r="K48" s="12" t="n">
        <f aca="false">ABS(H48-$B$4)</f>
        <v>0</v>
      </c>
      <c r="M48" s="9" t="n">
        <v>7</v>
      </c>
      <c r="N48" s="12" t="n">
        <v>1</v>
      </c>
      <c r="O48" s="14" t="n">
        <v>-134.937062937062</v>
      </c>
      <c r="P48" s="11" t="n">
        <v>1</v>
      </c>
      <c r="Q48" s="12" t="n">
        <f aca="false">ABS(N48-N47)</f>
        <v>0.0737208876931801</v>
      </c>
      <c r="S48" s="9" t="n">
        <v>7</v>
      </c>
      <c r="T48" s="12" t="n">
        <v>1.097323538</v>
      </c>
      <c r="U48" s="14" t="n">
        <v>-27.06206897</v>
      </c>
      <c r="V48" s="10" t="n">
        <v>0.5</v>
      </c>
      <c r="W48" s="15" t="n">
        <f aca="false">ABS(T48-$T$4)</f>
        <v>0.0973235379999999</v>
      </c>
    </row>
    <row r="49" customFormat="false" ht="14.4" hidden="false" customHeight="false" outlineLevel="0" collapsed="false">
      <c r="A49" s="9" t="n">
        <v>8</v>
      </c>
      <c r="B49" s="12" t="n">
        <v>1</v>
      </c>
      <c r="C49" s="12" t="n">
        <v>0</v>
      </c>
      <c r="D49" s="11" t="n">
        <v>1</v>
      </c>
      <c r="E49" s="12" t="n">
        <f aca="false">ABS(B49-$B$4)</f>
        <v>0</v>
      </c>
      <c r="G49" s="9" t="n">
        <v>8</v>
      </c>
      <c r="H49" s="13" t="n">
        <v>1.01146659683993</v>
      </c>
      <c r="I49" s="13" t="n">
        <v>-171.36</v>
      </c>
      <c r="J49" s="11" t="n">
        <v>0</v>
      </c>
      <c r="K49" s="12" t="n">
        <f aca="false">ABS(H49-$B$4)</f>
        <v>0.0114665968399299</v>
      </c>
      <c r="M49" s="9" t="n">
        <v>8</v>
      </c>
      <c r="N49" s="12" t="n">
        <v>1.68332972126659</v>
      </c>
      <c r="O49" s="14" t="n">
        <v>153.314685314685</v>
      </c>
      <c r="P49" s="11" t="n">
        <v>0</v>
      </c>
      <c r="Q49" s="12" t="n">
        <f aca="false">ABS(N49-N48)</f>
        <v>0.68332972126659</v>
      </c>
      <c r="S49" s="9" t="n">
        <v>8</v>
      </c>
      <c r="T49" s="12" t="n">
        <v>0.951037106</v>
      </c>
      <c r="U49" s="14" t="n">
        <v>55.86206897</v>
      </c>
      <c r="V49" s="10" t="n">
        <v>0</v>
      </c>
      <c r="W49" s="15" t="n">
        <f aca="false">ABS(T49-$T$4)</f>
        <v>0.048962894</v>
      </c>
    </row>
    <row r="50" customFormat="false" ht="14.4" hidden="false" customHeight="false" outlineLevel="0" collapsed="false">
      <c r="A50" s="9" t="n">
        <v>9</v>
      </c>
      <c r="B50" s="12" t="n">
        <v>1</v>
      </c>
      <c r="C50" s="12" t="n">
        <v>0</v>
      </c>
      <c r="D50" s="11" t="n">
        <v>1</v>
      </c>
      <c r="E50" s="12" t="n">
        <f aca="false">ABS(B50-$B$4)</f>
        <v>0</v>
      </c>
      <c r="G50" s="9" t="n">
        <v>9</v>
      </c>
      <c r="H50" s="13" t="n">
        <v>1.01918394804551</v>
      </c>
      <c r="I50" s="13" t="n">
        <v>-75.06</v>
      </c>
      <c r="J50" s="11" t="n">
        <v>0</v>
      </c>
      <c r="K50" s="12" t="n">
        <f aca="false">ABS(H50-$B$4)</f>
        <v>0.01918394804551</v>
      </c>
      <c r="M50" s="9" t="n">
        <v>9</v>
      </c>
      <c r="N50" s="12" t="n">
        <v>1.02053079617174</v>
      </c>
      <c r="O50" s="14" t="n">
        <v>-148.531468531468</v>
      </c>
      <c r="P50" s="11" t="n">
        <v>0</v>
      </c>
      <c r="Q50" s="12" t="n">
        <f aca="false">ABS(N50-N49)</f>
        <v>0.66279892509485</v>
      </c>
      <c r="S50" s="9" t="n">
        <v>9</v>
      </c>
      <c r="T50" s="12" t="n">
        <v>1.078211121</v>
      </c>
      <c r="U50" s="14" t="n">
        <v>-29.54482759</v>
      </c>
      <c r="V50" s="10" t="n">
        <v>0.5</v>
      </c>
      <c r="W50" s="15" t="n">
        <f aca="false">ABS(T50-$T$4)</f>
        <v>0.0782111210000001</v>
      </c>
    </row>
    <row r="51" customFormat="false" ht="14.4" hidden="false" customHeight="false" outlineLevel="0" collapsed="false">
      <c r="A51" s="9" t="n">
        <v>10</v>
      </c>
      <c r="B51" s="12" t="n">
        <v>1</v>
      </c>
      <c r="C51" s="12" t="n">
        <v>0</v>
      </c>
      <c r="D51" s="11" t="n">
        <v>1</v>
      </c>
      <c r="E51" s="12" t="n">
        <f aca="false">ABS(B51-$B$4)</f>
        <v>0</v>
      </c>
      <c r="G51" s="9" t="n">
        <v>10</v>
      </c>
      <c r="H51" s="13" t="n">
        <v>1</v>
      </c>
      <c r="I51" s="13" t="n">
        <v>-174.42</v>
      </c>
      <c r="J51" s="11" t="n">
        <v>0</v>
      </c>
      <c r="K51" s="12" t="n">
        <f aca="false">ABS(H51-$B$4)</f>
        <v>0</v>
      </c>
      <c r="M51" s="9" t="n">
        <v>10</v>
      </c>
      <c r="N51" s="12" t="n">
        <v>1.32238854438387</v>
      </c>
      <c r="O51" s="14" t="n">
        <v>-44.3076923076923</v>
      </c>
      <c r="P51" s="11" t="n">
        <v>0</v>
      </c>
      <c r="Q51" s="12" t="n">
        <f aca="false">ABS(N51-N50)</f>
        <v>0.30185774821213</v>
      </c>
      <c r="S51" s="9" t="n">
        <v>10</v>
      </c>
      <c r="T51" s="12" t="n">
        <v>1.017726044</v>
      </c>
      <c r="U51" s="14" t="n">
        <v>-31.03448276</v>
      </c>
      <c r="V51" s="10" t="n">
        <v>1</v>
      </c>
      <c r="W51" s="15" t="n">
        <f aca="false">ABS(T51-$T$4)</f>
        <v>0.017726044</v>
      </c>
    </row>
    <row r="52" customFormat="false" ht="14.4" hidden="false" customHeight="false" outlineLevel="0" collapsed="false">
      <c r="A52" s="9" t="n">
        <v>11</v>
      </c>
      <c r="B52" s="12" t="n">
        <v>1</v>
      </c>
      <c r="C52" s="12" t="n">
        <v>0</v>
      </c>
      <c r="D52" s="11" t="n">
        <v>1</v>
      </c>
      <c r="E52" s="12" t="n">
        <f aca="false">ABS(B52-$B$4)</f>
        <v>0</v>
      </c>
      <c r="G52" s="9" t="n">
        <v>11</v>
      </c>
      <c r="H52" s="13" t="n">
        <v>1</v>
      </c>
      <c r="I52" s="13" t="n">
        <v>-90</v>
      </c>
      <c r="J52" s="11" t="n">
        <v>1</v>
      </c>
      <c r="K52" s="12" t="n">
        <f aca="false">ABS(H52-$B$4)</f>
        <v>0</v>
      </c>
      <c r="M52" s="9" t="n">
        <v>11</v>
      </c>
      <c r="N52" s="12" t="n">
        <v>1.34953823404847</v>
      </c>
      <c r="O52" s="14" t="n">
        <v>141.230769230769</v>
      </c>
      <c r="P52" s="11" t="n">
        <v>0</v>
      </c>
      <c r="Q52" s="12" t="n">
        <f aca="false">ABS(N52-N51)</f>
        <v>0.0271496896646</v>
      </c>
      <c r="S52" s="9" t="n">
        <v>11</v>
      </c>
      <c r="T52" s="12" t="n">
        <v>1</v>
      </c>
      <c r="U52" s="14" t="n">
        <v>-28.55172414</v>
      </c>
      <c r="V52" s="10" t="n">
        <v>1</v>
      </c>
      <c r="W52" s="15" t="n">
        <f aca="false">ABS(T52-$T$4)</f>
        <v>0</v>
      </c>
    </row>
    <row r="53" customFormat="false" ht="14.4" hidden="false" customHeight="false" outlineLevel="0" collapsed="false">
      <c r="A53" s="9" t="n">
        <v>12</v>
      </c>
      <c r="B53" s="12" t="n">
        <v>1</v>
      </c>
      <c r="C53" s="12" t="n">
        <v>0</v>
      </c>
      <c r="D53" s="11" t="n">
        <v>1</v>
      </c>
      <c r="E53" s="12" t="n">
        <f aca="false">ABS(B53-$B$4)</f>
        <v>0</v>
      </c>
      <c r="G53" s="9" t="n">
        <v>12</v>
      </c>
      <c r="H53" s="13" t="n">
        <v>1.04269109612457</v>
      </c>
      <c r="I53" s="13" t="n">
        <v>-82.44</v>
      </c>
      <c r="J53" s="11" t="n">
        <v>0</v>
      </c>
      <c r="K53" s="12" t="n">
        <f aca="false">ABS(H53-$B$4)</f>
        <v>0.0426910961245699</v>
      </c>
      <c r="M53" s="9" t="n">
        <v>12</v>
      </c>
      <c r="N53" s="12" t="n">
        <v>1.01278281070951</v>
      </c>
      <c r="O53" s="14" t="n">
        <v>-133.174825174825</v>
      </c>
      <c r="P53" s="11" t="n">
        <v>1</v>
      </c>
      <c r="Q53" s="12" t="n">
        <f aca="false">ABS(N53-N52)</f>
        <v>0.33675542333896</v>
      </c>
      <c r="S53" s="9" t="n">
        <v>12</v>
      </c>
      <c r="T53" s="12" t="n">
        <v>1</v>
      </c>
      <c r="U53" s="14" t="n">
        <v>-359.2551724</v>
      </c>
      <c r="V53" s="10" t="n">
        <v>0</v>
      </c>
      <c r="W53" s="15" t="n">
        <f aca="false">ABS(T53-$T$4)</f>
        <v>0</v>
      </c>
    </row>
    <row r="54" customFormat="false" ht="13.2" hidden="false" customHeight="true" outlineLevel="0" collapsed="false">
      <c r="A54" s="9" t="n">
        <v>13</v>
      </c>
      <c r="B54" s="12" t="n">
        <v>1.04666133234903</v>
      </c>
      <c r="C54" s="12" t="n">
        <v>-0.54</v>
      </c>
      <c r="D54" s="11" t="n">
        <v>0</v>
      </c>
      <c r="E54" s="12" t="n">
        <f aca="false">ABS(B54-$B$4)</f>
        <v>0.0466613323490299</v>
      </c>
      <c r="G54" s="9" t="n">
        <v>13</v>
      </c>
      <c r="H54" s="13" t="n">
        <v>1</v>
      </c>
      <c r="I54" s="13" t="n">
        <v>-90</v>
      </c>
      <c r="J54" s="11" t="n">
        <v>1</v>
      </c>
      <c r="K54" s="12" t="n">
        <f aca="false">ABS(H54-$B$4)</f>
        <v>0</v>
      </c>
      <c r="M54" s="9" t="n">
        <v>13</v>
      </c>
      <c r="N54" s="12" t="n">
        <v>1.00765019447437</v>
      </c>
      <c r="O54" s="14" t="n">
        <v>-100.447552447552</v>
      </c>
      <c r="P54" s="11" t="n">
        <v>0.5</v>
      </c>
      <c r="Q54" s="12" t="n">
        <f aca="false">ABS(N54-N53)</f>
        <v>0.00513261623513994</v>
      </c>
      <c r="S54" s="9" t="n">
        <v>13</v>
      </c>
      <c r="T54" s="12" t="n">
        <v>1</v>
      </c>
      <c r="U54" s="14" t="n">
        <v>180</v>
      </c>
      <c r="V54" s="10" t="n">
        <v>0</v>
      </c>
      <c r="W54" s="15" t="n">
        <f aca="false">ABS(T54-$T$4)</f>
        <v>0</v>
      </c>
    </row>
    <row r="55" customFormat="false" ht="13.2" hidden="false" customHeight="true" outlineLevel="0" collapsed="false">
      <c r="A55" s="9" t="n">
        <v>14</v>
      </c>
      <c r="B55" s="12" t="n">
        <v>0.994315541181044</v>
      </c>
      <c r="C55" s="12" t="n">
        <v>-163.8</v>
      </c>
      <c r="D55" s="11" t="n">
        <v>0</v>
      </c>
      <c r="E55" s="12" t="n">
        <f aca="false">ABS(B55-$B$4)</f>
        <v>0.00568445881895596</v>
      </c>
      <c r="G55" s="9" t="n">
        <v>14</v>
      </c>
      <c r="H55" s="13" t="n">
        <v>1</v>
      </c>
      <c r="I55" s="13" t="n">
        <v>-90</v>
      </c>
      <c r="J55" s="11" t="n">
        <v>1</v>
      </c>
      <c r="K55" s="12" t="n">
        <f aca="false">ABS(H55-$B$4)</f>
        <v>0</v>
      </c>
      <c r="M55" s="9" t="n">
        <v>14</v>
      </c>
      <c r="N55" s="12" t="n">
        <v>1.17356096069088</v>
      </c>
      <c r="O55" s="14" t="n">
        <v>131.160839160839</v>
      </c>
      <c r="P55" s="11" t="n">
        <v>0</v>
      </c>
      <c r="Q55" s="12" t="n">
        <f aca="false">ABS(N55-N54)</f>
        <v>0.16591076621651</v>
      </c>
      <c r="S55" s="9" t="n">
        <v>14</v>
      </c>
      <c r="T55" s="12" t="n">
        <v>1.040979148</v>
      </c>
      <c r="U55" s="14" t="n">
        <v>169.5724138</v>
      </c>
      <c r="V55" s="10" t="n">
        <v>0</v>
      </c>
      <c r="W55" s="15" t="n">
        <f aca="false">ABS(T55-$T$4)</f>
        <v>0.0409791479999999</v>
      </c>
    </row>
    <row r="56" customFormat="false" ht="13.2" hidden="false" customHeight="true" outlineLevel="0" collapsed="false">
      <c r="A56" s="9" t="n">
        <v>15</v>
      </c>
      <c r="B56" s="12" t="n">
        <v>1</v>
      </c>
      <c r="C56" s="12" t="n">
        <v>-3.24</v>
      </c>
      <c r="D56" s="11" t="n">
        <v>1</v>
      </c>
      <c r="E56" s="12" t="n">
        <f aca="false">ABS(B56-$B$4)</f>
        <v>0</v>
      </c>
      <c r="G56" s="9" t="n">
        <v>15</v>
      </c>
      <c r="H56" s="13" t="n">
        <v>0.998101578670777</v>
      </c>
      <c r="I56" s="13" t="n">
        <v>-85.68</v>
      </c>
      <c r="J56" s="11" t="n">
        <v>1</v>
      </c>
      <c r="K56" s="12" t="n">
        <f aca="false">ABS(H56-$B$4)</f>
        <v>0.00189842132922302</v>
      </c>
      <c r="M56" s="9" t="n">
        <v>15</v>
      </c>
      <c r="N56" s="12" t="n">
        <v>1.07645199286018</v>
      </c>
      <c r="O56" s="14" t="n">
        <v>121.846153846153</v>
      </c>
      <c r="P56" s="11" t="n">
        <v>0</v>
      </c>
      <c r="Q56" s="12" t="n">
        <f aca="false">ABS(N56-N55)</f>
        <v>0.0971089678307</v>
      </c>
      <c r="S56" s="9" t="n">
        <v>15</v>
      </c>
      <c r="T56" s="12" t="n">
        <v>1</v>
      </c>
      <c r="U56" s="14" t="n">
        <v>-329.7103448</v>
      </c>
      <c r="V56" s="10" t="n">
        <v>1</v>
      </c>
      <c r="W56" s="15" t="n">
        <f aca="false">ABS(T56-$T$4)</f>
        <v>0</v>
      </c>
    </row>
    <row r="57" customFormat="false" ht="13.2" hidden="false" customHeight="true" outlineLevel="0" collapsed="false">
      <c r="A57" s="9" t="n">
        <v>16</v>
      </c>
      <c r="B57" s="12" t="n">
        <v>1</v>
      </c>
      <c r="C57" s="12" t="n">
        <v>0</v>
      </c>
      <c r="D57" s="11" t="n">
        <v>1</v>
      </c>
      <c r="E57" s="12" t="n">
        <f aca="false">ABS(B57-$B$4)</f>
        <v>0</v>
      </c>
      <c r="G57" s="9" t="n">
        <v>16</v>
      </c>
      <c r="H57" s="13" t="n">
        <v>1</v>
      </c>
      <c r="I57" s="13" t="n">
        <v>-270</v>
      </c>
      <c r="J57" s="11" t="n">
        <v>1</v>
      </c>
      <c r="K57" s="12" t="n">
        <f aca="false">ABS(H57-$B$4)</f>
        <v>0</v>
      </c>
      <c r="M57" s="9" t="n">
        <v>16</v>
      </c>
      <c r="N57" s="12" t="n">
        <v>1</v>
      </c>
      <c r="O57" s="14" t="n">
        <v>135.188811188811</v>
      </c>
      <c r="P57" s="11" t="n">
        <v>1</v>
      </c>
      <c r="Q57" s="12" t="n">
        <f aca="false">ABS(N57-N56)</f>
        <v>0.0764519928601799</v>
      </c>
      <c r="S57" s="9" t="n">
        <v>16</v>
      </c>
      <c r="T57" s="12" t="n">
        <v>1.421077508</v>
      </c>
      <c r="U57" s="14" t="n">
        <v>-319.7793103</v>
      </c>
      <c r="V57" s="10" t="n">
        <v>0</v>
      </c>
      <c r="W57" s="15" t="n">
        <f aca="false">ABS(T57-$T$4)</f>
        <v>0.421077508</v>
      </c>
    </row>
    <row r="58" customFormat="false" ht="13.2" hidden="false" customHeight="true" outlineLevel="0" collapsed="false">
      <c r="A58" s="9" t="n">
        <v>17</v>
      </c>
      <c r="B58" s="12" t="n">
        <v>1</v>
      </c>
      <c r="C58" s="12" t="n">
        <v>0</v>
      </c>
      <c r="D58" s="11" t="n">
        <v>1</v>
      </c>
      <c r="E58" s="12" t="n">
        <f aca="false">ABS(B58-$B$4)</f>
        <v>0</v>
      </c>
      <c r="G58" s="9" t="n">
        <v>17</v>
      </c>
      <c r="H58" s="13" t="n">
        <v>1.02696018158078</v>
      </c>
      <c r="I58" s="13" t="n">
        <v>-76.68</v>
      </c>
      <c r="J58" s="11" t="n">
        <v>0</v>
      </c>
      <c r="K58" s="12" t="n">
        <f aca="false">ABS(H58-$B$4)</f>
        <v>0.0269601815807801</v>
      </c>
      <c r="M58" s="9" t="n">
        <v>17</v>
      </c>
      <c r="N58" s="12" t="n">
        <v>1.21604978378473</v>
      </c>
      <c r="O58" s="14" t="n">
        <v>-88.6153846153846</v>
      </c>
      <c r="P58" s="11" t="n">
        <v>0</v>
      </c>
      <c r="Q58" s="12" t="n">
        <f aca="false">ABS(N58-N57)</f>
        <v>0.21604978378473</v>
      </c>
      <c r="S58" s="9" t="n">
        <v>17</v>
      </c>
      <c r="T58" s="12" t="n">
        <v>1</v>
      </c>
      <c r="U58" s="14" t="n">
        <v>-329.9586207</v>
      </c>
      <c r="V58" s="10" t="n">
        <v>1</v>
      </c>
      <c r="W58" s="15" t="n">
        <f aca="false">ABS(T58-$T$4)</f>
        <v>0</v>
      </c>
    </row>
    <row r="59" customFormat="false" ht="13.2" hidden="false" customHeight="true" outlineLevel="0" collapsed="false">
      <c r="A59" s="9" t="n">
        <v>18</v>
      </c>
      <c r="B59" s="12" t="n">
        <v>1</v>
      </c>
      <c r="C59" s="12" t="n">
        <v>0</v>
      </c>
      <c r="D59" s="11" t="n">
        <v>1</v>
      </c>
      <c r="E59" s="12" t="n">
        <f aca="false">ABS(B59-$B$4)</f>
        <v>0</v>
      </c>
      <c r="G59" s="9" t="n">
        <v>18</v>
      </c>
      <c r="H59" s="13" t="n">
        <v>1</v>
      </c>
      <c r="I59" s="13" t="n">
        <v>-270</v>
      </c>
      <c r="J59" s="11" t="n">
        <v>1</v>
      </c>
      <c r="K59" s="12" t="n">
        <f aca="false">ABS(H59-$B$4)</f>
        <v>0</v>
      </c>
      <c r="M59" s="9" t="n">
        <v>18</v>
      </c>
      <c r="N59" s="12" t="n">
        <v>1.05479618733526</v>
      </c>
      <c r="O59" s="14" t="n">
        <v>-351.188811188811</v>
      </c>
      <c r="P59" s="11" t="n">
        <v>0</v>
      </c>
      <c r="Q59" s="12" t="n">
        <f aca="false">ABS(N59-N58)</f>
        <v>0.16125359644947</v>
      </c>
      <c r="S59" s="9" t="n">
        <v>18</v>
      </c>
      <c r="T59" s="12" t="n">
        <v>0.879839647</v>
      </c>
      <c r="U59" s="14" t="n">
        <v>-351.8068966</v>
      </c>
      <c r="V59" s="10" t="n">
        <v>0</v>
      </c>
      <c r="W59" s="15" t="n">
        <f aca="false">ABS(T59-$T$4)</f>
        <v>0.120160353</v>
      </c>
    </row>
    <row r="60" customFormat="false" ht="13.2" hidden="false" customHeight="true" outlineLevel="0" collapsed="false">
      <c r="A60" s="9" t="n">
        <v>19</v>
      </c>
      <c r="B60" s="12" t="n">
        <v>0.970053931216354</v>
      </c>
      <c r="C60" s="12" t="n">
        <v>104.22</v>
      </c>
      <c r="D60" s="11" t="n">
        <v>0</v>
      </c>
      <c r="E60" s="12" t="n">
        <f aca="false">ABS(B60-$B$4)</f>
        <v>0.029946068783646</v>
      </c>
      <c r="G60" s="9" t="n">
        <v>19</v>
      </c>
      <c r="H60" s="13" t="n">
        <v>1</v>
      </c>
      <c r="I60" s="13" t="n">
        <v>90</v>
      </c>
      <c r="J60" s="11" t="n">
        <v>1</v>
      </c>
      <c r="K60" s="12" t="n">
        <f aca="false">ABS(H60-$B$4)</f>
        <v>0</v>
      </c>
      <c r="M60" s="9" t="n">
        <v>19</v>
      </c>
      <c r="N60" s="12" t="n">
        <v>1.10414804950975</v>
      </c>
      <c r="O60" s="14" t="n">
        <v>155.076923076923</v>
      </c>
      <c r="P60" s="11" t="n">
        <v>0</v>
      </c>
      <c r="Q60" s="12" t="n">
        <f aca="false">ABS(N60-N59)</f>
        <v>0.0493518621744899</v>
      </c>
      <c r="S60" s="9" t="n">
        <v>19</v>
      </c>
      <c r="T60" s="12" t="n">
        <v>1.056775635</v>
      </c>
      <c r="U60" s="14" t="n">
        <v>-88.88275862</v>
      </c>
      <c r="V60" s="10" t="n">
        <v>0</v>
      </c>
      <c r="W60" s="15" t="n">
        <f aca="false">ABS(T60-$T$4)</f>
        <v>0.0567756349999999</v>
      </c>
    </row>
    <row r="61" customFormat="false" ht="13.2" hidden="false" customHeight="true" outlineLevel="0" collapsed="false">
      <c r="A61" s="9" t="n">
        <v>20</v>
      </c>
      <c r="B61" s="12" t="n">
        <v>1</v>
      </c>
      <c r="C61" s="12" t="n">
        <v>0</v>
      </c>
      <c r="D61" s="11" t="n">
        <v>1</v>
      </c>
      <c r="E61" s="12" t="n">
        <f aca="false">ABS(B61-$B$4)</f>
        <v>0</v>
      </c>
      <c r="G61" s="9" t="n">
        <v>20</v>
      </c>
      <c r="H61" s="13" t="n">
        <v>1</v>
      </c>
      <c r="I61" s="13" t="n">
        <v>90</v>
      </c>
      <c r="J61" s="11" t="n">
        <v>1</v>
      </c>
      <c r="K61" s="12" t="n">
        <f aca="false">ABS(H61-$B$4)</f>
        <v>0</v>
      </c>
      <c r="M61" s="18" t="s">
        <v>8</v>
      </c>
      <c r="N61" s="19" t="n">
        <f aca="false">SUM(Q42:Q60)</f>
        <v>3.46358348008999</v>
      </c>
      <c r="O61" s="20" t="s">
        <v>6</v>
      </c>
      <c r="P61" s="21" t="n">
        <f aca="false">SUM(P42:P60)</f>
        <v>6</v>
      </c>
      <c r="Q61" s="22" t="n">
        <v>19</v>
      </c>
      <c r="S61" s="9" t="n">
        <v>20</v>
      </c>
      <c r="T61" s="12" t="n">
        <v>0.992497952</v>
      </c>
      <c r="U61" s="14" t="n">
        <v>150.7034483</v>
      </c>
      <c r="V61" s="10" t="n">
        <v>0</v>
      </c>
      <c r="W61" s="15" t="n">
        <f aca="false">ABS(T61-$T$4)</f>
        <v>0.00750204799999998</v>
      </c>
    </row>
    <row r="62" customFormat="false" ht="13.2" hidden="false" customHeight="true" outlineLevel="0" collapsed="false">
      <c r="A62" s="9" t="n">
        <v>21</v>
      </c>
      <c r="B62" s="12" t="n">
        <v>0.996206761345097</v>
      </c>
      <c r="C62" s="12" t="n">
        <v>0</v>
      </c>
      <c r="D62" s="11" t="n">
        <v>1</v>
      </c>
      <c r="E62" s="12" t="n">
        <f aca="false">ABS(B62-$B$4)</f>
        <v>0.00379323865490289</v>
      </c>
      <c r="G62" s="9" t="n">
        <v>21</v>
      </c>
      <c r="H62" s="13" t="n">
        <v>1</v>
      </c>
      <c r="I62" s="13" t="n">
        <v>-93.42</v>
      </c>
      <c r="J62" s="11" t="n">
        <v>0</v>
      </c>
      <c r="K62" s="12" t="n">
        <f aca="false">ABS(H62-$B$4)</f>
        <v>0</v>
      </c>
      <c r="M62" s="18" t="s">
        <v>9</v>
      </c>
      <c r="N62" s="23" t="n">
        <f aca="false">N61/Q61</f>
        <v>0.182293867373157</v>
      </c>
      <c r="O62" s="24" t="s">
        <v>10</v>
      </c>
      <c r="P62" s="25" t="n">
        <f aca="false">P61/Q61</f>
        <v>0.31578947368421</v>
      </c>
      <c r="Q62" s="26" t="n">
        <v>1</v>
      </c>
      <c r="S62" s="9" t="n">
        <v>21</v>
      </c>
      <c r="T62" s="12" t="n">
        <v>1.142290922</v>
      </c>
      <c r="U62" s="14" t="n">
        <v>-150.4551724</v>
      </c>
      <c r="V62" s="10" t="n">
        <v>0</v>
      </c>
      <c r="W62" s="15" t="n">
        <f aca="false">ABS(T62-$T$4)</f>
        <v>0.142290922</v>
      </c>
    </row>
    <row r="63" customFormat="false" ht="13.2" hidden="false" customHeight="true" outlineLevel="0" collapsed="false">
      <c r="A63" s="9" t="n">
        <v>22</v>
      </c>
      <c r="B63" s="44" t="n">
        <v>1</v>
      </c>
      <c r="C63" s="44" t="n">
        <v>0</v>
      </c>
      <c r="D63" s="11" t="n">
        <v>1</v>
      </c>
      <c r="E63" s="12" t="n">
        <f aca="false">ABS(B63-$B$4)</f>
        <v>0</v>
      </c>
      <c r="G63" s="9" t="n">
        <v>22</v>
      </c>
      <c r="H63" s="13" t="n">
        <v>1.0133904388639</v>
      </c>
      <c r="I63" s="13" t="n">
        <v>-229.5</v>
      </c>
      <c r="J63" s="11" t="n">
        <v>0</v>
      </c>
      <c r="K63" s="12" t="n">
        <f aca="false">ABS(H63-$B$4)</f>
        <v>0.0133904388638999</v>
      </c>
      <c r="M63" s="28" t="s">
        <v>11</v>
      </c>
      <c r="N63" s="43" t="n">
        <f aca="false">13/19</f>
        <v>0.68421052631579</v>
      </c>
      <c r="S63" s="18" t="s">
        <v>8</v>
      </c>
      <c r="T63" s="19" t="n">
        <f aca="false">SUM(W42:W62)</f>
        <v>1.158332374</v>
      </c>
      <c r="U63" s="20" t="s">
        <v>6</v>
      </c>
      <c r="V63" s="30" t="n">
        <f aca="false">SUM(V42:V62)</f>
        <v>9</v>
      </c>
      <c r="W63" s="22" t="n">
        <v>21</v>
      </c>
    </row>
    <row r="64" customFormat="false" ht="13.2" hidden="false" customHeight="true" outlineLevel="0" collapsed="false">
      <c r="A64" s="9" t="n">
        <v>23</v>
      </c>
      <c r="B64" s="12" t="n">
        <v>1</v>
      </c>
      <c r="C64" s="12" t="n">
        <v>-0.18</v>
      </c>
      <c r="D64" s="11" t="n">
        <v>1</v>
      </c>
      <c r="E64" s="12" t="n">
        <f aca="false">ABS(B64-$B$4)</f>
        <v>0</v>
      </c>
      <c r="G64" s="9" t="n">
        <v>23</v>
      </c>
      <c r="H64" s="13" t="n">
        <v>1</v>
      </c>
      <c r="I64" s="13" t="n">
        <v>90</v>
      </c>
      <c r="J64" s="11" t="n">
        <v>1</v>
      </c>
      <c r="K64" s="12" t="n">
        <f aca="false">ABS(H64-$B$4)</f>
        <v>0</v>
      </c>
      <c r="S64" s="18" t="s">
        <v>9</v>
      </c>
      <c r="T64" s="23" t="n">
        <f aca="false">T63/W63</f>
        <v>0.0551586844761905</v>
      </c>
      <c r="U64" s="24" t="s">
        <v>10</v>
      </c>
      <c r="V64" s="25" t="n">
        <f aca="false">V63/W63</f>
        <v>0.428571428571429</v>
      </c>
      <c r="W64" s="26" t="n">
        <v>1</v>
      </c>
    </row>
    <row r="65" customFormat="false" ht="13.2" hidden="false" customHeight="true" outlineLevel="0" collapsed="false">
      <c r="A65" s="9" t="n">
        <v>24</v>
      </c>
      <c r="B65" s="12" t="n">
        <v>0.817565779540675</v>
      </c>
      <c r="C65" s="12" t="n">
        <v>-265.14</v>
      </c>
      <c r="D65" s="11" t="n">
        <v>0</v>
      </c>
      <c r="E65" s="12" t="n">
        <f aca="false">ABS(B65-$B$4)</f>
        <v>0.182434220459325</v>
      </c>
      <c r="G65" s="9" t="n">
        <v>24</v>
      </c>
      <c r="H65" s="13" t="n">
        <v>0.817565779540675</v>
      </c>
      <c r="I65" s="13" t="n">
        <v>-85.14</v>
      </c>
      <c r="J65" s="11" t="n">
        <v>0</v>
      </c>
      <c r="K65" s="12" t="n">
        <f aca="false">ABS(H65-$B$4)</f>
        <v>0.182434220459325</v>
      </c>
      <c r="S65" s="28" t="s">
        <v>11</v>
      </c>
      <c r="T65" s="45" t="n">
        <f aca="false">11/21</f>
        <v>0.523809523809524</v>
      </c>
    </row>
    <row r="66" customFormat="false" ht="13.2" hidden="false" customHeight="true" outlineLevel="0" collapsed="false">
      <c r="A66" s="9" t="n">
        <v>25</v>
      </c>
      <c r="B66" s="12" t="n">
        <v>1</v>
      </c>
      <c r="C66" s="12" t="n">
        <v>0</v>
      </c>
      <c r="D66" s="11" t="n">
        <v>1</v>
      </c>
      <c r="E66" s="12" t="n">
        <f aca="false">ABS(B66-$B$4)</f>
        <v>0</v>
      </c>
      <c r="G66" s="9" t="n">
        <v>25</v>
      </c>
      <c r="H66" s="13" t="n">
        <v>0.905913246468173</v>
      </c>
      <c r="I66" s="13" t="n">
        <v>-187.2</v>
      </c>
      <c r="J66" s="11" t="n">
        <v>0</v>
      </c>
      <c r="K66" s="12" t="n">
        <f aca="false">ABS(H66-$B$4)</f>
        <v>0.0940867535318272</v>
      </c>
    </row>
    <row r="67" customFormat="false" ht="13.2" hidden="false" customHeight="true" outlineLevel="0" collapsed="false">
      <c r="A67" s="9" t="n">
        <v>26</v>
      </c>
      <c r="B67" s="12" t="n">
        <v>1</v>
      </c>
      <c r="C67" s="12" t="n">
        <v>0</v>
      </c>
      <c r="D67" s="11" t="n">
        <v>1</v>
      </c>
      <c r="E67" s="12" t="n">
        <f aca="false">ABS(B67-$B$4)</f>
        <v>0</v>
      </c>
      <c r="G67" s="9" t="n">
        <v>26</v>
      </c>
      <c r="H67" s="13" t="n">
        <v>0.981177148558608</v>
      </c>
      <c r="I67" s="13" t="n">
        <v>165.6</v>
      </c>
      <c r="J67" s="11" t="n">
        <v>0</v>
      </c>
      <c r="K67" s="12" t="n">
        <f aca="false">ABS(H67-$B$4)</f>
        <v>0.018822851441392</v>
      </c>
    </row>
    <row r="68" customFormat="false" ht="13.2" hidden="false" customHeight="true" outlineLevel="0" collapsed="false">
      <c r="A68" s="9" t="n">
        <v>27</v>
      </c>
      <c r="B68" s="12" t="n">
        <v>1</v>
      </c>
      <c r="C68" s="12" t="n">
        <v>0</v>
      </c>
      <c r="D68" s="11" t="n">
        <v>1</v>
      </c>
      <c r="E68" s="12" t="n">
        <f aca="false">ABS(B68-$B$4)</f>
        <v>0</v>
      </c>
      <c r="G68" s="9" t="n">
        <v>27</v>
      </c>
      <c r="H68" s="13" t="n">
        <v>1</v>
      </c>
      <c r="I68" s="13" t="n">
        <v>-270</v>
      </c>
      <c r="J68" s="11" t="n">
        <v>1</v>
      </c>
      <c r="K68" s="12" t="n">
        <f aca="false">ABS(H68-$B$4)</f>
        <v>0</v>
      </c>
    </row>
    <row r="69" customFormat="false" ht="13.2" hidden="false" customHeight="true" outlineLevel="0" collapsed="false">
      <c r="A69" s="9" t="n">
        <v>28</v>
      </c>
      <c r="B69" s="12" t="n">
        <v>1</v>
      </c>
      <c r="C69" s="12" t="n">
        <v>-357.48</v>
      </c>
      <c r="D69" s="11" t="n">
        <v>1</v>
      </c>
      <c r="E69" s="12" t="n">
        <f aca="false">ABS(B69-$B$4)</f>
        <v>0</v>
      </c>
      <c r="G69" s="9" t="n">
        <v>28</v>
      </c>
      <c r="H69" s="13" t="n">
        <v>1</v>
      </c>
      <c r="I69" s="13" t="n">
        <v>90</v>
      </c>
      <c r="J69" s="11" t="n">
        <v>1</v>
      </c>
      <c r="K69" s="12" t="n">
        <f aca="false">ABS(H69-$B$4)</f>
        <v>0</v>
      </c>
    </row>
    <row r="70" customFormat="false" ht="13.2" hidden="false" customHeight="true" outlineLevel="0" collapsed="false">
      <c r="A70" s="9" t="n">
        <v>29</v>
      </c>
      <c r="B70" s="12" t="n">
        <v>1</v>
      </c>
      <c r="C70" s="12" t="n">
        <v>0</v>
      </c>
      <c r="D70" s="11" t="n">
        <v>1</v>
      </c>
      <c r="E70" s="12" t="n">
        <f aca="false">ABS(B70-$B$4)</f>
        <v>0</v>
      </c>
      <c r="G70" s="9" t="n">
        <v>29</v>
      </c>
      <c r="H70" s="13" t="n">
        <v>1</v>
      </c>
      <c r="I70" s="13" t="n">
        <v>90</v>
      </c>
      <c r="J70" s="11" t="n">
        <v>1</v>
      </c>
      <c r="K70" s="12" t="n">
        <f aca="false">ABS(H70-$B$4)</f>
        <v>0</v>
      </c>
    </row>
    <row r="71" customFormat="false" ht="13.2" hidden="false" customHeight="true" outlineLevel="0" collapsed="false">
      <c r="A71" s="9" t="n">
        <v>30</v>
      </c>
      <c r="B71" s="12" t="n">
        <v>1</v>
      </c>
      <c r="C71" s="12" t="n">
        <v>-0.18</v>
      </c>
      <c r="D71" s="11" t="n">
        <v>1</v>
      </c>
      <c r="E71" s="12" t="n">
        <f aca="false">ABS(B71-$B$4)</f>
        <v>0</v>
      </c>
      <c r="G71" s="9" t="n">
        <v>30</v>
      </c>
      <c r="H71" s="13" t="n">
        <v>1</v>
      </c>
      <c r="I71" s="13" t="n">
        <v>90</v>
      </c>
      <c r="J71" s="11" t="n">
        <v>1</v>
      </c>
      <c r="K71" s="12" t="n">
        <f aca="false">ABS(H71-$B$4)</f>
        <v>0</v>
      </c>
    </row>
    <row r="72" customFormat="false" ht="29.5" hidden="false" customHeight="true" outlineLevel="0" collapsed="false">
      <c r="A72" s="18" t="s">
        <v>8</v>
      </c>
      <c r="B72" s="19" t="n">
        <f aca="false">SUM(E42:E71)</f>
        <v>0.27042135125355</v>
      </c>
      <c r="C72" s="20" t="s">
        <v>6</v>
      </c>
      <c r="D72" s="21" t="n">
        <f aca="false">SUM(D42:D71)</f>
        <v>24</v>
      </c>
      <c r="E72" s="22" t="n">
        <v>30</v>
      </c>
      <c r="G72" s="18" t="s">
        <v>8</v>
      </c>
      <c r="H72" s="19" t="n">
        <f aca="false">SUM(K42:K71)</f>
        <v>0.567670784894453</v>
      </c>
      <c r="I72" s="20" t="s">
        <v>6</v>
      </c>
      <c r="J72" s="21" t="n">
        <f aca="false">SUM(J42:J71)</f>
        <v>17.5</v>
      </c>
      <c r="K72" s="22" t="n">
        <v>30</v>
      </c>
    </row>
    <row r="73" customFormat="false" ht="29.5" hidden="false" customHeight="true" outlineLevel="0" collapsed="false">
      <c r="A73" s="18" t="s">
        <v>9</v>
      </c>
      <c r="B73" s="23" t="n">
        <f aca="false">B72/E72</f>
        <v>0.00901404504178499</v>
      </c>
      <c r="C73" s="24" t="s">
        <v>10</v>
      </c>
      <c r="D73" s="25" t="n">
        <f aca="false">D72/E72</f>
        <v>0.8</v>
      </c>
      <c r="E73" s="26" t="n">
        <v>0</v>
      </c>
      <c r="G73" s="18" t="s">
        <v>9</v>
      </c>
      <c r="H73" s="23" t="n">
        <f aca="false">H72/K72</f>
        <v>0.0189223594964818</v>
      </c>
      <c r="I73" s="24" t="s">
        <v>10</v>
      </c>
      <c r="J73" s="25" t="n">
        <f aca="false">J72/K72</f>
        <v>0.583333333333333</v>
      </c>
      <c r="K73" s="26" t="n">
        <v>1</v>
      </c>
    </row>
    <row r="74" customFormat="false" ht="29.5" hidden="false" customHeight="true" outlineLevel="0" collapsed="false">
      <c r="A74" s="28" t="s">
        <v>11</v>
      </c>
      <c r="B74" s="43" t="n">
        <f aca="false">5/30</f>
        <v>0.166666666666667</v>
      </c>
      <c r="G74" s="28" t="s">
        <v>11</v>
      </c>
      <c r="H74" s="43" t="n">
        <f aca="false">12/30</f>
        <v>0.4</v>
      </c>
    </row>
    <row r="75" s="39" customFormat="true" ht="14.4" hidden="false" customHeight="false" outlineLevel="0" collapsed="false">
      <c r="A75" s="39" t="s">
        <v>19</v>
      </c>
    </row>
    <row r="76" customFormat="false" ht="14.4" hidden="false" customHeight="false" outlineLevel="0" collapsed="false">
      <c r="A76" s="1" t="s">
        <v>0</v>
      </c>
      <c r="B76" s="1"/>
      <c r="C76" s="1"/>
      <c r="D76" s="1"/>
      <c r="E76" s="1"/>
      <c r="G76" s="1" t="s">
        <v>1</v>
      </c>
      <c r="H76" s="1"/>
      <c r="I76" s="1"/>
      <c r="J76" s="1"/>
      <c r="K76" s="1"/>
      <c r="M76" s="1" t="s">
        <v>2</v>
      </c>
      <c r="N76" s="1"/>
      <c r="O76" s="1"/>
      <c r="P76" s="1"/>
      <c r="Q76" s="1"/>
      <c r="S76" s="1" t="s">
        <v>3</v>
      </c>
      <c r="T76" s="1"/>
      <c r="U76" s="1"/>
      <c r="V76" s="1"/>
      <c r="W76" s="1"/>
    </row>
    <row r="77" customFormat="false" ht="14.4" hidden="false" customHeight="false" outlineLevel="0" collapsed="false">
      <c r="A77" s="2"/>
      <c r="B77" s="3" t="s">
        <v>4</v>
      </c>
      <c r="C77" s="4" t="s">
        <v>5</v>
      </c>
      <c r="D77" s="5" t="s">
        <v>6</v>
      </c>
      <c r="E77" s="5" t="s">
        <v>7</v>
      </c>
      <c r="G77" s="2"/>
      <c r="H77" s="3" t="s">
        <v>4</v>
      </c>
      <c r="I77" s="4" t="s">
        <v>5</v>
      </c>
      <c r="J77" s="5" t="s">
        <v>6</v>
      </c>
      <c r="K77" s="5" t="s">
        <v>7</v>
      </c>
      <c r="M77" s="2"/>
      <c r="N77" s="3" t="s">
        <v>4</v>
      </c>
      <c r="O77" s="4" t="s">
        <v>5</v>
      </c>
      <c r="P77" s="5" t="s">
        <v>6</v>
      </c>
      <c r="Q77" s="5" t="s">
        <v>7</v>
      </c>
      <c r="S77" s="2"/>
      <c r="T77" s="3" t="s">
        <v>4</v>
      </c>
      <c r="U77" s="4" t="s">
        <v>5</v>
      </c>
      <c r="V77" s="5" t="s">
        <v>6</v>
      </c>
      <c r="W77" s="5" t="s">
        <v>7</v>
      </c>
    </row>
    <row r="78" customFormat="false" ht="14.4" hidden="false" customHeight="false" outlineLevel="0" collapsed="false">
      <c r="A78" s="2"/>
      <c r="B78" s="6" t="n">
        <v>1</v>
      </c>
      <c r="C78" s="4" t="n">
        <v>0</v>
      </c>
      <c r="D78" s="5"/>
      <c r="E78" s="5"/>
      <c r="G78" s="2"/>
      <c r="H78" s="7" t="n">
        <v>1</v>
      </c>
      <c r="I78" s="4" t="n">
        <v>90</v>
      </c>
      <c r="J78" s="5"/>
      <c r="K78" s="5"/>
      <c r="M78" s="2"/>
      <c r="N78" s="6" t="n">
        <v>1</v>
      </c>
      <c r="O78" s="4" t="n">
        <v>135</v>
      </c>
      <c r="P78" s="5"/>
      <c r="Q78" s="5"/>
      <c r="S78" s="2"/>
      <c r="T78" s="6" t="n">
        <v>1</v>
      </c>
      <c r="U78" s="4" t="n">
        <v>30</v>
      </c>
      <c r="V78" s="5"/>
      <c r="W78" s="5"/>
    </row>
    <row r="79" customFormat="false" ht="14.4" hidden="false" customHeight="false" outlineLevel="0" collapsed="false">
      <c r="A79" s="9" t="n">
        <v>1</v>
      </c>
      <c r="B79" s="40" t="n">
        <v>1.001902032</v>
      </c>
      <c r="C79" s="40" t="n">
        <v>-75.24</v>
      </c>
      <c r="D79" s="11" t="n">
        <v>0</v>
      </c>
      <c r="E79" s="12" t="n">
        <f aca="false">ABS(B79-$B$4)</f>
        <v>0.00190203200000005</v>
      </c>
      <c r="G79" s="9" t="n">
        <v>1</v>
      </c>
      <c r="H79" s="13" t="n">
        <v>1.05866297587503</v>
      </c>
      <c r="I79" s="13" t="n">
        <v>-92.88</v>
      </c>
      <c r="J79" s="11" t="n">
        <v>0</v>
      </c>
      <c r="K79" s="12" t="n">
        <f aca="false">ABS(H79-$H$4)</f>
        <v>0.0586629758750301</v>
      </c>
      <c r="M79" s="9" t="n">
        <v>1</v>
      </c>
      <c r="N79" s="12" t="n">
        <v>1</v>
      </c>
      <c r="O79" s="14" t="n">
        <v>0</v>
      </c>
      <c r="P79" s="11" t="n">
        <v>0</v>
      </c>
      <c r="Q79" s="12" t="n">
        <f aca="false">ABS(N79-$N$78)</f>
        <v>0</v>
      </c>
      <c r="S79" s="9" t="n">
        <v>1</v>
      </c>
      <c r="T79" s="40" t="n">
        <v>1</v>
      </c>
      <c r="U79" s="40" t="n">
        <v>-30.04137931</v>
      </c>
      <c r="V79" s="10" t="n">
        <v>1</v>
      </c>
      <c r="W79" s="15" t="n">
        <f aca="false">ABS(T79-$T$4)</f>
        <v>0</v>
      </c>
    </row>
    <row r="80" customFormat="false" ht="14.4" hidden="false" customHeight="false" outlineLevel="0" collapsed="false">
      <c r="A80" s="9" t="n">
        <v>2</v>
      </c>
      <c r="B80" s="40" t="n">
        <v>1</v>
      </c>
      <c r="C80" s="40" t="n">
        <v>0</v>
      </c>
      <c r="D80" s="11" t="n">
        <v>1</v>
      </c>
      <c r="E80" s="12" t="n">
        <f aca="false">ABS(B80-$B$4)</f>
        <v>0</v>
      </c>
      <c r="G80" s="9" t="n">
        <v>2</v>
      </c>
      <c r="H80" s="13" t="n">
        <v>0.870474799291634</v>
      </c>
      <c r="I80" s="13" t="n">
        <v>-138.42</v>
      </c>
      <c r="J80" s="11" t="n">
        <v>0</v>
      </c>
      <c r="K80" s="12" t="n">
        <f aca="false">ABS(H80-$B$4)</f>
        <v>0.129525200708366</v>
      </c>
      <c r="M80" s="9" t="n">
        <v>2</v>
      </c>
      <c r="N80" s="12" t="n">
        <v>1</v>
      </c>
      <c r="O80" s="14" t="n">
        <v>-180</v>
      </c>
      <c r="P80" s="11" t="n">
        <v>0</v>
      </c>
      <c r="Q80" s="12" t="n">
        <f aca="false">ABS(N80-$N$78)</f>
        <v>0</v>
      </c>
      <c r="S80" s="9" t="n">
        <v>2</v>
      </c>
      <c r="T80" s="40" t="n">
        <v>1.017726044</v>
      </c>
      <c r="U80" s="40" t="n">
        <v>-90.12413793</v>
      </c>
      <c r="V80" s="10" t="n">
        <v>0</v>
      </c>
      <c r="W80" s="15" t="n">
        <f aca="false">ABS(T80-$T$4)</f>
        <v>0.017726044</v>
      </c>
    </row>
    <row r="81" customFormat="false" ht="14.4" hidden="false" customHeight="false" outlineLevel="0" collapsed="false">
      <c r="A81" s="9" t="n">
        <v>3</v>
      </c>
      <c r="B81" s="40" t="n">
        <v>1</v>
      </c>
      <c r="C81" s="40" t="n">
        <v>0</v>
      </c>
      <c r="D81" s="11" t="n">
        <v>1</v>
      </c>
      <c r="E81" s="12" t="n">
        <f aca="false">ABS(B81-$B$4)</f>
        <v>0</v>
      </c>
      <c r="G81" s="9" t="n">
        <v>3</v>
      </c>
      <c r="H81" s="13" t="n">
        <v>0.994315541181044</v>
      </c>
      <c r="I81" s="13" t="n">
        <v>-74.34</v>
      </c>
      <c r="J81" s="11" t="n">
        <v>1</v>
      </c>
      <c r="K81" s="12" t="n">
        <f aca="false">ABS(H81-$B$4)</f>
        <v>0.00568445881895596</v>
      </c>
      <c r="M81" s="9" t="n">
        <v>3</v>
      </c>
      <c r="N81" s="12" t="n">
        <v>1.33250507391909</v>
      </c>
      <c r="O81" s="14" t="n">
        <v>-118.573426573426</v>
      </c>
      <c r="P81" s="11" t="n">
        <v>1</v>
      </c>
      <c r="Q81" s="12" t="n">
        <f aca="false">ABS(N81-$N$78)</f>
        <v>0.33250507391909</v>
      </c>
      <c r="S81" s="9" t="n">
        <v>3</v>
      </c>
      <c r="T81" s="40" t="n">
        <v>1</v>
      </c>
      <c r="U81" s="40" t="n">
        <v>-12.16551724</v>
      </c>
      <c r="V81" s="10" t="n">
        <v>0.5</v>
      </c>
      <c r="W81" s="15" t="n">
        <f aca="false">ABS(T81-$T$4)</f>
        <v>0</v>
      </c>
    </row>
    <row r="82" customFormat="false" ht="14.4" hidden="false" customHeight="false" outlineLevel="0" collapsed="false">
      <c r="A82" s="9" t="n">
        <v>4</v>
      </c>
      <c r="B82" s="40" t="n">
        <v>1</v>
      </c>
      <c r="C82" s="40" t="n">
        <v>0</v>
      </c>
      <c r="D82" s="11" t="n">
        <v>1</v>
      </c>
      <c r="E82" s="12" t="n">
        <f aca="false">ABS(B82-$B$4)</f>
        <v>0</v>
      </c>
      <c r="G82" s="9" t="n">
        <v>4</v>
      </c>
      <c r="H82" s="13" t="n">
        <v>1</v>
      </c>
      <c r="I82" s="13" t="n">
        <v>-90</v>
      </c>
      <c r="J82" s="11" t="n">
        <v>1</v>
      </c>
      <c r="K82" s="12" t="n">
        <f aca="false">ABS(H82-$B$4)</f>
        <v>0</v>
      </c>
      <c r="M82" s="9" t="n">
        <v>4</v>
      </c>
      <c r="N82" s="12" t="n">
        <v>1</v>
      </c>
      <c r="O82" s="14" t="n">
        <v>-134.937062937062</v>
      </c>
      <c r="P82" s="11" t="n">
        <v>1</v>
      </c>
      <c r="Q82" s="12" t="n">
        <f aca="false">ABS(N82-$N$78)</f>
        <v>0</v>
      </c>
      <c r="S82" s="9" t="n">
        <v>4</v>
      </c>
      <c r="T82" s="40" t="n">
        <v>1</v>
      </c>
      <c r="U82" s="40" t="n">
        <v>-30.04137931</v>
      </c>
      <c r="V82" s="10" t="n">
        <v>1</v>
      </c>
      <c r="W82" s="15" t="n">
        <f aca="false">ABS(T82-$T$4)</f>
        <v>0</v>
      </c>
    </row>
    <row r="83" customFormat="false" ht="14.4" hidden="false" customHeight="false" outlineLevel="0" collapsed="false">
      <c r="A83" s="9" t="n">
        <v>5</v>
      </c>
      <c r="B83" s="40" t="n">
        <v>1</v>
      </c>
      <c r="C83" s="40" t="n">
        <v>0</v>
      </c>
      <c r="D83" s="11" t="n">
        <v>1</v>
      </c>
      <c r="E83" s="12" t="n">
        <f aca="false">ABS(B83-$B$4)</f>
        <v>0</v>
      </c>
      <c r="G83" s="9" t="n">
        <v>5</v>
      </c>
      <c r="H83" s="13" t="n">
        <v>1</v>
      </c>
      <c r="I83" s="13" t="n">
        <v>-90</v>
      </c>
      <c r="J83" s="11" t="n">
        <v>1</v>
      </c>
      <c r="K83" s="12" t="n">
        <f aca="false">ABS(H83-$B$4)</f>
        <v>0</v>
      </c>
      <c r="M83" s="9" t="n">
        <v>5</v>
      </c>
      <c r="N83" s="12" t="n">
        <v>1</v>
      </c>
      <c r="O83" s="14" t="n">
        <v>-134.937062937062</v>
      </c>
      <c r="P83" s="11" t="n">
        <v>1</v>
      </c>
      <c r="Q83" s="12" t="n">
        <f aca="false">ABS(N83-$N$78)</f>
        <v>0</v>
      </c>
      <c r="S83" s="9" t="n">
        <v>5</v>
      </c>
      <c r="T83" s="40" t="n">
        <v>1</v>
      </c>
      <c r="U83" s="40" t="n">
        <v>-30.04137931</v>
      </c>
      <c r="V83" s="10" t="n">
        <v>1</v>
      </c>
      <c r="W83" s="15" t="n">
        <f aca="false">ABS(T83-$T$4)</f>
        <v>0</v>
      </c>
    </row>
    <row r="84" customFormat="false" ht="14.4" hidden="false" customHeight="false" outlineLevel="0" collapsed="false">
      <c r="A84" s="9" t="n">
        <v>6</v>
      </c>
      <c r="B84" s="40" t="n">
        <v>1</v>
      </c>
      <c r="C84" s="40" t="n">
        <v>-359.82</v>
      </c>
      <c r="D84" s="11" t="n">
        <v>1</v>
      </c>
      <c r="E84" s="12" t="n">
        <f aca="false">ABS(B84-$B$4)</f>
        <v>0</v>
      </c>
      <c r="G84" s="9" t="n">
        <v>6</v>
      </c>
      <c r="H84" s="13" t="n">
        <v>1</v>
      </c>
      <c r="I84" s="13" t="n">
        <v>-90</v>
      </c>
      <c r="J84" s="11" t="n">
        <v>1</v>
      </c>
      <c r="K84" s="12" t="n">
        <f aca="false">ABS(H84-$B$4)</f>
        <v>0</v>
      </c>
      <c r="M84" s="9" t="n">
        <v>6</v>
      </c>
      <c r="N84" s="12" t="n">
        <v>1.07372088769318</v>
      </c>
      <c r="O84" s="14" t="n">
        <v>-152.811188811188</v>
      </c>
      <c r="P84" s="11" t="n">
        <v>0</v>
      </c>
      <c r="Q84" s="12" t="n">
        <f aca="false">ABS(N84-$N$78)</f>
        <v>0.0737208876931801</v>
      </c>
      <c r="S84" s="9" t="n">
        <v>6</v>
      </c>
      <c r="T84" s="41" t="n">
        <v>1</v>
      </c>
      <c r="U84" s="41" t="n">
        <v>-30.04137931</v>
      </c>
      <c r="V84" s="10" t="n">
        <v>1</v>
      </c>
      <c r="W84" s="15" t="n">
        <f aca="false">ABS(T84-$T$4)</f>
        <v>0</v>
      </c>
    </row>
    <row r="85" customFormat="false" ht="14.4" hidden="false" customHeight="false" outlineLevel="0" collapsed="false">
      <c r="A85" s="9" t="n">
        <v>7</v>
      </c>
      <c r="B85" s="40" t="n">
        <v>1</v>
      </c>
      <c r="C85" s="40" t="n">
        <v>-324.36</v>
      </c>
      <c r="D85" s="11" t="n">
        <v>0</v>
      </c>
      <c r="E85" s="12" t="n">
        <f aca="false">ABS(B85-$B$4)</f>
        <v>0</v>
      </c>
      <c r="G85" s="9" t="n">
        <v>7</v>
      </c>
      <c r="H85" s="13" t="n">
        <v>1</v>
      </c>
      <c r="I85" s="13" t="n">
        <v>-90</v>
      </c>
      <c r="J85" s="11" t="n">
        <v>1</v>
      </c>
      <c r="K85" s="12" t="n">
        <f aca="false">ABS(H85-$B$4)</f>
        <v>0</v>
      </c>
      <c r="M85" s="9" t="n">
        <v>7</v>
      </c>
      <c r="N85" s="12" t="n">
        <v>1</v>
      </c>
      <c r="O85" s="14" t="n">
        <v>-134.937062937062</v>
      </c>
      <c r="P85" s="11" t="n">
        <v>1</v>
      </c>
      <c r="Q85" s="12" t="n">
        <f aca="false">ABS(N85-$N$78)</f>
        <v>0</v>
      </c>
      <c r="S85" s="9" t="n">
        <v>7</v>
      </c>
      <c r="T85" s="40" t="n">
        <v>1.097323538</v>
      </c>
      <c r="U85" s="40" t="n">
        <v>-27.06206897</v>
      </c>
      <c r="V85" s="10" t="n">
        <v>0.5</v>
      </c>
      <c r="W85" s="15" t="n">
        <f aca="false">ABS(T85-$T$4)</f>
        <v>0.0973235379999999</v>
      </c>
    </row>
    <row r="86" customFormat="false" ht="14.4" hidden="false" customHeight="false" outlineLevel="0" collapsed="false">
      <c r="A86" s="9" t="n">
        <v>8</v>
      </c>
      <c r="B86" s="40" t="n">
        <v>1</v>
      </c>
      <c r="C86" s="40" t="n">
        <v>0</v>
      </c>
      <c r="D86" s="11" t="n">
        <v>1</v>
      </c>
      <c r="E86" s="12" t="n">
        <f aca="false">ABS(B86-$B$4)</f>
        <v>0</v>
      </c>
      <c r="G86" s="9" t="n">
        <v>8</v>
      </c>
      <c r="H86" s="13" t="n">
        <v>1.03676396152776</v>
      </c>
      <c r="I86" s="13" t="n">
        <v>-157.32</v>
      </c>
      <c r="J86" s="11" t="n">
        <v>0</v>
      </c>
      <c r="K86" s="12" t="n">
        <f aca="false">ABS(H86-$B$4)</f>
        <v>0.03676396152776</v>
      </c>
      <c r="M86" s="9" t="n">
        <v>8</v>
      </c>
      <c r="N86" s="12" t="n">
        <v>1.33589441982281</v>
      </c>
      <c r="O86" s="14" t="n">
        <v>132.167832167832</v>
      </c>
      <c r="P86" s="11" t="n">
        <v>0</v>
      </c>
      <c r="Q86" s="12" t="n">
        <f aca="false">ABS(N86-$N$78)</f>
        <v>0.33589441982281</v>
      </c>
      <c r="S86" s="9" t="n">
        <v>8</v>
      </c>
      <c r="T86" s="40" t="n">
        <v>0.951037106</v>
      </c>
      <c r="U86" s="40" t="n">
        <v>55.86206897</v>
      </c>
      <c r="V86" s="10" t="n">
        <v>0</v>
      </c>
      <c r="W86" s="15" t="n">
        <f aca="false">ABS(T86-$T$4)</f>
        <v>0.048962894</v>
      </c>
    </row>
    <row r="87" customFormat="false" ht="14.4" hidden="false" customHeight="false" outlineLevel="0" collapsed="false">
      <c r="A87" s="9" t="n">
        <v>9</v>
      </c>
      <c r="B87" s="40" t="n">
        <v>1</v>
      </c>
      <c r="C87" s="40" t="n">
        <v>0</v>
      </c>
      <c r="D87" s="11" t="n">
        <v>1</v>
      </c>
      <c r="E87" s="12" t="n">
        <f aca="false">ABS(B87-$B$4)</f>
        <v>0</v>
      </c>
      <c r="G87" s="9" t="n">
        <v>9</v>
      </c>
      <c r="H87" s="13" t="n">
        <v>1.01918394804551</v>
      </c>
      <c r="I87" s="13" t="n">
        <v>-75.06</v>
      </c>
      <c r="J87" s="11" t="n">
        <v>0</v>
      </c>
      <c r="K87" s="12" t="n">
        <f aca="false">ABS(H87-$B$4)</f>
        <v>0.01918394804551</v>
      </c>
      <c r="M87" s="9" t="n">
        <v>9</v>
      </c>
      <c r="N87" s="12" t="n">
        <v>1.02053079617174</v>
      </c>
      <c r="O87" s="14" t="n">
        <v>-148.531468531468</v>
      </c>
      <c r="P87" s="11" t="n">
        <v>0</v>
      </c>
      <c r="Q87" s="12" t="n">
        <f aca="false">ABS(N87-$N$78)</f>
        <v>0.02053079617174</v>
      </c>
      <c r="S87" s="9" t="n">
        <v>9</v>
      </c>
      <c r="T87" s="40" t="n">
        <v>1.078211121</v>
      </c>
      <c r="U87" s="40" t="n">
        <v>-29.54482759</v>
      </c>
      <c r="V87" s="10" t="n">
        <v>0.5</v>
      </c>
      <c r="W87" s="15" t="n">
        <f aca="false">ABS(T87-$T$4)</f>
        <v>0.0782111210000001</v>
      </c>
    </row>
    <row r="88" customFormat="false" ht="14.4" hidden="false" customHeight="false" outlineLevel="0" collapsed="false">
      <c r="A88" s="9" t="n">
        <v>10</v>
      </c>
      <c r="B88" s="40" t="n">
        <v>1</v>
      </c>
      <c r="C88" s="40" t="n">
        <v>0</v>
      </c>
      <c r="D88" s="11" t="n">
        <v>1</v>
      </c>
      <c r="E88" s="12" t="n">
        <f aca="false">ABS(B88-$B$4)</f>
        <v>0</v>
      </c>
      <c r="G88" s="9" t="n">
        <v>10</v>
      </c>
      <c r="H88" s="13" t="n">
        <v>1</v>
      </c>
      <c r="I88" s="13" t="n">
        <v>-174.42</v>
      </c>
      <c r="J88" s="11" t="n">
        <v>0</v>
      </c>
      <c r="K88" s="12" t="n">
        <f aca="false">ABS(H88-$B$4)</f>
        <v>0</v>
      </c>
      <c r="M88" s="9" t="n">
        <v>10</v>
      </c>
      <c r="N88" s="12" t="n">
        <v>1.32238854438387</v>
      </c>
      <c r="O88" s="14" t="n">
        <v>-44.3076923076923</v>
      </c>
      <c r="P88" s="11" t="n">
        <v>0</v>
      </c>
      <c r="Q88" s="12" t="n">
        <f aca="false">ABS(N88-$N$78)</f>
        <v>0.32238854438387</v>
      </c>
      <c r="S88" s="9" t="n">
        <v>10</v>
      </c>
      <c r="T88" s="40" t="n">
        <v>1.017726044</v>
      </c>
      <c r="U88" s="40" t="n">
        <v>-31.03448276</v>
      </c>
      <c r="V88" s="10" t="n">
        <v>1</v>
      </c>
      <c r="W88" s="15" t="n">
        <f aca="false">ABS(T88-$T$4)</f>
        <v>0.017726044</v>
      </c>
    </row>
    <row r="89" customFormat="false" ht="14.4" hidden="false" customHeight="false" outlineLevel="0" collapsed="false">
      <c r="A89" s="9" t="n">
        <v>11</v>
      </c>
      <c r="B89" s="40" t="n">
        <v>1</v>
      </c>
      <c r="C89" s="40" t="n">
        <v>0</v>
      </c>
      <c r="D89" s="11" t="n">
        <v>1</v>
      </c>
      <c r="E89" s="12" t="n">
        <f aca="false">ABS(B89-$B$4)</f>
        <v>0</v>
      </c>
      <c r="G89" s="9" t="n">
        <v>11</v>
      </c>
      <c r="H89" s="13" t="n">
        <v>1</v>
      </c>
      <c r="I89" s="13" t="n">
        <v>-90</v>
      </c>
      <c r="J89" s="11" t="n">
        <v>1</v>
      </c>
      <c r="K89" s="12" t="n">
        <f aca="false">ABS(H89-$B$4)</f>
        <v>0</v>
      </c>
      <c r="M89" s="9" t="n">
        <v>11</v>
      </c>
      <c r="N89" s="12" t="n">
        <v>1.34953823404847</v>
      </c>
      <c r="O89" s="14" t="n">
        <v>141.230769230769</v>
      </c>
      <c r="P89" s="11" t="n">
        <v>0</v>
      </c>
      <c r="Q89" s="12" t="n">
        <f aca="false">ABS(N89-$N$78)</f>
        <v>0.34953823404847</v>
      </c>
      <c r="S89" s="9" t="n">
        <v>11</v>
      </c>
      <c r="T89" s="40" t="n">
        <v>1</v>
      </c>
      <c r="U89" s="40" t="n">
        <v>-28.55172414</v>
      </c>
      <c r="V89" s="10" t="n">
        <v>1</v>
      </c>
      <c r="W89" s="15" t="n">
        <f aca="false">ABS(T89-$T$4)</f>
        <v>0</v>
      </c>
    </row>
    <row r="90" customFormat="false" ht="14.4" hidden="false" customHeight="false" outlineLevel="0" collapsed="false">
      <c r="A90" s="9" t="n">
        <v>12</v>
      </c>
      <c r="B90" s="40" t="n">
        <v>1</v>
      </c>
      <c r="C90" s="40" t="n">
        <v>0</v>
      </c>
      <c r="D90" s="11" t="n">
        <v>1</v>
      </c>
      <c r="E90" s="12" t="n">
        <f aca="false">ABS(B90-$B$4)</f>
        <v>0</v>
      </c>
      <c r="G90" s="9" t="n">
        <v>12</v>
      </c>
      <c r="H90" s="13" t="n">
        <v>1</v>
      </c>
      <c r="I90" s="13" t="n">
        <v>-88.56</v>
      </c>
      <c r="J90" s="11" t="n">
        <v>1</v>
      </c>
      <c r="K90" s="12" t="n">
        <f aca="false">ABS(H90-$B$4)</f>
        <v>0</v>
      </c>
      <c r="M90" s="9" t="n">
        <v>12</v>
      </c>
      <c r="N90" s="12" t="n">
        <v>1.01278281070951</v>
      </c>
      <c r="O90" s="14" t="n">
        <v>-133.174825174825</v>
      </c>
      <c r="P90" s="11" t="n">
        <v>1</v>
      </c>
      <c r="Q90" s="12" t="n">
        <f aca="false">ABS(N90-$N$78)</f>
        <v>0.01278281070951</v>
      </c>
      <c r="S90" s="9" t="n">
        <v>12</v>
      </c>
      <c r="T90" s="40" t="n">
        <v>1</v>
      </c>
      <c r="U90" s="40" t="n">
        <v>-359.2551724</v>
      </c>
      <c r="V90" s="10" t="n">
        <v>0</v>
      </c>
      <c r="W90" s="15" t="n">
        <f aca="false">ABS(T90-$T$4)</f>
        <v>0</v>
      </c>
    </row>
    <row r="91" customFormat="false" ht="13.2" hidden="false" customHeight="true" outlineLevel="0" collapsed="false">
      <c r="A91" s="9" t="n">
        <v>13</v>
      </c>
      <c r="B91" s="40" t="n">
        <v>1</v>
      </c>
      <c r="C91" s="40" t="n">
        <v>0</v>
      </c>
      <c r="D91" s="11" t="n">
        <v>1</v>
      </c>
      <c r="E91" s="12" t="n">
        <f aca="false">ABS(B91-$B$4)</f>
        <v>0</v>
      </c>
      <c r="G91" s="9" t="n">
        <v>13</v>
      </c>
      <c r="H91" s="13" t="n">
        <v>1</v>
      </c>
      <c r="I91" s="13" t="n">
        <v>-90</v>
      </c>
      <c r="J91" s="11" t="n">
        <v>1</v>
      </c>
      <c r="K91" s="12" t="n">
        <f aca="false">ABS(H91-$B$4)</f>
        <v>0</v>
      </c>
      <c r="M91" s="9" t="n">
        <v>13</v>
      </c>
      <c r="N91" s="12" t="n">
        <v>1.00765019447437</v>
      </c>
      <c r="O91" s="14" t="n">
        <v>-100.447552447552</v>
      </c>
      <c r="P91" s="11" t="n">
        <v>0.5</v>
      </c>
      <c r="Q91" s="12" t="n">
        <f aca="false">ABS(N91-$N$78)</f>
        <v>0.0076501944743701</v>
      </c>
      <c r="S91" s="9" t="n">
        <v>13</v>
      </c>
      <c r="T91" s="40" t="n">
        <v>1.002513263</v>
      </c>
      <c r="U91" s="40" t="n">
        <v>-30.04137931</v>
      </c>
      <c r="V91" s="10" t="n">
        <v>1</v>
      </c>
      <c r="W91" s="15" t="n">
        <f aca="false">ABS(T91-$T$4)</f>
        <v>0.00251326299999999</v>
      </c>
    </row>
    <row r="92" customFormat="false" ht="13.2" hidden="false" customHeight="true" outlineLevel="0" collapsed="false">
      <c r="A92" s="9" t="n">
        <v>14</v>
      </c>
      <c r="B92" s="40" t="n">
        <v>1.046661332</v>
      </c>
      <c r="C92" s="40" t="n">
        <v>-0.54</v>
      </c>
      <c r="D92" s="11" t="n">
        <v>1</v>
      </c>
      <c r="E92" s="12" t="n">
        <f aca="false">ABS(B92-$B$4)</f>
        <v>0.046661332</v>
      </c>
      <c r="G92" s="9" t="n">
        <v>14</v>
      </c>
      <c r="H92" s="13" t="n">
        <v>1</v>
      </c>
      <c r="I92" s="13" t="n">
        <v>-90</v>
      </c>
      <c r="J92" s="11" t="n">
        <v>1</v>
      </c>
      <c r="K92" s="12" t="n">
        <f aca="false">ABS(H92-$B$4)</f>
        <v>0</v>
      </c>
      <c r="M92" s="9" t="n">
        <v>14</v>
      </c>
      <c r="N92" s="12" t="n">
        <v>1.17356096069088</v>
      </c>
      <c r="O92" s="14" t="n">
        <v>131.160839160839</v>
      </c>
      <c r="P92" s="11" t="n">
        <v>0</v>
      </c>
      <c r="Q92" s="12" t="n">
        <f aca="false">ABS(N92-$N$78)</f>
        <v>0.17356096069088</v>
      </c>
      <c r="S92" s="9" t="n">
        <v>14</v>
      </c>
      <c r="T92" s="40" t="n">
        <v>1</v>
      </c>
      <c r="U92" s="40" t="n">
        <v>-3.475862069</v>
      </c>
      <c r="V92" s="10" t="n">
        <v>0</v>
      </c>
      <c r="W92" s="15" t="n">
        <f aca="false">ABS(T92-$T$4)</f>
        <v>0</v>
      </c>
    </row>
    <row r="93" customFormat="false" ht="13.2" hidden="false" customHeight="true" outlineLevel="0" collapsed="false">
      <c r="A93" s="9" t="n">
        <v>15</v>
      </c>
      <c r="B93" s="40" t="n">
        <v>1</v>
      </c>
      <c r="C93" s="40" t="n">
        <v>-0.72</v>
      </c>
      <c r="D93" s="11" t="n">
        <v>0</v>
      </c>
      <c r="E93" s="12" t="n">
        <f aca="false">ABS(B93-$B$4)</f>
        <v>0</v>
      </c>
      <c r="G93" s="9" t="n">
        <v>15</v>
      </c>
      <c r="H93" s="13" t="n">
        <v>0.998101578670777</v>
      </c>
      <c r="I93" s="13" t="n">
        <v>-85.68</v>
      </c>
      <c r="J93" s="11" t="n">
        <v>1</v>
      </c>
      <c r="K93" s="12" t="n">
        <f aca="false">ABS(H93-$B$4)</f>
        <v>0.00189842132922302</v>
      </c>
      <c r="M93" s="9" t="n">
        <v>15</v>
      </c>
      <c r="N93" s="12" t="n">
        <v>1</v>
      </c>
      <c r="O93" s="14" t="n">
        <v>134.937062937062</v>
      </c>
      <c r="P93" s="11" t="n">
        <v>1</v>
      </c>
      <c r="Q93" s="12" t="n">
        <f aca="false">ABS(N93-$N$78)</f>
        <v>0</v>
      </c>
      <c r="S93" s="9" t="n">
        <v>15</v>
      </c>
      <c r="T93" s="40" t="n">
        <v>1</v>
      </c>
      <c r="U93" s="40" t="n">
        <v>-329.7103448</v>
      </c>
      <c r="V93" s="10" t="n">
        <v>1</v>
      </c>
      <c r="W93" s="15" t="n">
        <f aca="false">ABS(T93-$T$4)</f>
        <v>0</v>
      </c>
    </row>
    <row r="94" customFormat="false" ht="13.2" hidden="false" customHeight="true" outlineLevel="0" collapsed="false">
      <c r="A94" s="9" t="n">
        <v>16</v>
      </c>
      <c r="B94" s="40" t="n">
        <v>1</v>
      </c>
      <c r="C94" s="40" t="n">
        <v>0</v>
      </c>
      <c r="D94" s="11" t="n">
        <v>1</v>
      </c>
      <c r="E94" s="12" t="n">
        <f aca="false">ABS(B94-$B$4)</f>
        <v>0</v>
      </c>
      <c r="G94" s="9" t="n">
        <v>16</v>
      </c>
      <c r="H94" s="13" t="n">
        <v>1</v>
      </c>
      <c r="I94" s="13" t="n">
        <v>-270</v>
      </c>
      <c r="J94" s="11" t="n">
        <v>1</v>
      </c>
      <c r="K94" s="12" t="n">
        <f aca="false">ABS(H94-$B$4)</f>
        <v>0</v>
      </c>
      <c r="M94" s="9" t="n">
        <v>16</v>
      </c>
      <c r="N94" s="12" t="n">
        <v>1</v>
      </c>
      <c r="O94" s="14" t="n">
        <v>135.188811188811</v>
      </c>
      <c r="P94" s="11" t="n">
        <v>1</v>
      </c>
      <c r="Q94" s="12" t="n">
        <f aca="false">ABS(N94-$N$78)</f>
        <v>0</v>
      </c>
      <c r="S94" s="9" t="n">
        <v>16</v>
      </c>
      <c r="T94" s="40" t="n">
        <v>1.067439573</v>
      </c>
      <c r="U94" s="40" t="n">
        <v>-330.4551724</v>
      </c>
      <c r="V94" s="10" t="n">
        <v>0.5</v>
      </c>
      <c r="W94" s="15" t="n">
        <f aca="false">ABS(T94-$T$4)</f>
        <v>0.0674395729999999</v>
      </c>
    </row>
    <row r="95" customFormat="false" ht="13.2" hidden="false" customHeight="true" outlineLevel="0" collapsed="false">
      <c r="A95" s="9" t="n">
        <v>17</v>
      </c>
      <c r="B95" s="40" t="n">
        <v>1</v>
      </c>
      <c r="C95" s="40" t="n">
        <v>0</v>
      </c>
      <c r="D95" s="11" t="n">
        <v>1</v>
      </c>
      <c r="E95" s="12" t="n">
        <f aca="false">ABS(B95-$B$4)</f>
        <v>0</v>
      </c>
      <c r="G95" s="9" t="n">
        <v>17</v>
      </c>
      <c r="H95" s="13" t="n">
        <v>0.955418882013809</v>
      </c>
      <c r="I95" s="40" t="n">
        <v>-264.96</v>
      </c>
      <c r="J95" s="11" t="n">
        <v>0</v>
      </c>
      <c r="K95" s="12" t="n">
        <f aca="false">ABS(H95-$B$4)</f>
        <v>0.044581117986191</v>
      </c>
      <c r="M95" s="9" t="n">
        <v>17</v>
      </c>
      <c r="N95" s="12" t="n">
        <v>1.21604978378473</v>
      </c>
      <c r="O95" s="14" t="n">
        <v>-88.6153846153846</v>
      </c>
      <c r="P95" s="11" t="n">
        <v>0</v>
      </c>
      <c r="Q95" s="12" t="n">
        <f aca="false">ABS(N95-$N$78)</f>
        <v>0.21604978378473</v>
      </c>
      <c r="S95" s="9" t="n">
        <v>17</v>
      </c>
      <c r="T95" s="40" t="n">
        <v>1</v>
      </c>
      <c r="U95" s="40" t="n">
        <v>-329.9586207</v>
      </c>
      <c r="V95" s="10" t="n">
        <v>1</v>
      </c>
      <c r="W95" s="15" t="n">
        <f aca="false">ABS(T95-$T$4)</f>
        <v>0</v>
      </c>
    </row>
    <row r="96" customFormat="false" ht="13.2" hidden="false" customHeight="true" outlineLevel="0" collapsed="false">
      <c r="A96" s="9" t="n">
        <v>18</v>
      </c>
      <c r="B96" s="40" t="n">
        <v>1</v>
      </c>
      <c r="C96" s="40" t="n">
        <v>0</v>
      </c>
      <c r="D96" s="11" t="n">
        <v>1</v>
      </c>
      <c r="E96" s="12" t="n">
        <f aca="false">ABS(B96-$B$4)</f>
        <v>0</v>
      </c>
      <c r="G96" s="9" t="n">
        <v>18</v>
      </c>
      <c r="H96" s="13" t="n">
        <v>1</v>
      </c>
      <c r="I96" s="13" t="n">
        <v>-270</v>
      </c>
      <c r="J96" s="11" t="n">
        <v>1</v>
      </c>
      <c r="K96" s="12" t="n">
        <f aca="false">ABS(H96-$B$4)</f>
        <v>0</v>
      </c>
      <c r="M96" s="9" t="n">
        <v>18</v>
      </c>
      <c r="N96" s="12" t="n">
        <v>1.10414804950975</v>
      </c>
      <c r="O96" s="14" t="n">
        <v>-359.244755244755</v>
      </c>
      <c r="P96" s="11" t="n">
        <v>0</v>
      </c>
      <c r="Q96" s="12" t="n">
        <f aca="false">ABS(N96-$N$78)</f>
        <v>0.10414804950975</v>
      </c>
      <c r="S96" s="9" t="n">
        <v>18</v>
      </c>
      <c r="T96" s="40" t="n">
        <v>0.879839647</v>
      </c>
      <c r="U96" s="40" t="n">
        <v>-351.8068966</v>
      </c>
      <c r="V96" s="10" t="n">
        <v>0</v>
      </c>
      <c r="W96" s="15" t="n">
        <f aca="false">ABS(T96-$T$4)</f>
        <v>0.120160353</v>
      </c>
    </row>
    <row r="97" customFormat="false" ht="13.2" hidden="false" customHeight="true" outlineLevel="0" collapsed="false">
      <c r="A97" s="9" t="n">
        <v>19</v>
      </c>
      <c r="B97" s="40" t="n">
        <v>0.948184366</v>
      </c>
      <c r="C97" s="40" t="n">
        <v>11.7</v>
      </c>
      <c r="D97" s="11" t="n">
        <v>1</v>
      </c>
      <c r="E97" s="12" t="n">
        <f aca="false">ABS(B97-$B$4)</f>
        <v>0.0518156339999999</v>
      </c>
      <c r="G97" s="9" t="n">
        <v>19</v>
      </c>
      <c r="H97" s="13" t="n">
        <v>1</v>
      </c>
      <c r="I97" s="13" t="n">
        <v>90</v>
      </c>
      <c r="J97" s="11" t="n">
        <v>1</v>
      </c>
      <c r="K97" s="12" t="n">
        <f aca="false">ABS(H97-$B$4)</f>
        <v>0</v>
      </c>
      <c r="M97" s="9" t="n">
        <v>19</v>
      </c>
      <c r="N97" s="12" t="n">
        <v>1.10414804950975</v>
      </c>
      <c r="O97" s="14" t="n">
        <v>155.076923076923</v>
      </c>
      <c r="P97" s="11" t="n">
        <v>0</v>
      </c>
      <c r="Q97" s="12" t="n">
        <f aca="false">ABS(N97-$N$78)</f>
        <v>0.10414804950975</v>
      </c>
      <c r="S97" s="9" t="n">
        <v>19</v>
      </c>
      <c r="T97" s="40" t="n">
        <v>1.056775635</v>
      </c>
      <c r="U97" s="40" t="n">
        <v>-88.88275862</v>
      </c>
      <c r="V97" s="10" t="n">
        <v>0</v>
      </c>
      <c r="W97" s="15" t="n">
        <f aca="false">ABS(T97-$T$4)</f>
        <v>0.0567756349999999</v>
      </c>
    </row>
    <row r="98" customFormat="false" ht="13.2" hidden="false" customHeight="true" outlineLevel="0" collapsed="false">
      <c r="A98" s="9" t="n">
        <v>20</v>
      </c>
      <c r="B98" s="40" t="n">
        <v>1</v>
      </c>
      <c r="C98" s="40" t="n">
        <v>0</v>
      </c>
      <c r="D98" s="11" t="n">
        <v>1</v>
      </c>
      <c r="E98" s="12" t="n">
        <f aca="false">ABS(B98-$B$4)</f>
        <v>0</v>
      </c>
      <c r="G98" s="9" t="n">
        <v>20</v>
      </c>
      <c r="H98" s="13" t="n">
        <v>1</v>
      </c>
      <c r="I98" s="13" t="n">
        <v>-270</v>
      </c>
      <c r="J98" s="11" t="n">
        <v>1</v>
      </c>
      <c r="K98" s="12" t="n">
        <f aca="false">ABS(H98-$B$4)</f>
        <v>0</v>
      </c>
      <c r="M98" s="18" t="s">
        <v>8</v>
      </c>
      <c r="N98" s="19" t="n">
        <f aca="false">SUM(Q79:Q97)</f>
        <v>2.05291780471815</v>
      </c>
      <c r="O98" s="20" t="s">
        <v>6</v>
      </c>
      <c r="P98" s="21" t="n">
        <f aca="false">SUM(P79:P97)</f>
        <v>7.5</v>
      </c>
      <c r="Q98" s="22" t="n">
        <v>19</v>
      </c>
      <c r="S98" s="9" t="n">
        <v>20</v>
      </c>
      <c r="T98" s="40" t="n">
        <v>0.992497952</v>
      </c>
      <c r="U98" s="40" t="n">
        <v>150.7034483</v>
      </c>
      <c r="V98" s="10" t="n">
        <v>0</v>
      </c>
      <c r="W98" s="15" t="n">
        <f aca="false">ABS(T98-$T$4)</f>
        <v>0.00750204799999998</v>
      </c>
    </row>
    <row r="99" customFormat="false" ht="13.2" hidden="false" customHeight="true" outlineLevel="0" collapsed="false">
      <c r="A99" s="9" t="n">
        <v>21</v>
      </c>
      <c r="B99" s="40" t="n">
        <v>0.996206761</v>
      </c>
      <c r="C99" s="40" t="n">
        <v>0</v>
      </c>
      <c r="D99" s="11" t="n">
        <v>1</v>
      </c>
      <c r="E99" s="12" t="n">
        <f aca="false">ABS(B99-$B$4)</f>
        <v>0.00379323899999995</v>
      </c>
      <c r="G99" s="9" t="n">
        <v>21</v>
      </c>
      <c r="H99" s="13" t="n">
        <v>1</v>
      </c>
      <c r="I99" s="13" t="n">
        <v>-9.72</v>
      </c>
      <c r="J99" s="11" t="n">
        <v>0</v>
      </c>
      <c r="K99" s="12" t="n">
        <f aca="false">ABS(H99-$B$4)</f>
        <v>0</v>
      </c>
      <c r="M99" s="18" t="s">
        <v>9</v>
      </c>
      <c r="N99" s="23" t="n">
        <f aca="false">N98/Q98</f>
        <v>0.108048305511482</v>
      </c>
      <c r="O99" s="24" t="s">
        <v>10</v>
      </c>
      <c r="P99" s="25" t="n">
        <f aca="false">P98/Q98</f>
        <v>0.394736842105263</v>
      </c>
      <c r="Q99" s="26"/>
      <c r="S99" s="9" t="n">
        <v>21</v>
      </c>
      <c r="T99" s="40" t="n">
        <v>1.142290922</v>
      </c>
      <c r="U99" s="40" t="n">
        <v>-150.4551724</v>
      </c>
      <c r="V99" s="10" t="n">
        <v>0</v>
      </c>
      <c r="W99" s="15" t="n">
        <f aca="false">ABS(T99-$T$4)</f>
        <v>0.142290922</v>
      </c>
    </row>
    <row r="100" customFormat="false" ht="13.2" hidden="false" customHeight="true" outlineLevel="0" collapsed="false">
      <c r="A100" s="9" t="n">
        <v>22</v>
      </c>
      <c r="B100" s="40" t="n">
        <v>1</v>
      </c>
      <c r="C100" s="40" t="n">
        <v>0</v>
      </c>
      <c r="D100" s="11" t="n">
        <v>1</v>
      </c>
      <c r="E100" s="12" t="n">
        <f aca="false">ABS(B100-$B$4)</f>
        <v>0</v>
      </c>
      <c r="G100" s="9" t="n">
        <v>22</v>
      </c>
      <c r="H100" s="13" t="n">
        <v>1.0133904388639</v>
      </c>
      <c r="I100" s="13" t="n">
        <v>-229.5</v>
      </c>
      <c r="J100" s="11" t="n">
        <v>0</v>
      </c>
      <c r="K100" s="12" t="n">
        <f aca="false">ABS(H100-$B$4)</f>
        <v>0.0133904388638999</v>
      </c>
      <c r="M100" s="28" t="s">
        <v>11</v>
      </c>
      <c r="N100" s="45" t="n">
        <f aca="false">11/30</f>
        <v>0.366666666666667</v>
      </c>
      <c r="S100" s="18" t="s">
        <v>8</v>
      </c>
      <c r="T100" s="19" t="n">
        <f aca="false">SUM(W79:W99)</f>
        <v>0.656631435</v>
      </c>
      <c r="U100" s="20" t="s">
        <v>6</v>
      </c>
      <c r="V100" s="30" t="n">
        <f aca="false">SUM(V79:V99)</f>
        <v>11</v>
      </c>
      <c r="W100" s="22" t="n">
        <v>21</v>
      </c>
    </row>
    <row r="101" customFormat="false" ht="13.2" hidden="false" customHeight="true" outlineLevel="0" collapsed="false">
      <c r="A101" s="9" t="n">
        <v>23</v>
      </c>
      <c r="B101" s="40" t="n">
        <v>1</v>
      </c>
      <c r="C101" s="40" t="n">
        <v>-0.18</v>
      </c>
      <c r="D101" s="11" t="n">
        <v>1</v>
      </c>
      <c r="E101" s="12" t="n">
        <f aca="false">ABS(B101-$B$4)</f>
        <v>0</v>
      </c>
      <c r="G101" s="9" t="n">
        <v>23</v>
      </c>
      <c r="H101" s="13" t="n">
        <v>1</v>
      </c>
      <c r="I101" s="13" t="n">
        <v>90</v>
      </c>
      <c r="J101" s="11" t="n">
        <v>1</v>
      </c>
      <c r="K101" s="12" t="n">
        <f aca="false">ABS(H101-$B$4)</f>
        <v>0</v>
      </c>
      <c r="S101" s="18" t="s">
        <v>9</v>
      </c>
      <c r="T101" s="23" t="n">
        <f aca="false">T100/W100</f>
        <v>0.0312681635714286</v>
      </c>
      <c r="U101" s="24" t="s">
        <v>10</v>
      </c>
      <c r="V101" s="25" t="n">
        <f aca="false">V100/W100</f>
        <v>0.523809523809524</v>
      </c>
      <c r="W101" s="26"/>
    </row>
    <row r="102" customFormat="false" ht="13.2" hidden="false" customHeight="true" outlineLevel="0" collapsed="false">
      <c r="A102" s="9" t="n">
        <v>24</v>
      </c>
      <c r="B102" s="40" t="n">
        <v>0.81756578</v>
      </c>
      <c r="C102" s="40" t="n">
        <v>-265.14</v>
      </c>
      <c r="D102" s="11" t="n">
        <v>0</v>
      </c>
      <c r="E102" s="12" t="n">
        <f aca="false">ABS(B102-$B$4)</f>
        <v>0.18243422</v>
      </c>
      <c r="G102" s="9" t="n">
        <v>24</v>
      </c>
      <c r="H102" s="13" t="n">
        <v>0.817565779540675</v>
      </c>
      <c r="I102" s="13" t="n">
        <v>-85.14</v>
      </c>
      <c r="J102" s="11" t="n">
        <v>0</v>
      </c>
      <c r="K102" s="12" t="n">
        <f aca="false">ABS(H102-$B$4)</f>
        <v>0.182434220459325</v>
      </c>
      <c r="S102" s="28" t="s">
        <v>11</v>
      </c>
      <c r="T102" s="45" t="n">
        <f aca="false">9/21</f>
        <v>0.428571428571429</v>
      </c>
    </row>
    <row r="103" customFormat="false" ht="13.2" hidden="false" customHeight="true" outlineLevel="0" collapsed="false">
      <c r="A103" s="9" t="n">
        <v>25</v>
      </c>
      <c r="B103" s="40" t="n">
        <v>1</v>
      </c>
      <c r="C103" s="40" t="n">
        <v>0</v>
      </c>
      <c r="D103" s="11" t="n">
        <v>1</v>
      </c>
      <c r="E103" s="12" t="n">
        <f aca="false">ABS(B103-$B$4)</f>
        <v>0</v>
      </c>
      <c r="G103" s="9" t="n">
        <v>25</v>
      </c>
      <c r="H103" s="13" t="n">
        <v>0.905913246468173</v>
      </c>
      <c r="I103" s="13" t="n">
        <v>-187.2</v>
      </c>
      <c r="J103" s="11" t="n">
        <v>0</v>
      </c>
      <c r="K103" s="12" t="n">
        <f aca="false">ABS(H103-$B$4)</f>
        <v>0.0940867535318272</v>
      </c>
    </row>
    <row r="104" customFormat="false" ht="13.2" hidden="false" customHeight="true" outlineLevel="0" collapsed="false">
      <c r="A104" s="9" t="n">
        <v>26</v>
      </c>
      <c r="B104" s="40" t="n">
        <v>1</v>
      </c>
      <c r="C104" s="40" t="n">
        <v>0</v>
      </c>
      <c r="D104" s="11" t="n">
        <v>1</v>
      </c>
      <c r="E104" s="12" t="n">
        <f aca="false">ABS(B104-$B$4)</f>
        <v>0</v>
      </c>
      <c r="G104" s="9" t="n">
        <v>26</v>
      </c>
      <c r="H104" s="13" t="n">
        <v>1.00190203218769</v>
      </c>
      <c r="I104" s="13" t="n">
        <v>-310.5</v>
      </c>
      <c r="J104" s="11" t="n">
        <v>0</v>
      </c>
      <c r="K104" s="12" t="n">
        <f aca="false">ABS(H104-$B$4)</f>
        <v>0.00190203218768992</v>
      </c>
    </row>
    <row r="105" customFormat="false" ht="13.2" hidden="false" customHeight="true" outlineLevel="0" collapsed="false">
      <c r="A105" s="9" t="n">
        <v>27</v>
      </c>
      <c r="B105" s="40" t="n">
        <v>1</v>
      </c>
      <c r="C105" s="40" t="n">
        <v>0</v>
      </c>
      <c r="D105" s="11" t="n">
        <v>1</v>
      </c>
      <c r="E105" s="12" t="n">
        <f aca="false">ABS(B105-$B$4)</f>
        <v>0</v>
      </c>
      <c r="G105" s="9" t="n">
        <v>27</v>
      </c>
      <c r="H105" s="13" t="n">
        <v>1</v>
      </c>
      <c r="I105" s="13" t="n">
        <v>-270</v>
      </c>
      <c r="J105" s="11" t="n">
        <v>1</v>
      </c>
      <c r="K105" s="12" t="n">
        <f aca="false">ABS(H105-$B$4)</f>
        <v>0</v>
      </c>
    </row>
    <row r="106" customFormat="false" ht="13.2" hidden="false" customHeight="true" outlineLevel="0" collapsed="false">
      <c r="A106" s="9" t="n">
        <v>28</v>
      </c>
      <c r="B106" s="40" t="n">
        <v>1.036763962</v>
      </c>
      <c r="C106" s="40" t="n">
        <v>-0.9</v>
      </c>
      <c r="D106" s="11" t="n">
        <v>1</v>
      </c>
      <c r="E106" s="12" t="n">
        <f aca="false">ABS(B106-$B$4)</f>
        <v>0.036763962</v>
      </c>
      <c r="G106" s="9" t="n">
        <v>28</v>
      </c>
      <c r="H106" s="13" t="n">
        <v>1</v>
      </c>
      <c r="I106" s="13" t="n">
        <v>90</v>
      </c>
      <c r="J106" s="11" t="n">
        <v>1</v>
      </c>
      <c r="K106" s="12" t="n">
        <f aca="false">ABS(H106-$B$4)</f>
        <v>0</v>
      </c>
    </row>
    <row r="107" customFormat="false" ht="13.2" hidden="false" customHeight="true" outlineLevel="0" collapsed="false">
      <c r="A107" s="9" t="n">
        <v>29</v>
      </c>
      <c r="B107" s="40" t="n">
        <v>1</v>
      </c>
      <c r="C107" s="40" t="n">
        <v>0</v>
      </c>
      <c r="D107" s="11" t="n">
        <v>1</v>
      </c>
      <c r="E107" s="12" t="n">
        <f aca="false">ABS(B107-$B$4)</f>
        <v>0</v>
      </c>
      <c r="G107" s="9" t="n">
        <v>29</v>
      </c>
      <c r="H107" s="13" t="n">
        <v>1</v>
      </c>
      <c r="I107" s="13" t="n">
        <v>90</v>
      </c>
      <c r="J107" s="11" t="n">
        <v>1</v>
      </c>
      <c r="K107" s="12" t="n">
        <f aca="false">ABS(H107-$B$4)</f>
        <v>0</v>
      </c>
    </row>
    <row r="108" customFormat="false" ht="13.2" hidden="false" customHeight="true" outlineLevel="0" collapsed="false">
      <c r="A108" s="9" t="n">
        <v>30</v>
      </c>
      <c r="B108" s="40" t="n">
        <v>1</v>
      </c>
      <c r="C108" s="40" t="n">
        <v>-0.18</v>
      </c>
      <c r="D108" s="11" t="n">
        <v>1</v>
      </c>
      <c r="E108" s="12" t="n">
        <f aca="false">ABS(B108-$B$4)</f>
        <v>0</v>
      </c>
      <c r="G108" s="9" t="n">
        <v>30</v>
      </c>
      <c r="H108" s="13" t="n">
        <v>1</v>
      </c>
      <c r="I108" s="13" t="n">
        <v>90</v>
      </c>
      <c r="J108" s="11" t="n">
        <v>1</v>
      </c>
      <c r="K108" s="12" t="n">
        <f aca="false">ABS(H108-$B$4)</f>
        <v>0</v>
      </c>
    </row>
    <row r="109" customFormat="false" ht="25.8" hidden="false" customHeight="true" outlineLevel="0" collapsed="false">
      <c r="A109" s="18" t="s">
        <v>8</v>
      </c>
      <c r="B109" s="19" t="n">
        <f aca="false">SUM(E79:E108)</f>
        <v>0.323370419</v>
      </c>
      <c r="C109" s="20" t="s">
        <v>6</v>
      </c>
      <c r="D109" s="21" t="n">
        <f aca="false">SUM(D79:D108)</f>
        <v>26</v>
      </c>
      <c r="E109" s="22" t="n">
        <v>30</v>
      </c>
      <c r="G109" s="18" t="s">
        <v>8</v>
      </c>
      <c r="H109" s="19" t="n">
        <f aca="false">SUM(K79:K108)</f>
        <v>0.588113529333778</v>
      </c>
      <c r="I109" s="20" t="s">
        <v>6</v>
      </c>
      <c r="J109" s="21" t="n">
        <f aca="false">SUM(J79:J108)</f>
        <v>19</v>
      </c>
      <c r="K109" s="22" t="n">
        <v>30</v>
      </c>
    </row>
    <row r="110" customFormat="false" ht="25.8" hidden="false" customHeight="true" outlineLevel="0" collapsed="false">
      <c r="A110" s="18" t="s">
        <v>9</v>
      </c>
      <c r="B110" s="23" t="n">
        <f aca="false">B109/E109</f>
        <v>0.0107790139666667</v>
      </c>
      <c r="C110" s="24" t="s">
        <v>10</v>
      </c>
      <c r="D110" s="25" t="n">
        <f aca="false">D109/E109</f>
        <v>0.866666666666667</v>
      </c>
      <c r="E110" s="26"/>
      <c r="G110" s="18" t="s">
        <v>9</v>
      </c>
      <c r="H110" s="23" t="n">
        <f aca="false">H109/K109</f>
        <v>0.0196037843111259</v>
      </c>
      <c r="I110" s="24" t="s">
        <v>10</v>
      </c>
      <c r="J110" s="25" t="n">
        <f aca="false">J109/K109</f>
        <v>0.633333333333333</v>
      </c>
      <c r="K110" s="26"/>
    </row>
    <row r="111" customFormat="false" ht="25.8" hidden="false" customHeight="true" outlineLevel="0" collapsed="false">
      <c r="A111" s="28" t="s">
        <v>11</v>
      </c>
      <c r="B111" s="43" t="n">
        <f aca="false">4/30</f>
        <v>0.133333333333333</v>
      </c>
      <c r="G111" s="28" t="s">
        <v>11</v>
      </c>
      <c r="H111" s="43" t="n">
        <f aca="false">11/30</f>
        <v>0.366666666666667</v>
      </c>
    </row>
  </sheetData>
  <mergeCells count="48">
    <mergeCell ref="A2:E2"/>
    <mergeCell ref="G2:K2"/>
    <mergeCell ref="M2:Q2"/>
    <mergeCell ref="S2:W2"/>
    <mergeCell ref="A3:A4"/>
    <mergeCell ref="D3:D4"/>
    <mergeCell ref="E3:E4"/>
    <mergeCell ref="G3:G4"/>
    <mergeCell ref="J3:J4"/>
    <mergeCell ref="K3:K4"/>
    <mergeCell ref="M3:M4"/>
    <mergeCell ref="P3:P4"/>
    <mergeCell ref="Q3:Q4"/>
    <mergeCell ref="S3:S4"/>
    <mergeCell ref="V3:V4"/>
    <mergeCell ref="W3:W4"/>
    <mergeCell ref="A39:E39"/>
    <mergeCell ref="G39:K39"/>
    <mergeCell ref="M39:Q39"/>
    <mergeCell ref="S39:W39"/>
    <mergeCell ref="A40:A41"/>
    <mergeCell ref="D40:D41"/>
    <mergeCell ref="E40:E41"/>
    <mergeCell ref="G40:G41"/>
    <mergeCell ref="J40:J41"/>
    <mergeCell ref="K40:K41"/>
    <mergeCell ref="M40:M41"/>
    <mergeCell ref="P40:P41"/>
    <mergeCell ref="Q40:Q41"/>
    <mergeCell ref="S40:S41"/>
    <mergeCell ref="V40:V41"/>
    <mergeCell ref="W40:W41"/>
    <mergeCell ref="A76:E76"/>
    <mergeCell ref="G76:K76"/>
    <mergeCell ref="M76:Q76"/>
    <mergeCell ref="S76:W76"/>
    <mergeCell ref="A77:A78"/>
    <mergeCell ref="D77:D78"/>
    <mergeCell ref="E77:E78"/>
    <mergeCell ref="G77:G78"/>
    <mergeCell ref="J77:J78"/>
    <mergeCell ref="K77:K78"/>
    <mergeCell ref="M77:M78"/>
    <mergeCell ref="P77:P78"/>
    <mergeCell ref="Q77:Q78"/>
    <mergeCell ref="S77:S78"/>
    <mergeCell ref="V77:V78"/>
    <mergeCell ref="W77:W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E112" activeCellId="0" sqref="E112"/>
    </sheetView>
  </sheetViews>
  <sheetFormatPr defaultRowHeight="13.8" zeroHeight="false" outlineLevelRow="0" outlineLevelCol="0"/>
  <cols>
    <col collapsed="false" customWidth="true" hidden="false" outlineLevel="0" max="7" min="1" style="0" width="8.56"/>
    <col collapsed="false" customWidth="true" hidden="false" outlineLevel="0" max="8" min="8" style="0" width="9"/>
    <col collapsed="false" customWidth="true" hidden="false" outlineLevel="0" max="9" min="9" style="0" width="9.44"/>
    <col collapsed="false" customWidth="true" hidden="false" outlineLevel="0" max="1013" min="10" style="0" width="8.56"/>
    <col collapsed="false" customWidth="false" hidden="false" outlineLevel="0" max="1025" min="1014" style="0" width="11.52"/>
  </cols>
  <sheetData>
    <row r="1" s="39" customFormat="true" ht="13.8" hidden="false" customHeight="false" outlineLevel="0" collapsed="false">
      <c r="A1" s="39" t="s">
        <v>20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12</v>
      </c>
      <c r="B2" s="1"/>
      <c r="C2" s="1"/>
      <c r="D2" s="1"/>
      <c r="E2" s="1"/>
      <c r="G2" s="31" t="s">
        <v>13</v>
      </c>
      <c r="H2" s="31"/>
      <c r="I2" s="31"/>
      <c r="J2" s="31"/>
      <c r="K2" s="31"/>
      <c r="M2" s="1" t="s">
        <v>14</v>
      </c>
      <c r="N2" s="1"/>
      <c r="O2" s="1"/>
      <c r="P2" s="1"/>
      <c r="Q2" s="1"/>
      <c r="S2" s="1" t="s">
        <v>15</v>
      </c>
      <c r="T2" s="1"/>
      <c r="U2" s="1"/>
      <c r="V2" s="1"/>
      <c r="W2" s="1"/>
    </row>
    <row r="3" customFormat="false" ht="13.8" hidden="false" customHeight="false" outlineLevel="0" collapsed="false">
      <c r="A3" s="2"/>
      <c r="B3" s="3" t="s">
        <v>4</v>
      </c>
      <c r="C3" s="4" t="s">
        <v>5</v>
      </c>
      <c r="D3" s="5" t="s">
        <v>6</v>
      </c>
      <c r="E3" s="5" t="s">
        <v>7</v>
      </c>
      <c r="G3" s="2"/>
      <c r="H3" s="3" t="s">
        <v>4</v>
      </c>
      <c r="I3" s="21" t="s">
        <v>5</v>
      </c>
      <c r="J3" s="5" t="s">
        <v>6</v>
      </c>
      <c r="K3" s="5" t="s">
        <v>7</v>
      </c>
      <c r="M3" s="2"/>
      <c r="N3" s="3" t="s">
        <v>4</v>
      </c>
      <c r="O3" s="4" t="s">
        <v>5</v>
      </c>
      <c r="P3" s="5" t="s">
        <v>6</v>
      </c>
      <c r="Q3" s="5" t="s">
        <v>7</v>
      </c>
      <c r="S3" s="2"/>
      <c r="T3" s="3" t="s">
        <v>4</v>
      </c>
      <c r="U3" s="4" t="s">
        <v>5</v>
      </c>
      <c r="V3" s="5" t="s">
        <v>6</v>
      </c>
      <c r="W3" s="5" t="s">
        <v>7</v>
      </c>
    </row>
    <row r="4" customFormat="false" ht="13.8" hidden="false" customHeight="false" outlineLevel="0" collapsed="false">
      <c r="A4" s="2"/>
      <c r="B4" s="6" t="n">
        <v>0.8</v>
      </c>
      <c r="C4" s="4" t="n">
        <v>0</v>
      </c>
      <c r="D4" s="5"/>
      <c r="E4" s="5"/>
      <c r="G4" s="2"/>
      <c r="H4" s="6" t="n">
        <v>0.9</v>
      </c>
      <c r="I4" s="21" t="n">
        <v>0</v>
      </c>
      <c r="J4" s="5"/>
      <c r="K4" s="5"/>
      <c r="M4" s="2"/>
      <c r="N4" s="6" t="n">
        <v>1.1</v>
      </c>
      <c r="O4" s="4" t="n">
        <v>0</v>
      </c>
      <c r="P4" s="5"/>
      <c r="Q4" s="5"/>
      <c r="S4" s="2"/>
      <c r="T4" s="6" t="n">
        <v>1.2</v>
      </c>
      <c r="U4" s="4" t="n">
        <v>0</v>
      </c>
      <c r="V4" s="5"/>
      <c r="W4" s="5"/>
    </row>
    <row r="5" customFormat="false" ht="13.8" hidden="false" customHeight="false" outlineLevel="0" collapsed="false">
      <c r="A5" s="9" t="n">
        <v>1</v>
      </c>
      <c r="B5" s="40" t="n">
        <v>1</v>
      </c>
      <c r="C5" s="14" t="n">
        <v>-0.225</v>
      </c>
      <c r="D5" s="11" t="n">
        <v>0</v>
      </c>
      <c r="E5" s="12" t="n">
        <f aca="false">ABS($B$4-B5)</f>
        <v>0.2</v>
      </c>
      <c r="G5" s="33" t="n">
        <v>1</v>
      </c>
      <c r="H5" s="46" t="n">
        <v>0.985531031418296</v>
      </c>
      <c r="I5" s="34" t="n">
        <v>105.2</v>
      </c>
      <c r="J5" s="10" t="n">
        <v>0</v>
      </c>
      <c r="K5" s="12" t="n">
        <f aca="false">ABS($H$4-H5)</f>
        <v>0.0855310314182961</v>
      </c>
      <c r="M5" s="9" t="n">
        <v>1</v>
      </c>
      <c r="N5" s="40" t="n">
        <v>1.03923104845773</v>
      </c>
      <c r="O5" s="13" t="n">
        <v>-88.3636363636363</v>
      </c>
      <c r="P5" s="11" t="n">
        <v>0</v>
      </c>
      <c r="Q5" s="12" t="n">
        <f aca="false">ABS($N$4-N5)</f>
        <v>0.06076895154227</v>
      </c>
      <c r="S5" s="9" t="n">
        <v>1</v>
      </c>
      <c r="T5" s="40" t="n">
        <v>1</v>
      </c>
      <c r="U5" s="40" t="n">
        <v>-90</v>
      </c>
      <c r="V5" s="11" t="n">
        <v>0</v>
      </c>
      <c r="W5" s="12" t="n">
        <f aca="false">ABS($T$4-T5)</f>
        <v>0.2</v>
      </c>
    </row>
    <row r="6" customFormat="false" ht="13.8" hidden="false" customHeight="false" outlineLevel="0" collapsed="false">
      <c r="A6" s="9" t="n">
        <v>2</v>
      </c>
      <c r="B6" s="40" t="n">
        <v>1</v>
      </c>
      <c r="C6" s="14" t="n">
        <v>0</v>
      </c>
      <c r="D6" s="11" t="n">
        <v>0</v>
      </c>
      <c r="E6" s="12" t="n">
        <f aca="false">ABS($B$4-B6)</f>
        <v>0.2</v>
      </c>
      <c r="G6" s="33" t="n">
        <v>2</v>
      </c>
      <c r="H6" s="46" t="n">
        <v>1.08008259430818</v>
      </c>
      <c r="I6" s="34" t="n">
        <v>-119.199999999999</v>
      </c>
      <c r="J6" s="10" t="n">
        <v>0</v>
      </c>
      <c r="K6" s="12" t="n">
        <f aca="false">ABS($H$4-H6)</f>
        <v>0.18008259430818</v>
      </c>
      <c r="M6" s="9" t="n">
        <v>2</v>
      </c>
      <c r="N6" s="40" t="n">
        <v>0.974104113303739</v>
      </c>
      <c r="O6" s="13" t="n">
        <v>-36.3272727272727</v>
      </c>
      <c r="P6" s="11" t="n">
        <v>0</v>
      </c>
      <c r="Q6" s="12" t="n">
        <f aca="false">ABS($N$4-N6)</f>
        <v>0.125895886696261</v>
      </c>
      <c r="S6" s="9" t="n">
        <v>2</v>
      </c>
      <c r="T6" s="40" t="n">
        <v>0.983915706</v>
      </c>
      <c r="U6" s="40" t="n">
        <v>-124.65</v>
      </c>
      <c r="V6" s="11" t="n">
        <v>0</v>
      </c>
      <c r="W6" s="12" t="n">
        <f aca="false">ABS($T$4-T6)</f>
        <v>0.216084294</v>
      </c>
    </row>
    <row r="7" customFormat="false" ht="13.8" hidden="false" customHeight="false" outlineLevel="0" collapsed="false">
      <c r="A7" s="9" t="n">
        <v>3</v>
      </c>
      <c r="B7" s="40" t="n">
        <v>1.025685374</v>
      </c>
      <c r="C7" s="14" t="n">
        <v>-324.225</v>
      </c>
      <c r="D7" s="11" t="n">
        <v>0.5</v>
      </c>
      <c r="E7" s="12" t="n">
        <f aca="false">ABS($B$4-B7)</f>
        <v>0.225685374</v>
      </c>
      <c r="G7" s="33" t="n">
        <v>3</v>
      </c>
      <c r="H7" s="46" t="n">
        <v>1</v>
      </c>
      <c r="I7" s="34" t="n">
        <v>178.2</v>
      </c>
      <c r="J7" s="10" t="n">
        <v>1</v>
      </c>
      <c r="K7" s="12" t="n">
        <f aca="false">ABS($H$4-H7)</f>
        <v>0.1</v>
      </c>
      <c r="M7" s="9" t="n">
        <v>3</v>
      </c>
      <c r="N7" s="40" t="n">
        <v>1</v>
      </c>
      <c r="O7" s="13" t="n">
        <v>0</v>
      </c>
      <c r="P7" s="11" t="n">
        <v>0.5</v>
      </c>
      <c r="Q7" s="12" t="n">
        <f aca="false">ABS($N$4-N7)</f>
        <v>0.1</v>
      </c>
      <c r="S7" s="9" t="n">
        <v>3</v>
      </c>
      <c r="T7" s="40" t="n">
        <v>1.029617208</v>
      </c>
      <c r="U7" s="40" t="n">
        <v>-355.65</v>
      </c>
      <c r="V7" s="11" t="n">
        <v>0</v>
      </c>
      <c r="W7" s="12" t="n">
        <f aca="false">ABS($T$4-T7)</f>
        <v>0.170382792</v>
      </c>
    </row>
    <row r="8" customFormat="false" ht="13.8" hidden="false" customHeight="false" outlineLevel="0" collapsed="false">
      <c r="A8" s="9" t="n">
        <v>4</v>
      </c>
      <c r="B8" s="40" t="n">
        <v>1</v>
      </c>
      <c r="C8" s="14" t="n">
        <v>-90.45</v>
      </c>
      <c r="D8" s="11" t="n">
        <v>0</v>
      </c>
      <c r="E8" s="12" t="n">
        <f aca="false">ABS($B$4-B8)</f>
        <v>0.2</v>
      </c>
      <c r="G8" s="33" t="n">
        <v>4</v>
      </c>
      <c r="H8" s="46" t="n">
        <v>1</v>
      </c>
      <c r="I8" s="34" t="n">
        <v>-0.2</v>
      </c>
      <c r="J8" s="10" t="n">
        <v>0.5</v>
      </c>
      <c r="K8" s="12" t="n">
        <f aca="false">ABS($H$4-H8)</f>
        <v>0.1</v>
      </c>
      <c r="M8" s="9" t="n">
        <v>4</v>
      </c>
      <c r="N8" s="40" t="n">
        <v>1</v>
      </c>
      <c r="O8" s="13" t="n">
        <v>0</v>
      </c>
      <c r="P8" s="11" t="n">
        <v>0.5</v>
      </c>
      <c r="Q8" s="12" t="n">
        <f aca="false">ABS($N$4-N8)</f>
        <v>0.1</v>
      </c>
      <c r="S8" s="9" t="n">
        <v>4</v>
      </c>
      <c r="T8" s="40" t="n">
        <v>0.946361006</v>
      </c>
      <c r="U8" s="40" t="n">
        <v>-79.65</v>
      </c>
      <c r="V8" s="11" t="n">
        <v>0</v>
      </c>
      <c r="W8" s="12" t="n">
        <f aca="false">ABS($T$4-T8)</f>
        <v>0.253638994</v>
      </c>
    </row>
    <row r="9" customFormat="false" ht="13.8" hidden="false" customHeight="false" outlineLevel="0" collapsed="false">
      <c r="A9" s="9" t="n">
        <v>5</v>
      </c>
      <c r="B9" s="40" t="n">
        <v>1.011594449</v>
      </c>
      <c r="C9" s="14" t="n">
        <v>-336.825</v>
      </c>
      <c r="D9" s="11" t="n">
        <v>0</v>
      </c>
      <c r="E9" s="12" t="n">
        <f aca="false">ABS($B$4-B9)</f>
        <v>0.211594449</v>
      </c>
      <c r="G9" s="33" t="n">
        <v>5</v>
      </c>
      <c r="H9" s="46" t="n">
        <v>1</v>
      </c>
      <c r="I9" s="34" t="n">
        <v>-177.399999999999</v>
      </c>
      <c r="J9" s="10" t="n">
        <v>0.5</v>
      </c>
      <c r="K9" s="12" t="n">
        <f aca="false">ABS($H$4-H9)</f>
        <v>0.1</v>
      </c>
      <c r="M9" s="9" t="n">
        <v>5</v>
      </c>
      <c r="N9" s="40" t="n">
        <v>1</v>
      </c>
      <c r="O9" s="13" t="n">
        <v>0</v>
      </c>
      <c r="P9" s="11" t="n">
        <v>0</v>
      </c>
      <c r="Q9" s="12" t="n">
        <f aca="false">ABS($N$4-N9)</f>
        <v>0.1</v>
      </c>
      <c r="S9" s="9" t="n">
        <v>5</v>
      </c>
      <c r="T9" s="40" t="n">
        <v>1.0065071</v>
      </c>
      <c r="U9" s="40" t="n">
        <v>-90</v>
      </c>
      <c r="V9" s="11" t="n">
        <v>0</v>
      </c>
      <c r="W9" s="12" t="n">
        <f aca="false">ABS($T$4-T9)</f>
        <v>0.1934929</v>
      </c>
    </row>
    <row r="10" customFormat="false" ht="13.8" hidden="false" customHeight="false" outlineLevel="0" collapsed="false">
      <c r="A10" s="9" t="n">
        <v>6</v>
      </c>
      <c r="B10" s="40" t="n">
        <v>0.995399515</v>
      </c>
      <c r="C10" s="14" t="n">
        <v>176.4</v>
      </c>
      <c r="D10" s="11" t="n">
        <v>0</v>
      </c>
      <c r="E10" s="12" t="n">
        <f aca="false">ABS($B$4-B10)</f>
        <v>0.195399515</v>
      </c>
      <c r="G10" s="33" t="n">
        <v>6</v>
      </c>
      <c r="H10" s="46" t="n">
        <v>0.805302030809517</v>
      </c>
      <c r="I10" s="34" t="n">
        <v>12.1999999999999</v>
      </c>
      <c r="J10" s="10" t="n">
        <v>0</v>
      </c>
      <c r="K10" s="12" t="n">
        <f aca="false">ABS($H$4-H10)</f>
        <v>0.094697969190483</v>
      </c>
      <c r="M10" s="9" t="n">
        <v>6</v>
      </c>
      <c r="N10" s="40" t="n">
        <v>1.0247902416002</v>
      </c>
      <c r="O10" s="13" t="n">
        <v>-81.3272727272727</v>
      </c>
      <c r="P10" s="11" t="n">
        <v>0</v>
      </c>
      <c r="Q10" s="12" t="n">
        <f aca="false">ABS($N$4-N10)</f>
        <v>0.0752097583998002</v>
      </c>
      <c r="S10" s="9" t="n">
        <v>6</v>
      </c>
      <c r="T10" s="40" t="n">
        <v>0.858626319</v>
      </c>
      <c r="U10" s="40" t="n">
        <v>-170.55</v>
      </c>
      <c r="V10" s="11" t="n">
        <v>0</v>
      </c>
      <c r="W10" s="12" t="n">
        <f aca="false">ABS($T$4-T10)</f>
        <v>0.341373681</v>
      </c>
    </row>
    <row r="11" customFormat="false" ht="13.8" hidden="false" customHeight="false" outlineLevel="0" collapsed="false">
      <c r="A11" s="9" t="n">
        <v>7</v>
      </c>
      <c r="B11" s="40" t="n">
        <v>1</v>
      </c>
      <c r="C11" s="14" t="n">
        <v>0</v>
      </c>
      <c r="D11" s="11" t="n">
        <v>0.5</v>
      </c>
      <c r="E11" s="12" t="n">
        <f aca="false">ABS($B$4-B11)</f>
        <v>0.2</v>
      </c>
      <c r="G11" s="33" t="n">
        <v>7</v>
      </c>
      <c r="H11" s="46" t="n">
        <v>1</v>
      </c>
      <c r="I11" s="34" t="n">
        <v>-270</v>
      </c>
      <c r="J11" s="10" t="n">
        <v>0</v>
      </c>
      <c r="K11" s="12" t="n">
        <f aca="false">ABS($H$4-H11)</f>
        <v>0.1</v>
      </c>
      <c r="M11" s="9" t="n">
        <v>7</v>
      </c>
      <c r="N11" s="40" t="n">
        <v>1</v>
      </c>
      <c r="O11" s="13" t="n">
        <v>0</v>
      </c>
      <c r="P11" s="11" t="n">
        <v>0.5</v>
      </c>
      <c r="Q11" s="12" t="n">
        <f aca="false">ABS($N$4-N11)</f>
        <v>0.1</v>
      </c>
      <c r="S11" s="9" t="n">
        <v>7</v>
      </c>
      <c r="T11" s="40" t="n">
        <v>1</v>
      </c>
      <c r="U11" s="40" t="n">
        <v>0</v>
      </c>
      <c r="V11" s="11" t="n">
        <v>0.5</v>
      </c>
      <c r="W11" s="12" t="n">
        <f aca="false">ABS($T$4-T11)</f>
        <v>0.2</v>
      </c>
    </row>
    <row r="12" customFormat="false" ht="13.8" hidden="false" customHeight="false" outlineLevel="0" collapsed="false">
      <c r="A12" s="9" t="n">
        <v>8</v>
      </c>
      <c r="B12" s="40" t="n">
        <v>1</v>
      </c>
      <c r="C12" s="14" t="n">
        <v>-357.075</v>
      </c>
      <c r="D12" s="11" t="n">
        <v>0</v>
      </c>
      <c r="E12" s="12" t="n">
        <f aca="false">ABS($B$4-B12)</f>
        <v>0.2</v>
      </c>
      <c r="G12" s="33" t="n">
        <v>8</v>
      </c>
      <c r="H12" s="46" t="n">
        <v>0.943368159436793</v>
      </c>
      <c r="I12" s="34" t="n">
        <v>-167.8</v>
      </c>
      <c r="J12" s="10" t="n">
        <v>0</v>
      </c>
      <c r="K12" s="12" t="n">
        <f aca="false">ABS($H$4-H12)</f>
        <v>0.0433681594367928</v>
      </c>
      <c r="M12" s="9" t="n">
        <v>8</v>
      </c>
      <c r="N12" s="40" t="n">
        <v>0.957213824022944</v>
      </c>
      <c r="O12" s="13" t="n">
        <v>-3.27272727272727</v>
      </c>
      <c r="P12" s="11" t="n">
        <v>0</v>
      </c>
      <c r="Q12" s="12" t="n">
        <f aca="false">ABS($N$4-N12)</f>
        <v>0.142786175977056</v>
      </c>
      <c r="S12" s="9" t="n">
        <v>8</v>
      </c>
      <c r="T12" s="40" t="n">
        <v>0.901426906</v>
      </c>
      <c r="U12" s="40" t="n">
        <v>-93.9</v>
      </c>
      <c r="V12" s="11" t="n">
        <v>0</v>
      </c>
      <c r="W12" s="12" t="n">
        <f aca="false">ABS($T$4-T12)</f>
        <v>0.298573094</v>
      </c>
    </row>
    <row r="13" customFormat="false" ht="13.8" hidden="false" customHeight="false" outlineLevel="0" collapsed="false">
      <c r="A13" s="9" t="n">
        <v>9</v>
      </c>
      <c r="B13" s="40" t="n">
        <v>1.030425832</v>
      </c>
      <c r="C13" s="14" t="n">
        <v>-70.875</v>
      </c>
      <c r="D13" s="11" t="n">
        <v>0</v>
      </c>
      <c r="E13" s="12" t="n">
        <f aca="false">ABS($B$4-B13)</f>
        <v>0.230425832</v>
      </c>
      <c r="G13" s="33" t="n">
        <v>9</v>
      </c>
      <c r="H13" s="46" t="n">
        <v>1.04252108477303</v>
      </c>
      <c r="I13" s="34" t="n">
        <v>-341.4</v>
      </c>
      <c r="J13" s="10" t="n">
        <v>0</v>
      </c>
      <c r="K13" s="12" t="n">
        <f aca="false">ABS($H$4-H13)</f>
        <v>0.14252108477303</v>
      </c>
      <c r="M13" s="9" t="n">
        <v>9</v>
      </c>
      <c r="N13" s="40" t="n">
        <v>0.986104334662677</v>
      </c>
      <c r="O13" s="13" t="n">
        <v>-96.5454545454545</v>
      </c>
      <c r="P13" s="11" t="n">
        <v>0</v>
      </c>
      <c r="Q13" s="12" t="n">
        <f aca="false">ABS($N$4-N13)</f>
        <v>0.113895665337323</v>
      </c>
      <c r="S13" s="9" t="n">
        <v>9</v>
      </c>
      <c r="T13" s="40" t="n">
        <v>0.991925252</v>
      </c>
      <c r="U13" s="40" t="n">
        <v>88.65</v>
      </c>
      <c r="V13" s="11" t="n">
        <v>0</v>
      </c>
      <c r="W13" s="12" t="n">
        <f aca="false">ABS($T$4-T13)</f>
        <v>0.208074748</v>
      </c>
    </row>
    <row r="14" customFormat="false" ht="13.8" hidden="false" customHeight="false" outlineLevel="0" collapsed="false">
      <c r="A14" s="9" t="n">
        <v>10</v>
      </c>
      <c r="B14" s="40" t="n">
        <v>1.222114824</v>
      </c>
      <c r="C14" s="14" t="n">
        <v>-178.425</v>
      </c>
      <c r="D14" s="11" t="n">
        <v>0</v>
      </c>
      <c r="E14" s="12" t="n">
        <f aca="false">ABS($B$4-B14)</f>
        <v>0.422114824</v>
      </c>
      <c r="G14" s="33" t="n">
        <v>10</v>
      </c>
      <c r="H14" s="46" t="n">
        <v>1</v>
      </c>
      <c r="I14" s="34" t="n">
        <v>0</v>
      </c>
      <c r="J14" s="10" t="n">
        <v>0.5</v>
      </c>
      <c r="K14" s="12" t="n">
        <f aca="false">ABS($H$4-H14)</f>
        <v>0.1</v>
      </c>
      <c r="M14" s="9" t="n">
        <v>10</v>
      </c>
      <c r="N14" s="40" t="n">
        <v>0.996507833374647</v>
      </c>
      <c r="O14" s="13" t="n">
        <v>-182.290909090909</v>
      </c>
      <c r="P14" s="11" t="n">
        <v>0</v>
      </c>
      <c r="Q14" s="12" t="n">
        <f aca="false">ABS($N$4-N14)</f>
        <v>0.103492166625353</v>
      </c>
      <c r="S14" s="9" t="n">
        <v>10</v>
      </c>
      <c r="T14" s="40" t="n">
        <v>1.080941305</v>
      </c>
      <c r="U14" s="40" t="n">
        <v>-174.9</v>
      </c>
      <c r="V14" s="11" t="n">
        <v>0</v>
      </c>
      <c r="W14" s="12" t="n">
        <f aca="false">ABS($T$4-T14)</f>
        <v>0.119058695</v>
      </c>
    </row>
    <row r="15" customFormat="false" ht="13.8" hidden="false" customHeight="false" outlineLevel="0" collapsed="false">
      <c r="A15" s="9" t="n">
        <v>11</v>
      </c>
      <c r="B15" s="40" t="n">
        <v>1.006940624</v>
      </c>
      <c r="C15" s="14" t="n">
        <v>171.225</v>
      </c>
      <c r="D15" s="11" t="n">
        <v>0</v>
      </c>
      <c r="E15" s="12" t="n">
        <f aca="false">ABS($B$4-B15)</f>
        <v>0.206940624</v>
      </c>
      <c r="G15" s="33" t="n">
        <v>11</v>
      </c>
      <c r="H15" s="46" t="n">
        <v>0.997920071071777</v>
      </c>
      <c r="I15" s="34" t="n">
        <v>150.4</v>
      </c>
      <c r="J15" s="10" t="n">
        <v>0</v>
      </c>
      <c r="K15" s="12" t="n">
        <f aca="false">ABS($H$4-H15)</f>
        <v>0.097920071071777</v>
      </c>
      <c r="M15" s="9" t="n">
        <v>11</v>
      </c>
      <c r="N15" s="40" t="n">
        <v>1</v>
      </c>
      <c r="O15" s="13" t="n">
        <v>-270</v>
      </c>
      <c r="P15" s="11" t="n">
        <v>0</v>
      </c>
      <c r="Q15" s="12" t="n">
        <f aca="false">ABS($N$4-N15)</f>
        <v>0.1</v>
      </c>
      <c r="S15" s="9" t="n">
        <v>11</v>
      </c>
      <c r="T15" s="40" t="n">
        <v>0.995147298</v>
      </c>
      <c r="U15" s="40" t="n">
        <v>-7.8</v>
      </c>
      <c r="V15" s="11" t="n">
        <v>0</v>
      </c>
      <c r="W15" s="12" t="n">
        <f aca="false">ABS($T$4-T15)</f>
        <v>0.204852702</v>
      </c>
    </row>
    <row r="16" customFormat="false" ht="13.8" hidden="false" customHeight="false" outlineLevel="0" collapsed="false">
      <c r="A16" s="9" t="n">
        <v>12</v>
      </c>
      <c r="B16" s="40" t="n">
        <v>1.091563298</v>
      </c>
      <c r="C16" s="14" t="n">
        <v>-171.45</v>
      </c>
      <c r="D16" s="11" t="n">
        <v>0</v>
      </c>
      <c r="E16" s="12" t="n">
        <f aca="false">ABS($B$4-B16)</f>
        <v>0.291563298</v>
      </c>
      <c r="G16" s="33" t="n">
        <v>12</v>
      </c>
      <c r="H16" s="46" t="n">
        <v>1</v>
      </c>
      <c r="I16" s="34" t="n">
        <v>180</v>
      </c>
      <c r="J16" s="10" t="n">
        <v>0</v>
      </c>
      <c r="K16" s="12" t="n">
        <f aca="false">ABS($H$4-H16)</f>
        <v>0.1</v>
      </c>
      <c r="M16" s="9" t="n">
        <v>12</v>
      </c>
      <c r="N16" s="40" t="n">
        <v>1</v>
      </c>
      <c r="O16" s="13" t="n">
        <v>-16.5272727272727</v>
      </c>
      <c r="P16" s="11" t="n">
        <v>0</v>
      </c>
      <c r="Q16" s="12" t="n">
        <f aca="false">ABS($N$4-N16)</f>
        <v>0.1</v>
      </c>
      <c r="S16" s="9" t="n">
        <v>12</v>
      </c>
      <c r="T16" s="40" t="n">
        <v>1</v>
      </c>
      <c r="U16" s="40" t="n">
        <v>73.35</v>
      </c>
      <c r="V16" s="11" t="n">
        <v>0</v>
      </c>
      <c r="W16" s="12" t="n">
        <f aca="false">ABS($T$4-T16)</f>
        <v>0.2</v>
      </c>
    </row>
    <row r="17" customFormat="false" ht="13.8" hidden="false" customHeight="false" outlineLevel="0" collapsed="false">
      <c r="A17" s="9" t="n">
        <v>13</v>
      </c>
      <c r="B17" s="40" t="n">
        <v>0.98172466</v>
      </c>
      <c r="C17" s="14" t="n">
        <v>-357.525</v>
      </c>
      <c r="D17" s="11" t="n">
        <v>0</v>
      </c>
      <c r="E17" s="12" t="n">
        <f aca="false">ABS($B$4-B17)</f>
        <v>0.18172466</v>
      </c>
      <c r="G17" s="33" t="n">
        <v>13</v>
      </c>
      <c r="H17" s="46" t="n">
        <v>1</v>
      </c>
      <c r="I17" s="34" t="n">
        <v>0</v>
      </c>
      <c r="J17" s="10" t="n">
        <v>0</v>
      </c>
      <c r="K17" s="12" t="n">
        <f aca="false">ABS($H$4-H17)</f>
        <v>0.1</v>
      </c>
      <c r="M17" s="9" t="n">
        <v>13</v>
      </c>
      <c r="N17" s="40" t="n">
        <v>1</v>
      </c>
      <c r="O17" s="13" t="n">
        <v>0</v>
      </c>
      <c r="P17" s="11" t="n">
        <v>0.5</v>
      </c>
      <c r="Q17" s="12" t="n">
        <f aca="false">ABS($N$4-N17)</f>
        <v>0.1</v>
      </c>
      <c r="S17" s="9" t="n">
        <v>13</v>
      </c>
      <c r="T17" s="40" t="n">
        <v>0.975970835</v>
      </c>
      <c r="U17" s="40" t="n">
        <v>-274.5</v>
      </c>
      <c r="V17" s="11" t="n">
        <v>0</v>
      </c>
      <c r="W17" s="12" t="n">
        <f aca="false">ABS($T$4-T17)</f>
        <v>0.224029165</v>
      </c>
    </row>
    <row r="18" customFormat="false" ht="13.8" hidden="false" customHeight="false" outlineLevel="0" collapsed="false">
      <c r="A18" s="9" t="n">
        <v>14</v>
      </c>
      <c r="B18" s="40" t="n">
        <v>0.937484185</v>
      </c>
      <c r="C18" s="14" t="n">
        <v>-340.875</v>
      </c>
      <c r="D18" s="11" t="n">
        <v>0</v>
      </c>
      <c r="E18" s="12" t="n">
        <f aca="false">ABS($B$4-B18)</f>
        <v>0.137484185</v>
      </c>
      <c r="G18" s="33" t="n">
        <v>14</v>
      </c>
      <c r="H18" s="46" t="n">
        <v>1</v>
      </c>
      <c r="I18" s="34" t="n">
        <v>0</v>
      </c>
      <c r="J18" s="10" t="n">
        <v>0</v>
      </c>
      <c r="K18" s="12" t="n">
        <f aca="false">ABS($H$4-H18)</f>
        <v>0.1</v>
      </c>
      <c r="M18" s="9" t="n">
        <v>14</v>
      </c>
      <c r="N18" s="40" t="n">
        <v>1</v>
      </c>
      <c r="O18" s="13" t="n">
        <v>-90</v>
      </c>
      <c r="P18" s="11" t="n">
        <v>0</v>
      </c>
      <c r="Q18" s="12" t="n">
        <f aca="false">ABS($N$4-N18)</f>
        <v>0.1</v>
      </c>
      <c r="S18" s="9" t="n">
        <v>14</v>
      </c>
      <c r="T18" s="40" t="n">
        <v>1.019648602</v>
      </c>
      <c r="U18" s="40" t="n">
        <v>-90.45</v>
      </c>
      <c r="V18" s="11" t="n">
        <v>0</v>
      </c>
      <c r="W18" s="12" t="n">
        <f aca="false">ABS($T$4-T18)</f>
        <v>0.180351398</v>
      </c>
    </row>
    <row r="19" customFormat="false" ht="13.8" hidden="false" customHeight="false" outlineLevel="0" collapsed="false">
      <c r="A19" s="9" t="n">
        <v>15</v>
      </c>
      <c r="B19" s="40" t="n">
        <v>0.995399515</v>
      </c>
      <c r="C19" s="14" t="n">
        <v>-8.775</v>
      </c>
      <c r="D19" s="11" t="n">
        <v>0</v>
      </c>
      <c r="E19" s="12" t="n">
        <f aca="false">ABS($B$4-B19)</f>
        <v>0.195399515</v>
      </c>
      <c r="G19" s="33" t="n">
        <v>15</v>
      </c>
      <c r="H19" s="46" t="n">
        <v>1</v>
      </c>
      <c r="I19" s="34" t="n">
        <v>0</v>
      </c>
      <c r="J19" s="10" t="n">
        <v>0.5</v>
      </c>
      <c r="K19" s="12" t="n">
        <f aca="false">ABS($H$4-H19)</f>
        <v>0.1</v>
      </c>
      <c r="M19" s="9" t="n">
        <v>15</v>
      </c>
      <c r="N19" s="40" t="n">
        <v>1</v>
      </c>
      <c r="O19" s="13" t="n">
        <v>0</v>
      </c>
      <c r="P19" s="11" t="n">
        <v>0.5</v>
      </c>
      <c r="Q19" s="12" t="n">
        <f aca="false">ABS($N$4-N19)</f>
        <v>0.1</v>
      </c>
      <c r="S19" s="9" t="n">
        <v>15</v>
      </c>
      <c r="T19" s="40" t="n">
        <v>0.998379809</v>
      </c>
      <c r="U19" s="40" t="n">
        <v>-1.65</v>
      </c>
      <c r="V19" s="11" t="n">
        <v>0.5</v>
      </c>
      <c r="W19" s="12" t="n">
        <f aca="false">ABS($T$4-T19)</f>
        <v>0.201620191</v>
      </c>
    </row>
    <row r="20" customFormat="false" ht="13.8" hidden="false" customHeight="false" outlineLevel="0" collapsed="false">
      <c r="A20" s="9" t="n">
        <v>16</v>
      </c>
      <c r="B20" s="40" t="n">
        <v>0.959349437</v>
      </c>
      <c r="C20" s="14" t="n">
        <v>-1.125</v>
      </c>
      <c r="D20" s="11" t="n">
        <v>0</v>
      </c>
      <c r="E20" s="12" t="n">
        <f aca="false">ABS($B$4-B20)</f>
        <v>0.159349437</v>
      </c>
      <c r="G20" s="33" t="n">
        <v>16</v>
      </c>
      <c r="H20" s="46" t="n">
        <v>1</v>
      </c>
      <c r="I20" s="34" t="n">
        <v>180</v>
      </c>
      <c r="J20" s="10" t="n">
        <v>0</v>
      </c>
      <c r="K20" s="12" t="n">
        <f aca="false">ABS($H$4-H20)</f>
        <v>0.1</v>
      </c>
      <c r="M20" s="9" t="n">
        <v>16</v>
      </c>
      <c r="N20" s="40" t="n">
        <v>1.01586681516335</v>
      </c>
      <c r="O20" s="13" t="n">
        <v>-102.436363636363</v>
      </c>
      <c r="P20" s="11" t="n">
        <v>0</v>
      </c>
      <c r="Q20" s="12" t="n">
        <f aca="false">ABS($N$4-N20)</f>
        <v>0.08413318483665</v>
      </c>
      <c r="S20" s="9" t="n">
        <v>16</v>
      </c>
      <c r="T20" s="40" t="n">
        <v>1.039683271</v>
      </c>
      <c r="U20" s="40" t="n">
        <v>-60.45</v>
      </c>
      <c r="V20" s="11" t="n">
        <v>0</v>
      </c>
      <c r="W20" s="12" t="n">
        <f aca="false">ABS($T$4-T20)</f>
        <v>0.160316729</v>
      </c>
    </row>
    <row r="21" customFormat="false" ht="13.8" hidden="false" customHeight="false" outlineLevel="0" collapsed="false">
      <c r="A21" s="9" t="n">
        <v>17</v>
      </c>
      <c r="B21" s="40" t="n">
        <v>0.988538442</v>
      </c>
      <c r="C21" s="14" t="n">
        <v>-349.2</v>
      </c>
      <c r="D21" s="11" t="n">
        <v>0</v>
      </c>
      <c r="E21" s="12" t="n">
        <f aca="false">ABS($B$4-B21)</f>
        <v>0.188538442</v>
      </c>
      <c r="G21" s="33" t="n">
        <v>17</v>
      </c>
      <c r="H21" s="46" t="n">
        <v>1.01891552903223</v>
      </c>
      <c r="I21" s="34" t="n">
        <v>-79.4</v>
      </c>
      <c r="J21" s="10" t="n">
        <v>0</v>
      </c>
      <c r="K21" s="12" t="n">
        <f aca="false">ABS($H$4-H21)</f>
        <v>0.11891552903223</v>
      </c>
      <c r="M21" s="9" t="n">
        <v>17</v>
      </c>
      <c r="N21" s="40" t="n">
        <v>1</v>
      </c>
      <c r="O21" s="13" t="n">
        <v>0</v>
      </c>
      <c r="P21" s="11" t="n">
        <v>0.5</v>
      </c>
      <c r="Q21" s="12" t="n">
        <f aca="false">ABS($N$4-N21)</f>
        <v>0.1</v>
      </c>
      <c r="S21" s="9" t="n">
        <v>17</v>
      </c>
      <c r="T21" s="40" t="n">
        <v>1</v>
      </c>
      <c r="U21" s="40" t="n">
        <v>-29.7</v>
      </c>
      <c r="V21" s="11" t="n">
        <v>0</v>
      </c>
      <c r="W21" s="12" t="n">
        <f aca="false">ABS($T$4-T21)</f>
        <v>0.2</v>
      </c>
    </row>
    <row r="22" customFormat="false" ht="13.8" hidden="false" customHeight="false" outlineLevel="0" collapsed="false">
      <c r="A22" s="9" t="n">
        <v>18</v>
      </c>
      <c r="B22" s="40" t="n">
        <v>1.023323329</v>
      </c>
      <c r="C22" s="14" t="n">
        <v>-279.45</v>
      </c>
      <c r="D22" s="11" t="n">
        <v>0</v>
      </c>
      <c r="E22" s="12" t="n">
        <f aca="false">ABS($B$4-B22)</f>
        <v>0.223323329</v>
      </c>
      <c r="G22" s="33" t="n">
        <v>18</v>
      </c>
      <c r="H22" s="46" t="n">
        <v>0.963215887833931</v>
      </c>
      <c r="I22" s="34" t="n">
        <v>-78.8</v>
      </c>
      <c r="J22" s="10" t="n">
        <v>0</v>
      </c>
      <c r="K22" s="12" t="n">
        <f aca="false">ABS($H$4-H22)</f>
        <v>0.0632158878339309</v>
      </c>
      <c r="M22" s="9" t="n">
        <v>18</v>
      </c>
      <c r="N22" s="40" t="n">
        <v>1</v>
      </c>
      <c r="O22" s="13" t="n">
        <v>-259.036363636363</v>
      </c>
      <c r="P22" s="11" t="n">
        <v>0</v>
      </c>
      <c r="Q22" s="12" t="n">
        <f aca="false">ABS($N$4-N22)</f>
        <v>0.1</v>
      </c>
      <c r="S22" s="9" t="n">
        <v>18</v>
      </c>
      <c r="T22" s="40" t="n">
        <v>0.919138684</v>
      </c>
      <c r="U22" s="40" t="n">
        <v>-94.2</v>
      </c>
      <c r="V22" s="11" t="n">
        <v>0</v>
      </c>
      <c r="W22" s="12" t="n">
        <f aca="false">ABS($T$4-T22)</f>
        <v>0.280861316</v>
      </c>
    </row>
    <row r="23" customFormat="false" ht="13.8" hidden="false" customHeight="false" outlineLevel="0" collapsed="false">
      <c r="A23" s="9" t="n">
        <v>19</v>
      </c>
      <c r="B23" s="40" t="n">
        <v>0.963783307</v>
      </c>
      <c r="C23" s="14" t="n">
        <v>118.575</v>
      </c>
      <c r="D23" s="11" t="n">
        <v>0</v>
      </c>
      <c r="E23" s="12" t="n">
        <f aca="false">ABS($B$4-B23)</f>
        <v>0.163783307</v>
      </c>
      <c r="G23" s="33" t="n">
        <v>19</v>
      </c>
      <c r="H23" s="46" t="n">
        <v>1.00626583367218</v>
      </c>
      <c r="I23" s="34" t="n">
        <v>-99.8</v>
      </c>
      <c r="J23" s="10" t="n">
        <v>0</v>
      </c>
      <c r="K23" s="12" t="n">
        <f aca="false">ABS($H$4-H23)</f>
        <v>0.10626583367218</v>
      </c>
      <c r="M23" s="9" t="n">
        <v>19</v>
      </c>
      <c r="N23" s="40" t="n">
        <v>1.00526120951819</v>
      </c>
      <c r="O23" s="13" t="n">
        <v>-164.945454545454</v>
      </c>
      <c r="P23" s="11" t="n">
        <v>0</v>
      </c>
      <c r="Q23" s="12" t="n">
        <f aca="false">ABS($N$4-N23)</f>
        <v>0.09473879048181</v>
      </c>
      <c r="S23" s="9" t="n">
        <v>19</v>
      </c>
      <c r="T23" s="40" t="n">
        <v>0.954064838</v>
      </c>
      <c r="U23" s="40" t="n">
        <v>-277.65</v>
      </c>
      <c r="V23" s="11" t="n">
        <v>0</v>
      </c>
      <c r="W23" s="12" t="n">
        <f aca="false">ABS($T$4-T23)</f>
        <v>0.245935162</v>
      </c>
    </row>
    <row r="24" customFormat="false" ht="13.8" hidden="false" customHeight="false" outlineLevel="0" collapsed="false">
      <c r="A24" s="9" t="n">
        <v>20</v>
      </c>
      <c r="B24" s="40" t="n">
        <v>1.114449804</v>
      </c>
      <c r="C24" s="14" t="n">
        <v>-176.625</v>
      </c>
      <c r="D24" s="11" t="n">
        <v>0</v>
      </c>
      <c r="E24" s="12" t="n">
        <f aca="false">ABS($B$4-B24)</f>
        <v>0.314449804</v>
      </c>
      <c r="G24" s="33" t="n">
        <v>20</v>
      </c>
      <c r="H24" s="46" t="n">
        <v>0.993773182530381</v>
      </c>
      <c r="I24" s="34" t="n">
        <v>162.8</v>
      </c>
      <c r="J24" s="10" t="n">
        <v>0</v>
      </c>
      <c r="K24" s="12" t="n">
        <f aca="false">ABS($H$4-H24)</f>
        <v>0.093773182530381</v>
      </c>
      <c r="M24" s="9" t="n">
        <v>20</v>
      </c>
      <c r="N24" s="40" t="n">
        <v>0.960568288541561</v>
      </c>
      <c r="O24" s="13" t="n">
        <v>-90.9818181818182</v>
      </c>
      <c r="P24" s="11" t="n">
        <v>0</v>
      </c>
      <c r="Q24" s="12" t="n">
        <f aca="false">ABS($N$4-N24)</f>
        <v>0.139431711458439</v>
      </c>
      <c r="S24" s="9" t="n">
        <v>20</v>
      </c>
      <c r="T24" s="40" t="n">
        <v>0.980730026</v>
      </c>
      <c r="U24" s="40" t="n">
        <v>-179.7</v>
      </c>
      <c r="V24" s="11" t="n">
        <v>0</v>
      </c>
      <c r="W24" s="12" t="n">
        <f aca="false">ABS($T$4-T24)</f>
        <v>0.219269974</v>
      </c>
    </row>
    <row r="25" customFormat="false" ht="13.8" hidden="false" customHeight="false" outlineLevel="0" collapsed="false">
      <c r="A25" s="9" t="n">
        <v>21</v>
      </c>
      <c r="B25" s="40" t="n">
        <v>1</v>
      </c>
      <c r="C25" s="14" t="n">
        <v>-1.125</v>
      </c>
      <c r="D25" s="11" t="n">
        <v>0</v>
      </c>
      <c r="E25" s="12" t="n">
        <f aca="false">ABS($B$4-B25)</f>
        <v>0.2</v>
      </c>
      <c r="G25" s="33" t="n">
        <v>21</v>
      </c>
      <c r="H25" s="46" t="n">
        <v>1.04905334848997</v>
      </c>
      <c r="I25" s="34" t="n">
        <v>-181.4</v>
      </c>
      <c r="J25" s="10" t="n">
        <v>0</v>
      </c>
      <c r="K25" s="12" t="n">
        <f aca="false">ABS($H$4-H25)</f>
        <v>0.14905334848997</v>
      </c>
      <c r="M25" s="9" t="n">
        <v>21</v>
      </c>
      <c r="N25" s="40" t="n">
        <v>0.989560043219391</v>
      </c>
      <c r="O25" s="13" t="n">
        <v>101.781818181818</v>
      </c>
      <c r="P25" s="11" t="n">
        <v>0</v>
      </c>
      <c r="Q25" s="12" t="n">
        <f aca="false">ABS($N$4-N25)</f>
        <v>0.110439956780609</v>
      </c>
      <c r="S25" s="9" t="n">
        <v>21</v>
      </c>
      <c r="T25" s="40" t="n">
        <v>1</v>
      </c>
      <c r="U25" s="40" t="n">
        <v>-254.1</v>
      </c>
      <c r="V25" s="11" t="n">
        <v>0</v>
      </c>
      <c r="W25" s="12" t="n">
        <f aca="false">ABS($T$4-T25)</f>
        <v>0.2</v>
      </c>
    </row>
    <row r="26" customFormat="false" ht="13.8" hidden="false" customHeight="false" outlineLevel="0" collapsed="false">
      <c r="A26" s="9" t="n">
        <v>22</v>
      </c>
      <c r="B26" s="40" t="n">
        <v>1.020966724</v>
      </c>
      <c r="C26" s="14" t="n">
        <v>-48.6</v>
      </c>
      <c r="D26" s="11" t="n">
        <v>0</v>
      </c>
      <c r="E26" s="12" t="n">
        <f aca="false">ABS($B$4-B26)</f>
        <v>0.220966724</v>
      </c>
      <c r="G26" s="33" t="n">
        <v>22</v>
      </c>
      <c r="H26" s="46" t="n">
        <v>1</v>
      </c>
      <c r="I26" s="34" t="n">
        <v>90</v>
      </c>
      <c r="J26" s="10" t="n">
        <v>0</v>
      </c>
      <c r="K26" s="12" t="n">
        <f aca="false">ABS($H$4-H26)</f>
        <v>0.1</v>
      </c>
      <c r="M26" s="9" t="n">
        <v>22</v>
      </c>
      <c r="N26" s="40" t="n">
        <v>1.00526120951819</v>
      </c>
      <c r="O26" s="13" t="n">
        <v>-16.8545454545454</v>
      </c>
      <c r="P26" s="11" t="n">
        <v>0</v>
      </c>
      <c r="Q26" s="12" t="n">
        <f aca="false">ABS($N$4-N26)</f>
        <v>0.09473879048181</v>
      </c>
      <c r="S26" s="9" t="n">
        <v>22</v>
      </c>
      <c r="T26" s="40" t="n">
        <v>0.988713639</v>
      </c>
      <c r="U26" s="40" t="n">
        <v>-113.55</v>
      </c>
      <c r="V26" s="11" t="n">
        <v>0</v>
      </c>
      <c r="W26" s="12" t="n">
        <f aca="false">ABS($T$4-T26)</f>
        <v>0.211286361</v>
      </c>
    </row>
    <row r="27" customFormat="false" ht="13.8" hidden="false" customHeight="false" outlineLevel="0" collapsed="false">
      <c r="A27" s="9" t="n">
        <v>23</v>
      </c>
      <c r="B27" s="40" t="n">
        <v>0.974957844</v>
      </c>
      <c r="C27" s="14" t="n">
        <v>-79.875</v>
      </c>
      <c r="D27" s="11" t="n">
        <v>0</v>
      </c>
      <c r="E27" s="12" t="n">
        <f aca="false">ABS($B$4-B27)</f>
        <v>0.174957844</v>
      </c>
      <c r="G27" s="33" t="n">
        <v>23</v>
      </c>
      <c r="H27" s="46" t="n">
        <v>1.01257092801598</v>
      </c>
      <c r="I27" s="34" t="n">
        <v>-70.6</v>
      </c>
      <c r="J27" s="10" t="n">
        <v>0</v>
      </c>
      <c r="K27" s="12" t="n">
        <f aca="false">ABS($H$4-H27)</f>
        <v>0.11257092801598</v>
      </c>
      <c r="M27" s="9" t="n">
        <v>23</v>
      </c>
      <c r="N27" s="40" t="n">
        <v>0.972401758840521</v>
      </c>
      <c r="O27" s="13" t="n">
        <v>4.09090909090909</v>
      </c>
      <c r="P27" s="11" t="n">
        <v>0</v>
      </c>
      <c r="Q27" s="12" t="n">
        <f aca="false">ABS($N$4-N27)</f>
        <v>0.127598241159479</v>
      </c>
      <c r="S27" s="9" t="n">
        <v>23</v>
      </c>
      <c r="T27" s="40" t="n">
        <v>0.85723518</v>
      </c>
      <c r="U27" s="40" t="n">
        <v>-112.5</v>
      </c>
      <c r="V27" s="11" t="n">
        <v>0</v>
      </c>
      <c r="W27" s="12" t="n">
        <f aca="false">ABS($T$4-T27)</f>
        <v>0.34276482</v>
      </c>
    </row>
    <row r="28" customFormat="false" ht="13.8" hidden="false" customHeight="false" outlineLevel="0" collapsed="false">
      <c r="A28" s="9" t="n">
        <v>24</v>
      </c>
      <c r="B28" s="40" t="n">
        <v>0.997697106</v>
      </c>
      <c r="C28" s="14" t="n">
        <v>-250.2</v>
      </c>
      <c r="D28" s="11" t="n">
        <v>0</v>
      </c>
      <c r="E28" s="12" t="n">
        <f aca="false">ABS($B$4-B28)</f>
        <v>0.197697106</v>
      </c>
      <c r="G28" s="33" t="n">
        <v>24</v>
      </c>
      <c r="H28" s="46" t="n">
        <v>0.683161915640503</v>
      </c>
      <c r="I28" s="34" t="n">
        <v>-168</v>
      </c>
      <c r="J28" s="10" t="n">
        <v>0</v>
      </c>
      <c r="K28" s="12" t="n">
        <f aca="false">ABS($H$4-H28)</f>
        <v>0.216838084359497</v>
      </c>
      <c r="M28" s="9" t="n">
        <v>24</v>
      </c>
      <c r="N28" s="40" t="n">
        <v>0.980943385983533</v>
      </c>
      <c r="O28" s="13" t="n">
        <v>-12.6</v>
      </c>
      <c r="P28" s="11" t="n">
        <v>0</v>
      </c>
      <c r="Q28" s="12" t="n">
        <f aca="false">ABS($N$4-N28)</f>
        <v>0.119056614016467</v>
      </c>
      <c r="S28" s="9" t="n">
        <v>24</v>
      </c>
      <c r="T28" s="40" t="n">
        <v>0.875497126</v>
      </c>
      <c r="U28" s="40" t="n">
        <v>-3.9</v>
      </c>
      <c r="V28" s="11" t="n">
        <v>0</v>
      </c>
      <c r="W28" s="12" t="n">
        <f aca="false">ABS($T$4-T28)</f>
        <v>0.324502874</v>
      </c>
    </row>
    <row r="29" customFormat="false" ht="13.8" hidden="false" customHeight="false" outlineLevel="0" collapsed="false">
      <c r="A29" s="35" t="n">
        <v>25</v>
      </c>
      <c r="B29" s="40" t="n">
        <v>1.006940624</v>
      </c>
      <c r="C29" s="14" t="n">
        <v>-79.65</v>
      </c>
      <c r="D29" s="11" t="n">
        <v>0</v>
      </c>
      <c r="E29" s="12" t="n">
        <f aca="false">ABS($B$4-B29)</f>
        <v>0.206940624</v>
      </c>
      <c r="G29" s="33" t="n">
        <v>25</v>
      </c>
      <c r="H29" s="46" t="n">
        <v>0.923929407186646</v>
      </c>
      <c r="I29" s="34" t="n">
        <v>-268.8</v>
      </c>
      <c r="J29" s="10" t="n">
        <v>0</v>
      </c>
      <c r="K29" s="12" t="n">
        <f aca="false">ABS($H$4-H29)</f>
        <v>0.0239294071866462</v>
      </c>
      <c r="M29" s="35" t="n">
        <v>25</v>
      </c>
      <c r="N29" s="40" t="n">
        <v>1.01942682349334</v>
      </c>
      <c r="O29" s="13" t="n">
        <v>-359.836363636363</v>
      </c>
      <c r="P29" s="11" t="n">
        <v>0.5</v>
      </c>
      <c r="Q29" s="12" t="n">
        <f aca="false">ABS($N$4-N29)</f>
        <v>0.0805731765066602</v>
      </c>
      <c r="S29" s="35" t="n">
        <v>25</v>
      </c>
      <c r="T29" s="40" t="n">
        <v>1</v>
      </c>
      <c r="U29" s="40" t="n">
        <v>0</v>
      </c>
      <c r="V29" s="11" t="n">
        <v>0</v>
      </c>
      <c r="W29" s="12" t="n">
        <f aca="false">ABS($T$4-T29)</f>
        <v>0.2</v>
      </c>
    </row>
    <row r="30" customFormat="false" ht="13.8" hidden="false" customHeight="false" outlineLevel="0" collapsed="false">
      <c r="A30" s="9" t="n">
        <v>26</v>
      </c>
      <c r="B30" s="40" t="n">
        <v>1</v>
      </c>
      <c r="C30" s="14" t="n">
        <v>-35.325</v>
      </c>
      <c r="D30" s="11" t="n">
        <v>0</v>
      </c>
      <c r="E30" s="12" t="n">
        <f aca="false">ABS($B$4-B30)</f>
        <v>0.2</v>
      </c>
      <c r="G30" s="33" t="n">
        <v>26</v>
      </c>
      <c r="H30" s="46" t="n">
        <v>1.01468139319863</v>
      </c>
      <c r="I30" s="34" t="n">
        <v>162</v>
      </c>
      <c r="J30" s="10" t="n">
        <v>0</v>
      </c>
      <c r="K30" s="12" t="n">
        <f aca="false">ABS($H$4-H30)</f>
        <v>0.11468139319863</v>
      </c>
      <c r="M30" s="9" t="n">
        <v>26</v>
      </c>
      <c r="N30" s="40" t="n">
        <v>1</v>
      </c>
      <c r="O30" s="13" t="n">
        <v>0</v>
      </c>
      <c r="P30" s="11" t="n">
        <v>0.5</v>
      </c>
      <c r="Q30" s="12" t="n">
        <f aca="false">ABS($N$4-N30)</f>
        <v>0.1</v>
      </c>
      <c r="S30" s="9" t="n">
        <v>26</v>
      </c>
      <c r="T30" s="40" t="n">
        <v>1</v>
      </c>
      <c r="U30" s="40" t="n">
        <v>0</v>
      </c>
      <c r="V30" s="11" t="n">
        <v>0</v>
      </c>
      <c r="W30" s="12" t="n">
        <f aca="false">ABS($T$4-T30)</f>
        <v>0.2</v>
      </c>
    </row>
    <row r="31" customFormat="false" ht="13.8" hidden="false" customHeight="false" outlineLevel="0" collapsed="false">
      <c r="A31" s="35" t="n">
        <v>27</v>
      </c>
      <c r="B31" s="40" t="n">
        <v>1</v>
      </c>
      <c r="C31" s="14" t="n">
        <v>180</v>
      </c>
      <c r="D31" s="11" t="n">
        <v>0</v>
      </c>
      <c r="E31" s="12" t="n">
        <f aca="false">ABS($B$4-B31)</f>
        <v>0.2</v>
      </c>
      <c r="G31" s="33" t="n">
        <v>27</v>
      </c>
      <c r="H31" s="46" t="n">
        <v>1.02316733337377</v>
      </c>
      <c r="I31" s="34" t="n">
        <v>-284.4</v>
      </c>
      <c r="J31" s="10" t="n">
        <v>0</v>
      </c>
      <c r="K31" s="12" t="n">
        <f aca="false">ABS($H$4-H31)</f>
        <v>0.12316733337377</v>
      </c>
      <c r="M31" s="35" t="n">
        <v>27</v>
      </c>
      <c r="N31" s="40" t="n">
        <v>1</v>
      </c>
      <c r="O31" s="13" t="n">
        <v>179.836363636363</v>
      </c>
      <c r="P31" s="11" t="n">
        <v>0</v>
      </c>
      <c r="Q31" s="12" t="n">
        <f aca="false">ABS($N$4-N31)</f>
        <v>0.1</v>
      </c>
      <c r="S31" s="35" t="n">
        <v>27</v>
      </c>
      <c r="T31" s="40" t="n">
        <v>1.013056542</v>
      </c>
      <c r="U31" s="40" t="n">
        <v>-157.05</v>
      </c>
      <c r="V31" s="11" t="n">
        <v>0</v>
      </c>
      <c r="W31" s="12" t="n">
        <f aca="false">ABS($T$4-T31)</f>
        <v>0.186943458</v>
      </c>
    </row>
    <row r="32" customFormat="false" ht="13.8" hidden="false" customHeight="false" outlineLevel="0" collapsed="false">
      <c r="A32" s="9" t="n">
        <v>28</v>
      </c>
      <c r="B32" s="40" t="n">
        <v>0.986261942</v>
      </c>
      <c r="C32" s="14" t="n">
        <v>-161.775</v>
      </c>
      <c r="D32" s="11" t="n">
        <v>0</v>
      </c>
      <c r="E32" s="12" t="n">
        <f aca="false">ABS($B$4-B32)</f>
        <v>0.186261942</v>
      </c>
      <c r="G32" s="33" t="n">
        <v>28</v>
      </c>
      <c r="H32" s="46" t="n">
        <v>1.02103921803867</v>
      </c>
      <c r="I32" s="34" t="n">
        <v>-168</v>
      </c>
      <c r="J32" s="10" t="n">
        <v>0</v>
      </c>
      <c r="K32" s="12" t="n">
        <f aca="false">ABS($H$4-H32)</f>
        <v>0.12103921803867</v>
      </c>
      <c r="M32" s="9" t="n">
        <v>28</v>
      </c>
      <c r="N32" s="40" t="n">
        <v>0.996507833374647</v>
      </c>
      <c r="O32" s="13" t="n">
        <v>-81.1636363636363</v>
      </c>
      <c r="P32" s="11" t="n">
        <v>0</v>
      </c>
      <c r="Q32" s="12" t="n">
        <f aca="false">ABS($N$4-N32)</f>
        <v>0.103492166625353</v>
      </c>
      <c r="S32" s="9" t="n">
        <v>28</v>
      </c>
      <c r="T32" s="40" t="n">
        <v>1.019648602</v>
      </c>
      <c r="U32" s="40" t="n">
        <v>-0.45</v>
      </c>
      <c r="V32" s="11" t="n">
        <v>0</v>
      </c>
      <c r="W32" s="12" t="n">
        <f aca="false">ABS($T$4-T32)</f>
        <v>0.180351398</v>
      </c>
    </row>
    <row r="33" customFormat="false" ht="13.8" hidden="false" customHeight="false" outlineLevel="0" collapsed="false">
      <c r="A33" s="35" t="n">
        <v>29</v>
      </c>
      <c r="B33" s="40" t="n">
        <v>1</v>
      </c>
      <c r="C33" s="14" t="n">
        <v>90</v>
      </c>
      <c r="D33" s="11" t="n">
        <v>0</v>
      </c>
      <c r="E33" s="12" t="n">
        <f aca="false">ABS($B$4-B33)</f>
        <v>0.2</v>
      </c>
      <c r="G33" s="33" t="n">
        <v>29</v>
      </c>
      <c r="H33" s="46" t="n">
        <v>1.00626583367218</v>
      </c>
      <c r="I33" s="34" t="n">
        <v>-10.4</v>
      </c>
      <c r="J33" s="10" t="n">
        <v>0</v>
      </c>
      <c r="K33" s="12" t="n">
        <f aca="false">ABS($H$4-H33)</f>
        <v>0.10626583367218</v>
      </c>
      <c r="M33" s="35" t="n">
        <v>29</v>
      </c>
      <c r="N33" s="40" t="n">
        <v>1</v>
      </c>
      <c r="O33" s="13" t="n">
        <v>-359.836363636363</v>
      </c>
      <c r="P33" s="11" t="n">
        <v>0.5</v>
      </c>
      <c r="Q33" s="12" t="n">
        <f aca="false">ABS($N$4-N33)</f>
        <v>0.1</v>
      </c>
      <c r="S33" s="35" t="n">
        <v>29</v>
      </c>
      <c r="T33" s="40" t="n">
        <v>1</v>
      </c>
      <c r="U33" s="40" t="n">
        <v>-90</v>
      </c>
      <c r="V33" s="11" t="n">
        <v>0</v>
      </c>
      <c r="W33" s="12" t="n">
        <f aca="false">ABS($T$4-T33)</f>
        <v>0.2</v>
      </c>
    </row>
    <row r="34" customFormat="false" ht="13.8" hidden="false" customHeight="false" outlineLevel="0" collapsed="false">
      <c r="A34" s="9" t="n">
        <v>30</v>
      </c>
      <c r="B34" s="40" t="n">
        <v>0.974957844</v>
      </c>
      <c r="C34" s="14" t="n">
        <v>163.8</v>
      </c>
      <c r="D34" s="11" t="n">
        <v>0</v>
      </c>
      <c r="E34" s="12" t="n">
        <f aca="false">ABS($B$4-B34)</f>
        <v>0.174957844</v>
      </c>
      <c r="G34" s="33" t="n">
        <v>30</v>
      </c>
      <c r="H34" s="46" t="n">
        <v>1.01257092801598</v>
      </c>
      <c r="I34" s="34" t="n">
        <v>-70.6</v>
      </c>
      <c r="J34" s="10" t="n">
        <v>0</v>
      </c>
      <c r="K34" s="12" t="n">
        <f aca="false">ABS($H$4-H34)</f>
        <v>0.11257092801598</v>
      </c>
      <c r="M34" s="9" t="n">
        <v>30</v>
      </c>
      <c r="N34" s="40" t="n">
        <v>0.922691436951664</v>
      </c>
      <c r="O34" s="13" t="n">
        <v>-108</v>
      </c>
      <c r="P34" s="11" t="n">
        <v>0</v>
      </c>
      <c r="Q34" s="12" t="n">
        <f aca="false">ABS($N$4-N34)</f>
        <v>0.177308563048336</v>
      </c>
      <c r="S34" s="9" t="n">
        <v>30</v>
      </c>
      <c r="T34" s="40" t="n">
        <v>0.8769179</v>
      </c>
      <c r="U34" s="40" t="n">
        <v>-199.35</v>
      </c>
      <c r="V34" s="11" t="n">
        <v>0</v>
      </c>
      <c r="W34" s="12" t="n">
        <f aca="false">ABS($T$4-T34)</f>
        <v>0.3230821</v>
      </c>
    </row>
    <row r="35" customFormat="false" ht="25.3" hidden="false" customHeight="false" outlineLevel="0" collapsed="false">
      <c r="A35" s="18" t="s">
        <v>8</v>
      </c>
      <c r="B35" s="19" t="n">
        <f aca="false">SUM(E5:E34)</f>
        <v>6.309558679</v>
      </c>
      <c r="C35" s="20" t="s">
        <v>6</v>
      </c>
      <c r="D35" s="21" t="n">
        <f aca="false">SUM(D5:D34)</f>
        <v>1</v>
      </c>
      <c r="E35" s="22" t="n">
        <v>30</v>
      </c>
      <c r="G35" s="36" t="s">
        <v>8</v>
      </c>
      <c r="H35" s="19" t="n">
        <f aca="false">SUM(K5:K34)</f>
        <v>3.2064078176186</v>
      </c>
      <c r="I35" s="20" t="s">
        <v>6</v>
      </c>
      <c r="J35" s="30" t="n">
        <f aca="false">SUM(J5:J34)</f>
        <v>3</v>
      </c>
      <c r="K35" s="22" t="n">
        <v>30</v>
      </c>
      <c r="M35" s="18" t="s">
        <v>8</v>
      </c>
      <c r="N35" s="19" t="n">
        <f aca="false">SUM(Q5:Q34)</f>
        <v>3.15355979997368</v>
      </c>
      <c r="O35" s="20" t="s">
        <v>6</v>
      </c>
      <c r="P35" s="21" t="n">
        <f aca="false">SUM(P5:P34)</f>
        <v>4.5</v>
      </c>
      <c r="Q35" s="22" t="n">
        <v>30</v>
      </c>
      <c r="S35" s="18" t="s">
        <v>8</v>
      </c>
      <c r="T35" s="19" t="n">
        <f aca="false">SUM(W5:W34)</f>
        <v>6.686846846</v>
      </c>
      <c r="U35" s="20" t="s">
        <v>6</v>
      </c>
      <c r="V35" s="21" t="n">
        <f aca="false">SUM(V5:V34)</f>
        <v>1</v>
      </c>
      <c r="W35" s="22" t="n">
        <v>30</v>
      </c>
    </row>
    <row r="36" customFormat="false" ht="25.3" hidden="false" customHeight="false" outlineLevel="0" collapsed="false">
      <c r="A36" s="18" t="s">
        <v>9</v>
      </c>
      <c r="B36" s="23" t="n">
        <f aca="false">B35/E35</f>
        <v>0.210318622633333</v>
      </c>
      <c r="C36" s="24" t="s">
        <v>10</v>
      </c>
      <c r="D36" s="25" t="n">
        <f aca="false">D35/E35</f>
        <v>0.0333333333333333</v>
      </c>
      <c r="E36" s="26" t="n">
        <f aca="false">10/30</f>
        <v>0.333333333333333</v>
      </c>
      <c r="G36" s="18" t="s">
        <v>9</v>
      </c>
      <c r="H36" s="23" t="n">
        <f aca="false">H35/K35</f>
        <v>0.106880260587287</v>
      </c>
      <c r="I36" s="24" t="s">
        <v>10</v>
      </c>
      <c r="J36" s="25" t="n">
        <f aca="false">J35/K35</f>
        <v>0.1</v>
      </c>
      <c r="K36" s="37"/>
      <c r="M36" s="18" t="s">
        <v>9</v>
      </c>
      <c r="N36" s="23" t="n">
        <f aca="false">N35/Q35</f>
        <v>0.105118659999123</v>
      </c>
      <c r="O36" s="24" t="s">
        <v>10</v>
      </c>
      <c r="P36" s="25" t="n">
        <f aca="false">P35/Q35</f>
        <v>0.15</v>
      </c>
      <c r="Q36" s="37"/>
      <c r="S36" s="18" t="s">
        <v>9</v>
      </c>
      <c r="T36" s="23" t="n">
        <f aca="false">T35/W35</f>
        <v>0.222894894866667</v>
      </c>
      <c r="U36" s="24" t="s">
        <v>10</v>
      </c>
      <c r="V36" s="25" t="n">
        <f aca="false">V35/W35</f>
        <v>0.0333333333333333</v>
      </c>
      <c r="W36" s="37"/>
    </row>
    <row r="37" customFormat="false" ht="24.9" hidden="false" customHeight="false" outlineLevel="0" collapsed="false">
      <c r="A37" s="28" t="s">
        <v>11</v>
      </c>
      <c r="B37" s="45" t="n">
        <f aca="false">23/30</f>
        <v>0.766666666666667</v>
      </c>
      <c r="G37" s="28" t="s">
        <v>11</v>
      </c>
      <c r="H37" s="45" t="n">
        <f aca="false">25/30</f>
        <v>0.833333333333333</v>
      </c>
      <c r="M37" s="28" t="s">
        <v>11</v>
      </c>
      <c r="N37" s="45" t="n">
        <f aca="false">20/30</f>
        <v>0.666666666666667</v>
      </c>
      <c r="S37" s="28" t="s">
        <v>11</v>
      </c>
      <c r="T37" s="45" t="n">
        <f aca="false">23/30</f>
        <v>0.766666666666667</v>
      </c>
    </row>
    <row r="39" s="39" customFormat="true" ht="13.8" hidden="false" customHeight="false" outlineLevel="0" collapsed="false">
      <c r="A39" s="39" t="s">
        <v>21</v>
      </c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12</v>
      </c>
      <c r="B40" s="1"/>
      <c r="C40" s="1"/>
      <c r="D40" s="1"/>
      <c r="E40" s="1"/>
      <c r="G40" s="31" t="s">
        <v>13</v>
      </c>
      <c r="H40" s="31"/>
      <c r="I40" s="31"/>
      <c r="J40" s="31"/>
      <c r="K40" s="31"/>
      <c r="M40" s="1" t="s">
        <v>14</v>
      </c>
      <c r="N40" s="1"/>
      <c r="O40" s="1"/>
      <c r="P40" s="1"/>
      <c r="Q40" s="1"/>
      <c r="S40" s="1" t="s">
        <v>15</v>
      </c>
      <c r="T40" s="1"/>
      <c r="U40" s="1"/>
      <c r="V40" s="1"/>
      <c r="W40" s="1"/>
    </row>
    <row r="41" customFormat="false" ht="13.8" hidden="false" customHeight="false" outlineLevel="0" collapsed="false">
      <c r="A41" s="2"/>
      <c r="B41" s="3" t="s">
        <v>4</v>
      </c>
      <c r="C41" s="4" t="s">
        <v>5</v>
      </c>
      <c r="D41" s="5" t="s">
        <v>6</v>
      </c>
      <c r="E41" s="5" t="s">
        <v>7</v>
      </c>
      <c r="G41" s="2"/>
      <c r="H41" s="3" t="s">
        <v>4</v>
      </c>
      <c r="I41" s="21" t="s">
        <v>5</v>
      </c>
      <c r="J41" s="5" t="s">
        <v>6</v>
      </c>
      <c r="K41" s="5" t="s">
        <v>7</v>
      </c>
      <c r="M41" s="2"/>
      <c r="N41" s="3" t="s">
        <v>4</v>
      </c>
      <c r="O41" s="4" t="s">
        <v>5</v>
      </c>
      <c r="P41" s="5" t="s">
        <v>6</v>
      </c>
      <c r="Q41" s="5" t="s">
        <v>7</v>
      </c>
      <c r="S41" s="2"/>
      <c r="T41" s="3" t="s">
        <v>4</v>
      </c>
      <c r="U41" s="4" t="s">
        <v>5</v>
      </c>
      <c r="V41" s="5" t="s">
        <v>6</v>
      </c>
      <c r="W41" s="5" t="s">
        <v>7</v>
      </c>
    </row>
    <row r="42" customFormat="false" ht="13.8" hidden="false" customHeight="false" outlineLevel="0" collapsed="false">
      <c r="A42" s="2"/>
      <c r="B42" s="6" t="n">
        <v>0.8</v>
      </c>
      <c r="C42" s="4" t="n">
        <v>0</v>
      </c>
      <c r="D42" s="5"/>
      <c r="E42" s="5"/>
      <c r="G42" s="2"/>
      <c r="H42" s="6" t="n">
        <v>0.9</v>
      </c>
      <c r="I42" s="21" t="n">
        <v>0</v>
      </c>
      <c r="J42" s="5"/>
      <c r="K42" s="5"/>
      <c r="M42" s="2"/>
      <c r="N42" s="6" t="n">
        <v>1.1</v>
      </c>
      <c r="O42" s="4" t="n">
        <v>0</v>
      </c>
      <c r="P42" s="5"/>
      <c r="Q42" s="5"/>
      <c r="S42" s="2"/>
      <c r="T42" s="6" t="n">
        <v>1.2</v>
      </c>
      <c r="U42" s="4" t="n">
        <v>0</v>
      </c>
      <c r="V42" s="5"/>
      <c r="W42" s="5"/>
    </row>
    <row r="43" customFormat="false" ht="13.8" hidden="false" customHeight="false" outlineLevel="0" collapsed="false">
      <c r="A43" s="9" t="n">
        <v>1</v>
      </c>
      <c r="B43" s="40" t="n">
        <v>1</v>
      </c>
      <c r="C43" s="14" t="n">
        <v>-0.225</v>
      </c>
      <c r="D43" s="11" t="n">
        <v>0</v>
      </c>
      <c r="E43" s="12" t="n">
        <f aca="false">ABS($B$4-B43)</f>
        <v>0.2</v>
      </c>
      <c r="G43" s="33" t="n">
        <v>1</v>
      </c>
      <c r="H43" s="47" t="n">
        <v>0.985531031418296</v>
      </c>
      <c r="I43" s="47" t="n">
        <v>-254.8</v>
      </c>
      <c r="J43" s="10" t="n">
        <v>0</v>
      </c>
      <c r="K43" s="12" t="n">
        <f aca="false">ABS($H$4-H43)</f>
        <v>0.0855310314182961</v>
      </c>
      <c r="M43" s="9" t="n">
        <v>1</v>
      </c>
      <c r="N43" s="47" t="n">
        <v>1.03923104845773</v>
      </c>
      <c r="O43" s="47" t="n">
        <v>-88.3636363636363</v>
      </c>
      <c r="P43" s="11" t="n">
        <v>0</v>
      </c>
      <c r="Q43" s="12" t="n">
        <f aca="false">ABS($N$4-N43)</f>
        <v>0.06076895154227</v>
      </c>
      <c r="S43" s="9" t="n">
        <v>1</v>
      </c>
      <c r="T43" s="47" t="n">
        <v>1</v>
      </c>
      <c r="U43" s="47" t="n">
        <v>-90</v>
      </c>
      <c r="V43" s="11" t="n">
        <v>0</v>
      </c>
      <c r="W43" s="12" t="n">
        <f aca="false">ABS($T$4-T43)</f>
        <v>0.2</v>
      </c>
    </row>
    <row r="44" customFormat="false" ht="13.8" hidden="false" customHeight="false" outlineLevel="0" collapsed="false">
      <c r="A44" s="9" t="n">
        <v>2</v>
      </c>
      <c r="B44" s="40" t="n">
        <v>1</v>
      </c>
      <c r="C44" s="14" t="n">
        <v>0</v>
      </c>
      <c r="D44" s="11" t="n">
        <v>0.5</v>
      </c>
      <c r="E44" s="12" t="n">
        <f aca="false">ABS($B$4-B44)</f>
        <v>0.2</v>
      </c>
      <c r="G44" s="33" t="n">
        <v>2</v>
      </c>
      <c r="H44" s="47" t="n">
        <v>0.949279147415464</v>
      </c>
      <c r="I44" s="47" t="n">
        <v>-221.6</v>
      </c>
      <c r="J44" s="10" t="n">
        <v>1</v>
      </c>
      <c r="K44" s="12" t="n">
        <f aca="false">ABS($H$4-H44)</f>
        <v>0.049279147415464</v>
      </c>
      <c r="M44" s="9" t="n">
        <v>2</v>
      </c>
      <c r="N44" s="47" t="n">
        <v>1.06127470129286</v>
      </c>
      <c r="O44" s="47" t="n">
        <v>-10.6363636363636</v>
      </c>
      <c r="P44" s="11" t="n">
        <v>0.5</v>
      </c>
      <c r="Q44" s="12" t="n">
        <f aca="false">ABS($N$4-N44)</f>
        <v>0.03872529870714</v>
      </c>
      <c r="S44" s="9" t="n">
        <v>2</v>
      </c>
      <c r="T44" s="47" t="n">
        <v>0.932650529134671</v>
      </c>
      <c r="U44" s="47" t="n">
        <v>-115.5</v>
      </c>
      <c r="V44" s="11" t="n">
        <v>0</v>
      </c>
      <c r="W44" s="12" t="n">
        <f aca="false">ABS($T$4-T44)</f>
        <v>0.267349470865329</v>
      </c>
    </row>
    <row r="45" customFormat="false" ht="13.8" hidden="false" customHeight="false" outlineLevel="0" collapsed="false">
      <c r="A45" s="9" t="n">
        <v>3</v>
      </c>
      <c r="B45" s="40" t="n">
        <v>1.059332234</v>
      </c>
      <c r="C45" s="14" t="n">
        <v>-337.5</v>
      </c>
      <c r="D45" s="11" t="n">
        <v>0.5</v>
      </c>
      <c r="E45" s="12" t="n">
        <f aca="false">ABS($B$4-B45)</f>
        <v>0.259332234</v>
      </c>
      <c r="G45" s="33" t="n">
        <v>3</v>
      </c>
      <c r="H45" s="47" t="n">
        <v>1</v>
      </c>
      <c r="I45" s="47" t="n">
        <v>-157.2</v>
      </c>
      <c r="J45" s="10" t="n">
        <v>1</v>
      </c>
      <c r="K45" s="12" t="n">
        <f aca="false">ABS($H$4-H45)</f>
        <v>0.1</v>
      </c>
      <c r="M45" s="9" t="n">
        <v>3</v>
      </c>
      <c r="N45" s="47" t="n">
        <v>1</v>
      </c>
      <c r="O45" s="47" t="n">
        <v>0</v>
      </c>
      <c r="P45" s="11" t="n">
        <v>0.5</v>
      </c>
      <c r="Q45" s="12" t="n">
        <f aca="false">ABS($N$4-N45)</f>
        <v>0.1</v>
      </c>
      <c r="S45" s="9" t="n">
        <v>3</v>
      </c>
      <c r="T45" s="47" t="n">
        <v>1.02961720760301</v>
      </c>
      <c r="U45" s="47" t="n">
        <v>-355.65</v>
      </c>
      <c r="V45" s="11" t="n">
        <v>0</v>
      </c>
      <c r="W45" s="12" t="n">
        <f aca="false">ABS($T$4-T45)</f>
        <v>0.17038279239699</v>
      </c>
    </row>
    <row r="46" customFormat="false" ht="13.8" hidden="false" customHeight="false" outlineLevel="0" collapsed="false">
      <c r="A46" s="9" t="n">
        <v>4</v>
      </c>
      <c r="B46" s="40" t="n">
        <v>1</v>
      </c>
      <c r="C46" s="14" t="n">
        <v>-90.45</v>
      </c>
      <c r="D46" s="11" t="n">
        <v>0</v>
      </c>
      <c r="E46" s="12" t="n">
        <f aca="false">ABS($B$4-B46)</f>
        <v>0.2</v>
      </c>
      <c r="G46" s="33" t="n">
        <v>4</v>
      </c>
      <c r="H46" s="47" t="n">
        <v>0.923929407186646</v>
      </c>
      <c r="I46" s="47" t="n">
        <v>0</v>
      </c>
      <c r="J46" s="10" t="n">
        <v>0</v>
      </c>
      <c r="K46" s="12" t="n">
        <f aca="false">ABS($H$4-H46)</f>
        <v>0.0239294071866462</v>
      </c>
      <c r="M46" s="9" t="n">
        <v>4</v>
      </c>
      <c r="N46" s="47" t="n">
        <v>1</v>
      </c>
      <c r="O46" s="47" t="n">
        <v>0</v>
      </c>
      <c r="P46" s="11" t="n">
        <v>0.5</v>
      </c>
      <c r="Q46" s="12" t="n">
        <f aca="false">ABS($N$4-N46)</f>
        <v>0.1</v>
      </c>
      <c r="S46" s="9" t="n">
        <v>4</v>
      </c>
      <c r="T46" s="47" t="n">
        <v>1.2815756090628</v>
      </c>
      <c r="U46" s="47" t="n">
        <v>-358.35</v>
      </c>
      <c r="V46" s="11" t="n">
        <v>1</v>
      </c>
      <c r="W46" s="12" t="n">
        <f aca="false">ABS($T$4-T46)</f>
        <v>0.0815756090628002</v>
      </c>
    </row>
    <row r="47" customFormat="false" ht="13.8" hidden="false" customHeight="false" outlineLevel="0" collapsed="false">
      <c r="A47" s="9" t="n">
        <v>5</v>
      </c>
      <c r="B47" s="40" t="n">
        <v>1.011594449</v>
      </c>
      <c r="C47" s="14" t="n">
        <v>-336.825</v>
      </c>
      <c r="D47" s="11" t="n">
        <v>0</v>
      </c>
      <c r="E47" s="12" t="n">
        <f aca="false">ABS($B$4-B47)</f>
        <v>0.211594449</v>
      </c>
      <c r="G47" s="33" t="n">
        <v>5</v>
      </c>
      <c r="H47" s="47" t="n">
        <v>1</v>
      </c>
      <c r="I47" s="47" t="n">
        <v>-177.399999999999</v>
      </c>
      <c r="J47" s="10" t="n">
        <v>0</v>
      </c>
      <c r="K47" s="12" t="n">
        <f aca="false">ABS($H$4-H47)</f>
        <v>0.1</v>
      </c>
      <c r="M47" s="9" t="n">
        <v>5</v>
      </c>
      <c r="N47" s="47" t="n">
        <v>0.943912701068062</v>
      </c>
      <c r="O47" s="47" t="n">
        <v>-186.872727272727</v>
      </c>
      <c r="P47" s="11" t="n">
        <v>0</v>
      </c>
      <c r="Q47" s="12" t="n">
        <f aca="false">ABS($N$4-N47)</f>
        <v>0.156087298931938</v>
      </c>
      <c r="S47" s="9" t="n">
        <v>5</v>
      </c>
      <c r="T47" s="47" t="n">
        <v>1.00650709979139</v>
      </c>
      <c r="U47" s="47" t="n">
        <v>-90</v>
      </c>
      <c r="V47" s="11" t="n">
        <v>0</v>
      </c>
      <c r="W47" s="12" t="n">
        <f aca="false">ABS($T$4-T47)</f>
        <v>0.19349290020861</v>
      </c>
    </row>
    <row r="48" customFormat="false" ht="13.8" hidden="false" customHeight="false" outlineLevel="0" collapsed="false">
      <c r="A48" s="9" t="n">
        <v>6</v>
      </c>
      <c r="B48" s="40" t="n">
        <v>0.995399515</v>
      </c>
      <c r="C48" s="14" t="n">
        <v>176.4</v>
      </c>
      <c r="D48" s="11" t="n">
        <v>0</v>
      </c>
      <c r="E48" s="12" t="n">
        <f aca="false">ABS($B$4-B48)</f>
        <v>0.195399515</v>
      </c>
      <c r="G48" s="33" t="n">
        <v>6</v>
      </c>
      <c r="H48" s="47" t="n">
        <v>0.805302030809517</v>
      </c>
      <c r="I48" s="47" t="n">
        <v>12.1999999999999</v>
      </c>
      <c r="J48" s="10" t="n">
        <v>0</v>
      </c>
      <c r="K48" s="12" t="n">
        <f aca="false">ABS($H$4-H48)</f>
        <v>0.094697969190483</v>
      </c>
      <c r="M48" s="9" t="n">
        <v>6</v>
      </c>
      <c r="N48" s="47" t="n">
        <v>1.0247902416002</v>
      </c>
      <c r="O48" s="47" t="n">
        <v>-81.3272727272727</v>
      </c>
      <c r="P48" s="11" t="n">
        <v>0</v>
      </c>
      <c r="Q48" s="12" t="n">
        <f aca="false">ABS($N$4-N48)</f>
        <v>0.0752097583998002</v>
      </c>
      <c r="S48" s="9" t="n">
        <v>6</v>
      </c>
      <c r="T48" s="47" t="n">
        <v>0.952519071030838</v>
      </c>
      <c r="U48" s="47" t="n">
        <v>90.3</v>
      </c>
      <c r="V48" s="11" t="n">
        <v>0</v>
      </c>
      <c r="W48" s="12" t="n">
        <f aca="false">ABS($T$4-T48)</f>
        <v>0.247480928969162</v>
      </c>
    </row>
    <row r="49" customFormat="false" ht="13.8" hidden="false" customHeight="false" outlineLevel="0" collapsed="false">
      <c r="A49" s="9" t="n">
        <v>7</v>
      </c>
      <c r="B49" s="40" t="n">
        <v>1</v>
      </c>
      <c r="C49" s="14" t="n">
        <v>0</v>
      </c>
      <c r="D49" s="11" t="n">
        <v>0.5</v>
      </c>
      <c r="E49" s="12" t="n">
        <f aca="false">ABS($B$4-B49)</f>
        <v>0.2</v>
      </c>
      <c r="G49" s="33" t="n">
        <v>7</v>
      </c>
      <c r="H49" s="47" t="n">
        <v>0.897386221651256</v>
      </c>
      <c r="I49" s="47" t="n">
        <v>35.1999999999999</v>
      </c>
      <c r="J49" s="10" t="n">
        <v>0</v>
      </c>
      <c r="K49" s="12" t="n">
        <f aca="false">ABS($H$4-H49)</f>
        <v>0.00261377834874399</v>
      </c>
      <c r="M49" s="9" t="n">
        <v>7</v>
      </c>
      <c r="N49" s="47" t="n">
        <v>1</v>
      </c>
      <c r="O49" s="47" t="n">
        <v>0</v>
      </c>
      <c r="P49" s="11" t="n">
        <v>1</v>
      </c>
      <c r="Q49" s="12" t="n">
        <f aca="false">ABS($N$4-N49)</f>
        <v>0.1</v>
      </c>
      <c r="S49" s="9" t="n">
        <v>7</v>
      </c>
      <c r="T49" s="47" t="n">
        <v>1</v>
      </c>
      <c r="U49" s="47" t="n">
        <v>0</v>
      </c>
      <c r="V49" s="11" t="n">
        <v>1</v>
      </c>
      <c r="W49" s="12" t="n">
        <f aca="false">ABS($T$4-T49)</f>
        <v>0.2</v>
      </c>
    </row>
    <row r="50" customFormat="false" ht="13.8" hidden="false" customHeight="false" outlineLevel="0" collapsed="false">
      <c r="A50" s="9" t="n">
        <v>8</v>
      </c>
      <c r="B50" s="40" t="n">
        <v>1.052030485</v>
      </c>
      <c r="C50" s="14" t="n">
        <v>177.975</v>
      </c>
      <c r="D50" s="11" t="n">
        <v>0</v>
      </c>
      <c r="E50" s="12" t="n">
        <f aca="false">ABS($B$4-B50)</f>
        <v>0.252030485</v>
      </c>
      <c r="G50" s="33" t="n">
        <v>8</v>
      </c>
      <c r="H50" s="47" t="n">
        <v>0.943368159436793</v>
      </c>
      <c r="I50" s="47" t="n">
        <v>-167.8</v>
      </c>
      <c r="J50" s="10" t="n">
        <v>0</v>
      </c>
      <c r="K50" s="12" t="n">
        <f aca="false">ABS($H$4-H50)</f>
        <v>0.0433681594367928</v>
      </c>
      <c r="M50" s="9" t="n">
        <v>8</v>
      </c>
      <c r="N50" s="47" t="n">
        <v>0.957213824022944</v>
      </c>
      <c r="O50" s="47" t="n">
        <v>-3.27272727272727</v>
      </c>
      <c r="P50" s="11" t="n">
        <v>0</v>
      </c>
      <c r="Q50" s="12" t="n">
        <f aca="false">ABS($N$4-N50)</f>
        <v>0.142786175977056</v>
      </c>
      <c r="S50" s="9" t="n">
        <v>8</v>
      </c>
      <c r="T50" s="47" t="n">
        <v>0.901426905846456</v>
      </c>
      <c r="U50" s="47" t="n">
        <v>-93.9</v>
      </c>
      <c r="V50" s="11" t="n">
        <v>0</v>
      </c>
      <c r="W50" s="12" t="n">
        <f aca="false">ABS($T$4-T50)</f>
        <v>0.298573094153544</v>
      </c>
    </row>
    <row r="51" customFormat="false" ht="13.8" hidden="false" customHeight="false" outlineLevel="0" collapsed="false">
      <c r="A51" s="9" t="n">
        <v>9</v>
      </c>
      <c r="B51" s="40" t="n">
        <v>1.030425832</v>
      </c>
      <c r="C51" s="14" t="n">
        <v>-70.875</v>
      </c>
      <c r="D51" s="11" t="n">
        <v>0</v>
      </c>
      <c r="E51" s="12" t="n">
        <f aca="false">ABS($B$4-B51)</f>
        <v>0.230425832</v>
      </c>
      <c r="G51" s="33" t="n">
        <v>9</v>
      </c>
      <c r="H51" s="47" t="n">
        <v>1.4637818313722</v>
      </c>
      <c r="I51" s="47" t="n">
        <v>-76.6</v>
      </c>
      <c r="J51" s="10" t="n">
        <v>0</v>
      </c>
      <c r="K51" s="12" t="n">
        <f aca="false">ABS($H$4-H51)</f>
        <v>0.5637818313722</v>
      </c>
      <c r="M51" s="9" t="n">
        <v>9</v>
      </c>
      <c r="N51" s="47" t="n">
        <v>0.986104334662677</v>
      </c>
      <c r="O51" s="47" t="n">
        <v>-96.5454545454545</v>
      </c>
      <c r="P51" s="11" t="n">
        <v>0</v>
      </c>
      <c r="Q51" s="12" t="n">
        <f aca="false">ABS($N$4-N51)</f>
        <v>0.113895665337323</v>
      </c>
      <c r="S51" s="9" t="n">
        <v>9</v>
      </c>
      <c r="T51" s="47" t="n">
        <v>0.991925252323083</v>
      </c>
      <c r="U51" s="47" t="n">
        <v>88.65</v>
      </c>
      <c r="V51" s="11" t="n">
        <v>0</v>
      </c>
      <c r="W51" s="12" t="n">
        <f aca="false">ABS($T$4-T51)</f>
        <v>0.208074747676917</v>
      </c>
    </row>
    <row r="52" customFormat="false" ht="13.8" hidden="false" customHeight="false" outlineLevel="0" collapsed="false">
      <c r="A52" s="9" t="n">
        <v>10</v>
      </c>
      <c r="B52" s="40" t="n">
        <v>1.222114824</v>
      </c>
      <c r="C52" s="14" t="n">
        <v>-178.425</v>
      </c>
      <c r="D52" s="11" t="n">
        <v>0</v>
      </c>
      <c r="E52" s="12" t="n">
        <f aca="false">ABS($B$4-B52)</f>
        <v>0.422114824</v>
      </c>
      <c r="G52" s="33" t="n">
        <v>10</v>
      </c>
      <c r="H52" s="47" t="n">
        <v>1</v>
      </c>
      <c r="I52" s="47" t="n">
        <v>0</v>
      </c>
      <c r="J52" s="10" t="n">
        <v>1</v>
      </c>
      <c r="K52" s="12" t="n">
        <f aca="false">ABS($H$4-H52)</f>
        <v>0.1</v>
      </c>
      <c r="M52" s="9" t="n">
        <v>10</v>
      </c>
      <c r="N52" s="47" t="n">
        <v>1.02658431100186</v>
      </c>
      <c r="O52" s="47" t="n">
        <v>-56.9454545454545</v>
      </c>
      <c r="P52" s="11" t="n">
        <v>0</v>
      </c>
      <c r="Q52" s="12" t="n">
        <f aca="false">ABS($N$4-N52)</f>
        <v>0.0734156889981401</v>
      </c>
      <c r="S52" s="9" t="n">
        <v>10</v>
      </c>
      <c r="T52" s="47" t="n">
        <v>1.08094130492184</v>
      </c>
      <c r="U52" s="47" t="n">
        <v>-174.899999999999</v>
      </c>
      <c r="V52" s="11" t="n">
        <v>0</v>
      </c>
      <c r="W52" s="12" t="n">
        <f aca="false">ABS($T$4-T52)</f>
        <v>0.11905869507816</v>
      </c>
    </row>
    <row r="53" customFormat="false" ht="13.8" hidden="false" customHeight="false" outlineLevel="0" collapsed="false">
      <c r="A53" s="9" t="n">
        <v>11</v>
      </c>
      <c r="B53" s="40" t="n">
        <v>0.966007921</v>
      </c>
      <c r="C53" s="14" t="n">
        <v>-13.95</v>
      </c>
      <c r="D53" s="11" t="n">
        <v>0</v>
      </c>
      <c r="E53" s="12" t="n">
        <f aca="false">ABS($B$4-B53)</f>
        <v>0.166007921</v>
      </c>
      <c r="G53" s="33" t="n">
        <v>11</v>
      </c>
      <c r="H53" s="47" t="n">
        <v>0.997920071071777</v>
      </c>
      <c r="I53" s="47" t="n">
        <v>150.4</v>
      </c>
      <c r="J53" s="10" t="n">
        <v>0</v>
      </c>
      <c r="K53" s="12" t="n">
        <f aca="false">ABS($H$4-H53)</f>
        <v>0.097920071071777</v>
      </c>
      <c r="M53" s="9" t="n">
        <v>11</v>
      </c>
      <c r="N53" s="47" t="n">
        <v>1</v>
      </c>
      <c r="O53" s="47" t="n">
        <v>-270</v>
      </c>
      <c r="P53" s="11" t="n">
        <v>0</v>
      </c>
      <c r="Q53" s="12" t="n">
        <f aca="false">ABS($N$4-N53)</f>
        <v>0.1</v>
      </c>
      <c r="S53" s="9" t="n">
        <v>11</v>
      </c>
      <c r="T53" s="47" t="n">
        <v>1.00814047999887</v>
      </c>
      <c r="U53" s="47" t="n">
        <v>173.55</v>
      </c>
      <c r="V53" s="11" t="n">
        <v>0</v>
      </c>
      <c r="W53" s="12" t="n">
        <f aca="false">ABS($T$4-T53)</f>
        <v>0.19185952000113</v>
      </c>
    </row>
    <row r="54" customFormat="false" ht="13.8" hidden="false" customHeight="false" outlineLevel="0" collapsed="false">
      <c r="A54" s="9" t="n">
        <v>12</v>
      </c>
      <c r="B54" s="40" t="n">
        <v>1</v>
      </c>
      <c r="C54" s="14" t="n">
        <v>-178.875</v>
      </c>
      <c r="D54" s="11" t="n">
        <v>0</v>
      </c>
      <c r="E54" s="12" t="n">
        <f aca="false">ABS($B$4-B54)</f>
        <v>0.2</v>
      </c>
      <c r="G54" s="33" t="n">
        <v>12</v>
      </c>
      <c r="H54" s="47" t="n">
        <v>1.01891552903223</v>
      </c>
      <c r="I54" s="47" t="n">
        <v>102.6</v>
      </c>
      <c r="J54" s="10" t="n">
        <v>0</v>
      </c>
      <c r="K54" s="12" t="n">
        <f aca="false">ABS($H$4-H54)</f>
        <v>0.11891552903223</v>
      </c>
      <c r="M54" s="9" t="n">
        <v>12</v>
      </c>
      <c r="N54" s="47" t="n">
        <v>0.96562203956411</v>
      </c>
      <c r="O54" s="47" t="n">
        <v>82.1454545454545</v>
      </c>
      <c r="P54" s="11" t="n">
        <v>0</v>
      </c>
      <c r="Q54" s="12" t="n">
        <f aca="false">ABS($N$4-N54)</f>
        <v>0.13437796043589</v>
      </c>
      <c r="S54" s="9" t="n">
        <v>12</v>
      </c>
      <c r="T54" s="47" t="n">
        <v>1</v>
      </c>
      <c r="U54" s="47" t="n">
        <v>73.35</v>
      </c>
      <c r="V54" s="11" t="n">
        <v>0</v>
      </c>
      <c r="W54" s="12" t="n">
        <f aca="false">ABS($T$4-T54)</f>
        <v>0.2</v>
      </c>
    </row>
    <row r="55" customFormat="false" ht="13.8" hidden="false" customHeight="false" outlineLevel="0" collapsed="false">
      <c r="A55" s="9" t="n">
        <v>13</v>
      </c>
      <c r="B55" s="40" t="n">
        <v>0.98172466</v>
      </c>
      <c r="C55" s="14" t="n">
        <v>-357.525</v>
      </c>
      <c r="D55" s="11" t="n">
        <v>0</v>
      </c>
      <c r="E55" s="12" t="n">
        <f aca="false">ABS($B$4-B55)</f>
        <v>0.18172466</v>
      </c>
      <c r="G55" s="33" t="n">
        <v>13</v>
      </c>
      <c r="H55" s="47" t="n">
        <v>0.997920071071777</v>
      </c>
      <c r="I55" s="47" t="n">
        <v>0</v>
      </c>
      <c r="J55" s="10" t="n">
        <v>0</v>
      </c>
      <c r="K55" s="12" t="n">
        <f aca="false">ABS($H$4-H55)</f>
        <v>0.097920071071777</v>
      </c>
      <c r="M55" s="9" t="n">
        <v>13</v>
      </c>
      <c r="N55" s="47" t="n">
        <v>1</v>
      </c>
      <c r="O55" s="47" t="n">
        <v>0</v>
      </c>
      <c r="P55" s="11" t="n">
        <v>1</v>
      </c>
      <c r="Q55" s="12" t="n">
        <f aca="false">ABS($N$4-N55)</f>
        <v>0.1</v>
      </c>
      <c r="S55" s="9" t="n">
        <v>13</v>
      </c>
      <c r="T55" s="47" t="n">
        <v>1.06355512738882</v>
      </c>
      <c r="U55" s="47" t="n">
        <v>-359.1</v>
      </c>
      <c r="V55" s="11" t="n">
        <v>0</v>
      </c>
      <c r="W55" s="12" t="n">
        <f aca="false">ABS($T$4-T55)</f>
        <v>0.13644487261118</v>
      </c>
    </row>
    <row r="56" customFormat="false" ht="13.8" hidden="false" customHeight="false" outlineLevel="0" collapsed="false">
      <c r="A56" s="9" t="n">
        <v>14</v>
      </c>
      <c r="B56" s="40" t="n">
        <v>0.937484185</v>
      </c>
      <c r="C56" s="14" t="n">
        <v>-340.875</v>
      </c>
      <c r="D56" s="11" t="n">
        <v>0</v>
      </c>
      <c r="E56" s="12" t="n">
        <f aca="false">ABS($B$4-B56)</f>
        <v>0.137484185</v>
      </c>
      <c r="G56" s="33" t="n">
        <v>14</v>
      </c>
      <c r="H56" s="47" t="n">
        <v>1</v>
      </c>
      <c r="I56" s="47" t="n">
        <v>0</v>
      </c>
      <c r="J56" s="10" t="n">
        <v>0</v>
      </c>
      <c r="K56" s="12" t="n">
        <f aca="false">ABS($H$4-H56)</f>
        <v>0.1</v>
      </c>
      <c r="M56" s="9" t="n">
        <v>14</v>
      </c>
      <c r="N56" s="47" t="n">
        <v>1.00526120951819</v>
      </c>
      <c r="O56" s="47" t="n">
        <v>-179.018181818181</v>
      </c>
      <c r="P56" s="11" t="n">
        <v>0</v>
      </c>
      <c r="Q56" s="12" t="n">
        <f aca="false">ABS($N$4-N56)</f>
        <v>0.09473879048181</v>
      </c>
      <c r="S56" s="9" t="n">
        <v>14</v>
      </c>
      <c r="T56" s="47" t="n">
        <v>1.10935228748356</v>
      </c>
      <c r="U56" s="47" t="n">
        <v>-86.25</v>
      </c>
      <c r="V56" s="11" t="n">
        <v>0</v>
      </c>
      <c r="W56" s="12" t="n">
        <f aca="false">ABS($T$4-T56)</f>
        <v>0.09064771251644</v>
      </c>
    </row>
    <row r="57" customFormat="false" ht="13.8" hidden="false" customHeight="false" outlineLevel="0" collapsed="false">
      <c r="A57" s="9" t="n">
        <v>15</v>
      </c>
      <c r="B57" s="40" t="n">
        <v>0.995399515</v>
      </c>
      <c r="C57" s="14" t="n">
        <v>-8.775</v>
      </c>
      <c r="D57" s="11" t="n">
        <v>0</v>
      </c>
      <c r="E57" s="12" t="n">
        <f aca="false">ABS($B$4-B57)</f>
        <v>0.195399515</v>
      </c>
      <c r="G57" s="33" t="n">
        <v>15</v>
      </c>
      <c r="H57" s="47" t="n">
        <v>1.01468139319863</v>
      </c>
      <c r="I57" s="47" t="n">
        <v>-359.4</v>
      </c>
      <c r="J57" s="10" t="n">
        <v>0</v>
      </c>
      <c r="K57" s="12" t="n">
        <f aca="false">ABS($H$4-H57)</f>
        <v>0.11468139319863</v>
      </c>
      <c r="M57" s="9" t="n">
        <v>15</v>
      </c>
      <c r="N57" s="47" t="n">
        <v>1</v>
      </c>
      <c r="O57" s="47" t="n">
        <v>0</v>
      </c>
      <c r="P57" s="11" t="n">
        <v>1</v>
      </c>
      <c r="Q57" s="12" t="n">
        <f aca="false">ABS($N$4-N57)</f>
        <v>0.1</v>
      </c>
      <c r="S57" s="9" t="n">
        <v>15</v>
      </c>
      <c r="T57" s="47" t="n">
        <v>0.998379808925557</v>
      </c>
      <c r="U57" s="47" t="n">
        <v>-1.65</v>
      </c>
      <c r="V57" s="11" t="n">
        <v>1</v>
      </c>
      <c r="W57" s="12" t="n">
        <f aca="false">ABS($T$4-T57)</f>
        <v>0.201620191074443</v>
      </c>
    </row>
    <row r="58" customFormat="false" ht="13.8" hidden="false" customHeight="false" outlineLevel="0" collapsed="false">
      <c r="A58" s="9" t="n">
        <v>16</v>
      </c>
      <c r="B58" s="40" t="n">
        <v>0.959349437</v>
      </c>
      <c r="C58" s="14" t="n">
        <v>-1.125</v>
      </c>
      <c r="D58" s="11" t="n">
        <v>0</v>
      </c>
      <c r="E58" s="12" t="n">
        <f aca="false">ABS($B$4-B58)</f>
        <v>0.159349437</v>
      </c>
      <c r="G58" s="33" t="n">
        <v>16</v>
      </c>
      <c r="H58" s="47" t="n">
        <v>1.07783609927541</v>
      </c>
      <c r="I58" s="47" t="n">
        <v>-77.6</v>
      </c>
      <c r="J58" s="10" t="n">
        <v>0</v>
      </c>
      <c r="K58" s="12" t="n">
        <f aca="false">ABS($H$4-H58)</f>
        <v>0.17783609927541</v>
      </c>
      <c r="M58" s="9" t="n">
        <v>16</v>
      </c>
      <c r="N58" s="47" t="n">
        <v>1.04652758321273</v>
      </c>
      <c r="O58" s="47" t="n">
        <v>-73.9636363636363</v>
      </c>
      <c r="P58" s="11" t="n">
        <v>0</v>
      </c>
      <c r="Q58" s="12" t="n">
        <f aca="false">ABS($N$4-N58)</f>
        <v>0.05347241678727</v>
      </c>
      <c r="S58" s="9" t="n">
        <v>16</v>
      </c>
      <c r="T58" s="47" t="n">
        <v>1.03968327144464</v>
      </c>
      <c r="U58" s="47" t="n">
        <v>-60.45</v>
      </c>
      <c r="V58" s="11" t="n">
        <v>0</v>
      </c>
      <c r="W58" s="12" t="n">
        <f aca="false">ABS($T$4-T58)</f>
        <v>0.16031672855536</v>
      </c>
    </row>
    <row r="59" customFormat="false" ht="13.8" hidden="false" customHeight="false" outlineLevel="0" collapsed="false">
      <c r="A59" s="9" t="n">
        <v>17</v>
      </c>
      <c r="B59" s="40" t="n">
        <v>0.988538442</v>
      </c>
      <c r="C59" s="14" t="n">
        <v>-349.2</v>
      </c>
      <c r="D59" s="11" t="n">
        <v>0</v>
      </c>
      <c r="E59" s="12" t="n">
        <f aca="false">ABS($B$4-B59)</f>
        <v>0.188538442</v>
      </c>
      <c r="G59" s="33" t="n">
        <v>17</v>
      </c>
      <c r="H59" s="47" t="n">
        <v>1.01891552903223</v>
      </c>
      <c r="I59" s="47" t="n">
        <v>-79.4</v>
      </c>
      <c r="J59" s="10" t="n">
        <v>0</v>
      </c>
      <c r="K59" s="12" t="n">
        <f aca="false">ABS($H$4-H59)</f>
        <v>0.11891552903223</v>
      </c>
      <c r="M59" s="9" t="n">
        <v>17</v>
      </c>
      <c r="N59" s="47" t="n">
        <v>1</v>
      </c>
      <c r="O59" s="47" t="n">
        <v>0</v>
      </c>
      <c r="P59" s="11" t="n">
        <v>1</v>
      </c>
      <c r="Q59" s="12" t="n">
        <f aca="false">ABS($N$4-N59)</f>
        <v>0.1</v>
      </c>
      <c r="S59" s="9" t="n">
        <v>17</v>
      </c>
      <c r="T59" s="47" t="n">
        <v>1</v>
      </c>
      <c r="U59" s="47" t="n">
        <v>-29.7</v>
      </c>
      <c r="V59" s="11" t="n">
        <v>0</v>
      </c>
      <c r="W59" s="12" t="n">
        <f aca="false">ABS($T$4-T59)</f>
        <v>0.2</v>
      </c>
    </row>
    <row r="60" customFormat="false" ht="13.8" hidden="false" customHeight="false" outlineLevel="0" collapsed="false">
      <c r="A60" s="9" t="n">
        <v>18</v>
      </c>
      <c r="B60" s="40" t="n">
        <v>1.023323329</v>
      </c>
      <c r="C60" s="14" t="n">
        <v>-279.45</v>
      </c>
      <c r="D60" s="11" t="n">
        <v>0</v>
      </c>
      <c r="E60" s="12" t="n">
        <f aca="false">ABS($B$4-B60)</f>
        <v>0.223323329</v>
      </c>
      <c r="G60" s="33" t="n">
        <v>18</v>
      </c>
      <c r="H60" s="47" t="n">
        <v>0.963215887833931</v>
      </c>
      <c r="I60" s="47" t="n">
        <v>-78.8</v>
      </c>
      <c r="J60" s="10" t="n">
        <v>0</v>
      </c>
      <c r="K60" s="12" t="n">
        <f aca="false">ABS($H$4-H60)</f>
        <v>0.0632158878339309</v>
      </c>
      <c r="M60" s="9" t="n">
        <v>18</v>
      </c>
      <c r="N60" s="47" t="n">
        <v>1</v>
      </c>
      <c r="O60" s="47" t="n">
        <v>-259.036363636363</v>
      </c>
      <c r="P60" s="11" t="n">
        <v>0</v>
      </c>
      <c r="Q60" s="12" t="n">
        <f aca="false">ABS($N$4-N60)</f>
        <v>0.1</v>
      </c>
      <c r="S60" s="9" t="n">
        <v>18</v>
      </c>
      <c r="T60" s="47" t="n">
        <v>1.10935228748356</v>
      </c>
      <c r="U60" s="47" t="n">
        <v>-86.25</v>
      </c>
      <c r="V60" s="11" t="n">
        <v>0</v>
      </c>
      <c r="W60" s="12" t="n">
        <f aca="false">ABS($T$4-T60)</f>
        <v>0.09064771251644</v>
      </c>
    </row>
    <row r="61" customFormat="false" ht="13.8" hidden="false" customHeight="false" outlineLevel="0" collapsed="false">
      <c r="A61" s="9" t="n">
        <v>19</v>
      </c>
      <c r="B61" s="40" t="n">
        <v>0.963783307</v>
      </c>
      <c r="C61" s="14" t="n">
        <v>118.575</v>
      </c>
      <c r="D61" s="11" t="n">
        <v>0</v>
      </c>
      <c r="E61" s="12" t="n">
        <f aca="false">ABS($B$4-B61)</f>
        <v>0.163783307</v>
      </c>
      <c r="G61" s="33" t="n">
        <v>19</v>
      </c>
      <c r="H61" s="47" t="n">
        <v>1.00626583367218</v>
      </c>
      <c r="I61" s="47" t="n">
        <v>-99.8</v>
      </c>
      <c r="J61" s="10" t="n">
        <v>0</v>
      </c>
      <c r="K61" s="12" t="n">
        <f aca="false">ABS($H$4-H61)</f>
        <v>0.10626583367218</v>
      </c>
      <c r="M61" s="9" t="n">
        <v>19</v>
      </c>
      <c r="N61" s="47" t="n">
        <v>1.00526120951819</v>
      </c>
      <c r="O61" s="47" t="n">
        <v>-164.945454545454</v>
      </c>
      <c r="P61" s="11" t="n">
        <v>0</v>
      </c>
      <c r="Q61" s="12" t="n">
        <f aca="false">ABS($N$4-N61)</f>
        <v>0.09473879048181</v>
      </c>
      <c r="S61" s="9" t="n">
        <v>19</v>
      </c>
      <c r="T61" s="47" t="n">
        <v>0.954064838366398</v>
      </c>
      <c r="U61" s="47" t="n">
        <v>82.35</v>
      </c>
      <c r="V61" s="11" t="n">
        <v>0</v>
      </c>
      <c r="W61" s="12" t="n">
        <f aca="false">ABS($T$4-T61)</f>
        <v>0.245935161633602</v>
      </c>
    </row>
    <row r="62" customFormat="false" ht="13.8" hidden="false" customHeight="false" outlineLevel="0" collapsed="false">
      <c r="A62" s="9" t="n">
        <v>20</v>
      </c>
      <c r="B62" s="40" t="n">
        <v>1.114449804</v>
      </c>
      <c r="C62" s="14" t="n">
        <v>-176.625</v>
      </c>
      <c r="D62" s="11" t="n">
        <v>0</v>
      </c>
      <c r="E62" s="12" t="n">
        <f aca="false">ABS($B$4-B62)</f>
        <v>0.314449804</v>
      </c>
      <c r="G62" s="33" t="n">
        <v>20</v>
      </c>
      <c r="H62" s="47" t="n">
        <v>0.977357239018388</v>
      </c>
      <c r="I62" s="47" t="n">
        <v>133.8</v>
      </c>
      <c r="J62" s="10" t="n">
        <v>0</v>
      </c>
      <c r="K62" s="12" t="n">
        <f aca="false">ABS($H$4-H62)</f>
        <v>0.0773572390183881</v>
      </c>
      <c r="M62" s="9" t="n">
        <v>20</v>
      </c>
      <c r="N62" s="47" t="n">
        <v>1.05387534759516</v>
      </c>
      <c r="O62" s="47" t="n">
        <v>-353.945454545454</v>
      </c>
      <c r="P62" s="11" t="n">
        <v>0</v>
      </c>
      <c r="Q62" s="12" t="n">
        <f aca="false">ABS($N$4-N62)</f>
        <v>0.04612465240484</v>
      </c>
      <c r="S62" s="9" t="n">
        <v>20</v>
      </c>
      <c r="T62" s="47" t="n">
        <v>0.980730026103387</v>
      </c>
      <c r="U62" s="47" t="n">
        <v>-179.7</v>
      </c>
      <c r="V62" s="11" t="n">
        <v>0</v>
      </c>
      <c r="W62" s="12" t="n">
        <f aca="false">ABS($T$4-T62)</f>
        <v>0.219269973896613</v>
      </c>
    </row>
    <row r="63" customFormat="false" ht="13.8" hidden="false" customHeight="false" outlineLevel="0" collapsed="false">
      <c r="A63" s="9" t="n">
        <v>21</v>
      </c>
      <c r="B63" s="40" t="n">
        <v>1</v>
      </c>
      <c r="C63" s="14" t="n">
        <v>-1.125</v>
      </c>
      <c r="D63" s="11" t="n">
        <v>0</v>
      </c>
      <c r="E63" s="12" t="n">
        <f aca="false">ABS($B$4-B63)</f>
        <v>0.2</v>
      </c>
      <c r="G63" s="33" t="n">
        <v>21</v>
      </c>
      <c r="H63" s="47" t="n">
        <v>1.04905334848997</v>
      </c>
      <c r="I63" s="47" t="n">
        <v>-181.4</v>
      </c>
      <c r="J63" s="10" t="n">
        <v>0</v>
      </c>
      <c r="K63" s="12" t="n">
        <f aca="false">ABS($H$4-H63)</f>
        <v>0.14905334848997</v>
      </c>
      <c r="M63" s="9" t="n">
        <v>21</v>
      </c>
      <c r="N63" s="47" t="n">
        <v>0.989560043219391</v>
      </c>
      <c r="O63" s="47" t="n">
        <v>101.781818181818</v>
      </c>
      <c r="P63" s="11" t="n">
        <v>0</v>
      </c>
      <c r="Q63" s="12" t="n">
        <f aca="false">ABS($N$4-N63)</f>
        <v>0.110439956780609</v>
      </c>
      <c r="S63" s="9" t="n">
        <v>21</v>
      </c>
      <c r="T63" s="47" t="n">
        <v>1.02296070024384</v>
      </c>
      <c r="U63" s="47" t="n">
        <v>-352.2</v>
      </c>
      <c r="V63" s="11" t="n">
        <v>0</v>
      </c>
      <c r="W63" s="12" t="n">
        <f aca="false">ABS($T$4-T63)</f>
        <v>0.17703929975616</v>
      </c>
    </row>
    <row r="64" customFormat="false" ht="13.8" hidden="false" customHeight="false" outlineLevel="0" collapsed="false">
      <c r="A64" s="9" t="n">
        <v>22</v>
      </c>
      <c r="B64" s="40" t="n">
        <v>1.020966724</v>
      </c>
      <c r="C64" s="14" t="n">
        <v>-48.6</v>
      </c>
      <c r="D64" s="11" t="n">
        <v>0</v>
      </c>
      <c r="E64" s="12" t="n">
        <f aca="false">ABS($B$4-B64)</f>
        <v>0.220966724</v>
      </c>
      <c r="G64" s="33" t="n">
        <v>22</v>
      </c>
      <c r="H64" s="47" t="n">
        <v>1</v>
      </c>
      <c r="I64" s="47" t="n">
        <v>90</v>
      </c>
      <c r="J64" s="10" t="n">
        <v>0</v>
      </c>
      <c r="K64" s="12" t="n">
        <f aca="false">ABS($H$4-H64)</f>
        <v>0.1</v>
      </c>
      <c r="M64" s="9" t="n">
        <v>22</v>
      </c>
      <c r="N64" s="47" t="n">
        <v>1.00526120951819</v>
      </c>
      <c r="O64" s="47" t="n">
        <v>-16.8545454545454</v>
      </c>
      <c r="P64" s="11" t="n">
        <v>0</v>
      </c>
      <c r="Q64" s="12" t="n">
        <f aca="false">ABS($N$4-N64)</f>
        <v>0.09473879048181</v>
      </c>
      <c r="S64" s="9" t="n">
        <v>22</v>
      </c>
      <c r="T64" s="47" t="n">
        <v>1.00650709979139</v>
      </c>
      <c r="U64" s="47" t="n">
        <v>172.65</v>
      </c>
      <c r="V64" s="11" t="n">
        <v>0</v>
      </c>
      <c r="W64" s="12" t="n">
        <f aca="false">ABS($T$4-T64)</f>
        <v>0.19349290020861</v>
      </c>
    </row>
    <row r="65" customFormat="false" ht="13.8" hidden="false" customHeight="false" outlineLevel="0" collapsed="false">
      <c r="A65" s="9" t="n">
        <v>23</v>
      </c>
      <c r="B65" s="40" t="n">
        <v>0.974957844</v>
      </c>
      <c r="C65" s="14" t="n">
        <v>-79.875</v>
      </c>
      <c r="D65" s="11" t="n">
        <v>0</v>
      </c>
      <c r="E65" s="12" t="n">
        <f aca="false">ABS($B$4-B65)</f>
        <v>0.174957844</v>
      </c>
      <c r="G65" s="33" t="n">
        <v>23</v>
      </c>
      <c r="H65" s="47" t="n">
        <v>1.05782674673645</v>
      </c>
      <c r="I65" s="47" t="n">
        <v>-181.6</v>
      </c>
      <c r="J65" s="10" t="n">
        <v>0</v>
      </c>
      <c r="K65" s="12" t="n">
        <f aca="false">ABS($H$4-H65)</f>
        <v>0.15782674673645</v>
      </c>
      <c r="M65" s="9" t="n">
        <v>23</v>
      </c>
      <c r="N65" s="47" t="n">
        <v>1.06499383722743</v>
      </c>
      <c r="O65" s="47" t="n">
        <v>-359.018181818181</v>
      </c>
      <c r="P65" s="11" t="n">
        <v>1</v>
      </c>
      <c r="Q65" s="12" t="n">
        <f aca="false">ABS($N$4-N65)</f>
        <v>0.0350061627725702</v>
      </c>
      <c r="S65" s="9" t="n">
        <v>23</v>
      </c>
      <c r="T65" s="47" t="n">
        <v>1.00487636597195</v>
      </c>
      <c r="U65" s="47" t="n">
        <v>-237.6</v>
      </c>
      <c r="V65" s="11" t="n">
        <v>0</v>
      </c>
      <c r="W65" s="12" t="n">
        <f aca="false">ABS($T$4-T65)</f>
        <v>0.19512363402805</v>
      </c>
    </row>
    <row r="66" customFormat="false" ht="13.8" hidden="false" customHeight="false" outlineLevel="0" collapsed="false">
      <c r="A66" s="9" t="n">
        <v>24</v>
      </c>
      <c r="B66" s="40" t="n">
        <v>0.997697106</v>
      </c>
      <c r="C66" s="14" t="n">
        <v>-250.2</v>
      </c>
      <c r="D66" s="11" t="n">
        <v>0</v>
      </c>
      <c r="E66" s="12" t="n">
        <f aca="false">ABS($B$4-B66)</f>
        <v>0.197697106</v>
      </c>
      <c r="G66" s="33" t="n">
        <v>24</v>
      </c>
      <c r="H66" s="47" t="n">
        <v>0.683161915640503</v>
      </c>
      <c r="I66" s="47" t="n">
        <v>-168</v>
      </c>
      <c r="J66" s="10" t="n">
        <v>0</v>
      </c>
      <c r="K66" s="12" t="n">
        <f aca="false">ABS($H$4-H66)</f>
        <v>0.216838084359497</v>
      </c>
      <c r="M66" s="9" t="n">
        <v>24</v>
      </c>
      <c r="N66" s="47" t="n">
        <v>1.05756855320068</v>
      </c>
      <c r="O66" s="47" t="n">
        <v>-344.290909090909</v>
      </c>
      <c r="P66" s="11" t="n">
        <v>0</v>
      </c>
      <c r="Q66" s="12" t="n">
        <f aca="false">ABS($N$4-N66)</f>
        <v>0.0424314467993201</v>
      </c>
      <c r="S66" s="9" t="n">
        <v>24</v>
      </c>
      <c r="T66" s="47" t="n">
        <v>0.875497125718218</v>
      </c>
      <c r="U66" s="47" t="n">
        <v>-3.9</v>
      </c>
      <c r="V66" s="11" t="n">
        <v>0</v>
      </c>
      <c r="W66" s="12" t="n">
        <f aca="false">ABS($T$4-T66)</f>
        <v>0.324502874281782</v>
      </c>
    </row>
    <row r="67" customFormat="false" ht="13.8" hidden="false" customHeight="false" outlineLevel="0" collapsed="false">
      <c r="A67" s="35" t="n">
        <v>25</v>
      </c>
      <c r="B67" s="40" t="n">
        <v>1.006940624</v>
      </c>
      <c r="C67" s="14" t="n">
        <v>-79.65</v>
      </c>
      <c r="D67" s="11" t="n">
        <v>0</v>
      </c>
      <c r="E67" s="12" t="n">
        <f aca="false">ABS($B$4-B67)</f>
        <v>0.206940624</v>
      </c>
      <c r="G67" s="33" t="n">
        <v>25</v>
      </c>
      <c r="H67" s="47" t="n">
        <v>0.941406020712017</v>
      </c>
      <c r="I67" s="47" t="n">
        <v>14.5999999999999</v>
      </c>
      <c r="J67" s="10" t="n">
        <v>0</v>
      </c>
      <c r="K67" s="12" t="n">
        <f aca="false">ABS($H$4-H67)</f>
        <v>0.0414060207120168</v>
      </c>
      <c r="M67" s="35" t="n">
        <v>25</v>
      </c>
      <c r="N67" s="47" t="n">
        <v>1.01942682349334</v>
      </c>
      <c r="O67" s="47" t="n">
        <v>-359.836363636363</v>
      </c>
      <c r="P67" s="11" t="n">
        <v>1</v>
      </c>
      <c r="Q67" s="12" t="n">
        <f aca="false">ABS($N$4-N67)</f>
        <v>0.0805731765066602</v>
      </c>
      <c r="S67" s="35" t="n">
        <v>25</v>
      </c>
      <c r="T67" s="47" t="n">
        <v>1.04984774626903</v>
      </c>
      <c r="U67" s="47" t="n">
        <v>-8.7</v>
      </c>
      <c r="V67" s="11" t="n">
        <v>0</v>
      </c>
      <c r="W67" s="12" t="n">
        <f aca="false">ABS($T$4-T67)</f>
        <v>0.15015225373097</v>
      </c>
    </row>
    <row r="68" customFormat="false" ht="13.8" hidden="false" customHeight="false" outlineLevel="0" collapsed="false">
      <c r="A68" s="9" t="n">
        <v>26</v>
      </c>
      <c r="B68" s="40" t="n">
        <v>0.986261942</v>
      </c>
      <c r="C68" s="14" t="n">
        <v>139.275</v>
      </c>
      <c r="D68" s="11" t="n">
        <v>0</v>
      </c>
      <c r="E68" s="12" t="n">
        <f aca="false">ABS($B$4-B68)</f>
        <v>0.186261942</v>
      </c>
      <c r="G68" s="33" t="n">
        <v>26</v>
      </c>
      <c r="H68" s="47" t="n">
        <v>1.00417287225525</v>
      </c>
      <c r="I68" s="47" t="n">
        <v>-30</v>
      </c>
      <c r="J68" s="10" t="n">
        <v>0</v>
      </c>
      <c r="K68" s="12" t="n">
        <f aca="false">ABS($H$4-H68)</f>
        <v>0.10417287225525</v>
      </c>
      <c r="M68" s="9" t="n">
        <v>26</v>
      </c>
      <c r="N68" s="47" t="n">
        <v>1</v>
      </c>
      <c r="O68" s="47" t="n">
        <v>0</v>
      </c>
      <c r="P68" s="11" t="n">
        <v>1</v>
      </c>
      <c r="Q68" s="12" t="n">
        <f aca="false">ABS($N$4-N68)</f>
        <v>0.1</v>
      </c>
      <c r="S68" s="9" t="n">
        <v>26</v>
      </c>
      <c r="T68" s="47" t="n">
        <v>0.990318143882756</v>
      </c>
      <c r="U68" s="47" t="n">
        <v>-56.7</v>
      </c>
      <c r="V68" s="11" t="n">
        <v>0</v>
      </c>
      <c r="W68" s="12" t="n">
        <f aca="false">ABS($T$4-T68)</f>
        <v>0.209681856117244</v>
      </c>
    </row>
    <row r="69" customFormat="false" ht="13.8" hidden="false" customHeight="false" outlineLevel="0" collapsed="false">
      <c r="A69" s="35" t="n">
        <v>27</v>
      </c>
      <c r="B69" s="40" t="n">
        <v>1</v>
      </c>
      <c r="C69" s="14" t="n">
        <v>-180</v>
      </c>
      <c r="D69" s="11" t="n">
        <v>0</v>
      </c>
      <c r="E69" s="12" t="n">
        <f aca="false">ABS($B$4-B69)</f>
        <v>0.2</v>
      </c>
      <c r="G69" s="33" t="n">
        <v>27</v>
      </c>
      <c r="H69" s="47" t="n">
        <v>1</v>
      </c>
      <c r="I69" s="47" t="n">
        <v>175.4</v>
      </c>
      <c r="J69" s="10" t="n">
        <v>0</v>
      </c>
      <c r="K69" s="12" t="n">
        <f aca="false">ABS($H$4-H69)</f>
        <v>0.1</v>
      </c>
      <c r="M69" s="35" t="n">
        <v>27</v>
      </c>
      <c r="N69" s="47" t="n">
        <v>1.0247902416002</v>
      </c>
      <c r="O69" s="47" t="n">
        <v>-207</v>
      </c>
      <c r="P69" s="11" t="n">
        <v>0</v>
      </c>
      <c r="Q69" s="12" t="n">
        <f aca="false">ABS($N$4-N69)</f>
        <v>0.0752097583998002</v>
      </c>
      <c r="S69" s="35" t="n">
        <v>27</v>
      </c>
      <c r="T69" s="47" t="n">
        <v>1</v>
      </c>
      <c r="U69" s="47" t="n">
        <v>-15.45</v>
      </c>
      <c r="V69" s="11" t="n">
        <v>0</v>
      </c>
      <c r="W69" s="12" t="n">
        <f aca="false">ABS($T$4-T69)</f>
        <v>0.2</v>
      </c>
    </row>
    <row r="70" customFormat="false" ht="13.8" hidden="false" customHeight="false" outlineLevel="0" collapsed="false">
      <c r="A70" s="9" t="n">
        <v>28</v>
      </c>
      <c r="B70" s="40" t="n">
        <v>0.986261942</v>
      </c>
      <c r="C70" s="14" t="n">
        <v>-161.775</v>
      </c>
      <c r="D70" s="11" t="n">
        <v>0</v>
      </c>
      <c r="E70" s="12" t="n">
        <f aca="false">ABS($B$4-B70)</f>
        <v>0.186261942</v>
      </c>
      <c r="G70" s="33" t="n">
        <v>28</v>
      </c>
      <c r="H70" s="47" t="n">
        <v>1.02743687995169</v>
      </c>
      <c r="I70" s="47" t="n">
        <v>-278.2</v>
      </c>
      <c r="J70" s="10" t="n">
        <v>0</v>
      </c>
      <c r="K70" s="12" t="n">
        <f aca="false">ABS($H$4-H70)</f>
        <v>0.12743687995169</v>
      </c>
      <c r="M70" s="9" t="n">
        <v>28</v>
      </c>
      <c r="N70" s="47" t="n">
        <v>1</v>
      </c>
      <c r="O70" s="47" t="n">
        <v>-179.018181818181</v>
      </c>
      <c r="P70" s="11" t="n">
        <v>0</v>
      </c>
      <c r="Q70" s="12" t="n">
        <f aca="false">ABS($N$4-N70)</f>
        <v>0.1</v>
      </c>
      <c r="S70" s="9" t="n">
        <v>28</v>
      </c>
      <c r="T70" s="47" t="n">
        <v>1.01964860194316</v>
      </c>
      <c r="U70" s="47" t="n">
        <v>-0.45</v>
      </c>
      <c r="V70" s="11" t="n">
        <v>0</v>
      </c>
      <c r="W70" s="12" t="n">
        <f aca="false">ABS($T$4-T70)</f>
        <v>0.18035139805684</v>
      </c>
    </row>
    <row r="71" customFormat="false" ht="13.8" hidden="false" customHeight="false" outlineLevel="0" collapsed="false">
      <c r="A71" s="35" t="n">
        <v>29</v>
      </c>
      <c r="B71" s="40" t="n">
        <v>1</v>
      </c>
      <c r="C71" s="14" t="n">
        <v>90</v>
      </c>
      <c r="D71" s="11" t="n">
        <v>0</v>
      </c>
      <c r="E71" s="12" t="n">
        <f aca="false">ABS($B$4-B71)</f>
        <v>0.2</v>
      </c>
      <c r="G71" s="33" t="n">
        <v>29</v>
      </c>
      <c r="H71" s="47" t="n">
        <v>1</v>
      </c>
      <c r="I71" s="47" t="n">
        <v>-353.8</v>
      </c>
      <c r="J71" s="10" t="n">
        <v>0</v>
      </c>
      <c r="K71" s="12" t="n">
        <f aca="false">ABS($H$4-H71)</f>
        <v>0.1</v>
      </c>
      <c r="M71" s="35" t="n">
        <v>29</v>
      </c>
      <c r="N71" s="47" t="n">
        <v>1</v>
      </c>
      <c r="O71" s="47" t="n">
        <v>-359.836363636363</v>
      </c>
      <c r="P71" s="11" t="n">
        <v>1</v>
      </c>
      <c r="Q71" s="12" t="n">
        <f aca="false">ABS($N$4-N71)</f>
        <v>0.1</v>
      </c>
      <c r="S71" s="35" t="n">
        <v>29</v>
      </c>
      <c r="T71" s="47" t="n">
        <v>1</v>
      </c>
      <c r="U71" s="47" t="n">
        <v>-90</v>
      </c>
      <c r="V71" s="11" t="n">
        <v>0</v>
      </c>
      <c r="W71" s="12" t="n">
        <f aca="false">ABS($T$4-T71)</f>
        <v>0.2</v>
      </c>
    </row>
    <row r="72" customFormat="false" ht="13.8" hidden="false" customHeight="false" outlineLevel="0" collapsed="false">
      <c r="A72" s="9" t="n">
        <v>30</v>
      </c>
      <c r="B72" s="40" t="n">
        <v>0.974957844</v>
      </c>
      <c r="C72" s="14" t="n">
        <v>163.8</v>
      </c>
      <c r="D72" s="11" t="n">
        <v>0</v>
      </c>
      <c r="E72" s="12" t="n">
        <f aca="false">ABS($B$4-B72)</f>
        <v>0.174957844</v>
      </c>
      <c r="G72" s="33" t="n">
        <v>30</v>
      </c>
      <c r="H72" s="47" t="n">
        <v>1.05782674673645</v>
      </c>
      <c r="I72" s="47" t="n">
        <v>-1.59999999999999</v>
      </c>
      <c r="J72" s="10" t="n">
        <v>0</v>
      </c>
      <c r="K72" s="12" t="n">
        <f aca="false">ABS($H$4-H72)</f>
        <v>0.15782674673645</v>
      </c>
      <c r="M72" s="9" t="n">
        <v>30</v>
      </c>
      <c r="N72" s="47" t="n">
        <v>1.06499383722743</v>
      </c>
      <c r="O72" s="47" t="n">
        <v>-359.018181818181</v>
      </c>
      <c r="P72" s="11" t="n">
        <v>1</v>
      </c>
      <c r="Q72" s="12" t="n">
        <f aca="false">ABS($N$4-N72)</f>
        <v>0.0350061627725702</v>
      </c>
      <c r="S72" s="9" t="n">
        <v>30</v>
      </c>
      <c r="T72" s="47" t="n">
        <v>0.993534968811698</v>
      </c>
      <c r="U72" s="47" t="n">
        <v>99.3</v>
      </c>
      <c r="V72" s="11" t="n">
        <v>0</v>
      </c>
      <c r="W72" s="12" t="n">
        <f aca="false">ABS($T$4-T72)</f>
        <v>0.206465031188302</v>
      </c>
    </row>
    <row r="73" customFormat="false" ht="25.3" hidden="false" customHeight="false" outlineLevel="0" collapsed="false">
      <c r="A73" s="18" t="s">
        <v>8</v>
      </c>
      <c r="B73" s="19" t="n">
        <f aca="false">SUM(E43:E72)</f>
        <v>6.249001965</v>
      </c>
      <c r="C73" s="20" t="s">
        <v>6</v>
      </c>
      <c r="D73" s="21" t="n">
        <f aca="false">SUM(D43:D72)</f>
        <v>1.5</v>
      </c>
      <c r="E73" s="22" t="n">
        <v>30</v>
      </c>
      <c r="G73" s="36" t="s">
        <v>8</v>
      </c>
      <c r="H73" s="19" t="n">
        <f aca="false">SUM(K43:K72)</f>
        <v>3.4907896768165</v>
      </c>
      <c r="I73" s="20" t="s">
        <v>6</v>
      </c>
      <c r="J73" s="30" t="n">
        <f aca="false">SUM(J43:J72)</f>
        <v>3</v>
      </c>
      <c r="K73" s="22" t="n">
        <v>30</v>
      </c>
      <c r="M73" s="18" t="s">
        <v>8</v>
      </c>
      <c r="N73" s="19" t="n">
        <f aca="false">SUM(Q43:Q72)</f>
        <v>2.65774690299863</v>
      </c>
      <c r="O73" s="20" t="s">
        <v>6</v>
      </c>
      <c r="P73" s="21" t="n">
        <f aca="false">SUM(P43:P72)</f>
        <v>10.5</v>
      </c>
      <c r="Q73" s="22" t="n">
        <v>30</v>
      </c>
      <c r="S73" s="18" t="s">
        <v>8</v>
      </c>
      <c r="T73" s="19" t="n">
        <f aca="false">SUM(W43:W72)</f>
        <v>5.75953935858468</v>
      </c>
      <c r="U73" s="20" t="s">
        <v>6</v>
      </c>
      <c r="V73" s="21" t="n">
        <f aca="false">SUM(V43:V72)</f>
        <v>3</v>
      </c>
      <c r="W73" s="22" t="n">
        <v>30</v>
      </c>
    </row>
    <row r="74" customFormat="false" ht="25.3" hidden="false" customHeight="false" outlineLevel="0" collapsed="false">
      <c r="A74" s="18" t="s">
        <v>9</v>
      </c>
      <c r="B74" s="23" t="n">
        <f aca="false">B73/E73</f>
        <v>0.2083000655</v>
      </c>
      <c r="C74" s="24" t="s">
        <v>10</v>
      </c>
      <c r="D74" s="25" t="n">
        <f aca="false">D73/E73</f>
        <v>0.05</v>
      </c>
      <c r="E74" s="26" t="n">
        <f aca="false">10/30</f>
        <v>0.333333333333333</v>
      </c>
      <c r="G74" s="18" t="s">
        <v>9</v>
      </c>
      <c r="H74" s="23" t="n">
        <f aca="false">H73/K73</f>
        <v>0.116359655893883</v>
      </c>
      <c r="I74" s="24" t="s">
        <v>10</v>
      </c>
      <c r="J74" s="25" t="n">
        <f aca="false">J73/K73</f>
        <v>0.1</v>
      </c>
      <c r="K74" s="37"/>
      <c r="M74" s="18" t="s">
        <v>9</v>
      </c>
      <c r="N74" s="23" t="n">
        <f aca="false">N73/Q73</f>
        <v>0.0885915634332876</v>
      </c>
      <c r="O74" s="24" t="s">
        <v>10</v>
      </c>
      <c r="P74" s="25" t="n">
        <f aca="false">P73/Q73</f>
        <v>0.35</v>
      </c>
      <c r="Q74" s="37"/>
      <c r="S74" s="18" t="s">
        <v>9</v>
      </c>
      <c r="T74" s="23" t="n">
        <f aca="false">T73/W73</f>
        <v>0.191984645286156</v>
      </c>
      <c r="U74" s="24" t="s">
        <v>10</v>
      </c>
      <c r="V74" s="25" t="n">
        <f aca="false">V73/W73</f>
        <v>0.1</v>
      </c>
      <c r="W74" s="37"/>
    </row>
    <row r="75" customFormat="false" ht="24.9" hidden="false" customHeight="false" outlineLevel="0" collapsed="false">
      <c r="A75" s="28" t="s">
        <v>11</v>
      </c>
      <c r="B75" s="45" t="n">
        <f aca="false">24/30</f>
        <v>0.8</v>
      </c>
      <c r="G75" s="28" t="s">
        <v>11</v>
      </c>
      <c r="H75" s="32" t="n">
        <f aca="false">24/30</f>
        <v>0.8</v>
      </c>
      <c r="M75" s="28" t="s">
        <v>11</v>
      </c>
      <c r="N75" s="29" t="n">
        <f aca="false">19/30</f>
        <v>0.633333333333333</v>
      </c>
      <c r="S75" s="28" t="s">
        <v>11</v>
      </c>
      <c r="T75" s="29" t="n">
        <f aca="false">23/30</f>
        <v>0.766666666666667</v>
      </c>
    </row>
    <row r="77" s="39" customFormat="true" ht="13.8" hidden="false" customHeight="false" outlineLevel="0" collapsed="false">
      <c r="A77" s="39" t="s">
        <v>22</v>
      </c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1" t="s">
        <v>12</v>
      </c>
      <c r="B78" s="1"/>
      <c r="C78" s="1"/>
      <c r="D78" s="1"/>
      <c r="E78" s="1"/>
      <c r="G78" s="31" t="s">
        <v>13</v>
      </c>
      <c r="H78" s="31"/>
      <c r="I78" s="31"/>
      <c r="J78" s="31"/>
      <c r="K78" s="31"/>
      <c r="M78" s="1" t="s">
        <v>14</v>
      </c>
      <c r="N78" s="1"/>
      <c r="O78" s="1"/>
      <c r="P78" s="1"/>
      <c r="Q78" s="1"/>
      <c r="S78" s="1" t="s">
        <v>15</v>
      </c>
      <c r="T78" s="1"/>
      <c r="U78" s="1"/>
      <c r="V78" s="1"/>
      <c r="W78" s="1"/>
    </row>
    <row r="79" customFormat="false" ht="13.8" hidden="false" customHeight="false" outlineLevel="0" collapsed="false">
      <c r="A79" s="2"/>
      <c r="B79" s="3" t="s">
        <v>4</v>
      </c>
      <c r="C79" s="4" t="s">
        <v>5</v>
      </c>
      <c r="D79" s="5" t="s">
        <v>6</v>
      </c>
      <c r="E79" s="5" t="s">
        <v>7</v>
      </c>
      <c r="G79" s="2"/>
      <c r="H79" s="3" t="s">
        <v>4</v>
      </c>
      <c r="I79" s="21" t="s">
        <v>5</v>
      </c>
      <c r="J79" s="5" t="s">
        <v>6</v>
      </c>
      <c r="K79" s="5" t="s">
        <v>7</v>
      </c>
      <c r="M79" s="2"/>
      <c r="N79" s="3" t="s">
        <v>4</v>
      </c>
      <c r="O79" s="4" t="s">
        <v>5</v>
      </c>
      <c r="P79" s="5" t="s">
        <v>6</v>
      </c>
      <c r="Q79" s="5" t="s">
        <v>7</v>
      </c>
      <c r="S79" s="2"/>
      <c r="T79" s="3" t="s">
        <v>4</v>
      </c>
      <c r="U79" s="4" t="s">
        <v>5</v>
      </c>
      <c r="V79" s="5" t="s">
        <v>6</v>
      </c>
      <c r="W79" s="5" t="s">
        <v>7</v>
      </c>
    </row>
    <row r="80" customFormat="false" ht="13.8" hidden="false" customHeight="false" outlineLevel="0" collapsed="false">
      <c r="A80" s="2"/>
      <c r="B80" s="6" t="n">
        <v>0.8</v>
      </c>
      <c r="C80" s="4" t="n">
        <v>0</v>
      </c>
      <c r="D80" s="5"/>
      <c r="E80" s="5"/>
      <c r="G80" s="2"/>
      <c r="H80" s="6" t="n">
        <v>0.9</v>
      </c>
      <c r="I80" s="21" t="n">
        <v>0</v>
      </c>
      <c r="J80" s="5"/>
      <c r="K80" s="5"/>
      <c r="M80" s="2"/>
      <c r="N80" s="6" t="n">
        <v>1.1</v>
      </c>
      <c r="O80" s="4" t="n">
        <v>0</v>
      </c>
      <c r="P80" s="5"/>
      <c r="Q80" s="5"/>
      <c r="S80" s="2"/>
      <c r="T80" s="6" t="n">
        <v>1.2</v>
      </c>
      <c r="U80" s="4" t="n">
        <v>0</v>
      </c>
      <c r="V80" s="5"/>
      <c r="W80" s="5"/>
    </row>
    <row r="81" customFormat="false" ht="13.8" hidden="false" customHeight="false" outlineLevel="0" collapsed="false">
      <c r="A81" s="9" t="n">
        <v>1</v>
      </c>
      <c r="B81" s="40" t="n">
        <v>1</v>
      </c>
      <c r="C81" s="40" t="n">
        <v>-0.225</v>
      </c>
      <c r="D81" s="11" t="n">
        <v>0</v>
      </c>
      <c r="E81" s="12" t="n">
        <f aca="false">ABS($B$4-B81)</f>
        <v>0.2</v>
      </c>
      <c r="G81" s="33" t="n">
        <v>1</v>
      </c>
      <c r="H81" s="48" t="n">
        <v>0.985531031</v>
      </c>
      <c r="I81" s="48" t="n">
        <v>-254.8</v>
      </c>
      <c r="J81" s="10" t="n">
        <v>0</v>
      </c>
      <c r="K81" s="12" t="n">
        <f aca="false">ABS($H$4-H81)</f>
        <v>0.085531031</v>
      </c>
      <c r="M81" s="9" t="n">
        <v>1</v>
      </c>
      <c r="N81" s="40" t="n">
        <v>0.97751776822964</v>
      </c>
      <c r="O81" s="13" t="n">
        <v>-74.1272727272727</v>
      </c>
      <c r="P81" s="11" t="n">
        <v>0</v>
      </c>
      <c r="Q81" s="12" t="n">
        <f aca="false">ABS($N$4-N81)</f>
        <v>0.12248223177036</v>
      </c>
      <c r="S81" s="9" t="n">
        <v>1</v>
      </c>
      <c r="T81" s="40" t="n">
        <v>1</v>
      </c>
      <c r="U81" s="40" t="n">
        <v>-90</v>
      </c>
      <c r="V81" s="11" t="n">
        <v>0</v>
      </c>
      <c r="W81" s="12" t="n">
        <f aca="false">ABS($T$4-T81)</f>
        <v>0.2</v>
      </c>
    </row>
    <row r="82" customFormat="false" ht="13.8" hidden="false" customHeight="false" outlineLevel="0" collapsed="false">
      <c r="A82" s="9" t="n">
        <v>2</v>
      </c>
      <c r="B82" s="40" t="n">
        <v>1</v>
      </c>
      <c r="C82" s="40" t="n">
        <v>0</v>
      </c>
      <c r="D82" s="11" t="n">
        <v>0.5</v>
      </c>
      <c r="E82" s="12" t="n">
        <f aca="false">ABS($B$4-B82)</f>
        <v>0.2</v>
      </c>
      <c r="G82" s="33" t="n">
        <v>2</v>
      </c>
      <c r="H82" s="48" t="n">
        <v>0.949279147</v>
      </c>
      <c r="I82" s="48" t="n">
        <v>-221.6</v>
      </c>
      <c r="J82" s="10" t="n">
        <v>0</v>
      </c>
      <c r="K82" s="12" t="n">
        <f aca="false">ABS($H$4-H82)</f>
        <v>0.049279147</v>
      </c>
      <c r="M82" s="9" t="n">
        <v>2</v>
      </c>
      <c r="N82" s="40" t="n">
        <v>1.06127470129286</v>
      </c>
      <c r="O82" s="13" t="n">
        <v>-10.6363636363636</v>
      </c>
      <c r="P82" s="11" t="n">
        <v>0.5</v>
      </c>
      <c r="Q82" s="12" t="n">
        <f aca="false">ABS($N$4-N82)</f>
        <v>0.03872529870714</v>
      </c>
      <c r="S82" s="9" t="n">
        <v>2</v>
      </c>
      <c r="T82" s="40" t="n">
        <v>0.932650529</v>
      </c>
      <c r="U82" s="40" t="n">
        <v>-115.5</v>
      </c>
      <c r="V82" s="11" t="n">
        <v>0</v>
      </c>
      <c r="W82" s="12" t="n">
        <f aca="false">ABS($T$4-T82)</f>
        <v>0.267349471</v>
      </c>
    </row>
    <row r="83" customFormat="false" ht="13.8" hidden="false" customHeight="false" outlineLevel="0" collapsed="false">
      <c r="A83" s="9" t="n">
        <v>3</v>
      </c>
      <c r="B83" s="40" t="n">
        <v>1.02568537353592</v>
      </c>
      <c r="C83" s="40" t="n">
        <v>-324.225</v>
      </c>
      <c r="D83" s="11" t="n">
        <v>0.5</v>
      </c>
      <c r="E83" s="12" t="n">
        <f aca="false">ABS($B$4-B83)</f>
        <v>0.22568537353592</v>
      </c>
      <c r="G83" s="33" t="n">
        <v>3</v>
      </c>
      <c r="H83" s="48" t="n">
        <v>1</v>
      </c>
      <c r="I83" s="48" t="n">
        <v>-157.2</v>
      </c>
      <c r="J83" s="10" t="n">
        <v>0.5</v>
      </c>
      <c r="K83" s="12" t="n">
        <f aca="false">ABS($H$4-H83)</f>
        <v>0.1</v>
      </c>
      <c r="M83" s="9" t="n">
        <v>3</v>
      </c>
      <c r="N83" s="40" t="n">
        <v>1</v>
      </c>
      <c r="O83" s="13" t="n">
        <v>0</v>
      </c>
      <c r="P83" s="11" t="n">
        <v>0.5</v>
      </c>
      <c r="Q83" s="12" t="n">
        <f aca="false">ABS($N$4-N83)</f>
        <v>0.1</v>
      </c>
      <c r="S83" s="9" t="n">
        <v>3</v>
      </c>
      <c r="T83" s="40" t="n">
        <v>1.029617208</v>
      </c>
      <c r="U83" s="40" t="n">
        <v>-355.65</v>
      </c>
      <c r="V83" s="11" t="n">
        <v>0</v>
      </c>
      <c r="W83" s="12" t="n">
        <f aca="false">ABS($T$4-T83)</f>
        <v>0.170382792</v>
      </c>
    </row>
    <row r="84" customFormat="false" ht="13.8" hidden="false" customHeight="false" outlineLevel="0" collapsed="false">
      <c r="A84" s="9" t="n">
        <v>4</v>
      </c>
      <c r="B84" s="40" t="n">
        <v>1</v>
      </c>
      <c r="C84" s="40" t="n">
        <v>-90.4499999999999</v>
      </c>
      <c r="D84" s="11" t="n">
        <v>0</v>
      </c>
      <c r="E84" s="12" t="n">
        <f aca="false">ABS($B$4-B84)</f>
        <v>0.2</v>
      </c>
      <c r="G84" s="33" t="n">
        <v>4</v>
      </c>
      <c r="H84" s="48" t="n">
        <v>0.923929407</v>
      </c>
      <c r="I84" s="48" t="n">
        <v>0</v>
      </c>
      <c r="J84" s="10" t="n">
        <v>1</v>
      </c>
      <c r="K84" s="12" t="n">
        <f aca="false">ABS($H$4-H84)</f>
        <v>0.023929407</v>
      </c>
      <c r="M84" s="9" t="n">
        <v>4</v>
      </c>
      <c r="N84" s="40" t="n">
        <v>1</v>
      </c>
      <c r="O84" s="13" t="n">
        <v>0</v>
      </c>
      <c r="P84" s="11" t="n">
        <v>0.5</v>
      </c>
      <c r="Q84" s="12" t="n">
        <f aca="false">ABS($N$4-N84)</f>
        <v>0.1</v>
      </c>
      <c r="S84" s="9" t="n">
        <v>4</v>
      </c>
      <c r="T84" s="40" t="n">
        <v>1.281575609</v>
      </c>
      <c r="U84" s="40" t="n">
        <v>-358.35</v>
      </c>
      <c r="V84" s="11" t="n">
        <v>1</v>
      </c>
      <c r="W84" s="12" t="n">
        <f aca="false">ABS($T$4-T84)</f>
        <v>0.0815756089999999</v>
      </c>
    </row>
    <row r="85" customFormat="false" ht="13.8" hidden="false" customHeight="false" outlineLevel="0" collapsed="false">
      <c r="A85" s="9" t="n">
        <v>5</v>
      </c>
      <c r="B85" s="40" t="n">
        <v>1.01159444884043</v>
      </c>
      <c r="C85" s="40" t="n">
        <v>-336.825</v>
      </c>
      <c r="D85" s="11" t="n">
        <v>0</v>
      </c>
      <c r="E85" s="12" t="n">
        <f aca="false">ABS($B$4-B85)</f>
        <v>0.21159444884043</v>
      </c>
      <c r="G85" s="33" t="n">
        <v>5</v>
      </c>
      <c r="H85" s="48" t="n">
        <v>1</v>
      </c>
      <c r="I85" s="48" t="n">
        <v>-177.4</v>
      </c>
      <c r="J85" s="10" t="n">
        <v>0</v>
      </c>
      <c r="K85" s="12" t="n">
        <f aca="false">ABS($H$4-H85)</f>
        <v>0.1</v>
      </c>
      <c r="M85" s="9" t="n">
        <v>5</v>
      </c>
      <c r="N85" s="40" t="n">
        <v>0.986104334662677</v>
      </c>
      <c r="O85" s="13" t="n">
        <v>-179.345454545454</v>
      </c>
      <c r="P85" s="11" t="n">
        <v>0</v>
      </c>
      <c r="Q85" s="12" t="n">
        <f aca="false">ABS($N$4-N85)</f>
        <v>0.113895665337323</v>
      </c>
      <c r="S85" s="9" t="n">
        <v>5</v>
      </c>
      <c r="T85" s="40" t="n">
        <v>1.0065071</v>
      </c>
      <c r="U85" s="40" t="n">
        <v>-90</v>
      </c>
      <c r="V85" s="11" t="n">
        <v>0</v>
      </c>
      <c r="W85" s="12" t="n">
        <f aca="false">ABS($T$4-T85)</f>
        <v>0.1934929</v>
      </c>
    </row>
    <row r="86" customFormat="false" ht="13.8" hidden="false" customHeight="false" outlineLevel="0" collapsed="false">
      <c r="A86" s="9" t="n">
        <v>6</v>
      </c>
      <c r="B86" s="40" t="n">
        <v>0.995399515479254</v>
      </c>
      <c r="C86" s="40" t="n">
        <v>176.4</v>
      </c>
      <c r="D86" s="11" t="n">
        <v>0</v>
      </c>
      <c r="E86" s="12" t="n">
        <f aca="false">ABS($B$4-B86)</f>
        <v>0.195399515479254</v>
      </c>
      <c r="G86" s="33" t="n">
        <v>6</v>
      </c>
      <c r="H86" s="48" t="n">
        <v>0.805302031</v>
      </c>
      <c r="I86" s="48" t="n">
        <v>12.2</v>
      </c>
      <c r="J86" s="10" t="n">
        <v>0</v>
      </c>
      <c r="K86" s="12" t="n">
        <f aca="false">ABS($H$4-H86)</f>
        <v>0.0946979690000002</v>
      </c>
      <c r="M86" s="9" t="n">
        <v>6</v>
      </c>
      <c r="N86" s="40" t="n">
        <v>0.993027861977033</v>
      </c>
      <c r="O86" s="13" t="n">
        <v>-3.92727272727272</v>
      </c>
      <c r="P86" s="11" t="n">
        <v>0</v>
      </c>
      <c r="Q86" s="12" t="n">
        <f aca="false">ABS($N$4-N86)</f>
        <v>0.106972138022967</v>
      </c>
      <c r="S86" s="9" t="n">
        <v>6</v>
      </c>
      <c r="T86" s="40" t="n">
        <v>1.204992178</v>
      </c>
      <c r="U86" s="40" t="n">
        <v>-0.15</v>
      </c>
      <c r="V86" s="11" t="n">
        <v>1</v>
      </c>
      <c r="W86" s="12" t="n">
        <f aca="false">ABS($T$4-T86)</f>
        <v>0.00499217799999996</v>
      </c>
    </row>
    <row r="87" customFormat="false" ht="13.8" hidden="false" customHeight="false" outlineLevel="0" collapsed="false">
      <c r="A87" s="9" t="n">
        <v>7</v>
      </c>
      <c r="B87" s="40" t="n">
        <v>1</v>
      </c>
      <c r="C87" s="40" t="n">
        <v>0</v>
      </c>
      <c r="D87" s="11" t="n">
        <v>0.5</v>
      </c>
      <c r="E87" s="12" t="n">
        <f aca="false">ABS($B$4-B87)</f>
        <v>0.2</v>
      </c>
      <c r="G87" s="33" t="n">
        <v>7</v>
      </c>
      <c r="H87" s="48" t="n">
        <v>0.897386222</v>
      </c>
      <c r="I87" s="48" t="n">
        <v>35.2</v>
      </c>
      <c r="J87" s="10" t="n">
        <v>0</v>
      </c>
      <c r="K87" s="12" t="n">
        <f aca="false">ABS($H$4-H87)</f>
        <v>0.00261377800000007</v>
      </c>
      <c r="M87" s="9" t="n">
        <v>7</v>
      </c>
      <c r="N87" s="40" t="n">
        <v>1</v>
      </c>
      <c r="O87" s="13" t="n">
        <v>0</v>
      </c>
      <c r="P87" s="11" t="n">
        <v>0.5</v>
      </c>
      <c r="Q87" s="12" t="n">
        <f aca="false">ABS($N$4-N87)</f>
        <v>0.1</v>
      </c>
      <c r="S87" s="9" t="n">
        <v>7</v>
      </c>
      <c r="T87" s="40" t="n">
        <v>1</v>
      </c>
      <c r="U87" s="40" t="n">
        <v>0</v>
      </c>
      <c r="V87" s="11" t="n">
        <v>0.5</v>
      </c>
      <c r="W87" s="12" t="n">
        <f aca="false">ABS($T$4-T87)</f>
        <v>0.2</v>
      </c>
    </row>
    <row r="88" customFormat="false" ht="13.8" hidden="false" customHeight="false" outlineLevel="0" collapsed="false">
      <c r="A88" s="9" t="n">
        <v>8</v>
      </c>
      <c r="B88" s="40" t="n">
        <v>1</v>
      </c>
      <c r="C88" s="40" t="n">
        <v>-357.075</v>
      </c>
      <c r="D88" s="11" t="n">
        <v>0</v>
      </c>
      <c r="E88" s="12" t="n">
        <f aca="false">ABS($B$4-B88)</f>
        <v>0.2</v>
      </c>
      <c r="G88" s="33" t="n">
        <v>8</v>
      </c>
      <c r="H88" s="48" t="n">
        <v>0.977357239</v>
      </c>
      <c r="I88" s="48" t="n">
        <v>-341.2</v>
      </c>
      <c r="J88" s="10" t="n">
        <v>0</v>
      </c>
      <c r="K88" s="12" t="n">
        <f aca="false">ABS($H$4-H88)</f>
        <v>0.077357239</v>
      </c>
      <c r="M88" s="9" t="n">
        <v>8</v>
      </c>
      <c r="N88" s="40" t="n">
        <v>0.957213824022944</v>
      </c>
      <c r="O88" s="13" t="n">
        <v>-3.27272727272727</v>
      </c>
      <c r="P88" s="11" t="n">
        <v>0</v>
      </c>
      <c r="Q88" s="12" t="n">
        <f aca="false">ABS($N$4-N88)</f>
        <v>0.142786175977056</v>
      </c>
      <c r="S88" s="9" t="n">
        <v>8</v>
      </c>
      <c r="T88" s="40" t="n">
        <v>0.901426906</v>
      </c>
      <c r="U88" s="40" t="n">
        <v>-93.9</v>
      </c>
      <c r="V88" s="11" t="n">
        <v>0</v>
      </c>
      <c r="W88" s="12" t="n">
        <f aca="false">ABS($T$4-T88)</f>
        <v>0.298573094</v>
      </c>
    </row>
    <row r="89" customFormat="false" ht="13.8" hidden="false" customHeight="false" outlineLevel="0" collapsed="false">
      <c r="A89" s="9" t="n">
        <v>9</v>
      </c>
      <c r="B89" s="40" t="n">
        <v>1.03042583162409</v>
      </c>
      <c r="C89" s="40" t="n">
        <v>-70.875</v>
      </c>
      <c r="D89" s="11" t="n">
        <v>0</v>
      </c>
      <c r="E89" s="12" t="n">
        <f aca="false">ABS($B$4-B89)</f>
        <v>0.23042583162409</v>
      </c>
      <c r="G89" s="33" t="n">
        <v>9</v>
      </c>
      <c r="H89" s="48" t="n">
        <v>1.463781831</v>
      </c>
      <c r="I89" s="48" t="n">
        <v>-76.6</v>
      </c>
      <c r="J89" s="10" t="n">
        <v>0</v>
      </c>
      <c r="K89" s="12" t="n">
        <f aca="false">ABS($H$4-H89)</f>
        <v>0.563781831</v>
      </c>
      <c r="M89" s="9" t="n">
        <v>9</v>
      </c>
      <c r="N89" s="40" t="n">
        <v>1.10484045117105</v>
      </c>
      <c r="O89" s="13" t="n">
        <v>108.163636363636</v>
      </c>
      <c r="P89" s="11" t="n">
        <v>0</v>
      </c>
      <c r="Q89" s="12" t="n">
        <f aca="false">ABS($N$4-N89)</f>
        <v>0.00484045117104981</v>
      </c>
      <c r="S89" s="9" t="n">
        <v>9</v>
      </c>
      <c r="T89" s="40" t="n">
        <v>0.993534969</v>
      </c>
      <c r="U89" s="40" t="n">
        <v>-167.1</v>
      </c>
      <c r="V89" s="11" t="n">
        <v>0</v>
      </c>
      <c r="W89" s="12" t="n">
        <f aca="false">ABS($T$4-T89)</f>
        <v>0.206465031</v>
      </c>
    </row>
    <row r="90" customFormat="false" ht="13.8" hidden="false" customHeight="false" outlineLevel="0" collapsed="false">
      <c r="A90" s="9" t="n">
        <v>10</v>
      </c>
      <c r="B90" s="40" t="n">
        <v>1.22211482398646</v>
      </c>
      <c r="C90" s="40" t="n">
        <v>-178.425</v>
      </c>
      <c r="D90" s="11" t="n">
        <v>0</v>
      </c>
      <c r="E90" s="12" t="n">
        <f aca="false">ABS($B$4-B90)</f>
        <v>0.42211482398646</v>
      </c>
      <c r="G90" s="33" t="n">
        <v>10</v>
      </c>
      <c r="H90" s="48" t="n">
        <v>1.016796257</v>
      </c>
      <c r="I90" s="48" t="n">
        <v>-359.6</v>
      </c>
      <c r="J90" s="10" t="n">
        <v>0.5</v>
      </c>
      <c r="K90" s="12" t="n">
        <f aca="false">ABS($H$4-H90)</f>
        <v>0.116796257</v>
      </c>
      <c r="M90" s="9" t="n">
        <v>10</v>
      </c>
      <c r="N90" s="40" t="n">
        <v>1.12827577806969</v>
      </c>
      <c r="O90" s="13" t="n">
        <v>-1.14545454545454</v>
      </c>
      <c r="P90" s="11" t="n">
        <v>1</v>
      </c>
      <c r="Q90" s="12" t="n">
        <f aca="false">ABS($N$4-N90)</f>
        <v>0.0282757780696898</v>
      </c>
      <c r="S90" s="9" t="n">
        <v>10</v>
      </c>
      <c r="T90" s="40" t="n">
        <v>1.080941305</v>
      </c>
      <c r="U90" s="40" t="n">
        <v>-174.9</v>
      </c>
      <c r="V90" s="11" t="n">
        <v>0</v>
      </c>
      <c r="W90" s="12" t="n">
        <f aca="false">ABS($T$4-T90)</f>
        <v>0.119058695</v>
      </c>
    </row>
    <row r="91" customFormat="false" ht="13.8" hidden="false" customHeight="false" outlineLevel="0" collapsed="false">
      <c r="A91" s="9" t="n">
        <v>11</v>
      </c>
      <c r="B91" s="40" t="n">
        <v>1.00694062423727</v>
      </c>
      <c r="C91" s="40" t="n">
        <v>171.225</v>
      </c>
      <c r="D91" s="11" t="n">
        <v>0</v>
      </c>
      <c r="E91" s="12" t="n">
        <f aca="false">ABS($B$4-B91)</f>
        <v>0.20694062423727</v>
      </c>
      <c r="G91" s="33" t="n">
        <v>11</v>
      </c>
      <c r="H91" s="48" t="n">
        <v>0.997920071</v>
      </c>
      <c r="I91" s="48" t="n">
        <v>150.4</v>
      </c>
      <c r="J91" s="10" t="n">
        <v>0</v>
      </c>
      <c r="K91" s="12" t="n">
        <f aca="false">ABS($H$4-H91)</f>
        <v>0.097920071</v>
      </c>
      <c r="M91" s="9" t="n">
        <v>11</v>
      </c>
      <c r="N91" s="40" t="n">
        <v>1</v>
      </c>
      <c r="O91" s="13" t="n">
        <v>-270</v>
      </c>
      <c r="P91" s="11" t="n">
        <v>0</v>
      </c>
      <c r="Q91" s="12" t="n">
        <f aca="false">ABS($N$4-N91)</f>
        <v>0.1</v>
      </c>
      <c r="S91" s="9" t="n">
        <v>11</v>
      </c>
      <c r="T91" s="40" t="n">
        <v>1.00814048</v>
      </c>
      <c r="U91" s="40" t="n">
        <v>173.55</v>
      </c>
      <c r="V91" s="11" t="n">
        <v>0</v>
      </c>
      <c r="W91" s="12" t="n">
        <f aca="false">ABS($T$4-T91)</f>
        <v>0.19185952</v>
      </c>
    </row>
    <row r="92" customFormat="false" ht="13.8" hidden="false" customHeight="false" outlineLevel="0" collapsed="false">
      <c r="A92" s="9" t="n">
        <v>12</v>
      </c>
      <c r="B92" s="40" t="n">
        <v>1.09156329795015</v>
      </c>
      <c r="C92" s="40" t="n">
        <v>-171.45</v>
      </c>
      <c r="D92" s="11" t="n">
        <v>0</v>
      </c>
      <c r="E92" s="12" t="n">
        <f aca="false">ABS($B$4-B92)</f>
        <v>0.29156329795015</v>
      </c>
      <c r="G92" s="33" t="n">
        <v>12</v>
      </c>
      <c r="H92" s="48" t="n">
        <v>1.018915529</v>
      </c>
      <c r="I92" s="48" t="n">
        <v>102.6</v>
      </c>
      <c r="J92" s="10" t="n">
        <v>0</v>
      </c>
      <c r="K92" s="12" t="n">
        <f aca="false">ABS($H$4-H92)</f>
        <v>0.118915529</v>
      </c>
      <c r="M92" s="9" t="n">
        <v>12</v>
      </c>
      <c r="N92" s="40" t="n">
        <v>1</v>
      </c>
      <c r="O92" s="13" t="n">
        <v>-80.5090909090909</v>
      </c>
      <c r="P92" s="11" t="n">
        <v>0</v>
      </c>
      <c r="Q92" s="12" t="n">
        <f aca="false">ABS($N$4-N92)</f>
        <v>0.1</v>
      </c>
      <c r="S92" s="9" t="n">
        <v>12</v>
      </c>
      <c r="T92" s="40" t="n">
        <v>1</v>
      </c>
      <c r="U92" s="40" t="n">
        <v>73.35</v>
      </c>
      <c r="V92" s="11" t="n">
        <v>0</v>
      </c>
      <c r="W92" s="12" t="n">
        <f aca="false">ABS($T$4-T92)</f>
        <v>0.2</v>
      </c>
    </row>
    <row r="93" customFormat="false" ht="13.8" hidden="false" customHeight="false" outlineLevel="0" collapsed="false">
      <c r="A93" s="9" t="n">
        <v>13</v>
      </c>
      <c r="B93" s="40" t="n">
        <v>0.981724659644863</v>
      </c>
      <c r="C93" s="40" t="n">
        <v>-357.525</v>
      </c>
      <c r="D93" s="11" t="n">
        <v>0</v>
      </c>
      <c r="E93" s="12" t="n">
        <f aca="false">ABS($B$4-B93)</f>
        <v>0.181724659644863</v>
      </c>
      <c r="G93" s="33" t="n">
        <v>13</v>
      </c>
      <c r="H93" s="48" t="n">
        <v>0.997920071</v>
      </c>
      <c r="I93" s="48" t="n">
        <v>0</v>
      </c>
      <c r="J93" s="10" t="n">
        <v>0</v>
      </c>
      <c r="K93" s="12" t="n">
        <f aca="false">ABS($H$4-H93)</f>
        <v>0.097920071</v>
      </c>
      <c r="M93" s="9" t="n">
        <v>13</v>
      </c>
      <c r="N93" s="40" t="n">
        <v>1</v>
      </c>
      <c r="O93" s="13" t="n">
        <v>0</v>
      </c>
      <c r="P93" s="11" t="n">
        <v>0.5</v>
      </c>
      <c r="Q93" s="12" t="n">
        <f aca="false">ABS($N$4-N93)</f>
        <v>0.1</v>
      </c>
      <c r="S93" s="9" t="n">
        <v>13</v>
      </c>
      <c r="T93" s="40" t="n">
        <v>1.063555127</v>
      </c>
      <c r="U93" s="40" t="n">
        <v>-359.1</v>
      </c>
      <c r="V93" s="11" t="n">
        <v>0</v>
      </c>
      <c r="W93" s="12" t="n">
        <f aca="false">ABS($T$4-T93)</f>
        <v>0.136444873</v>
      </c>
    </row>
    <row r="94" customFormat="false" ht="13.8" hidden="false" customHeight="false" outlineLevel="0" collapsed="false">
      <c r="A94" s="9" t="n">
        <v>14</v>
      </c>
      <c r="B94" s="40" t="n">
        <v>0.937484185155809</v>
      </c>
      <c r="C94" s="40" t="n">
        <v>-340.875</v>
      </c>
      <c r="D94" s="11" t="n">
        <v>0</v>
      </c>
      <c r="E94" s="12" t="n">
        <f aca="false">ABS($B$4-B94)</f>
        <v>0.137484185155809</v>
      </c>
      <c r="G94" s="33" t="n">
        <v>14</v>
      </c>
      <c r="H94" s="48" t="n">
        <v>1.02957833</v>
      </c>
      <c r="I94" s="48" t="n">
        <v>-28</v>
      </c>
      <c r="J94" s="10" t="n">
        <v>0</v>
      </c>
      <c r="K94" s="12" t="n">
        <f aca="false">ABS($H$4-H94)</f>
        <v>0.12957833</v>
      </c>
      <c r="M94" s="9" t="n">
        <v>14</v>
      </c>
      <c r="N94" s="40" t="n">
        <v>1</v>
      </c>
      <c r="O94" s="13" t="n">
        <v>-359.181818181818</v>
      </c>
      <c r="P94" s="11" t="n">
        <v>0.5</v>
      </c>
      <c r="Q94" s="12" t="n">
        <f aca="false">ABS($N$4-N94)</f>
        <v>0.1</v>
      </c>
      <c r="S94" s="9" t="n">
        <v>14</v>
      </c>
      <c r="T94" s="40" t="n">
        <v>1.109352287</v>
      </c>
      <c r="U94" s="40" t="n">
        <v>-86.25</v>
      </c>
      <c r="V94" s="11" t="n">
        <v>0</v>
      </c>
      <c r="W94" s="12" t="n">
        <f aca="false">ABS($T$4-T94)</f>
        <v>0.0906477129999998</v>
      </c>
    </row>
    <row r="95" customFormat="false" ht="13.8" hidden="false" customHeight="false" outlineLevel="0" collapsed="false">
      <c r="A95" s="9" t="n">
        <v>15</v>
      </c>
      <c r="B95" s="40" t="n">
        <v>0.995399515479254</v>
      </c>
      <c r="C95" s="40" t="n">
        <v>-8.775</v>
      </c>
      <c r="D95" s="11" t="n">
        <v>0</v>
      </c>
      <c r="E95" s="12" t="n">
        <f aca="false">ABS($B$4-B95)</f>
        <v>0.195399515479254</v>
      </c>
      <c r="G95" s="33" t="n">
        <v>15</v>
      </c>
      <c r="H95" s="48" t="n">
        <v>1.014681393</v>
      </c>
      <c r="I95" s="48" t="n">
        <v>-359.4</v>
      </c>
      <c r="J95" s="10" t="n">
        <v>0</v>
      </c>
      <c r="K95" s="12" t="n">
        <f aca="false">ABS($H$4-H95)</f>
        <v>0.114681393</v>
      </c>
      <c r="M95" s="9" t="n">
        <v>15</v>
      </c>
      <c r="N95" s="40" t="n">
        <v>1</v>
      </c>
      <c r="O95" s="13" t="n">
        <v>0</v>
      </c>
      <c r="P95" s="11" t="n">
        <v>0.5</v>
      </c>
      <c r="Q95" s="12" t="n">
        <f aca="false">ABS($N$4-N95)</f>
        <v>0.1</v>
      </c>
      <c r="S95" s="9" t="n">
        <v>15</v>
      </c>
      <c r="T95" s="40" t="n">
        <v>0.998379809</v>
      </c>
      <c r="U95" s="40" t="n">
        <v>-1.65</v>
      </c>
      <c r="V95" s="11" t="n">
        <v>0.5</v>
      </c>
      <c r="W95" s="12" t="n">
        <f aca="false">ABS($T$4-T95)</f>
        <v>0.201620191</v>
      </c>
    </row>
    <row r="96" customFormat="false" ht="13.8" hidden="false" customHeight="false" outlineLevel="0" collapsed="false">
      <c r="A96" s="9" t="n">
        <v>16</v>
      </c>
      <c r="B96" s="40" t="n">
        <v>0.959349437167984</v>
      </c>
      <c r="C96" s="40" t="n">
        <v>-1.125</v>
      </c>
      <c r="D96" s="11" t="n">
        <v>0</v>
      </c>
      <c r="E96" s="12" t="n">
        <f aca="false">ABS($B$4-B96)</f>
        <v>0.159349437167984</v>
      </c>
      <c r="G96" s="33" t="n">
        <v>16</v>
      </c>
      <c r="H96" s="48" t="n">
        <v>1.066673518</v>
      </c>
      <c r="I96" s="48" t="n">
        <v>-97.8</v>
      </c>
      <c r="J96" s="10" t="n">
        <v>0</v>
      </c>
      <c r="K96" s="12" t="n">
        <f aca="false">ABS($H$4-H96)</f>
        <v>0.166673518</v>
      </c>
      <c r="M96" s="9" t="n">
        <v>16</v>
      </c>
      <c r="N96" s="40" t="n">
        <v>0.991292436174135</v>
      </c>
      <c r="O96" s="13" t="n">
        <v>-176.727272727272</v>
      </c>
      <c r="P96" s="11" t="n">
        <v>0</v>
      </c>
      <c r="Q96" s="12" t="n">
        <f aca="false">ABS($N$4-N96)</f>
        <v>0.108707563825865</v>
      </c>
      <c r="S96" s="9" t="n">
        <v>16</v>
      </c>
      <c r="T96" s="40" t="n">
        <v>1.039683271</v>
      </c>
      <c r="U96" s="40" t="n">
        <v>-60.45</v>
      </c>
      <c r="V96" s="11" t="n">
        <v>0</v>
      </c>
      <c r="W96" s="12" t="n">
        <f aca="false">ABS($T$4-T96)</f>
        <v>0.160316729</v>
      </c>
    </row>
    <row r="97" customFormat="false" ht="13.8" hidden="false" customHeight="false" outlineLevel="0" collapsed="false">
      <c r="A97" s="9" t="n">
        <v>17</v>
      </c>
      <c r="B97" s="40" t="n">
        <v>0.988538441611925</v>
      </c>
      <c r="C97" s="40" t="n">
        <v>-349.2</v>
      </c>
      <c r="D97" s="11" t="n">
        <v>0</v>
      </c>
      <c r="E97" s="12" t="n">
        <f aca="false">ABS($B$4-B97)</f>
        <v>0.188538441611925</v>
      </c>
      <c r="G97" s="33" t="n">
        <v>17</v>
      </c>
      <c r="H97" s="48" t="n">
        <v>0.991706205</v>
      </c>
      <c r="I97" s="48" t="n">
        <v>87</v>
      </c>
      <c r="J97" s="10" t="n">
        <v>0</v>
      </c>
      <c r="K97" s="12" t="n">
        <f aca="false">ABS($H$4-H97)</f>
        <v>0.091706205</v>
      </c>
      <c r="M97" s="9" t="n">
        <v>17</v>
      </c>
      <c r="N97" s="40" t="n">
        <v>1.02299930753287</v>
      </c>
      <c r="O97" s="13" t="n">
        <v>-285.70909090909</v>
      </c>
      <c r="P97" s="11" t="n">
        <v>0</v>
      </c>
      <c r="Q97" s="12" t="n">
        <f aca="false">ABS($N$4-N97)</f>
        <v>0.07700069246713</v>
      </c>
      <c r="S97" s="9" t="n">
        <v>17</v>
      </c>
      <c r="T97" s="40" t="n">
        <v>1</v>
      </c>
      <c r="U97" s="40" t="n">
        <v>-29.7</v>
      </c>
      <c r="V97" s="11" t="n">
        <v>0</v>
      </c>
      <c r="W97" s="12" t="n">
        <f aca="false">ABS($T$4-T97)</f>
        <v>0.2</v>
      </c>
    </row>
    <row r="98" customFormat="false" ht="13.8" hidden="false" customHeight="false" outlineLevel="0" collapsed="false">
      <c r="A98" s="9" t="n">
        <v>18</v>
      </c>
      <c r="B98" s="40" t="n">
        <v>1.02332332892478</v>
      </c>
      <c r="C98" s="40" t="n">
        <v>-279.45</v>
      </c>
      <c r="D98" s="11" t="n">
        <v>0</v>
      </c>
      <c r="E98" s="12" t="n">
        <f aca="false">ABS($B$4-B98)</f>
        <v>0.22332332892478</v>
      </c>
      <c r="G98" s="33" t="n">
        <v>18</v>
      </c>
      <c r="H98" s="48" t="n">
        <v>0.997920071</v>
      </c>
      <c r="I98" s="48" t="n">
        <v>-10.6</v>
      </c>
      <c r="J98" s="10" t="n">
        <v>0</v>
      </c>
      <c r="K98" s="12" t="n">
        <f aca="false">ABS($H$4-H98)</f>
        <v>0.097920071</v>
      </c>
      <c r="M98" s="9" t="n">
        <v>18</v>
      </c>
      <c r="N98" s="40" t="n">
        <v>1</v>
      </c>
      <c r="O98" s="13" t="n">
        <v>-259.036363636363</v>
      </c>
      <c r="P98" s="11" t="n">
        <v>0</v>
      </c>
      <c r="Q98" s="12" t="n">
        <f aca="false">ABS($N$4-N98)</f>
        <v>0.1</v>
      </c>
      <c r="S98" s="9" t="n">
        <v>18</v>
      </c>
      <c r="T98" s="40" t="n">
        <v>1.109352287</v>
      </c>
      <c r="U98" s="40" t="n">
        <v>-86.25</v>
      </c>
      <c r="V98" s="11" t="n">
        <v>0</v>
      </c>
      <c r="W98" s="12" t="n">
        <f aca="false">ABS($T$4-T98)</f>
        <v>0.0906477129999998</v>
      </c>
    </row>
    <row r="99" customFormat="false" ht="13.8" hidden="false" customHeight="false" outlineLevel="0" collapsed="false">
      <c r="A99" s="9" t="n">
        <v>19</v>
      </c>
      <c r="B99" s="40" t="n">
        <v>0.963783307354823</v>
      </c>
      <c r="C99" s="40" t="n">
        <v>118.575</v>
      </c>
      <c r="D99" s="11" t="n">
        <v>0</v>
      </c>
      <c r="E99" s="12" t="n">
        <f aca="false">ABS($B$4-B99)</f>
        <v>0.163783307354823</v>
      </c>
      <c r="G99" s="33" t="n">
        <v>19</v>
      </c>
      <c r="H99" s="48" t="n">
        <v>0.977357239</v>
      </c>
      <c r="I99" s="48" t="n">
        <v>-323.4</v>
      </c>
      <c r="J99" s="10" t="n">
        <v>0</v>
      </c>
      <c r="K99" s="12" t="n">
        <f aca="false">ABS($H$4-H99)</f>
        <v>0.077357239</v>
      </c>
      <c r="M99" s="9" t="n">
        <v>19</v>
      </c>
      <c r="N99" s="40" t="n">
        <v>1.00526120951819</v>
      </c>
      <c r="O99" s="13" t="n">
        <v>-164.945454545454</v>
      </c>
      <c r="P99" s="11" t="n">
        <v>0</v>
      </c>
      <c r="Q99" s="12" t="n">
        <f aca="false">ABS($N$4-N99)</f>
        <v>0.09473879048181</v>
      </c>
      <c r="S99" s="9" t="n">
        <v>19</v>
      </c>
      <c r="T99" s="40" t="n">
        <v>0.954064838</v>
      </c>
      <c r="U99" s="40" t="n">
        <v>82.35</v>
      </c>
      <c r="V99" s="11" t="n">
        <v>0</v>
      </c>
      <c r="W99" s="12" t="n">
        <f aca="false">ABS($T$4-T99)</f>
        <v>0.245935162</v>
      </c>
    </row>
    <row r="100" customFormat="false" ht="13.8" hidden="false" customHeight="false" outlineLevel="0" collapsed="false">
      <c r="A100" s="9" t="n">
        <v>20</v>
      </c>
      <c r="B100" s="40" t="n">
        <v>1.11444980418505</v>
      </c>
      <c r="C100" s="40" t="n">
        <v>-176.625</v>
      </c>
      <c r="D100" s="11" t="n">
        <v>0</v>
      </c>
      <c r="E100" s="12" t="n">
        <f aca="false">ABS($B$4-B100)</f>
        <v>0.31444980418505</v>
      </c>
      <c r="G100" s="33" t="n">
        <v>20</v>
      </c>
      <c r="H100" s="48" t="n">
        <v>0.955227173</v>
      </c>
      <c r="I100" s="48" t="n">
        <v>-75.2</v>
      </c>
      <c r="J100" s="10" t="n">
        <v>0</v>
      </c>
      <c r="K100" s="12" t="n">
        <f aca="false">ABS($H$4-H100)</f>
        <v>0.055227173</v>
      </c>
      <c r="M100" s="9" t="n">
        <v>20</v>
      </c>
      <c r="N100" s="40" t="n">
        <v>1.05387534759516</v>
      </c>
      <c r="O100" s="13" t="n">
        <v>6.05454545454546</v>
      </c>
      <c r="P100" s="11" t="n">
        <v>0</v>
      </c>
      <c r="Q100" s="12" t="n">
        <f aca="false">ABS($N$4-N100)</f>
        <v>0.04612465240484</v>
      </c>
      <c r="S100" s="9" t="n">
        <v>20</v>
      </c>
      <c r="T100" s="40" t="n">
        <v>0.881194073</v>
      </c>
      <c r="U100" s="40" t="n">
        <v>-76.2</v>
      </c>
      <c r="V100" s="11" t="n">
        <v>0</v>
      </c>
      <c r="W100" s="12" t="n">
        <f aca="false">ABS($T$4-T100)</f>
        <v>0.318805927</v>
      </c>
    </row>
    <row r="101" customFormat="false" ht="13.8" hidden="false" customHeight="false" outlineLevel="0" collapsed="false">
      <c r="A101" s="9" t="n">
        <v>21</v>
      </c>
      <c r="B101" s="40" t="n">
        <v>1</v>
      </c>
      <c r="C101" s="40" t="n">
        <v>-1.125</v>
      </c>
      <c r="D101" s="11" t="n">
        <v>0</v>
      </c>
      <c r="E101" s="12" t="n">
        <f aca="false">ABS($B$4-B101)</f>
        <v>0.2</v>
      </c>
      <c r="G101" s="33" t="n">
        <v>21</v>
      </c>
      <c r="H101" s="48" t="n">
        <v>0.97939431</v>
      </c>
      <c r="I101" s="48" t="n">
        <v>-102</v>
      </c>
      <c r="J101" s="10" t="n">
        <v>0</v>
      </c>
      <c r="K101" s="12" t="n">
        <f aca="false">ABS($H$4-H101)</f>
        <v>0.0793943100000002</v>
      </c>
      <c r="M101" s="9" t="n">
        <v>21</v>
      </c>
      <c r="N101" s="40" t="n">
        <v>0.989560043219391</v>
      </c>
      <c r="O101" s="13" t="n">
        <v>101.781818181818</v>
      </c>
      <c r="P101" s="11" t="n">
        <v>0</v>
      </c>
      <c r="Q101" s="12" t="n">
        <f aca="false">ABS($N$4-N101)</f>
        <v>0.110439956780609</v>
      </c>
      <c r="S101" s="9" t="n">
        <v>21</v>
      </c>
      <c r="T101" s="40" t="n">
        <v>1.0229607</v>
      </c>
      <c r="U101" s="40" t="n">
        <v>-352.2</v>
      </c>
      <c r="V101" s="11" t="n">
        <v>0</v>
      </c>
      <c r="W101" s="12" t="n">
        <f aca="false">ABS($T$4-T101)</f>
        <v>0.1770393</v>
      </c>
    </row>
    <row r="102" customFormat="false" ht="13.8" hidden="false" customHeight="false" outlineLevel="0" collapsed="false">
      <c r="A102" s="9" t="n">
        <v>22</v>
      </c>
      <c r="B102" s="40" t="n">
        <v>1.02096672385182</v>
      </c>
      <c r="C102" s="40" t="n">
        <v>-48.5999999999999</v>
      </c>
      <c r="D102" s="11" t="n">
        <v>0</v>
      </c>
      <c r="E102" s="12" t="n">
        <f aca="false">ABS($B$4-B102)</f>
        <v>0.22096672385182</v>
      </c>
      <c r="G102" s="33" t="n">
        <v>22</v>
      </c>
      <c r="H102" s="48" t="n">
        <v>1.02743688</v>
      </c>
      <c r="I102" s="48" t="n">
        <v>-309</v>
      </c>
      <c r="J102" s="10" t="n">
        <v>0</v>
      </c>
      <c r="K102" s="12" t="n">
        <f aca="false">ABS($H$4-H102)</f>
        <v>0.12743688</v>
      </c>
      <c r="M102" s="9" t="n">
        <v>22</v>
      </c>
      <c r="N102" s="40" t="n">
        <v>1.0035044045901</v>
      </c>
      <c r="O102" s="13" t="n">
        <v>-20.7818181818181</v>
      </c>
      <c r="P102" s="11" t="n">
        <v>0</v>
      </c>
      <c r="Q102" s="12" t="n">
        <f aca="false">ABS($N$4-N102)</f>
        <v>0.0964955954099001</v>
      </c>
      <c r="S102" s="9" t="n">
        <v>22</v>
      </c>
      <c r="T102" s="40" t="n">
        <v>1.0065071</v>
      </c>
      <c r="U102" s="40" t="n">
        <v>172.65</v>
      </c>
      <c r="V102" s="11" t="n">
        <v>0</v>
      </c>
      <c r="W102" s="12" t="n">
        <f aca="false">ABS($T$4-T102)</f>
        <v>0.1934929</v>
      </c>
    </row>
    <row r="103" customFormat="false" ht="13.8" hidden="false" customHeight="false" outlineLevel="0" collapsed="false">
      <c r="A103" s="9" t="n">
        <v>23</v>
      </c>
      <c r="B103" s="40" t="n">
        <v>0.974957843605216</v>
      </c>
      <c r="C103" s="40" t="n">
        <v>-79.875</v>
      </c>
      <c r="D103" s="11" t="n">
        <v>0</v>
      </c>
      <c r="E103" s="12" t="n">
        <f aca="false">ABS($B$4-B103)</f>
        <v>0.174957843605216</v>
      </c>
      <c r="G103" s="33" t="n">
        <v>23</v>
      </c>
      <c r="H103" s="48" t="n">
        <v>1.057826747</v>
      </c>
      <c r="I103" s="48" t="n">
        <v>-181.6</v>
      </c>
      <c r="J103" s="10" t="n">
        <v>0</v>
      </c>
      <c r="K103" s="12" t="n">
        <f aca="false">ABS($H$4-H103)</f>
        <v>0.157826747</v>
      </c>
      <c r="M103" s="9" t="n">
        <v>23</v>
      </c>
      <c r="N103" s="40" t="n">
        <v>1.06499383722743</v>
      </c>
      <c r="O103" s="13" t="n">
        <v>-359.018181818181</v>
      </c>
      <c r="P103" s="11" t="n">
        <v>1</v>
      </c>
      <c r="Q103" s="12" t="n">
        <f aca="false">ABS($N$4-N103)</f>
        <v>0.0350061627725702</v>
      </c>
      <c r="S103" s="9" t="n">
        <v>23</v>
      </c>
      <c r="T103" s="40" t="n">
        <v>1</v>
      </c>
      <c r="U103" s="40" t="n">
        <v>-161.7</v>
      </c>
      <c r="V103" s="11" t="n">
        <v>0</v>
      </c>
      <c r="W103" s="12" t="n">
        <f aca="false">ABS($T$4-T103)</f>
        <v>0.2</v>
      </c>
    </row>
    <row r="104" customFormat="false" ht="13.8" hidden="false" customHeight="false" outlineLevel="0" collapsed="false">
      <c r="A104" s="9" t="n">
        <v>24</v>
      </c>
      <c r="B104" s="40" t="n">
        <v>0.997697106079422</v>
      </c>
      <c r="C104" s="40" t="n">
        <v>-250.2</v>
      </c>
      <c r="D104" s="11" t="n">
        <v>0</v>
      </c>
      <c r="E104" s="12" t="n">
        <f aca="false">ABS($B$4-B104)</f>
        <v>0.197697106079422</v>
      </c>
      <c r="G104" s="33" t="n">
        <v>24</v>
      </c>
      <c r="H104" s="48" t="n">
        <v>0.683161916</v>
      </c>
      <c r="I104" s="48" t="n">
        <v>-168</v>
      </c>
      <c r="J104" s="10" t="n">
        <v>0</v>
      </c>
      <c r="K104" s="12" t="n">
        <f aca="false">ABS($H$4-H104)</f>
        <v>0.216838084</v>
      </c>
      <c r="M104" s="9" t="n">
        <v>24</v>
      </c>
      <c r="N104" s="40" t="n">
        <v>1.05756855320068</v>
      </c>
      <c r="O104" s="13" t="n">
        <v>-344.290909090909</v>
      </c>
      <c r="P104" s="11" t="n">
        <v>0</v>
      </c>
      <c r="Q104" s="12" t="n">
        <f aca="false">ABS($N$4-N104)</f>
        <v>0.0424314467993201</v>
      </c>
      <c r="S104" s="9" t="n">
        <v>24</v>
      </c>
      <c r="T104" s="40" t="n">
        <v>0.875497126</v>
      </c>
      <c r="U104" s="40" t="n">
        <v>-3.9</v>
      </c>
      <c r="V104" s="11" t="n">
        <v>0</v>
      </c>
      <c r="W104" s="12" t="n">
        <f aca="false">ABS($T$4-T104)</f>
        <v>0.324502874</v>
      </c>
    </row>
    <row r="105" customFormat="false" ht="13.8" hidden="false" customHeight="false" outlineLevel="0" collapsed="false">
      <c r="A105" s="35" t="n">
        <v>25</v>
      </c>
      <c r="B105" s="40" t="n">
        <v>1.00694062423727</v>
      </c>
      <c r="C105" s="40" t="n">
        <v>-79.65</v>
      </c>
      <c r="D105" s="11" t="n">
        <v>0</v>
      </c>
      <c r="E105" s="12" t="n">
        <f aca="false">ABS($B$4-B105)</f>
        <v>0.20694062423727</v>
      </c>
      <c r="G105" s="33" t="n">
        <v>25</v>
      </c>
      <c r="H105" s="48" t="n">
        <v>0.941406021</v>
      </c>
      <c r="I105" s="48" t="n">
        <v>14.6</v>
      </c>
      <c r="J105" s="10" t="n">
        <v>0</v>
      </c>
      <c r="K105" s="12" t="n">
        <f aca="false">ABS($H$4-H105)</f>
        <v>0.041406021</v>
      </c>
      <c r="M105" s="35" t="n">
        <v>25</v>
      </c>
      <c r="N105" s="40" t="n">
        <v>1.01942682349334</v>
      </c>
      <c r="O105" s="13" t="n">
        <v>-359.836363636363</v>
      </c>
      <c r="P105" s="11" t="n">
        <v>0.5</v>
      </c>
      <c r="Q105" s="12" t="n">
        <f aca="false">ABS($N$4-N105)</f>
        <v>0.0805731765066602</v>
      </c>
      <c r="S105" s="35" t="n">
        <v>25</v>
      </c>
      <c r="T105" s="40" t="n">
        <v>1.049847746</v>
      </c>
      <c r="U105" s="40" t="n">
        <v>-8.7</v>
      </c>
      <c r="V105" s="11" t="n">
        <v>0</v>
      </c>
      <c r="W105" s="12" t="n">
        <f aca="false">ABS($T$4-T105)</f>
        <v>0.150152254</v>
      </c>
    </row>
    <row r="106" customFormat="false" ht="13.8" hidden="false" customHeight="false" outlineLevel="0" collapsed="false">
      <c r="A106" s="9" t="n">
        <v>26</v>
      </c>
      <c r="B106" s="40" t="n">
        <v>1</v>
      </c>
      <c r="C106" s="40" t="n">
        <v>-35.325</v>
      </c>
      <c r="D106" s="11" t="n">
        <v>0</v>
      </c>
      <c r="E106" s="12" t="n">
        <f aca="false">ABS($B$4-B106)</f>
        <v>0.2</v>
      </c>
      <c r="G106" s="33" t="n">
        <v>26</v>
      </c>
      <c r="H106" s="48" t="n">
        <v>1.031724243</v>
      </c>
      <c r="I106" s="48" t="n">
        <v>144.6</v>
      </c>
      <c r="J106" s="10" t="n">
        <v>0</v>
      </c>
      <c r="K106" s="12" t="n">
        <f aca="false">ABS($H$4-H106)</f>
        <v>0.131724243</v>
      </c>
      <c r="M106" s="9" t="n">
        <v>26</v>
      </c>
      <c r="N106" s="40" t="n">
        <v>1</v>
      </c>
      <c r="O106" s="13" t="n">
        <v>0</v>
      </c>
      <c r="P106" s="11" t="n">
        <v>0.5</v>
      </c>
      <c r="Q106" s="12" t="n">
        <f aca="false">ABS($N$4-N106)</f>
        <v>0.1</v>
      </c>
      <c r="S106" s="9" t="n">
        <v>26</v>
      </c>
      <c r="T106" s="40" t="n">
        <v>1.011415197</v>
      </c>
      <c r="U106" s="40" t="n">
        <v>-307.35</v>
      </c>
      <c r="V106" s="11" t="n">
        <v>0</v>
      </c>
      <c r="W106" s="12" t="n">
        <f aca="false">ABS($T$4-T106)</f>
        <v>0.188584803</v>
      </c>
    </row>
    <row r="107" customFormat="false" ht="13.8" hidden="false" customHeight="false" outlineLevel="0" collapsed="false">
      <c r="A107" s="35" t="n">
        <v>27</v>
      </c>
      <c r="B107" s="40" t="n">
        <v>1</v>
      </c>
      <c r="C107" s="40" t="n">
        <v>180</v>
      </c>
      <c r="D107" s="11" t="n">
        <v>0</v>
      </c>
      <c r="E107" s="12" t="n">
        <f aca="false">ABS($B$4-B107)</f>
        <v>0.2</v>
      </c>
      <c r="G107" s="33" t="n">
        <v>27</v>
      </c>
      <c r="H107" s="48" t="n">
        <v>1</v>
      </c>
      <c r="I107" s="48" t="n">
        <v>175.4</v>
      </c>
      <c r="J107" s="10" t="n">
        <v>0</v>
      </c>
      <c r="K107" s="12" t="n">
        <f aca="false">ABS($H$4-H107)</f>
        <v>0.1</v>
      </c>
      <c r="M107" s="35" t="n">
        <v>27</v>
      </c>
      <c r="N107" s="40" t="n">
        <v>0.996507833374647</v>
      </c>
      <c r="O107" s="13" t="n">
        <v>-0.654545454545454</v>
      </c>
      <c r="P107" s="11" t="n">
        <v>0</v>
      </c>
      <c r="Q107" s="12" t="n">
        <f aca="false">ABS($N$4-N107)</f>
        <v>0.103492166625353</v>
      </c>
      <c r="S107" s="35" t="n">
        <v>27</v>
      </c>
      <c r="T107" s="40" t="n">
        <v>0.972810879</v>
      </c>
      <c r="U107" s="40" t="n">
        <v>162.6</v>
      </c>
      <c r="V107" s="11" t="n">
        <v>0</v>
      </c>
      <c r="W107" s="12" t="n">
        <f aca="false">ABS($T$4-T107)</f>
        <v>0.227189121</v>
      </c>
    </row>
    <row r="108" customFormat="false" ht="13.8" hidden="false" customHeight="false" outlineLevel="0" collapsed="false">
      <c r="A108" s="9" t="n">
        <v>28</v>
      </c>
      <c r="B108" s="40" t="n">
        <v>0.98626194244448</v>
      </c>
      <c r="C108" s="40" t="n">
        <v>-161.774999999999</v>
      </c>
      <c r="D108" s="11" t="n">
        <v>0</v>
      </c>
      <c r="E108" s="12" t="n">
        <f aca="false">ABS($B$4-B108)</f>
        <v>0.18626194244448</v>
      </c>
      <c r="G108" s="33" t="n">
        <v>28</v>
      </c>
      <c r="H108" s="48" t="n">
        <v>1.02743688</v>
      </c>
      <c r="I108" s="48" t="n">
        <v>-278.2</v>
      </c>
      <c r="J108" s="10" t="n">
        <v>0</v>
      </c>
      <c r="K108" s="12" t="n">
        <f aca="false">ABS($H$4-H108)</f>
        <v>0.12743688</v>
      </c>
      <c r="M108" s="9" t="n">
        <v>28</v>
      </c>
      <c r="N108" s="40" t="n">
        <v>1</v>
      </c>
      <c r="O108" s="13" t="n">
        <v>-179.018181818181</v>
      </c>
      <c r="P108" s="11" t="n">
        <v>0</v>
      </c>
      <c r="Q108" s="12" t="n">
        <f aca="false">ABS($N$4-N108)</f>
        <v>0.1</v>
      </c>
      <c r="S108" s="9" t="n">
        <v>28</v>
      </c>
      <c r="T108" s="40" t="n">
        <v>1</v>
      </c>
      <c r="U108" s="40" t="n">
        <v>-167.1</v>
      </c>
      <c r="V108" s="11" t="n">
        <v>0</v>
      </c>
      <c r="W108" s="12" t="n">
        <f aca="false">ABS($T$4-T108)</f>
        <v>0.2</v>
      </c>
    </row>
    <row r="109" customFormat="false" ht="13.8" hidden="false" customHeight="false" outlineLevel="0" collapsed="false">
      <c r="A109" s="35" t="n">
        <v>29</v>
      </c>
      <c r="B109" s="40" t="n">
        <v>1</v>
      </c>
      <c r="C109" s="40" t="n">
        <v>90</v>
      </c>
      <c r="D109" s="11" t="n">
        <v>0</v>
      </c>
      <c r="E109" s="12" t="n">
        <f aca="false">ABS($B$4-B109)</f>
        <v>0.2</v>
      </c>
      <c r="G109" s="33" t="n">
        <v>29</v>
      </c>
      <c r="H109" s="48" t="n">
        <v>0.969251238</v>
      </c>
      <c r="I109" s="48" t="n">
        <v>-356.2</v>
      </c>
      <c r="J109" s="10" t="n">
        <v>1</v>
      </c>
      <c r="K109" s="12" t="n">
        <f aca="false">ABS($H$4-H109)</f>
        <v>0.069251238</v>
      </c>
      <c r="M109" s="35" t="n">
        <v>29</v>
      </c>
      <c r="N109" s="40" t="n">
        <v>1</v>
      </c>
      <c r="O109" s="13" t="n">
        <v>-359.836363636363</v>
      </c>
      <c r="P109" s="11" t="n">
        <v>0.5</v>
      </c>
      <c r="Q109" s="12" t="n">
        <f aca="false">ABS($N$4-N109)</f>
        <v>0.1</v>
      </c>
      <c r="S109" s="35" t="n">
        <v>29</v>
      </c>
      <c r="T109" s="40" t="n">
        <v>1</v>
      </c>
      <c r="U109" s="40" t="n">
        <v>-90</v>
      </c>
      <c r="V109" s="11" t="n">
        <v>0</v>
      </c>
      <c r="W109" s="12" t="n">
        <f aca="false">ABS($T$4-T109)</f>
        <v>0.2</v>
      </c>
    </row>
    <row r="110" customFormat="false" ht="13.8" hidden="false" customHeight="false" outlineLevel="0" collapsed="false">
      <c r="A110" s="9" t="n">
        <v>30</v>
      </c>
      <c r="B110" s="40" t="n">
        <v>0.974957843605216</v>
      </c>
      <c r="C110" s="40" t="n">
        <v>163.8</v>
      </c>
      <c r="D110" s="11" t="n">
        <v>0</v>
      </c>
      <c r="E110" s="12" t="n">
        <f aca="false">ABS($B$4-B110)</f>
        <v>0.174957843605216</v>
      </c>
      <c r="G110" s="33" t="n">
        <v>30</v>
      </c>
      <c r="H110" s="48" t="n">
        <v>1.021039218</v>
      </c>
      <c r="I110" s="48" t="n">
        <v>-3.4</v>
      </c>
      <c r="J110" s="10" t="n">
        <v>0</v>
      </c>
      <c r="K110" s="12" t="n">
        <f aca="false">ABS($H$4-H110)</f>
        <v>0.121039218</v>
      </c>
      <c r="M110" s="9" t="n">
        <v>30</v>
      </c>
      <c r="N110" s="40" t="n">
        <v>1.06499383722743</v>
      </c>
      <c r="O110" s="13" t="n">
        <v>-359.018181818181</v>
      </c>
      <c r="P110" s="11" t="n">
        <v>1</v>
      </c>
      <c r="Q110" s="12" t="n">
        <f aca="false">ABS($N$4-N110)</f>
        <v>0.0350061627725702</v>
      </c>
      <c r="S110" s="9" t="n">
        <v>30</v>
      </c>
      <c r="T110" s="40" t="n">
        <v>0.901426906</v>
      </c>
      <c r="U110" s="40" t="n">
        <v>161.4</v>
      </c>
      <c r="V110" s="11" t="n">
        <v>0</v>
      </c>
      <c r="W110" s="12" t="n">
        <f aca="false">ABS($T$4-T110)</f>
        <v>0.298573094</v>
      </c>
    </row>
    <row r="111" customFormat="false" ht="25.3" hidden="false" customHeight="false" outlineLevel="0" collapsed="false">
      <c r="A111" s="18" t="s">
        <v>8</v>
      </c>
      <c r="B111" s="19" t="n">
        <f aca="false">SUM(E81:E110)</f>
        <v>6.30955867900149</v>
      </c>
      <c r="C111" s="20" t="s">
        <v>6</v>
      </c>
      <c r="D111" s="21" t="n">
        <f aca="false">SUM(D81:D110)</f>
        <v>1.5</v>
      </c>
      <c r="E111" s="22" t="n">
        <v>30</v>
      </c>
      <c r="G111" s="36" t="s">
        <v>8</v>
      </c>
      <c r="H111" s="19" t="n">
        <f aca="false">SUM(K81:K110)</f>
        <v>3.43423988</v>
      </c>
      <c r="I111" s="20" t="s">
        <v>6</v>
      </c>
      <c r="J111" s="30" t="n">
        <f aca="false">SUM(J81:J110)</f>
        <v>3</v>
      </c>
      <c r="K111" s="22" t="n">
        <v>30</v>
      </c>
      <c r="M111" s="18" t="s">
        <v>8</v>
      </c>
      <c r="N111" s="19" t="n">
        <f aca="false">SUM(Q81:Q110)</f>
        <v>2.58799410590222</v>
      </c>
      <c r="O111" s="20" t="s">
        <v>6</v>
      </c>
      <c r="P111" s="21" t="n">
        <f aca="false">SUM(P81:P110)</f>
        <v>8</v>
      </c>
      <c r="Q111" s="22" t="n">
        <v>30</v>
      </c>
      <c r="S111" s="18" t="s">
        <v>8</v>
      </c>
      <c r="T111" s="19" t="n">
        <f aca="false">SUM(W81:W110)</f>
        <v>5.737701944</v>
      </c>
      <c r="U111" s="20" t="s">
        <v>6</v>
      </c>
      <c r="V111" s="21" t="n">
        <f aca="false">SUM(V81:V110)</f>
        <v>3</v>
      </c>
      <c r="W111" s="22" t="n">
        <v>30</v>
      </c>
    </row>
    <row r="112" customFormat="false" ht="25.3" hidden="false" customHeight="false" outlineLevel="0" collapsed="false">
      <c r="A112" s="18" t="s">
        <v>9</v>
      </c>
      <c r="B112" s="23" t="n">
        <f aca="false">B111/E111</f>
        <v>0.210318622633383</v>
      </c>
      <c r="C112" s="24" t="s">
        <v>10</v>
      </c>
      <c r="D112" s="25" t="n">
        <f aca="false">D111/E111</f>
        <v>0.05</v>
      </c>
      <c r="E112" s="26"/>
      <c r="G112" s="18" t="s">
        <v>9</v>
      </c>
      <c r="H112" s="23" t="n">
        <f aca="false">H111/K111</f>
        <v>0.114474662666667</v>
      </c>
      <c r="I112" s="24" t="s">
        <v>10</v>
      </c>
      <c r="J112" s="25" t="n">
        <f aca="false">J111/K111</f>
        <v>0.1</v>
      </c>
      <c r="K112" s="37"/>
      <c r="M112" s="18" t="s">
        <v>9</v>
      </c>
      <c r="N112" s="23" t="n">
        <f aca="false">N111/Q111</f>
        <v>0.0862664701967405</v>
      </c>
      <c r="O112" s="24" t="s">
        <v>10</v>
      </c>
      <c r="P112" s="25" t="n">
        <f aca="false">P111/Q111</f>
        <v>0.266666666666667</v>
      </c>
      <c r="Q112" s="37"/>
      <c r="S112" s="18" t="s">
        <v>9</v>
      </c>
      <c r="T112" s="23" t="n">
        <f aca="false">T111/W111</f>
        <v>0.191256731466667</v>
      </c>
      <c r="U112" s="24" t="s">
        <v>10</v>
      </c>
      <c r="V112" s="25" t="n">
        <f aca="false">V111/W111</f>
        <v>0.1</v>
      </c>
      <c r="W112" s="37"/>
    </row>
    <row r="113" customFormat="false" ht="24.9" hidden="false" customHeight="false" outlineLevel="0" collapsed="false">
      <c r="A113" s="28" t="s">
        <v>11</v>
      </c>
      <c r="B113" s="45" t="n">
        <f aca="false">23/30</f>
        <v>0.766666666666667</v>
      </c>
      <c r="G113" s="28" t="s">
        <v>11</v>
      </c>
      <c r="H113" s="43" t="n">
        <f aca="false">26/30</f>
        <v>0.866666666666667</v>
      </c>
      <c r="M113" s="28" t="s">
        <v>11</v>
      </c>
      <c r="N113" s="43" t="n">
        <f aca="false">0.5</f>
        <v>0.5</v>
      </c>
      <c r="S113" s="28" t="s">
        <v>11</v>
      </c>
      <c r="T113" s="45" t="n">
        <f aca="false">23/30</f>
        <v>0.766666666666667</v>
      </c>
    </row>
    <row r="114" customFormat="false" ht="13.8" hidden="false" customHeight="false" outlineLevel="0" collapsed="false">
      <c r="S114" s="49"/>
    </row>
  </sheetData>
  <mergeCells count="48">
    <mergeCell ref="A2:E2"/>
    <mergeCell ref="G2:K2"/>
    <mergeCell ref="M2:Q2"/>
    <mergeCell ref="S2:W2"/>
    <mergeCell ref="A3:A4"/>
    <mergeCell ref="D3:D4"/>
    <mergeCell ref="E3:E4"/>
    <mergeCell ref="G3:G4"/>
    <mergeCell ref="J3:J4"/>
    <mergeCell ref="K3:K4"/>
    <mergeCell ref="M3:M4"/>
    <mergeCell ref="P3:P4"/>
    <mergeCell ref="Q3:Q4"/>
    <mergeCell ref="S3:S4"/>
    <mergeCell ref="V3:V4"/>
    <mergeCell ref="W3:W4"/>
    <mergeCell ref="A40:E40"/>
    <mergeCell ref="G40:K40"/>
    <mergeCell ref="M40:Q40"/>
    <mergeCell ref="S40:W40"/>
    <mergeCell ref="A41:A42"/>
    <mergeCell ref="D41:D42"/>
    <mergeCell ref="E41:E42"/>
    <mergeCell ref="G41:G42"/>
    <mergeCell ref="J41:J42"/>
    <mergeCell ref="K41:K42"/>
    <mergeCell ref="M41:M42"/>
    <mergeCell ref="P41:P42"/>
    <mergeCell ref="Q41:Q42"/>
    <mergeCell ref="S41:S42"/>
    <mergeCell ref="V41:V42"/>
    <mergeCell ref="W41:W42"/>
    <mergeCell ref="A78:E78"/>
    <mergeCell ref="G78:K78"/>
    <mergeCell ref="M78:Q78"/>
    <mergeCell ref="S78:W78"/>
    <mergeCell ref="A79:A80"/>
    <mergeCell ref="D79:D80"/>
    <mergeCell ref="E79:E80"/>
    <mergeCell ref="G79:G80"/>
    <mergeCell ref="J79:J80"/>
    <mergeCell ref="K79:K80"/>
    <mergeCell ref="M79:M80"/>
    <mergeCell ref="P79:P80"/>
    <mergeCell ref="Q79:Q80"/>
    <mergeCell ref="S79:S80"/>
    <mergeCell ref="V79:V80"/>
    <mergeCell ref="W79:W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6" activeCellId="0" sqref="B36"/>
    </sheetView>
  </sheetViews>
  <sheetFormatPr defaultRowHeight="17.5" zeroHeight="false" outlineLevelRow="0" outlineLevelCol="0"/>
  <cols>
    <col collapsed="false" customWidth="true" hidden="false" outlineLevel="0" max="1025" min="1" style="0" width="8.56"/>
  </cols>
  <sheetData>
    <row r="1" customFormat="false" ht="17.5" hidden="false" customHeight="tru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7.5" hidden="false" customHeight="true" outlineLevel="0" collapsed="false">
      <c r="A2" s="2"/>
      <c r="B2" s="3" t="s">
        <v>4</v>
      </c>
      <c r="C2" s="4" t="s">
        <v>5</v>
      </c>
      <c r="D2" s="5" t="s">
        <v>6</v>
      </c>
      <c r="E2" s="5" t="s">
        <v>7</v>
      </c>
      <c r="G2" s="2"/>
      <c r="H2" s="3" t="s">
        <v>4</v>
      </c>
      <c r="I2" s="4" t="s">
        <v>5</v>
      </c>
      <c r="J2" s="5" t="s">
        <v>6</v>
      </c>
      <c r="K2" s="5" t="s">
        <v>7</v>
      </c>
      <c r="M2" s="2"/>
      <c r="N2" s="3" t="s">
        <v>4</v>
      </c>
      <c r="O2" s="4" t="s">
        <v>5</v>
      </c>
      <c r="P2" s="5" t="s">
        <v>6</v>
      </c>
      <c r="Q2" s="5" t="s">
        <v>7</v>
      </c>
      <c r="S2" s="2"/>
      <c r="T2" s="3" t="s">
        <v>4</v>
      </c>
      <c r="U2" s="4" t="s">
        <v>5</v>
      </c>
      <c r="V2" s="5" t="s">
        <v>6</v>
      </c>
      <c r="W2" s="5" t="s">
        <v>7</v>
      </c>
    </row>
    <row r="3" customFormat="false" ht="17.5" hidden="false" customHeight="true" outlineLevel="0" collapsed="false">
      <c r="A3" s="2"/>
      <c r="B3" s="6" t="n">
        <v>1</v>
      </c>
      <c r="C3" s="4" t="n">
        <v>0</v>
      </c>
      <c r="D3" s="5"/>
      <c r="E3" s="5"/>
      <c r="G3" s="2"/>
      <c r="H3" s="7" t="n">
        <v>1</v>
      </c>
      <c r="I3" s="4" t="n">
        <v>90</v>
      </c>
      <c r="J3" s="5"/>
      <c r="K3" s="5"/>
      <c r="M3" s="2"/>
      <c r="N3" s="6" t="n">
        <v>1</v>
      </c>
      <c r="O3" s="4" t="n">
        <v>135</v>
      </c>
      <c r="P3" s="5"/>
      <c r="Q3" s="5"/>
      <c r="S3" s="2"/>
      <c r="T3" s="6" t="n">
        <v>1</v>
      </c>
      <c r="U3" s="4" t="n">
        <v>30</v>
      </c>
      <c r="V3" s="5"/>
      <c r="W3" s="5"/>
    </row>
    <row r="4" customFormat="false" ht="17.5" hidden="false" customHeight="true" outlineLevel="0" collapsed="false">
      <c r="A4" s="9" t="n">
        <v>1</v>
      </c>
      <c r="B4" s="40" t="n">
        <v>1</v>
      </c>
      <c r="C4" s="10" t="n">
        <v>0</v>
      </c>
      <c r="D4" s="11" t="n">
        <v>1</v>
      </c>
      <c r="E4" s="12" t="n">
        <f aca="false">ABS(B4-$B$3)</f>
        <v>0</v>
      </c>
      <c r="G4" s="9" t="n">
        <v>1</v>
      </c>
      <c r="H4" s="12" t="n">
        <v>1</v>
      </c>
      <c r="I4" s="10" t="n">
        <v>-90</v>
      </c>
      <c r="J4" s="11" t="n">
        <v>1</v>
      </c>
      <c r="K4" s="12" t="n">
        <f aca="false">ABS(H4-$H$3)</f>
        <v>0</v>
      </c>
      <c r="M4" s="9" t="n">
        <v>1</v>
      </c>
      <c r="N4" s="12" t="n">
        <v>1</v>
      </c>
      <c r="O4" s="14" t="n">
        <v>-134.937062937062</v>
      </c>
      <c r="P4" s="11" t="n">
        <v>1</v>
      </c>
      <c r="Q4" s="12" t="n">
        <f aca="false">ABS(N4-N3)</f>
        <v>0</v>
      </c>
      <c r="S4" s="9" t="n">
        <v>1</v>
      </c>
      <c r="T4" s="12" t="n">
        <v>1</v>
      </c>
      <c r="U4" s="40" t="n">
        <v>-30.0413793103448</v>
      </c>
      <c r="V4" s="10" t="n">
        <v>1</v>
      </c>
      <c r="W4" s="15" t="n">
        <f aca="false">ABS(T4-$T$3)</f>
        <v>0</v>
      </c>
    </row>
    <row r="5" customFormat="false" ht="17.5" hidden="false" customHeight="true" outlineLevel="0" collapsed="false">
      <c r="A5" s="9" t="n">
        <v>2</v>
      </c>
      <c r="B5" s="40" t="n">
        <v>1</v>
      </c>
      <c r="C5" s="10" t="n">
        <v>0</v>
      </c>
      <c r="D5" s="11" t="n">
        <v>1</v>
      </c>
      <c r="E5" s="12" t="n">
        <f aca="false">ABS(B5-$B$3)</f>
        <v>0</v>
      </c>
      <c r="G5" s="9" t="n">
        <v>2</v>
      </c>
      <c r="H5" s="12" t="n">
        <v>1</v>
      </c>
      <c r="I5" s="10" t="n">
        <v>-90</v>
      </c>
      <c r="J5" s="11" t="n">
        <v>1</v>
      </c>
      <c r="K5" s="12" t="n">
        <f aca="false">ABS(H5-$B$3)</f>
        <v>0</v>
      </c>
      <c r="M5" s="9" t="n">
        <v>2</v>
      </c>
      <c r="N5" s="12" t="n">
        <v>1</v>
      </c>
      <c r="O5" s="14" t="n">
        <v>-134.937062937062</v>
      </c>
      <c r="P5" s="11" t="n">
        <v>1</v>
      </c>
      <c r="Q5" s="12" t="n">
        <f aca="false">ABS(N5-N4)</f>
        <v>0</v>
      </c>
      <c r="S5" s="9" t="n">
        <v>2</v>
      </c>
      <c r="T5" s="12" t="n">
        <v>1</v>
      </c>
      <c r="U5" s="40" t="n">
        <v>-30.0413793103448</v>
      </c>
      <c r="V5" s="10" t="n">
        <v>1</v>
      </c>
      <c r="W5" s="15" t="n">
        <f aca="false">ABS(T5-$T$3)</f>
        <v>0</v>
      </c>
    </row>
    <row r="6" customFormat="false" ht="17.5" hidden="false" customHeight="true" outlineLevel="0" collapsed="false">
      <c r="A6" s="9" t="n">
        <v>3</v>
      </c>
      <c r="B6" s="40" t="n">
        <v>1</v>
      </c>
      <c r="C6" s="10" t="n">
        <v>0</v>
      </c>
      <c r="D6" s="11" t="n">
        <v>1</v>
      </c>
      <c r="E6" s="12" t="n">
        <f aca="false">ABS(B6-$B$3)</f>
        <v>0</v>
      </c>
      <c r="G6" s="9" t="n">
        <v>3</v>
      </c>
      <c r="H6" s="12" t="n">
        <v>1.01391138573667</v>
      </c>
      <c r="I6" s="10" t="n">
        <v>-90.36</v>
      </c>
      <c r="J6" s="11" t="n">
        <v>1</v>
      </c>
      <c r="K6" s="12" t="n">
        <f aca="false">ABS(H6-$B$3)</f>
        <v>0.0139113857366699</v>
      </c>
      <c r="M6" s="9" t="n">
        <v>3</v>
      </c>
      <c r="N6" s="12" t="n">
        <v>1</v>
      </c>
      <c r="O6" s="14" t="n">
        <v>-134.937062937062</v>
      </c>
      <c r="P6" s="11" t="n">
        <v>1</v>
      </c>
      <c r="Q6" s="12" t="n">
        <f aca="false">ABS(N6-N5)</f>
        <v>0</v>
      </c>
      <c r="S6" s="9" t="n">
        <v>3</v>
      </c>
      <c r="T6" s="12" t="n">
        <v>1</v>
      </c>
      <c r="U6" s="40" t="n">
        <v>-30.0413793103448</v>
      </c>
      <c r="V6" s="10" t="n">
        <v>1</v>
      </c>
      <c r="W6" s="15" t="n">
        <f aca="false">ABS(T6-$T$3)</f>
        <v>0</v>
      </c>
    </row>
    <row r="7" customFormat="false" ht="17.5" hidden="false" customHeight="true" outlineLevel="0" collapsed="false">
      <c r="A7" s="9" t="n">
        <v>4</v>
      </c>
      <c r="B7" s="40" t="n">
        <v>1</v>
      </c>
      <c r="C7" s="10" t="n">
        <v>0</v>
      </c>
      <c r="D7" s="11" t="n">
        <v>1</v>
      </c>
      <c r="E7" s="12" t="n">
        <f aca="false">ABS(B7-$B$3)</f>
        <v>0</v>
      </c>
      <c r="G7" s="9" t="n">
        <v>4</v>
      </c>
      <c r="H7" s="12" t="n">
        <v>1</v>
      </c>
      <c r="I7" s="10" t="n">
        <v>-90</v>
      </c>
      <c r="J7" s="11" t="n">
        <v>1</v>
      </c>
      <c r="K7" s="12" t="n">
        <f aca="false">ABS(H7-$B$3)</f>
        <v>0</v>
      </c>
      <c r="M7" s="9" t="n">
        <v>4</v>
      </c>
      <c r="N7" s="12" t="n">
        <v>1</v>
      </c>
      <c r="O7" s="14" t="n">
        <v>-134.937062937062</v>
      </c>
      <c r="P7" s="11" t="n">
        <v>1</v>
      </c>
      <c r="Q7" s="12" t="n">
        <f aca="false">ABS(N7-N6)</f>
        <v>0</v>
      </c>
      <c r="S7" s="9" t="n">
        <v>4</v>
      </c>
      <c r="T7" s="12" t="n">
        <v>1</v>
      </c>
      <c r="U7" s="40" t="n">
        <v>-30.0413793103448</v>
      </c>
      <c r="V7" s="10" t="n">
        <v>1</v>
      </c>
      <c r="W7" s="15" t="n">
        <f aca="false">ABS(T7-$T$3)</f>
        <v>0</v>
      </c>
    </row>
    <row r="8" customFormat="false" ht="17.5" hidden="false" customHeight="true" outlineLevel="0" collapsed="false">
      <c r="A8" s="9" t="n">
        <v>5</v>
      </c>
      <c r="B8" s="40" t="n">
        <v>1</v>
      </c>
      <c r="C8" s="10" t="n">
        <v>0</v>
      </c>
      <c r="D8" s="11" t="n">
        <v>1</v>
      </c>
      <c r="E8" s="12" t="n">
        <f aca="false">ABS(B8-$B$3)</f>
        <v>0</v>
      </c>
      <c r="G8" s="9" t="n">
        <v>5</v>
      </c>
      <c r="H8" s="12" t="n">
        <v>1</v>
      </c>
      <c r="I8" s="10" t="n">
        <v>-90</v>
      </c>
      <c r="J8" s="11" t="n">
        <v>1</v>
      </c>
      <c r="K8" s="12" t="n">
        <f aca="false">ABS(H8-$B$3)</f>
        <v>0</v>
      </c>
      <c r="M8" s="9" t="n">
        <v>5</v>
      </c>
      <c r="N8" s="12" t="n">
        <v>1</v>
      </c>
      <c r="O8" s="14" t="n">
        <v>-134.937062937062</v>
      </c>
      <c r="P8" s="11" t="n">
        <v>1</v>
      </c>
      <c r="Q8" s="12" t="n">
        <f aca="false">ABS(N8-N7)</f>
        <v>0</v>
      </c>
      <c r="S8" s="9" t="n">
        <v>5</v>
      </c>
      <c r="T8" s="12" t="n">
        <v>1</v>
      </c>
      <c r="U8" s="40" t="n">
        <v>-30.0413793103448</v>
      </c>
      <c r="V8" s="10" t="n">
        <v>1</v>
      </c>
      <c r="W8" s="15" t="n">
        <f aca="false">ABS(T8-$T$3)</f>
        <v>0</v>
      </c>
    </row>
    <row r="9" customFormat="false" ht="17.5" hidden="false" customHeight="true" outlineLevel="0" collapsed="false">
      <c r="A9" s="9" t="n">
        <v>6</v>
      </c>
      <c r="B9" s="40" t="n">
        <v>1</v>
      </c>
      <c r="C9" s="10" t="n">
        <v>0</v>
      </c>
      <c r="D9" s="11" t="n">
        <v>1</v>
      </c>
      <c r="E9" s="12" t="n">
        <f aca="false">ABS(B9-$B$3)</f>
        <v>0</v>
      </c>
      <c r="G9" s="9" t="n">
        <v>6</v>
      </c>
      <c r="H9" s="12" t="n">
        <v>1</v>
      </c>
      <c r="I9" s="10" t="n">
        <v>-90</v>
      </c>
      <c r="J9" s="11" t="n">
        <v>1</v>
      </c>
      <c r="K9" s="12" t="n">
        <f aca="false">ABS(H9-$B$3)</f>
        <v>0</v>
      </c>
      <c r="M9" s="9" t="n">
        <v>6</v>
      </c>
      <c r="N9" s="12" t="n">
        <v>1</v>
      </c>
      <c r="O9" s="14" t="n">
        <v>-134.937062937062</v>
      </c>
      <c r="P9" s="11" t="n">
        <v>1</v>
      </c>
      <c r="Q9" s="12" t="n">
        <f aca="false">ABS(N9-N8)</f>
        <v>0</v>
      </c>
      <c r="S9" s="9" t="n">
        <v>6</v>
      </c>
      <c r="T9" s="17" t="n">
        <v>1</v>
      </c>
      <c r="U9" s="41" t="n">
        <v>-29.7931034482758</v>
      </c>
      <c r="V9" s="10" t="n">
        <v>1</v>
      </c>
      <c r="W9" s="15" t="n">
        <f aca="false">ABS(T9-$T$3)</f>
        <v>0</v>
      </c>
    </row>
    <row r="10" customFormat="false" ht="17.5" hidden="false" customHeight="true" outlineLevel="0" collapsed="false">
      <c r="A10" s="9" t="n">
        <v>7</v>
      </c>
      <c r="B10" s="40" t="n">
        <v>1</v>
      </c>
      <c r="C10" s="10" t="n">
        <v>0</v>
      </c>
      <c r="D10" s="11" t="n">
        <v>1</v>
      </c>
      <c r="E10" s="12" t="n">
        <f aca="false">ABS(B10-$B$3)</f>
        <v>0</v>
      </c>
      <c r="G10" s="9" t="n">
        <v>7</v>
      </c>
      <c r="H10" s="12" t="n">
        <v>1</v>
      </c>
      <c r="I10" s="10" t="n">
        <v>-90</v>
      </c>
      <c r="J10" s="11" t="n">
        <v>1</v>
      </c>
      <c r="K10" s="12" t="n">
        <f aca="false">ABS(H10-$B$3)</f>
        <v>0</v>
      </c>
      <c r="M10" s="9" t="n">
        <v>7</v>
      </c>
      <c r="N10" s="12" t="n">
        <v>1</v>
      </c>
      <c r="O10" s="14" t="n">
        <v>-134.937062937062</v>
      </c>
      <c r="P10" s="11" t="n">
        <v>1</v>
      </c>
      <c r="Q10" s="12" t="n">
        <f aca="false">ABS(N10-N9)</f>
        <v>0</v>
      </c>
      <c r="S10" s="9" t="n">
        <v>7</v>
      </c>
      <c r="T10" s="12" t="n">
        <v>1</v>
      </c>
      <c r="U10" s="40" t="n">
        <v>-30.0413793103448</v>
      </c>
      <c r="V10" s="10" t="n">
        <v>1</v>
      </c>
      <c r="W10" s="15" t="n">
        <f aca="false">ABS(T10-$T$3)</f>
        <v>0</v>
      </c>
    </row>
    <row r="11" customFormat="false" ht="17.5" hidden="false" customHeight="true" outlineLevel="0" collapsed="false">
      <c r="A11" s="9" t="n">
        <v>8</v>
      </c>
      <c r="B11" s="40" t="n">
        <v>1</v>
      </c>
      <c r="C11" s="10" t="n">
        <v>0</v>
      </c>
      <c r="D11" s="11" t="n">
        <v>1</v>
      </c>
      <c r="E11" s="12" t="n">
        <f aca="false">ABS(B11-$B$3)</f>
        <v>0</v>
      </c>
      <c r="G11" s="9" t="n">
        <v>8</v>
      </c>
      <c r="H11" s="12" t="n">
        <v>1</v>
      </c>
      <c r="I11" s="10" t="n">
        <v>-90</v>
      </c>
      <c r="J11" s="11" t="n">
        <v>1</v>
      </c>
      <c r="K11" s="12" t="n">
        <f aca="false">ABS(H11-$B$3)</f>
        <v>0</v>
      </c>
      <c r="M11" s="9" t="n">
        <v>8</v>
      </c>
      <c r="N11" s="12" t="n">
        <v>1</v>
      </c>
      <c r="O11" s="14" t="n">
        <v>-134.937062937062</v>
      </c>
      <c r="P11" s="11" t="n">
        <v>1</v>
      </c>
      <c r="Q11" s="12" t="n">
        <f aca="false">ABS(N11-N10)</f>
        <v>0</v>
      </c>
      <c r="S11" s="9" t="n">
        <v>8</v>
      </c>
      <c r="T11" s="12" t="n">
        <v>1</v>
      </c>
      <c r="U11" s="40" t="n">
        <v>-30.0413793103448</v>
      </c>
      <c r="V11" s="10" t="n">
        <v>1</v>
      </c>
      <c r="W11" s="15" t="n">
        <f aca="false">ABS(T11-$T$3)</f>
        <v>0</v>
      </c>
    </row>
    <row r="12" customFormat="false" ht="17.5" hidden="false" customHeight="true" outlineLevel="0" collapsed="false">
      <c r="A12" s="9" t="n">
        <v>9</v>
      </c>
      <c r="B12" s="40" t="n">
        <v>1</v>
      </c>
      <c r="C12" s="10" t="n">
        <v>0</v>
      </c>
      <c r="D12" s="11" t="n">
        <v>1</v>
      </c>
      <c r="E12" s="12" t="n">
        <f aca="false">ABS(B12-$B$3)</f>
        <v>0</v>
      </c>
      <c r="G12" s="9" t="n">
        <v>9</v>
      </c>
      <c r="H12" s="12" t="n">
        <v>1</v>
      </c>
      <c r="I12" s="10" t="n">
        <v>-90</v>
      </c>
      <c r="J12" s="11" t="n">
        <v>1</v>
      </c>
      <c r="K12" s="12" t="n">
        <f aca="false">ABS(H12-$B$3)</f>
        <v>0</v>
      </c>
      <c r="M12" s="9" t="n">
        <v>9</v>
      </c>
      <c r="N12" s="12" t="n">
        <v>1</v>
      </c>
      <c r="O12" s="14" t="n">
        <v>-134.937062937062</v>
      </c>
      <c r="P12" s="11" t="n">
        <v>1</v>
      </c>
      <c r="Q12" s="12" t="n">
        <f aca="false">ABS(N12-N11)</f>
        <v>0</v>
      </c>
      <c r="S12" s="9" t="n">
        <v>9</v>
      </c>
      <c r="T12" s="12" t="n">
        <v>1</v>
      </c>
      <c r="U12" s="40" t="n">
        <v>-30.0413793103448</v>
      </c>
      <c r="V12" s="10" t="n">
        <v>1</v>
      </c>
      <c r="W12" s="15" t="n">
        <f aca="false">ABS(T12-$T$3)</f>
        <v>0</v>
      </c>
    </row>
    <row r="13" customFormat="false" ht="17.5" hidden="false" customHeight="true" outlineLevel="0" collapsed="false">
      <c r="A13" s="9" t="n">
        <v>10</v>
      </c>
      <c r="B13" s="40" t="n">
        <v>1</v>
      </c>
      <c r="C13" s="10" t="n">
        <v>0</v>
      </c>
      <c r="D13" s="11" t="n">
        <v>1</v>
      </c>
      <c r="E13" s="12" t="n">
        <f aca="false">ABS(B13-$B$3)</f>
        <v>0</v>
      </c>
      <c r="G13" s="9" t="n">
        <v>10</v>
      </c>
      <c r="H13" s="12" t="n">
        <v>1</v>
      </c>
      <c r="I13" s="10" t="n">
        <v>-90</v>
      </c>
      <c r="J13" s="11" t="n">
        <v>1</v>
      </c>
      <c r="K13" s="12" t="n">
        <f aca="false">ABS(H13-$B$3)</f>
        <v>0</v>
      </c>
      <c r="M13" s="9" t="n">
        <v>10</v>
      </c>
      <c r="N13" s="12" t="n">
        <v>1</v>
      </c>
      <c r="O13" s="14" t="n">
        <v>-134.937062937062</v>
      </c>
      <c r="P13" s="11" t="n">
        <v>1</v>
      </c>
      <c r="Q13" s="12" t="n">
        <f aca="false">ABS(N13-N12)</f>
        <v>0</v>
      </c>
      <c r="S13" s="9" t="n">
        <v>10</v>
      </c>
      <c r="T13" s="12" t="n">
        <v>1</v>
      </c>
      <c r="U13" s="40" t="n">
        <v>-30.0413793103448</v>
      </c>
      <c r="V13" s="10" t="n">
        <v>1</v>
      </c>
      <c r="W13" s="15" t="n">
        <f aca="false">ABS(T13-$T$3)</f>
        <v>0</v>
      </c>
    </row>
    <row r="14" customFormat="false" ht="17.5" hidden="false" customHeight="true" outlineLevel="0" collapsed="false">
      <c r="A14" s="9" t="n">
        <v>11</v>
      </c>
      <c r="B14" s="40" t="n">
        <v>1</v>
      </c>
      <c r="C14" s="10" t="n">
        <v>0</v>
      </c>
      <c r="D14" s="11" t="n">
        <v>1</v>
      </c>
      <c r="E14" s="12" t="n">
        <f aca="false">ABS(B14-$B$3)</f>
        <v>0</v>
      </c>
      <c r="G14" s="9" t="n">
        <v>11</v>
      </c>
      <c r="H14" s="12" t="n">
        <v>1</v>
      </c>
      <c r="I14" s="10" t="n">
        <v>-90</v>
      </c>
      <c r="J14" s="11" t="n">
        <v>1</v>
      </c>
      <c r="K14" s="12" t="n">
        <f aca="false">ABS(H14-$B$3)</f>
        <v>0</v>
      </c>
      <c r="M14" s="9" t="n">
        <v>11</v>
      </c>
      <c r="N14" s="12" t="n">
        <v>1</v>
      </c>
      <c r="O14" s="14" t="n">
        <v>-134.937062937062</v>
      </c>
      <c r="P14" s="11" t="n">
        <v>1</v>
      </c>
      <c r="Q14" s="12" t="n">
        <f aca="false">ABS(N14-N13)</f>
        <v>0</v>
      </c>
      <c r="S14" s="9" t="n">
        <v>11</v>
      </c>
      <c r="T14" s="12" t="n">
        <v>1</v>
      </c>
      <c r="U14" s="40" t="n">
        <v>-30.0413793103448</v>
      </c>
      <c r="V14" s="10" t="n">
        <v>1</v>
      </c>
      <c r="W14" s="15" t="n">
        <f aca="false">ABS(T14-$T$3)</f>
        <v>0</v>
      </c>
    </row>
    <row r="15" customFormat="false" ht="17.5" hidden="false" customHeight="true" outlineLevel="0" collapsed="false">
      <c r="A15" s="9" t="n">
        <v>12</v>
      </c>
      <c r="B15" s="40" t="n">
        <v>1</v>
      </c>
      <c r="C15" s="10" t="n">
        <v>0</v>
      </c>
      <c r="D15" s="11" t="n">
        <v>1</v>
      </c>
      <c r="E15" s="12" t="n">
        <f aca="false">ABS(B15-$B$3)</f>
        <v>0</v>
      </c>
      <c r="G15" s="9" t="n">
        <v>12</v>
      </c>
      <c r="H15" s="12" t="n">
        <v>1</v>
      </c>
      <c r="I15" s="10" t="n">
        <v>-90</v>
      </c>
      <c r="J15" s="11" t="n">
        <v>1</v>
      </c>
      <c r="K15" s="12" t="n">
        <f aca="false">ABS(H15-$B$3)</f>
        <v>0</v>
      </c>
      <c r="M15" s="9" t="n">
        <v>12</v>
      </c>
      <c r="N15" s="12" t="n">
        <v>1</v>
      </c>
      <c r="O15" s="14" t="n">
        <v>-134.937062937062</v>
      </c>
      <c r="P15" s="11" t="n">
        <v>1</v>
      </c>
      <c r="Q15" s="12" t="n">
        <f aca="false">ABS(N15-N14)</f>
        <v>0</v>
      </c>
      <c r="S15" s="9" t="n">
        <v>12</v>
      </c>
      <c r="T15" s="12" t="n">
        <v>1</v>
      </c>
      <c r="U15" s="40" t="n">
        <v>-30.0413793103448</v>
      </c>
      <c r="V15" s="10" t="n">
        <v>1</v>
      </c>
      <c r="W15" s="15" t="n">
        <f aca="false">ABS(T15-$T$3)</f>
        <v>0</v>
      </c>
    </row>
    <row r="16" customFormat="false" ht="17.5" hidden="false" customHeight="true" outlineLevel="0" collapsed="false">
      <c r="A16" s="9" t="n">
        <v>13</v>
      </c>
      <c r="B16" s="40" t="n">
        <v>1</v>
      </c>
      <c r="C16" s="10" t="n">
        <v>0</v>
      </c>
      <c r="D16" s="11" t="n">
        <v>1</v>
      </c>
      <c r="E16" s="12" t="n">
        <f aca="false">ABS(B16-$B$3)</f>
        <v>0</v>
      </c>
      <c r="G16" s="9" t="n">
        <v>13</v>
      </c>
      <c r="H16" s="12" t="n">
        <v>1</v>
      </c>
      <c r="I16" s="10" t="n">
        <v>-90</v>
      </c>
      <c r="J16" s="11" t="n">
        <v>1</v>
      </c>
      <c r="K16" s="12" t="n">
        <f aca="false">ABS(H16-$B$3)</f>
        <v>0</v>
      </c>
      <c r="M16" s="9" t="n">
        <v>13</v>
      </c>
      <c r="N16" s="12" t="n">
        <v>1</v>
      </c>
      <c r="O16" s="14" t="n">
        <v>-134.937062937062</v>
      </c>
      <c r="P16" s="11" t="n">
        <v>1</v>
      </c>
      <c r="Q16" s="12" t="n">
        <f aca="false">ABS(N16-N15)</f>
        <v>0</v>
      </c>
      <c r="S16" s="9" t="n">
        <v>13</v>
      </c>
      <c r="T16" s="12" t="n">
        <v>1</v>
      </c>
      <c r="U16" s="40" t="n">
        <v>-30.0413793103448</v>
      </c>
      <c r="V16" s="10" t="n">
        <v>1</v>
      </c>
      <c r="W16" s="15" t="n">
        <f aca="false">ABS(T16-$T$3)</f>
        <v>0</v>
      </c>
    </row>
    <row r="17" customFormat="false" ht="17.5" hidden="false" customHeight="true" outlineLevel="0" collapsed="false">
      <c r="A17" s="9" t="n">
        <v>14</v>
      </c>
      <c r="B17" s="40" t="n">
        <v>1</v>
      </c>
      <c r="C17" s="10" t="n">
        <v>0</v>
      </c>
      <c r="D17" s="11" t="n">
        <v>1</v>
      </c>
      <c r="E17" s="12" t="n">
        <f aca="false">ABS(B17-$B$3)</f>
        <v>0</v>
      </c>
      <c r="G17" s="9" t="n">
        <v>14</v>
      </c>
      <c r="H17" s="12" t="n">
        <v>1</v>
      </c>
      <c r="I17" s="10" t="n">
        <v>0</v>
      </c>
      <c r="J17" s="11" t="n">
        <v>1</v>
      </c>
      <c r="K17" s="12" t="n">
        <f aca="false">ABS(H17-$B$3)</f>
        <v>0</v>
      </c>
      <c r="M17" s="9" t="n">
        <v>14</v>
      </c>
      <c r="N17" s="12" t="n">
        <v>1</v>
      </c>
      <c r="O17" s="14" t="n">
        <v>-225.062937062937</v>
      </c>
      <c r="P17" s="11" t="n">
        <v>1</v>
      </c>
      <c r="Q17" s="12" t="n">
        <f aca="false">ABS(N17-N16)</f>
        <v>0</v>
      </c>
      <c r="S17" s="9" t="n">
        <v>14</v>
      </c>
      <c r="T17" s="12" t="n">
        <v>1</v>
      </c>
      <c r="U17" s="40" t="n">
        <v>30.0413793103448</v>
      </c>
      <c r="V17" s="10" t="n">
        <v>1</v>
      </c>
      <c r="W17" s="15" t="n">
        <f aca="false">ABS(T17-$T$3)</f>
        <v>0</v>
      </c>
    </row>
    <row r="18" customFormat="false" ht="17.5" hidden="false" customHeight="true" outlineLevel="0" collapsed="false">
      <c r="A18" s="9" t="n">
        <v>15</v>
      </c>
      <c r="B18" s="40" t="n">
        <v>1</v>
      </c>
      <c r="C18" s="10" t="n">
        <v>0</v>
      </c>
      <c r="D18" s="11" t="n">
        <v>1</v>
      </c>
      <c r="E18" s="12" t="n">
        <f aca="false">ABS(B18-$B$3)</f>
        <v>0</v>
      </c>
      <c r="G18" s="9" t="n">
        <v>15</v>
      </c>
      <c r="H18" s="12" t="n">
        <v>1</v>
      </c>
      <c r="I18" s="10" t="n">
        <v>-90</v>
      </c>
      <c r="J18" s="11" t="n">
        <v>1</v>
      </c>
      <c r="K18" s="12" t="n">
        <f aca="false">ABS(H18-$B$3)</f>
        <v>0</v>
      </c>
      <c r="M18" s="9" t="n">
        <v>15</v>
      </c>
      <c r="N18" s="12" t="n">
        <v>1</v>
      </c>
      <c r="O18" s="14" t="n">
        <v>-225.062937062937</v>
      </c>
      <c r="P18" s="11" t="n">
        <v>1</v>
      </c>
      <c r="Q18" s="12" t="n">
        <f aca="false">ABS(N18-N17)</f>
        <v>0</v>
      </c>
      <c r="S18" s="9" t="n">
        <v>15</v>
      </c>
      <c r="T18" s="12" t="n">
        <v>1</v>
      </c>
      <c r="U18" s="40" t="n">
        <v>30.0413793103448</v>
      </c>
      <c r="V18" s="10" t="n">
        <v>1</v>
      </c>
      <c r="W18" s="15" t="n">
        <f aca="false">ABS(T18-$T$3)</f>
        <v>0</v>
      </c>
    </row>
    <row r="19" customFormat="false" ht="17.5" hidden="false" customHeight="true" outlineLevel="0" collapsed="false">
      <c r="A19" s="9" t="n">
        <v>16</v>
      </c>
      <c r="B19" s="40" t="n">
        <v>1</v>
      </c>
      <c r="C19" s="10" t="n">
        <v>0</v>
      </c>
      <c r="D19" s="11" t="n">
        <v>1</v>
      </c>
      <c r="E19" s="12" t="n">
        <f aca="false">ABS(B19-$B$3)</f>
        <v>0</v>
      </c>
      <c r="G19" s="9" t="n">
        <v>1</v>
      </c>
      <c r="H19" s="12" t="n">
        <v>1</v>
      </c>
      <c r="I19" s="10" t="n">
        <v>-270</v>
      </c>
      <c r="J19" s="11" t="n">
        <v>1</v>
      </c>
      <c r="K19" s="12" t="n">
        <f aca="false">ABS(H19-$B$3)</f>
        <v>0</v>
      </c>
      <c r="M19" s="9" t="n">
        <v>16</v>
      </c>
      <c r="N19" s="12" t="n">
        <v>1</v>
      </c>
      <c r="O19" s="14" t="n">
        <v>-225.062937062937</v>
      </c>
      <c r="P19" s="11" t="n">
        <v>1</v>
      </c>
      <c r="Q19" s="12" t="n">
        <f aca="false">ABS(N19-N18)</f>
        <v>0</v>
      </c>
      <c r="S19" s="9" t="n">
        <v>16</v>
      </c>
      <c r="T19" s="12" t="n">
        <v>1</v>
      </c>
      <c r="U19" s="40" t="n">
        <v>30.0413793103448</v>
      </c>
      <c r="V19" s="10" t="n">
        <v>1</v>
      </c>
      <c r="W19" s="15" t="n">
        <f aca="false">ABS(T19-$T$3)</f>
        <v>0</v>
      </c>
    </row>
    <row r="20" customFormat="false" ht="17.5" hidden="false" customHeight="true" outlineLevel="0" collapsed="false">
      <c r="A20" s="9" t="n">
        <v>17</v>
      </c>
      <c r="B20" s="40" t="n">
        <v>1</v>
      </c>
      <c r="C20" s="10" t="n">
        <v>0</v>
      </c>
      <c r="D20" s="11" t="n">
        <v>1</v>
      </c>
      <c r="E20" s="12" t="n">
        <f aca="false">ABS(B20-$B$3)</f>
        <v>0</v>
      </c>
      <c r="G20" s="9" t="n">
        <v>2</v>
      </c>
      <c r="H20" s="12" t="n">
        <v>1</v>
      </c>
      <c r="I20" s="10" t="n">
        <v>90</v>
      </c>
      <c r="J20" s="11" t="n">
        <v>1</v>
      </c>
      <c r="K20" s="12" t="n">
        <f aca="false">ABS(H20-$B$3)</f>
        <v>0</v>
      </c>
      <c r="M20" s="9" t="n">
        <v>17</v>
      </c>
      <c r="N20" s="12" t="n">
        <v>1</v>
      </c>
      <c r="O20" s="14" t="n">
        <v>-225.062937062937</v>
      </c>
      <c r="P20" s="11" t="n">
        <v>1</v>
      </c>
      <c r="Q20" s="12" t="n">
        <f aca="false">ABS(N20-N19)</f>
        <v>0</v>
      </c>
      <c r="S20" s="9" t="n">
        <v>17</v>
      </c>
      <c r="T20" s="12" t="n">
        <v>1</v>
      </c>
      <c r="U20" s="40" t="n">
        <v>30.0413793103448</v>
      </c>
      <c r="V20" s="10" t="n">
        <v>1</v>
      </c>
      <c r="W20" s="15" t="n">
        <f aca="false">ABS(T20-$T$3)</f>
        <v>0</v>
      </c>
    </row>
    <row r="21" customFormat="false" ht="17.5" hidden="false" customHeight="true" outlineLevel="0" collapsed="false">
      <c r="A21" s="9" t="n">
        <v>18</v>
      </c>
      <c r="B21" s="40" t="n">
        <v>1</v>
      </c>
      <c r="C21" s="10" t="n">
        <v>0</v>
      </c>
      <c r="D21" s="11" t="n">
        <v>1</v>
      </c>
      <c r="E21" s="12" t="n">
        <f aca="false">ABS(B21-$B$3)</f>
        <v>0</v>
      </c>
      <c r="G21" s="9" t="n">
        <v>3</v>
      </c>
      <c r="H21" s="12" t="n">
        <v>1</v>
      </c>
      <c r="I21" s="10" t="n">
        <v>-270</v>
      </c>
      <c r="J21" s="11" t="n">
        <v>1</v>
      </c>
      <c r="K21" s="12" t="n">
        <f aca="false">ABS(H21-$B$3)</f>
        <v>0</v>
      </c>
      <c r="M21" s="9" t="n">
        <v>18</v>
      </c>
      <c r="N21" s="12" t="n">
        <v>1</v>
      </c>
      <c r="O21" s="14" t="n">
        <v>-225.062937062937</v>
      </c>
      <c r="P21" s="11" t="n">
        <v>1</v>
      </c>
      <c r="Q21" s="12" t="n">
        <f aca="false">ABS(N21-N20)</f>
        <v>0</v>
      </c>
      <c r="S21" s="9" t="n">
        <v>18</v>
      </c>
      <c r="T21" s="12" t="n">
        <v>1</v>
      </c>
      <c r="U21" s="40" t="n">
        <v>30.0413793103448</v>
      </c>
      <c r="V21" s="10" t="n">
        <v>1</v>
      </c>
      <c r="W21" s="15" t="n">
        <f aca="false">ABS(T21-$T$3)</f>
        <v>0</v>
      </c>
    </row>
    <row r="22" customFormat="false" ht="17.5" hidden="false" customHeight="true" outlineLevel="0" collapsed="false">
      <c r="A22" s="9" t="n">
        <v>19</v>
      </c>
      <c r="B22" s="40" t="n">
        <v>1</v>
      </c>
      <c r="C22" s="10" t="n">
        <v>0</v>
      </c>
      <c r="D22" s="11" t="n">
        <v>1</v>
      </c>
      <c r="E22" s="12" t="n">
        <f aca="false">ABS(B22-$B$3)</f>
        <v>0</v>
      </c>
      <c r="G22" s="9" t="n">
        <v>4</v>
      </c>
      <c r="H22" s="12" t="n">
        <v>1</v>
      </c>
      <c r="I22" s="10" t="n">
        <v>-270</v>
      </c>
      <c r="J22" s="11" t="n">
        <v>1</v>
      </c>
      <c r="K22" s="12" t="n">
        <f aca="false">ABS(H22-$B$3)</f>
        <v>0</v>
      </c>
      <c r="M22" s="9" t="n">
        <v>19</v>
      </c>
      <c r="N22" s="12" t="n">
        <v>1</v>
      </c>
      <c r="O22" s="14" t="n">
        <v>-225.062937062937</v>
      </c>
      <c r="P22" s="11" t="n">
        <v>1</v>
      </c>
      <c r="Q22" s="12" t="n">
        <f aca="false">ABS(N22-N21)</f>
        <v>0</v>
      </c>
      <c r="S22" s="9" t="n">
        <v>19</v>
      </c>
      <c r="T22" s="12" t="n">
        <v>1</v>
      </c>
      <c r="U22" s="40" t="n">
        <v>30.0413793103448</v>
      </c>
      <c r="V22" s="10" t="n">
        <v>1</v>
      </c>
      <c r="W22" s="15" t="n">
        <f aca="false">ABS(T22-$T$3)</f>
        <v>0</v>
      </c>
    </row>
    <row r="23" customFormat="false" ht="17.5" hidden="false" customHeight="true" outlineLevel="0" collapsed="false">
      <c r="A23" s="9" t="n">
        <v>20</v>
      </c>
      <c r="B23" s="40" t="n">
        <v>1</v>
      </c>
      <c r="C23" s="10" t="n">
        <v>0</v>
      </c>
      <c r="D23" s="11" t="n">
        <v>1</v>
      </c>
      <c r="E23" s="12" t="n">
        <f aca="false">ABS(B23-$B$3)</f>
        <v>0</v>
      </c>
      <c r="G23" s="9" t="n">
        <v>5</v>
      </c>
      <c r="H23" s="12" t="n">
        <v>1</v>
      </c>
      <c r="I23" s="10" t="n">
        <v>90</v>
      </c>
      <c r="J23" s="11" t="n">
        <v>1</v>
      </c>
      <c r="K23" s="12" t="n">
        <f aca="false">ABS(H23-$B$3)</f>
        <v>0</v>
      </c>
      <c r="M23" s="18" t="s">
        <v>8</v>
      </c>
      <c r="N23" s="19" t="n">
        <f aca="false">SUM(Q4:Q22)</f>
        <v>0</v>
      </c>
      <c r="O23" s="20" t="s">
        <v>6</v>
      </c>
      <c r="P23" s="21" t="n">
        <f aca="false">SUM(P4:P22)</f>
        <v>19</v>
      </c>
      <c r="Q23" s="22" t="n">
        <v>19</v>
      </c>
      <c r="S23" s="9" t="n">
        <v>20</v>
      </c>
      <c r="T23" s="12" t="n">
        <v>1</v>
      </c>
      <c r="U23" s="40" t="n">
        <v>30.0413793103448</v>
      </c>
      <c r="V23" s="10" t="n">
        <v>1</v>
      </c>
      <c r="W23" s="15" t="n">
        <f aca="false">ABS(T23-$T$3)</f>
        <v>0</v>
      </c>
    </row>
    <row r="24" customFormat="false" ht="17.5" hidden="false" customHeight="true" outlineLevel="0" collapsed="false">
      <c r="A24" s="9" t="n">
        <v>21</v>
      </c>
      <c r="B24" s="40" t="n">
        <v>1</v>
      </c>
      <c r="C24" s="13" t="n">
        <v>-359.64</v>
      </c>
      <c r="D24" s="11" t="n">
        <v>1</v>
      </c>
      <c r="E24" s="12" t="n">
        <f aca="false">ABS(B24-$B$3)</f>
        <v>0</v>
      </c>
      <c r="G24" s="9" t="n">
        <v>6</v>
      </c>
      <c r="H24" s="12" t="n">
        <v>1.05317368712971</v>
      </c>
      <c r="I24" s="10" t="n">
        <v>-271.8</v>
      </c>
      <c r="J24" s="11" t="n">
        <v>0.5</v>
      </c>
      <c r="K24" s="12" t="n">
        <f aca="false">ABS(H24-$B$3)</f>
        <v>0.0531736871297099</v>
      </c>
      <c r="M24" s="18" t="s">
        <v>9</v>
      </c>
      <c r="N24" s="23" t="n">
        <f aca="false">N23/Q23</f>
        <v>0</v>
      </c>
      <c r="O24" s="24" t="s">
        <v>10</v>
      </c>
      <c r="P24" s="25" t="n">
        <f aca="false">P23/Q23</f>
        <v>1</v>
      </c>
      <c r="Q24" s="26"/>
      <c r="S24" s="9" t="n">
        <v>21</v>
      </c>
      <c r="T24" s="12" t="n">
        <v>1</v>
      </c>
      <c r="U24" s="40" t="n">
        <v>30.0413793103448</v>
      </c>
      <c r="V24" s="10" t="n">
        <v>1</v>
      </c>
      <c r="W24" s="15" t="n">
        <f aca="false">ABS(T24-$T$3)</f>
        <v>0</v>
      </c>
    </row>
    <row r="25" customFormat="false" ht="17.5" hidden="false" customHeight="true" outlineLevel="0" collapsed="false">
      <c r="A25" s="9" t="n">
        <v>22</v>
      </c>
      <c r="B25" s="42" t="n">
        <v>1</v>
      </c>
      <c r="C25" s="27" t="n">
        <v>0</v>
      </c>
      <c r="D25" s="11" t="n">
        <v>1</v>
      </c>
      <c r="E25" s="12" t="n">
        <f aca="false">ABS(B25-$B$3)</f>
        <v>0</v>
      </c>
      <c r="G25" s="9" t="n">
        <v>7</v>
      </c>
      <c r="H25" s="12" t="n">
        <v>1</v>
      </c>
      <c r="I25" s="10" t="n">
        <v>-270</v>
      </c>
      <c r="J25" s="11" t="n">
        <v>1</v>
      </c>
      <c r="K25" s="12" t="n">
        <f aca="false">ABS(H25-$B$3)</f>
        <v>0</v>
      </c>
      <c r="M25" s="28" t="s">
        <v>11</v>
      </c>
      <c r="N25" s="43" t="n">
        <v>0</v>
      </c>
      <c r="S25" s="18" t="s">
        <v>8</v>
      </c>
      <c r="T25" s="19" t="n">
        <f aca="false">SUM(W4:W24)</f>
        <v>0</v>
      </c>
      <c r="U25" s="20" t="s">
        <v>6</v>
      </c>
      <c r="V25" s="30" t="n">
        <f aca="false">SUM(V4:V24)</f>
        <v>21</v>
      </c>
      <c r="W25" s="22" t="n">
        <v>21</v>
      </c>
    </row>
    <row r="26" customFormat="false" ht="17.5" hidden="false" customHeight="true" outlineLevel="0" collapsed="false">
      <c r="A26" s="9" t="n">
        <v>23</v>
      </c>
      <c r="B26" s="40" t="n">
        <v>1</v>
      </c>
      <c r="C26" s="13" t="n">
        <v>0</v>
      </c>
      <c r="D26" s="11" t="n">
        <v>1</v>
      </c>
      <c r="E26" s="12" t="n">
        <f aca="false">ABS(B26-$B$3)</f>
        <v>0</v>
      </c>
      <c r="G26" s="9" t="n">
        <v>8</v>
      </c>
      <c r="H26" s="12" t="n">
        <v>1</v>
      </c>
      <c r="I26" s="10" t="n">
        <v>90</v>
      </c>
      <c r="J26" s="11" t="n">
        <v>1</v>
      </c>
      <c r="K26" s="12" t="n">
        <f aca="false">ABS(H26-$B$3)</f>
        <v>0</v>
      </c>
      <c r="S26" s="18" t="s">
        <v>9</v>
      </c>
      <c r="T26" s="23" t="n">
        <f aca="false">T25/W25</f>
        <v>0</v>
      </c>
      <c r="U26" s="24" t="s">
        <v>10</v>
      </c>
      <c r="V26" s="25" t="n">
        <f aca="false">V25/W25</f>
        <v>1</v>
      </c>
      <c r="W26" s="26"/>
    </row>
    <row r="27" customFormat="false" ht="17.5" hidden="false" customHeight="true" outlineLevel="0" collapsed="false">
      <c r="A27" s="9" t="n">
        <v>24</v>
      </c>
      <c r="B27" s="40" t="n">
        <v>1</v>
      </c>
      <c r="C27" s="13" t="n">
        <v>0</v>
      </c>
      <c r="D27" s="11" t="n">
        <v>1</v>
      </c>
      <c r="E27" s="12" t="n">
        <f aca="false">ABS(B27-$B$3)</f>
        <v>0</v>
      </c>
      <c r="G27" s="9" t="n">
        <v>9</v>
      </c>
      <c r="H27" s="12" t="n">
        <v>1</v>
      </c>
      <c r="I27" s="10" t="n">
        <v>-270</v>
      </c>
      <c r="J27" s="11" t="n">
        <v>1</v>
      </c>
      <c r="K27" s="12" t="n">
        <f aca="false">ABS(H27-$B$3)</f>
        <v>0</v>
      </c>
      <c r="S27" s="28" t="s">
        <v>11</v>
      </c>
      <c r="T27" s="43" t="n">
        <v>0</v>
      </c>
    </row>
    <row r="28" customFormat="false" ht="17.5" hidden="false" customHeight="true" outlineLevel="0" collapsed="false">
      <c r="A28" s="9" t="n">
        <v>25</v>
      </c>
      <c r="B28" s="40" t="n">
        <v>1</v>
      </c>
      <c r="C28" s="13" t="n">
        <v>0</v>
      </c>
      <c r="D28" s="11" t="n">
        <v>1</v>
      </c>
      <c r="E28" s="12" t="n">
        <f aca="false">ABS(B28-$B$3)</f>
        <v>0</v>
      </c>
      <c r="G28" s="9" t="n">
        <v>10</v>
      </c>
      <c r="H28" s="12" t="n">
        <v>1</v>
      </c>
      <c r="I28" s="10" t="n">
        <v>90</v>
      </c>
      <c r="J28" s="11" t="n">
        <v>1</v>
      </c>
      <c r="K28" s="12" t="n">
        <f aca="false">ABS(H28-$B$3)</f>
        <v>0</v>
      </c>
    </row>
    <row r="29" customFormat="false" ht="17.5" hidden="false" customHeight="true" outlineLevel="0" collapsed="false">
      <c r="A29" s="9" t="n">
        <v>26</v>
      </c>
      <c r="B29" s="40" t="n">
        <v>1</v>
      </c>
      <c r="C29" s="13" t="n">
        <v>0</v>
      </c>
      <c r="D29" s="11" t="n">
        <v>1</v>
      </c>
      <c r="E29" s="12" t="n">
        <f aca="false">ABS(B29-$B$3)</f>
        <v>0</v>
      </c>
      <c r="G29" s="9" t="n">
        <v>11</v>
      </c>
      <c r="H29" s="12" t="n">
        <v>1</v>
      </c>
      <c r="I29" s="10" t="n">
        <v>90</v>
      </c>
      <c r="J29" s="11" t="n">
        <v>1</v>
      </c>
      <c r="K29" s="12" t="n">
        <f aca="false">ABS(H29-$B$3)</f>
        <v>0</v>
      </c>
    </row>
    <row r="30" customFormat="false" ht="17.5" hidden="false" customHeight="true" outlineLevel="0" collapsed="false">
      <c r="A30" s="9" t="n">
        <v>27</v>
      </c>
      <c r="B30" s="40" t="n">
        <v>1</v>
      </c>
      <c r="C30" s="13" t="n">
        <v>0</v>
      </c>
      <c r="D30" s="11" t="n">
        <v>1</v>
      </c>
      <c r="E30" s="12" t="n">
        <f aca="false">ABS(B30-$B$3)</f>
        <v>0</v>
      </c>
      <c r="G30" s="9" t="n">
        <v>12</v>
      </c>
      <c r="H30" s="12" t="n">
        <v>1</v>
      </c>
      <c r="I30" s="10" t="n">
        <v>-270</v>
      </c>
      <c r="J30" s="11" t="n">
        <v>1</v>
      </c>
      <c r="K30" s="12" t="n">
        <f aca="false">ABS(H30-$B$3)</f>
        <v>0</v>
      </c>
    </row>
    <row r="31" customFormat="false" ht="17.5" hidden="false" customHeight="true" outlineLevel="0" collapsed="false">
      <c r="A31" s="9" t="n">
        <v>28</v>
      </c>
      <c r="B31" s="40" t="n">
        <v>1</v>
      </c>
      <c r="C31" s="13" t="n">
        <v>0</v>
      </c>
      <c r="D31" s="11" t="n">
        <v>1</v>
      </c>
      <c r="E31" s="12" t="n">
        <f aca="false">ABS(B31-$B$3)</f>
        <v>0</v>
      </c>
      <c r="G31" s="9" t="n">
        <v>13</v>
      </c>
      <c r="H31" s="12" t="n">
        <v>1</v>
      </c>
      <c r="I31" s="10" t="n">
        <v>-270</v>
      </c>
      <c r="J31" s="11" t="n">
        <v>1</v>
      </c>
      <c r="K31" s="12" t="n">
        <f aca="false">ABS(H31-$B$3)</f>
        <v>0</v>
      </c>
    </row>
    <row r="32" customFormat="false" ht="17.5" hidden="false" customHeight="true" outlineLevel="0" collapsed="false">
      <c r="A32" s="9" t="n">
        <v>29</v>
      </c>
      <c r="B32" s="40" t="n">
        <v>1</v>
      </c>
      <c r="C32" s="13" t="n">
        <v>0</v>
      </c>
      <c r="D32" s="11" t="n">
        <v>1</v>
      </c>
      <c r="E32" s="12" t="n">
        <f aca="false">ABS(B32-$B$3)</f>
        <v>0</v>
      </c>
      <c r="G32" s="9" t="n">
        <v>14</v>
      </c>
      <c r="H32" s="12" t="n">
        <v>1</v>
      </c>
      <c r="I32" s="10" t="n">
        <v>-270</v>
      </c>
      <c r="J32" s="11" t="n">
        <v>1</v>
      </c>
      <c r="K32" s="12" t="n">
        <f aca="false">ABS(H32-$B$3)</f>
        <v>0</v>
      </c>
    </row>
    <row r="33" customFormat="false" ht="17.5" hidden="false" customHeight="true" outlineLevel="0" collapsed="false">
      <c r="A33" s="9" t="n">
        <v>30</v>
      </c>
      <c r="B33" s="40" t="n">
        <v>1</v>
      </c>
      <c r="C33" s="13" t="n">
        <v>0</v>
      </c>
      <c r="D33" s="11" t="n">
        <v>1</v>
      </c>
      <c r="E33" s="12" t="n">
        <f aca="false">ABS(B33-$B$3)</f>
        <v>0</v>
      </c>
      <c r="G33" s="9" t="n">
        <v>15</v>
      </c>
      <c r="H33" s="12" t="n">
        <v>1</v>
      </c>
      <c r="I33" s="10" t="n">
        <v>90</v>
      </c>
      <c r="J33" s="11" t="n">
        <v>1</v>
      </c>
      <c r="K33" s="12" t="n">
        <f aca="false">ABS(H33-$B$3)</f>
        <v>0</v>
      </c>
    </row>
    <row r="34" customFormat="false" ht="27.65" hidden="false" customHeight="false" outlineLevel="0" collapsed="false">
      <c r="A34" s="18" t="s">
        <v>8</v>
      </c>
      <c r="B34" s="19" t="n">
        <f aca="false">SUM(E4:E33)</f>
        <v>0</v>
      </c>
      <c r="C34" s="20" t="s">
        <v>6</v>
      </c>
      <c r="D34" s="21" t="n">
        <f aca="false">SUM(D4:D33)</f>
        <v>30</v>
      </c>
      <c r="E34" s="22" t="n">
        <v>30</v>
      </c>
      <c r="G34" s="18" t="s">
        <v>8</v>
      </c>
      <c r="H34" s="19" t="n">
        <f aca="false">SUM(K4:K33)</f>
        <v>0.0670850728663799</v>
      </c>
      <c r="I34" s="20" t="s">
        <v>6</v>
      </c>
      <c r="J34" s="21" t="n">
        <f aca="false">SUM(J4:J33)</f>
        <v>29.5</v>
      </c>
      <c r="K34" s="22" t="n">
        <v>30</v>
      </c>
    </row>
    <row r="35" customFormat="false" ht="25.3" hidden="false" customHeight="false" outlineLevel="0" collapsed="false">
      <c r="A35" s="18" t="s">
        <v>9</v>
      </c>
      <c r="B35" s="23" t="n">
        <f aca="false">B34/E34</f>
        <v>0</v>
      </c>
      <c r="C35" s="24" t="s">
        <v>10</v>
      </c>
      <c r="D35" s="25" t="n">
        <f aca="false">D34/E34</f>
        <v>1</v>
      </c>
      <c r="E35" s="26"/>
      <c r="G35" s="18" t="s">
        <v>9</v>
      </c>
      <c r="H35" s="23" t="n">
        <f aca="false">H34/K34</f>
        <v>0.002236169095546</v>
      </c>
      <c r="I35" s="24" t="s">
        <v>10</v>
      </c>
      <c r="J35" s="25" t="n">
        <f aca="false">J34/K34</f>
        <v>0.983333333333333</v>
      </c>
      <c r="K35" s="26"/>
    </row>
    <row r="36" customFormat="false" ht="24.9" hidden="false" customHeight="false" outlineLevel="0" collapsed="false">
      <c r="A36" s="28" t="s">
        <v>11</v>
      </c>
      <c r="B36" s="43" t="n">
        <v>0</v>
      </c>
      <c r="G36" s="28" t="s">
        <v>11</v>
      </c>
      <c r="H36" s="50" t="n">
        <v>0.005</v>
      </c>
    </row>
  </sheetData>
  <mergeCells count="16">
    <mergeCell ref="A1:E1"/>
    <mergeCell ref="G1:K1"/>
    <mergeCell ref="M1:Q1"/>
    <mergeCell ref="S1:W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6" activeCellId="0" sqref="A36"/>
    </sheetView>
  </sheetViews>
  <sheetFormatPr defaultRowHeight="16.6" zeroHeight="false" outlineLevelRow="0" outlineLevelCol="0"/>
  <cols>
    <col collapsed="false" customWidth="true" hidden="false" outlineLevel="0" max="7" min="1" style="0" width="8.56"/>
    <col collapsed="false" customWidth="true" hidden="false" outlineLevel="0" max="8" min="8" style="37" width="8.89"/>
    <col collapsed="false" customWidth="true" hidden="false" outlineLevel="0" max="13" min="9" style="0" width="8.56"/>
    <col collapsed="false" customWidth="true" hidden="false" outlineLevel="0" max="14" min="14" style="51" width="8.89"/>
    <col collapsed="false" customWidth="true" hidden="false" outlineLevel="0" max="19" min="15" style="0" width="8.56"/>
    <col collapsed="false" customWidth="true" hidden="false" outlineLevel="0" max="20" min="20" style="37" width="8.89"/>
    <col collapsed="false" customWidth="true" hidden="false" outlineLevel="0" max="1013" min="21" style="0" width="8.56"/>
    <col collapsed="false" customWidth="false" hidden="false" outlineLevel="0" max="1025" min="1014" style="0" width="11.52"/>
  </cols>
  <sheetData>
    <row r="1" customFormat="false" ht="16.6" hidden="false" customHeight="true" outlineLevel="0" collapsed="false">
      <c r="A1" s="1" t="s">
        <v>12</v>
      </c>
      <c r="B1" s="1"/>
      <c r="C1" s="1"/>
      <c r="D1" s="1"/>
      <c r="E1" s="1"/>
      <c r="G1" s="31" t="s">
        <v>13</v>
      </c>
      <c r="H1" s="31"/>
      <c r="I1" s="31"/>
      <c r="J1" s="31"/>
      <c r="K1" s="31"/>
      <c r="M1" s="1" t="s">
        <v>14</v>
      </c>
      <c r="N1" s="1"/>
      <c r="O1" s="1"/>
      <c r="P1" s="1"/>
      <c r="Q1" s="1"/>
      <c r="S1" s="1" t="s">
        <v>15</v>
      </c>
      <c r="T1" s="1"/>
      <c r="U1" s="1"/>
      <c r="V1" s="1"/>
      <c r="W1" s="1"/>
    </row>
    <row r="2" customFormat="false" ht="16.6" hidden="false" customHeight="true" outlineLevel="0" collapsed="false">
      <c r="A2" s="2"/>
      <c r="B2" s="3" t="s">
        <v>4</v>
      </c>
      <c r="C2" s="4" t="s">
        <v>5</v>
      </c>
      <c r="D2" s="5" t="s">
        <v>6</v>
      </c>
      <c r="E2" s="5" t="s">
        <v>7</v>
      </c>
      <c r="G2" s="2"/>
      <c r="H2" s="3" t="s">
        <v>4</v>
      </c>
      <c r="I2" s="21" t="s">
        <v>5</v>
      </c>
      <c r="J2" s="5" t="s">
        <v>6</v>
      </c>
      <c r="K2" s="5" t="s">
        <v>7</v>
      </c>
      <c r="M2" s="2"/>
      <c r="N2" s="52" t="s">
        <v>4</v>
      </c>
      <c r="O2" s="4" t="s">
        <v>5</v>
      </c>
      <c r="P2" s="5" t="s">
        <v>6</v>
      </c>
      <c r="Q2" s="5" t="s">
        <v>7</v>
      </c>
      <c r="S2" s="2"/>
      <c r="T2" s="3" t="s">
        <v>4</v>
      </c>
      <c r="U2" s="4" t="s">
        <v>5</v>
      </c>
      <c r="V2" s="5" t="s">
        <v>6</v>
      </c>
      <c r="W2" s="5" t="s">
        <v>7</v>
      </c>
    </row>
    <row r="3" customFormat="false" ht="16.6" hidden="false" customHeight="true" outlineLevel="0" collapsed="false">
      <c r="A3" s="2"/>
      <c r="B3" s="6" t="n">
        <v>0.8</v>
      </c>
      <c r="C3" s="4" t="n">
        <v>0</v>
      </c>
      <c r="D3" s="5"/>
      <c r="E3" s="5"/>
      <c r="G3" s="2"/>
      <c r="H3" s="6" t="n">
        <v>0.9</v>
      </c>
      <c r="I3" s="21" t="n">
        <v>0</v>
      </c>
      <c r="J3" s="5"/>
      <c r="K3" s="5"/>
      <c r="M3" s="2"/>
      <c r="N3" s="53" t="n">
        <v>1.1</v>
      </c>
      <c r="O3" s="4" t="n">
        <v>0</v>
      </c>
      <c r="P3" s="5"/>
      <c r="Q3" s="5"/>
      <c r="S3" s="2"/>
      <c r="T3" s="6" t="n">
        <v>1.2</v>
      </c>
      <c r="U3" s="4" t="n">
        <v>0</v>
      </c>
      <c r="V3" s="5"/>
      <c r="W3" s="5"/>
    </row>
    <row r="4" customFormat="false" ht="16.6" hidden="false" customHeight="true" outlineLevel="0" collapsed="false">
      <c r="A4" s="9" t="n">
        <v>1</v>
      </c>
      <c r="B4" s="54" t="n">
        <v>0.893326786332571</v>
      </c>
      <c r="C4" s="54" t="n">
        <v>180</v>
      </c>
      <c r="D4" s="11" t="n">
        <v>0</v>
      </c>
      <c r="E4" s="12" t="n">
        <f aca="false">ABS($B$3-B4)</f>
        <v>0.0933267863325711</v>
      </c>
      <c r="G4" s="33" t="n">
        <v>1</v>
      </c>
      <c r="H4" s="55" t="n">
        <v>0.94846772762902</v>
      </c>
      <c r="I4" s="55" t="n">
        <v>0</v>
      </c>
      <c r="J4" s="10" t="n">
        <v>1</v>
      </c>
      <c r="K4" s="12" t="n">
        <f aca="false">ABS($H$3-H4)</f>
        <v>0.0484677276290202</v>
      </c>
      <c r="M4" s="9" t="n">
        <v>1</v>
      </c>
      <c r="N4" s="54" t="n">
        <v>1.02906323121197</v>
      </c>
      <c r="O4" s="54" t="n">
        <v>0</v>
      </c>
      <c r="P4" s="11" t="n">
        <v>0.5</v>
      </c>
      <c r="Q4" s="12" t="n">
        <f aca="false">ABS($N$3-N4)</f>
        <v>0.07093676878803</v>
      </c>
      <c r="S4" s="9" t="n">
        <v>1</v>
      </c>
      <c r="T4" s="54" t="n">
        <v>1.01488062364843</v>
      </c>
      <c r="U4" s="54" t="n">
        <v>89.4</v>
      </c>
      <c r="V4" s="11" t="n">
        <v>0</v>
      </c>
      <c r="W4" s="12" t="n">
        <f aca="false">ABS($T$3-T4)</f>
        <v>0.18511937635157</v>
      </c>
    </row>
    <row r="5" customFormat="false" ht="16.6" hidden="false" customHeight="true" outlineLevel="0" collapsed="false">
      <c r="A5" s="9" t="n">
        <v>2</v>
      </c>
      <c r="B5" s="54" t="n">
        <v>1</v>
      </c>
      <c r="C5" s="54" t="n">
        <v>-35.1</v>
      </c>
      <c r="D5" s="11" t="n">
        <v>0</v>
      </c>
      <c r="E5" s="12" t="n">
        <f aca="false">ABS($B$3-B5)</f>
        <v>0.2</v>
      </c>
      <c r="G5" s="33" t="n">
        <v>2</v>
      </c>
      <c r="H5" s="55" t="n">
        <v>1</v>
      </c>
      <c r="I5" s="55" t="n">
        <v>168.4</v>
      </c>
      <c r="J5" s="10" t="n">
        <v>0.5</v>
      </c>
      <c r="K5" s="12" t="n">
        <f aca="false">ABS($H$3-H5)</f>
        <v>0.1</v>
      </c>
      <c r="M5" s="9" t="n">
        <v>2</v>
      </c>
      <c r="N5" s="54" t="n">
        <v>1</v>
      </c>
      <c r="O5" s="54" t="n">
        <v>0</v>
      </c>
      <c r="P5" s="11" t="n">
        <v>0</v>
      </c>
      <c r="Q5" s="12" t="n">
        <f aca="false">ABS($N$3-N5)</f>
        <v>0.1</v>
      </c>
      <c r="S5" s="9" t="n">
        <v>2</v>
      </c>
      <c r="T5" s="54" t="n">
        <v>1</v>
      </c>
      <c r="U5" s="54" t="n">
        <v>0</v>
      </c>
      <c r="V5" s="11" t="n">
        <v>0.5</v>
      </c>
      <c r="W5" s="12" t="n">
        <f aca="false">ABS($T$3-T5)</f>
        <v>0.2</v>
      </c>
    </row>
    <row r="6" customFormat="false" ht="16.6" hidden="false" customHeight="true" outlineLevel="0" collapsed="false">
      <c r="A6" s="9" t="n">
        <v>3</v>
      </c>
      <c r="B6" s="54" t="n">
        <v>1.02967701593974</v>
      </c>
      <c r="C6" s="54" t="n">
        <v>-327.6</v>
      </c>
      <c r="D6" s="11" t="n">
        <v>0.5</v>
      </c>
      <c r="E6" s="12" t="n">
        <f aca="false">ABS($B$3-B6)</f>
        <v>0.22967701593974</v>
      </c>
      <c r="G6" s="33" t="n">
        <v>3</v>
      </c>
      <c r="H6" s="55" t="n">
        <v>1.17201272016328</v>
      </c>
      <c r="I6" s="55" t="n">
        <v>-332.4</v>
      </c>
      <c r="J6" s="10" t="n">
        <v>0.5</v>
      </c>
      <c r="K6" s="12" t="n">
        <f aca="false">ABS($H$3-H6)</f>
        <v>0.27201272016328</v>
      </c>
      <c r="M6" s="9" t="n">
        <v>3</v>
      </c>
      <c r="N6" s="54" t="n">
        <v>1.10723151626361</v>
      </c>
      <c r="O6" s="54" t="n">
        <v>-350.836363636363</v>
      </c>
      <c r="P6" s="11" t="n">
        <v>1</v>
      </c>
      <c r="Q6" s="12" t="n">
        <f aca="false">ABS($N$3-N6)</f>
        <v>0.00723151626360985</v>
      </c>
      <c r="S6" s="9" t="n">
        <v>3</v>
      </c>
      <c r="T6" s="54" t="n">
        <v>1.1122123641351</v>
      </c>
      <c r="U6" s="54" t="n">
        <v>-351.9</v>
      </c>
      <c r="V6" s="11" t="n">
        <v>0.5</v>
      </c>
      <c r="W6" s="12" t="n">
        <f aca="false">ABS($T$3-T6)</f>
        <v>0.0877876358648999</v>
      </c>
    </row>
    <row r="7" customFormat="false" ht="16.6" hidden="false" customHeight="true" outlineLevel="0" collapsed="false">
      <c r="A7" s="9" t="n">
        <v>4</v>
      </c>
      <c r="B7" s="54" t="n">
        <v>0.983427333673218</v>
      </c>
      <c r="C7" s="54" t="n">
        <v>-353.25</v>
      </c>
      <c r="D7" s="11" t="n">
        <v>0</v>
      </c>
      <c r="E7" s="12" t="n">
        <f aca="false">ABS($B$3-B7)</f>
        <v>0.183427333673218</v>
      </c>
      <c r="G7" s="33" t="n">
        <v>4</v>
      </c>
      <c r="H7" s="55" t="n">
        <v>1</v>
      </c>
      <c r="I7" s="55" t="n">
        <v>-0.4</v>
      </c>
      <c r="J7" s="10" t="n">
        <v>0.5</v>
      </c>
      <c r="K7" s="12" t="n">
        <f aca="false">ABS($H$3-H7)</f>
        <v>0.1</v>
      </c>
      <c r="M7" s="9" t="n">
        <v>4</v>
      </c>
      <c r="N7" s="54" t="n">
        <v>1.10020480316028</v>
      </c>
      <c r="O7" s="54" t="n">
        <v>0</v>
      </c>
      <c r="P7" s="11" t="n">
        <v>1</v>
      </c>
      <c r="Q7" s="12" t="n">
        <f aca="false">ABS($N$3-N7)</f>
        <v>0.000204803160279932</v>
      </c>
      <c r="S7" s="9" t="n">
        <v>4</v>
      </c>
      <c r="T7" s="54" t="n">
        <v>1.14894868584913</v>
      </c>
      <c r="U7" s="54" t="n">
        <v>-358.5</v>
      </c>
      <c r="V7" s="11" t="n">
        <v>1</v>
      </c>
      <c r="W7" s="12" t="n">
        <f aca="false">ABS($T$3-T7)</f>
        <v>0.0510513141508699</v>
      </c>
    </row>
    <row r="8" customFormat="false" ht="16.6" hidden="false" customHeight="true" outlineLevel="0" collapsed="false">
      <c r="A8" s="9" t="n">
        <v>5</v>
      </c>
      <c r="B8" s="54" t="n">
        <v>1.47483048338812</v>
      </c>
      <c r="C8" s="54" t="n">
        <v>-156.149999999999</v>
      </c>
      <c r="D8" s="11" t="n">
        <v>0</v>
      </c>
      <c r="E8" s="12" t="n">
        <f aca="false">ABS($B$3-B8)</f>
        <v>0.67483048338812</v>
      </c>
      <c r="G8" s="33" t="n">
        <v>5</v>
      </c>
      <c r="H8" s="55" t="n">
        <v>0.94846772762902</v>
      </c>
      <c r="I8" s="55" t="n">
        <v>0</v>
      </c>
      <c r="J8" s="10" t="n">
        <v>1</v>
      </c>
      <c r="K8" s="12" t="n">
        <f aca="false">ABS($H$3-H8)</f>
        <v>0.0484677276290202</v>
      </c>
      <c r="M8" s="9" t="n">
        <v>5</v>
      </c>
      <c r="N8" s="54" t="n">
        <v>1.07939109124104</v>
      </c>
      <c r="O8" s="54" t="n">
        <v>-359.018181818181</v>
      </c>
      <c r="P8" s="11" t="n">
        <v>1</v>
      </c>
      <c r="Q8" s="12" t="n">
        <f aca="false">ABS($N$3-N8)</f>
        <v>0.02060890875896</v>
      </c>
      <c r="S8" s="9" t="n">
        <v>5</v>
      </c>
      <c r="T8" s="54" t="n">
        <v>1.02998268025703</v>
      </c>
      <c r="U8" s="54" t="n">
        <v>-354.9</v>
      </c>
      <c r="V8" s="11" t="n">
        <v>0</v>
      </c>
      <c r="W8" s="12" t="n">
        <f aca="false">ABS($T$3-T8)</f>
        <v>0.17001731974297</v>
      </c>
    </row>
    <row r="9" customFormat="false" ht="16.6" hidden="false" customHeight="true" outlineLevel="0" collapsed="false">
      <c r="A9" s="9" t="n">
        <v>6</v>
      </c>
      <c r="B9" s="54" t="n">
        <v>0.897066807772585</v>
      </c>
      <c r="C9" s="54" t="n">
        <v>0</v>
      </c>
      <c r="D9" s="11" t="n">
        <v>1</v>
      </c>
      <c r="E9" s="12" t="n">
        <f aca="false">ABS($B$3-B9)</f>
        <v>0.097066807772585</v>
      </c>
      <c r="G9" s="33" t="n">
        <v>6</v>
      </c>
      <c r="H9" s="55" t="n">
        <v>0.94846772762902</v>
      </c>
      <c r="I9" s="55" t="n">
        <v>0</v>
      </c>
      <c r="J9" s="10" t="n">
        <v>1</v>
      </c>
      <c r="K9" s="12" t="n">
        <f aca="false">ABS($H$3-H9)</f>
        <v>0.0484677276290202</v>
      </c>
      <c r="M9" s="9" t="n">
        <v>6</v>
      </c>
      <c r="N9" s="54" t="n">
        <v>1.10020480316028</v>
      </c>
      <c r="O9" s="54" t="n">
        <v>-0.327272727272727</v>
      </c>
      <c r="P9" s="11" t="n">
        <v>1</v>
      </c>
      <c r="Q9" s="12" t="n">
        <f aca="false">ABS($N$3-N9)</f>
        <v>0.000204803160279932</v>
      </c>
      <c r="S9" s="9" t="n">
        <v>6</v>
      </c>
      <c r="T9" s="54" t="n">
        <v>1.21528317196584</v>
      </c>
      <c r="U9" s="54" t="n">
        <v>-359.7</v>
      </c>
      <c r="V9" s="11" t="n">
        <v>1</v>
      </c>
      <c r="W9" s="12" t="n">
        <f aca="false">ABS($T$3-T9)</f>
        <v>0.0152831719658399</v>
      </c>
    </row>
    <row r="10" customFormat="false" ht="16.6" hidden="false" customHeight="true" outlineLevel="0" collapsed="false">
      <c r="A10" s="9" t="n">
        <v>7</v>
      </c>
      <c r="B10" s="54" t="n">
        <v>1.18189052138396</v>
      </c>
      <c r="C10" s="54" t="n">
        <v>-10.35</v>
      </c>
      <c r="D10" s="11" t="n">
        <v>0</v>
      </c>
      <c r="E10" s="12" t="n">
        <f aca="false">ABS($B$3-B10)</f>
        <v>0.38189052138396</v>
      </c>
      <c r="G10" s="33" t="n">
        <v>7</v>
      </c>
      <c r="H10" s="55" t="n">
        <v>1</v>
      </c>
      <c r="I10" s="55" t="n">
        <v>-349.2</v>
      </c>
      <c r="J10" s="10" t="n">
        <v>0.5</v>
      </c>
      <c r="K10" s="12" t="n">
        <f aca="false">ABS($H$3-H10)</f>
        <v>0.1</v>
      </c>
      <c r="M10" s="9" t="n">
        <v>7</v>
      </c>
      <c r="N10" s="54" t="n">
        <v>1.02579271336264</v>
      </c>
      <c r="O10" s="54" t="n">
        <v>-0.327272727272727</v>
      </c>
      <c r="P10" s="11" t="n">
        <v>0.5</v>
      </c>
      <c r="Q10" s="12" t="n">
        <f aca="false">ABS($N$3-N10)</f>
        <v>0.07420728663736</v>
      </c>
      <c r="S10" s="9" t="n">
        <v>7</v>
      </c>
      <c r="T10" s="54" t="n">
        <v>1.13545169770239</v>
      </c>
      <c r="U10" s="54" t="n">
        <v>-359.4</v>
      </c>
      <c r="V10" s="11" t="n">
        <v>0.5</v>
      </c>
      <c r="W10" s="12" t="n">
        <f aca="false">ABS($T$3-T10)</f>
        <v>0.0645483022976099</v>
      </c>
    </row>
    <row r="11" customFormat="false" ht="16.6" hidden="false" customHeight="true" outlineLevel="0" collapsed="false">
      <c r="A11" s="9" t="n">
        <v>8</v>
      </c>
      <c r="B11" s="54" t="n">
        <v>1.06467355915165</v>
      </c>
      <c r="C11" s="54" t="n">
        <v>-86.85</v>
      </c>
      <c r="D11" s="11" t="n">
        <v>0</v>
      </c>
      <c r="E11" s="12" t="n">
        <f aca="false">ABS($B$3-B11)</f>
        <v>0.26467355915165</v>
      </c>
      <c r="G11" s="33" t="n">
        <v>8</v>
      </c>
      <c r="H11" s="55" t="n">
        <v>0.94846772762902</v>
      </c>
      <c r="I11" s="55" t="n">
        <v>0</v>
      </c>
      <c r="J11" s="10" t="n">
        <v>1</v>
      </c>
      <c r="K11" s="12" t="n">
        <f aca="false">ABS($H$3-H11)</f>
        <v>0.0484677276290202</v>
      </c>
      <c r="M11" s="9" t="n">
        <v>8</v>
      </c>
      <c r="N11" s="54" t="n">
        <v>1.11430310709962</v>
      </c>
      <c r="O11" s="54" t="n">
        <v>-0.981818181818181</v>
      </c>
      <c r="P11" s="11" t="n">
        <v>1</v>
      </c>
      <c r="Q11" s="12" t="n">
        <f aca="false">ABS($N$3-N11)</f>
        <v>0.01430310709962</v>
      </c>
      <c r="S11" s="9" t="n">
        <v>8</v>
      </c>
      <c r="T11" s="54" t="n">
        <v>0.956654496674559</v>
      </c>
      <c r="U11" s="54" t="n">
        <v>-175.5</v>
      </c>
      <c r="V11" s="11" t="n">
        <v>0</v>
      </c>
      <c r="W11" s="12" t="n">
        <f aca="false">ABS($T$3-T11)</f>
        <v>0.243345503325441</v>
      </c>
    </row>
    <row r="12" customFormat="false" ht="16.6" hidden="false" customHeight="true" outlineLevel="0" collapsed="false">
      <c r="A12" s="9" t="n">
        <v>9</v>
      </c>
      <c r="B12" s="54" t="n">
        <v>1.06467355915165</v>
      </c>
      <c r="C12" s="54" t="n">
        <v>-326.7</v>
      </c>
      <c r="D12" s="11" t="n">
        <v>0</v>
      </c>
      <c r="E12" s="12" t="n">
        <f aca="false">ABS($B$3-B12)</f>
        <v>0.26467355915165</v>
      </c>
      <c r="G12" s="33" t="n">
        <v>9</v>
      </c>
      <c r="H12" s="55" t="n">
        <v>0.94846772762902</v>
      </c>
      <c r="I12" s="55" t="n">
        <v>0</v>
      </c>
      <c r="J12" s="10" t="n">
        <v>1</v>
      </c>
      <c r="K12" s="12" t="n">
        <f aca="false">ABS($H$3-H12)</f>
        <v>0.0484677276290202</v>
      </c>
      <c r="M12" s="9" t="n">
        <v>9</v>
      </c>
      <c r="N12" s="54" t="n">
        <v>1.12141986229034</v>
      </c>
      <c r="O12" s="54" t="n">
        <v>-359.672727272727</v>
      </c>
      <c r="P12" s="11" t="n">
        <v>1</v>
      </c>
      <c r="Q12" s="12" t="n">
        <f aca="false">ABS($N$3-N12)</f>
        <v>0.0214198622903399</v>
      </c>
      <c r="S12" s="9" t="n">
        <v>9</v>
      </c>
      <c r="T12" s="54" t="n">
        <v>1.05150384999662</v>
      </c>
      <c r="U12" s="54" t="n">
        <v>-175.5</v>
      </c>
      <c r="V12" s="11" t="n">
        <v>0</v>
      </c>
      <c r="W12" s="12" t="n">
        <f aca="false">ABS($T$3-T12)</f>
        <v>0.14849615000338</v>
      </c>
    </row>
    <row r="13" customFormat="false" ht="16.6" hidden="false" customHeight="true" outlineLevel="0" collapsed="false">
      <c r="A13" s="9" t="n">
        <v>10</v>
      </c>
      <c r="B13" s="54" t="n">
        <v>1.08714788386123</v>
      </c>
      <c r="C13" s="54" t="n">
        <v>-94.05</v>
      </c>
      <c r="D13" s="11" t="n">
        <v>0</v>
      </c>
      <c r="E13" s="12" t="n">
        <f aca="false">ABS($B$3-B13)</f>
        <v>0.28714788386123</v>
      </c>
      <c r="G13" s="33" t="n">
        <v>10</v>
      </c>
      <c r="H13" s="55" t="n">
        <v>0.94846772762902</v>
      </c>
      <c r="I13" s="55" t="n">
        <v>0</v>
      </c>
      <c r="J13" s="10" t="n">
        <v>1</v>
      </c>
      <c r="K13" s="12" t="n">
        <f aca="false">ABS($H$3-H13)</f>
        <v>0.0484677276290202</v>
      </c>
      <c r="M13" s="9" t="n">
        <v>10</v>
      </c>
      <c r="N13" s="54" t="n">
        <v>1.0522506907879</v>
      </c>
      <c r="O13" s="54" t="n">
        <v>-0.981818181818181</v>
      </c>
      <c r="P13" s="11" t="n">
        <v>0.5</v>
      </c>
      <c r="Q13" s="12" t="n">
        <f aca="false">ABS($N$3-N13)</f>
        <v>0.0477493092121002</v>
      </c>
      <c r="S13" s="9" t="n">
        <v>10</v>
      </c>
      <c r="T13" s="54" t="n">
        <v>1.09590461993132</v>
      </c>
      <c r="U13" s="54" t="n">
        <v>0</v>
      </c>
      <c r="V13" s="11" t="n">
        <v>0.5</v>
      </c>
      <c r="W13" s="12" t="n">
        <f aca="false">ABS($T$3-T13)</f>
        <v>0.10409538006868</v>
      </c>
    </row>
    <row r="14" customFormat="false" ht="16.6" hidden="false" customHeight="true" outlineLevel="0" collapsed="false">
      <c r="A14" s="9" t="n">
        <v>11</v>
      </c>
      <c r="B14" s="54" t="n">
        <v>1.02110912261922</v>
      </c>
      <c r="C14" s="54" t="n">
        <v>-287.55</v>
      </c>
      <c r="D14" s="11" t="n">
        <v>0</v>
      </c>
      <c r="E14" s="12" t="n">
        <f aca="false">ABS($B$3-B14)</f>
        <v>0.22110912261922</v>
      </c>
      <c r="G14" s="33" t="n">
        <v>11</v>
      </c>
      <c r="H14" s="55" t="n">
        <v>0.94846772762902</v>
      </c>
      <c r="I14" s="55" t="n">
        <v>0</v>
      </c>
      <c r="J14" s="10" t="n">
        <v>1</v>
      </c>
      <c r="K14" s="12" t="n">
        <f aca="false">ABS($H$3-H14)</f>
        <v>0.0484677276290202</v>
      </c>
      <c r="M14" s="9" t="n">
        <v>11</v>
      </c>
      <c r="N14" s="54" t="n">
        <v>1.12141986229034</v>
      </c>
      <c r="O14" s="54" t="n">
        <v>0</v>
      </c>
      <c r="P14" s="11" t="n">
        <v>1</v>
      </c>
      <c r="Q14" s="12" t="n">
        <f aca="false">ABS($N$3-N14)</f>
        <v>0.0214198622903399</v>
      </c>
      <c r="S14" s="9" t="n">
        <v>11</v>
      </c>
      <c r="T14" s="54" t="n">
        <v>1.02089469090316</v>
      </c>
      <c r="U14" s="54" t="n">
        <v>-347.1</v>
      </c>
      <c r="V14" s="11" t="n">
        <v>0</v>
      </c>
      <c r="W14" s="12" t="n">
        <f aca="false">ABS($T$3-T14)</f>
        <v>0.17910530909684</v>
      </c>
    </row>
    <row r="15" customFormat="false" ht="16.6" hidden="false" customHeight="true" outlineLevel="0" collapsed="false">
      <c r="A15" s="9" t="n">
        <v>12</v>
      </c>
      <c r="B15" s="54" t="n">
        <v>1.09169936094253</v>
      </c>
      <c r="C15" s="54" t="n">
        <v>-2.7</v>
      </c>
      <c r="D15" s="11" t="n">
        <v>0</v>
      </c>
      <c r="E15" s="12" t="n">
        <f aca="false">ABS($B$3-B15)</f>
        <v>0.29169936094253</v>
      </c>
      <c r="G15" s="33" t="n">
        <v>12</v>
      </c>
      <c r="H15" s="55" t="n">
        <v>0.992470275087102</v>
      </c>
      <c r="I15" s="55" t="n">
        <v>-345.6</v>
      </c>
      <c r="J15" s="10" t="n">
        <v>0</v>
      </c>
      <c r="K15" s="12" t="n">
        <f aca="false">ABS($H$3-H15)</f>
        <v>0.0924702750871021</v>
      </c>
      <c r="M15" s="9" t="n">
        <v>12</v>
      </c>
      <c r="N15" s="54" t="n">
        <v>1.07939109124104</v>
      </c>
      <c r="O15" s="54" t="n">
        <v>-1.3090909090909</v>
      </c>
      <c r="P15" s="11" t="n">
        <v>1</v>
      </c>
      <c r="Q15" s="12" t="n">
        <f aca="false">ABS($N$3-N15)</f>
        <v>0.02060890875896</v>
      </c>
      <c r="S15" s="9" t="n">
        <v>12</v>
      </c>
      <c r="T15" s="54" t="n">
        <v>1.05461479419506</v>
      </c>
      <c r="U15" s="54" t="n">
        <v>-171</v>
      </c>
      <c r="V15" s="11" t="n">
        <v>0</v>
      </c>
      <c r="W15" s="12" t="n">
        <f aca="false">ABS($T$3-T15)</f>
        <v>0.14538520580494</v>
      </c>
    </row>
    <row r="16" customFormat="false" ht="16.6" hidden="false" customHeight="true" outlineLevel="0" collapsed="false">
      <c r="A16" s="9" t="n">
        <v>13</v>
      </c>
      <c r="B16" s="54" t="n">
        <v>1</v>
      </c>
      <c r="C16" s="54" t="n">
        <v>-351.9</v>
      </c>
      <c r="D16" s="11" t="n">
        <v>0</v>
      </c>
      <c r="E16" s="12" t="n">
        <f aca="false">ABS($B$3-B16)</f>
        <v>0.2</v>
      </c>
      <c r="G16" s="33" t="n">
        <v>13</v>
      </c>
      <c r="H16" s="55" t="n">
        <v>0.94846772762902</v>
      </c>
      <c r="I16" s="55" t="n">
        <v>0</v>
      </c>
      <c r="J16" s="10" t="n">
        <v>1</v>
      </c>
      <c r="K16" s="12" t="n">
        <f aca="false">ABS($H$3-H16)</f>
        <v>0.0484677276290202</v>
      </c>
      <c r="M16" s="9" t="n">
        <v>13</v>
      </c>
      <c r="N16" s="54" t="n">
        <v>1.0522506907879</v>
      </c>
      <c r="O16" s="54" t="n">
        <v>0</v>
      </c>
      <c r="P16" s="11" t="n">
        <v>0.5</v>
      </c>
      <c r="Q16" s="12" t="n">
        <f aca="false">ABS($N$3-N16)</f>
        <v>0.0477493092121002</v>
      </c>
      <c r="S16" s="9" t="n">
        <v>13</v>
      </c>
      <c r="T16" s="54" t="n">
        <v>1.13210229762662</v>
      </c>
      <c r="U16" s="54" t="n">
        <v>-343.8</v>
      </c>
      <c r="V16" s="11" t="n">
        <v>0</v>
      </c>
      <c r="W16" s="12" t="n">
        <f aca="false">ABS($T$3-T16)</f>
        <v>0.06789770237338</v>
      </c>
    </row>
    <row r="17" customFormat="false" ht="16.6" hidden="false" customHeight="true" outlineLevel="0" collapsed="false">
      <c r="A17" s="9" t="n">
        <v>14</v>
      </c>
      <c r="B17" s="54" t="n">
        <v>1.01685194803858</v>
      </c>
      <c r="C17" s="54" t="n">
        <v>-268.65</v>
      </c>
      <c r="D17" s="11" t="n">
        <v>0</v>
      </c>
      <c r="E17" s="12" t="n">
        <f aca="false">ABS($B$3-B17)</f>
        <v>0.21685194803858</v>
      </c>
      <c r="G17" s="33" t="n">
        <v>14</v>
      </c>
      <c r="H17" s="55" t="n">
        <v>0.94846772762902</v>
      </c>
      <c r="I17" s="55" t="n">
        <v>0</v>
      </c>
      <c r="J17" s="10" t="n">
        <v>1</v>
      </c>
      <c r="K17" s="12" t="n">
        <f aca="false">ABS($H$3-H17)</f>
        <v>0.0484677276290202</v>
      </c>
      <c r="M17" s="9" t="n">
        <v>14</v>
      </c>
      <c r="N17" s="54" t="n">
        <v>1</v>
      </c>
      <c r="O17" s="54" t="n">
        <v>-0.327272727272727</v>
      </c>
      <c r="P17" s="11" t="n">
        <v>0.5</v>
      </c>
      <c r="Q17" s="12" t="n">
        <f aca="false">ABS($N$3-N17)</f>
        <v>0.1</v>
      </c>
      <c r="S17" s="9" t="n">
        <v>14</v>
      </c>
      <c r="T17" s="54" t="n">
        <v>1.04222596991427</v>
      </c>
      <c r="U17" s="54" t="n">
        <v>-358.8</v>
      </c>
      <c r="V17" s="11" t="n">
        <v>0.5</v>
      </c>
      <c r="W17" s="12" t="n">
        <f aca="false">ABS($T$3-T17)</f>
        <v>0.15777403008573</v>
      </c>
    </row>
    <row r="18" customFormat="false" ht="16.6" hidden="false" customHeight="true" outlineLevel="0" collapsed="false">
      <c r="A18" s="9" t="n">
        <v>15</v>
      </c>
      <c r="B18" s="54" t="n">
        <v>1</v>
      </c>
      <c r="C18" s="54" t="n">
        <v>-357.3</v>
      </c>
      <c r="D18" s="11" t="n">
        <v>0</v>
      </c>
      <c r="E18" s="12" t="n">
        <f aca="false">ABS($B$3-B18)</f>
        <v>0.2</v>
      </c>
      <c r="G18" s="33" t="n">
        <v>15</v>
      </c>
      <c r="H18" s="55" t="n">
        <v>1.04244632882112</v>
      </c>
      <c r="I18" s="55" t="n">
        <v>-349.6</v>
      </c>
      <c r="J18" s="10" t="n">
        <v>0</v>
      </c>
      <c r="K18" s="12" t="n">
        <f aca="false">ABS($H$3-H18)</f>
        <v>0.14244632882112</v>
      </c>
      <c r="M18" s="9" t="n">
        <v>15</v>
      </c>
      <c r="N18" s="54" t="n">
        <v>1.04890647970173</v>
      </c>
      <c r="O18" s="54" t="n">
        <v>0</v>
      </c>
      <c r="P18" s="11" t="n">
        <v>0.5</v>
      </c>
      <c r="Q18" s="12" t="n">
        <f aca="false">ABS($N$3-N18)</f>
        <v>0.0510935202982701</v>
      </c>
      <c r="S18" s="9" t="n">
        <v>15</v>
      </c>
      <c r="T18" s="54" t="n">
        <v>1.11880320822415</v>
      </c>
      <c r="U18" s="54" t="n">
        <v>-359.1</v>
      </c>
      <c r="V18" s="11" t="n">
        <v>0.5</v>
      </c>
      <c r="W18" s="12" t="n">
        <f aca="false">ABS($T$3-T18)</f>
        <v>0.08119679177585</v>
      </c>
    </row>
    <row r="19" customFormat="false" ht="16.6" hidden="false" customHeight="true" outlineLevel="0" collapsed="false">
      <c r="A19" s="9" t="n">
        <v>16</v>
      </c>
      <c r="B19" s="54" t="n">
        <v>1.12409774027864</v>
      </c>
      <c r="C19" s="54" t="n">
        <v>-354.15</v>
      </c>
      <c r="D19" s="11" t="n">
        <v>0</v>
      </c>
      <c r="E19" s="12" t="n">
        <f aca="false">ABS($B$3-B19)</f>
        <v>0.32409774027864</v>
      </c>
      <c r="G19" s="33" t="n">
        <v>16</v>
      </c>
      <c r="H19" s="55" t="n">
        <v>1</v>
      </c>
      <c r="I19" s="55" t="n">
        <v>-1.6</v>
      </c>
      <c r="J19" s="10" t="n">
        <v>0</v>
      </c>
      <c r="K19" s="12" t="n">
        <f aca="false">ABS($H$3-H19)</f>
        <v>0.1</v>
      </c>
      <c r="M19" s="9" t="n">
        <v>16</v>
      </c>
      <c r="N19" s="54" t="n">
        <v>1.11430310709962</v>
      </c>
      <c r="O19" s="54" t="n">
        <v>-358.363636363636</v>
      </c>
      <c r="P19" s="11" t="n">
        <v>1</v>
      </c>
      <c r="Q19" s="12" t="n">
        <f aca="false">ABS($N$3-N19)</f>
        <v>0.01430310709962</v>
      </c>
      <c r="S19" s="9" t="n">
        <v>16</v>
      </c>
      <c r="T19" s="54" t="n">
        <v>0.931554327206997</v>
      </c>
      <c r="U19" s="54" t="n">
        <v>-161.1</v>
      </c>
      <c r="V19" s="11" t="n">
        <v>0</v>
      </c>
      <c r="W19" s="12" t="n">
        <f aca="false">ABS($T$3-T19)</f>
        <v>0.268445672793003</v>
      </c>
    </row>
    <row r="20" customFormat="false" ht="16.6" hidden="false" customHeight="true" outlineLevel="0" collapsed="false">
      <c r="A20" s="9" t="n">
        <v>17</v>
      </c>
      <c r="B20" s="54" t="n">
        <v>1.00418662184682</v>
      </c>
      <c r="C20" s="54" t="n">
        <v>-157.95</v>
      </c>
      <c r="D20" s="11" t="n">
        <v>0</v>
      </c>
      <c r="E20" s="12" t="n">
        <f aca="false">ABS($B$3-B20)</f>
        <v>0.20418662184682</v>
      </c>
      <c r="G20" s="33" t="n">
        <v>17</v>
      </c>
      <c r="H20" s="55" t="n">
        <v>1.00378625803507</v>
      </c>
      <c r="I20" s="55" t="n">
        <v>-346.8</v>
      </c>
      <c r="J20" s="10" t="n">
        <v>0</v>
      </c>
      <c r="K20" s="12" t="n">
        <f aca="false">ABS($H$3-H20)</f>
        <v>0.10378625803507</v>
      </c>
      <c r="M20" s="9" t="n">
        <v>17</v>
      </c>
      <c r="N20" s="54" t="n">
        <v>1.04890647970173</v>
      </c>
      <c r="O20" s="54" t="n">
        <v>0</v>
      </c>
      <c r="P20" s="11" t="n">
        <v>0.5</v>
      </c>
      <c r="Q20" s="12" t="n">
        <f aca="false">ABS($N$3-N20)</f>
        <v>0.0510935202982701</v>
      </c>
      <c r="S20" s="9" t="n">
        <v>17</v>
      </c>
      <c r="T20" s="54" t="n">
        <v>1.00890198512622</v>
      </c>
      <c r="U20" s="54" t="n">
        <v>100.2</v>
      </c>
      <c r="V20" s="11" t="n">
        <v>0</v>
      </c>
      <c r="W20" s="12" t="n">
        <f aca="false">ABS($T$3-T20)</f>
        <v>0.19109801487378</v>
      </c>
    </row>
    <row r="21" customFormat="false" ht="16.6" hidden="false" customHeight="true" outlineLevel="0" collapsed="false">
      <c r="A21" s="9" t="n">
        <v>18</v>
      </c>
      <c r="B21" s="54" t="n">
        <v>0.979327260768094</v>
      </c>
      <c r="C21" s="54" t="n">
        <v>-177.75</v>
      </c>
      <c r="D21" s="11" t="n">
        <v>0</v>
      </c>
      <c r="E21" s="12" t="n">
        <f aca="false">ABS($B$3-B21)</f>
        <v>0.179327260768094</v>
      </c>
      <c r="G21" s="33" t="n">
        <v>18</v>
      </c>
      <c r="H21" s="55" t="n">
        <v>0.992470275087102</v>
      </c>
      <c r="I21" s="55" t="n">
        <v>-8</v>
      </c>
      <c r="J21" s="10" t="n">
        <v>0</v>
      </c>
      <c r="K21" s="12" t="n">
        <f aca="false">ABS($H$3-H21)</f>
        <v>0.0924702750871021</v>
      </c>
      <c r="M21" s="9" t="n">
        <v>18</v>
      </c>
      <c r="N21" s="54" t="n">
        <v>1.04890647970173</v>
      </c>
      <c r="O21" s="54" t="n">
        <v>0</v>
      </c>
      <c r="P21" s="11" t="n">
        <v>0.5</v>
      </c>
      <c r="Q21" s="12" t="n">
        <f aca="false">ABS($N$3-N21)</f>
        <v>0.0510935202982701</v>
      </c>
      <c r="S21" s="9" t="n">
        <v>18</v>
      </c>
      <c r="T21" s="54" t="n">
        <v>1.02089469090316</v>
      </c>
      <c r="U21" s="54" t="n">
        <v>177</v>
      </c>
      <c r="V21" s="11" t="n">
        <v>0</v>
      </c>
      <c r="W21" s="12" t="n">
        <f aca="false">ABS($T$3-T21)</f>
        <v>0.17910530909684</v>
      </c>
    </row>
    <row r="22" customFormat="false" ht="16.6" hidden="false" customHeight="true" outlineLevel="0" collapsed="false">
      <c r="A22" s="9" t="n">
        <v>19</v>
      </c>
      <c r="B22" s="54" t="n">
        <v>1.08261538264852</v>
      </c>
      <c r="C22" s="54" t="n">
        <v>148.95</v>
      </c>
      <c r="D22" s="11" t="n">
        <v>0</v>
      </c>
      <c r="E22" s="12" t="n">
        <f aca="false">ABS($B$3-B22)</f>
        <v>0.28261538264852</v>
      </c>
      <c r="G22" s="33" t="n">
        <v>19</v>
      </c>
      <c r="H22" s="55" t="n">
        <v>0.94846772762902</v>
      </c>
      <c r="I22" s="55" t="n">
        <v>0</v>
      </c>
      <c r="J22" s="10" t="n">
        <v>1</v>
      </c>
      <c r="K22" s="12" t="n">
        <f aca="false">ABS($H$3-H22)</f>
        <v>0.0484677276290202</v>
      </c>
      <c r="M22" s="9" t="n">
        <v>19</v>
      </c>
      <c r="N22" s="54" t="n">
        <v>1.13218030973505</v>
      </c>
      <c r="O22" s="54" t="n">
        <v>0</v>
      </c>
      <c r="P22" s="11" t="n">
        <v>1</v>
      </c>
      <c r="Q22" s="12" t="n">
        <f aca="false">ABS($N$3-N22)</f>
        <v>0.0321803097350499</v>
      </c>
      <c r="S22" s="9" t="n">
        <v>19</v>
      </c>
      <c r="T22" s="54" t="n">
        <v>1.03915157075695</v>
      </c>
      <c r="U22" s="54" t="n">
        <v>-352.2</v>
      </c>
      <c r="V22" s="11" t="n">
        <v>0</v>
      </c>
      <c r="W22" s="12" t="n">
        <f aca="false">ABS($T$3-T22)</f>
        <v>0.16084842924305</v>
      </c>
    </row>
    <row r="23" customFormat="false" ht="16.6" hidden="false" customHeight="true" outlineLevel="0" collapsed="false">
      <c r="A23" s="9" t="n">
        <v>20</v>
      </c>
      <c r="B23" s="54" t="n">
        <v>1.07810177819085</v>
      </c>
      <c r="C23" s="54" t="n">
        <v>-173.7</v>
      </c>
      <c r="D23" s="11" t="n">
        <v>0</v>
      </c>
      <c r="E23" s="12" t="n">
        <f aca="false">ABS($B$3-B23)</f>
        <v>0.27810177819085</v>
      </c>
      <c r="G23" s="33" t="n">
        <v>20</v>
      </c>
      <c r="H23" s="55" t="n">
        <v>1.00378625803507</v>
      </c>
      <c r="I23" s="55" t="n">
        <v>-159.6</v>
      </c>
      <c r="J23" s="10" t="n">
        <v>0</v>
      </c>
      <c r="K23" s="12" t="n">
        <f aca="false">ABS($H$3-H23)</f>
        <v>0.10378625803507</v>
      </c>
      <c r="M23" s="9" t="n">
        <v>20</v>
      </c>
      <c r="N23" s="54" t="n">
        <v>1.04557289702178</v>
      </c>
      <c r="O23" s="54" t="n">
        <v>-353.127272727272</v>
      </c>
      <c r="P23" s="11" t="n">
        <v>0</v>
      </c>
      <c r="Q23" s="12" t="n">
        <f aca="false">ABS($N$3-N23)</f>
        <v>0.0544271029782202</v>
      </c>
      <c r="S23" s="9" t="n">
        <v>20</v>
      </c>
      <c r="T23" s="54" t="n">
        <v>1.09267187738097</v>
      </c>
      <c r="U23" s="54" t="n">
        <v>-353.4</v>
      </c>
      <c r="V23" s="11" t="n">
        <v>0</v>
      </c>
      <c r="W23" s="12" t="n">
        <f aca="false">ABS($T$3-T23)</f>
        <v>0.10732812261903</v>
      </c>
    </row>
    <row r="24" customFormat="false" ht="16.6" hidden="false" customHeight="true" outlineLevel="0" collapsed="false">
      <c r="A24" s="9" t="n">
        <v>21</v>
      </c>
      <c r="B24" s="54" t="n">
        <v>1</v>
      </c>
      <c r="C24" s="54" t="n">
        <v>-175.5</v>
      </c>
      <c r="D24" s="11" t="n">
        <v>0</v>
      </c>
      <c r="E24" s="12" t="n">
        <f aca="false">ABS($B$3-B24)</f>
        <v>0.2</v>
      </c>
      <c r="G24" s="33" t="n">
        <v>21</v>
      </c>
      <c r="H24" s="55" t="n">
        <v>1.06635345217501</v>
      </c>
      <c r="I24" s="55" t="n">
        <v>-0.8</v>
      </c>
      <c r="J24" s="10" t="n">
        <v>0.5</v>
      </c>
      <c r="K24" s="12" t="n">
        <f aca="false">ABS($H$3-H24)</f>
        <v>0.16635345217501</v>
      </c>
      <c r="M24" s="9" t="n">
        <v>21</v>
      </c>
      <c r="N24" s="54" t="n">
        <v>1</v>
      </c>
      <c r="O24" s="54" t="n">
        <v>-0.654545454545454</v>
      </c>
      <c r="P24" s="11" t="n">
        <v>0.5</v>
      </c>
      <c r="Q24" s="12" t="n">
        <f aca="false">ABS($N$3-N24)</f>
        <v>0.1</v>
      </c>
      <c r="S24" s="9" t="n">
        <v>21</v>
      </c>
      <c r="T24" s="54" t="n">
        <v>1</v>
      </c>
      <c r="U24" s="54" t="n">
        <v>-0.3</v>
      </c>
      <c r="V24" s="11" t="n">
        <v>0.5</v>
      </c>
      <c r="W24" s="12" t="n">
        <f aca="false">ABS($T$3-T24)</f>
        <v>0.2</v>
      </c>
    </row>
    <row r="25" customFormat="false" ht="16.6" hidden="false" customHeight="true" outlineLevel="0" collapsed="false">
      <c r="A25" s="9" t="n">
        <v>22</v>
      </c>
      <c r="B25" s="54" t="n">
        <v>1.01261252233022</v>
      </c>
      <c r="C25" s="54" t="n">
        <v>-4.05</v>
      </c>
      <c r="D25" s="11" t="n">
        <v>0</v>
      </c>
      <c r="E25" s="12" t="n">
        <f aca="false">ABS($B$3-B25)</f>
        <v>0.21261252233022</v>
      </c>
      <c r="G25" s="33" t="n">
        <v>22</v>
      </c>
      <c r="H25" s="55" t="n">
        <v>0.970219576462572</v>
      </c>
      <c r="I25" s="55" t="n">
        <v>-327.6</v>
      </c>
      <c r="J25" s="10" t="n">
        <v>0</v>
      </c>
      <c r="K25" s="12" t="n">
        <f aca="false">ABS($H$3-H25)</f>
        <v>0.070219576462572</v>
      </c>
      <c r="M25" s="9" t="n">
        <v>22</v>
      </c>
      <c r="N25" s="54" t="n">
        <v>1.04890647970173</v>
      </c>
      <c r="O25" s="54" t="n">
        <v>0</v>
      </c>
      <c r="P25" s="11" t="n">
        <v>0.5</v>
      </c>
      <c r="Q25" s="12" t="n">
        <f aca="false">ABS($N$3-N25)</f>
        <v>0.0510935202982701</v>
      </c>
      <c r="S25" s="9" t="n">
        <v>22</v>
      </c>
      <c r="T25" s="54" t="n">
        <v>1.00592588636988</v>
      </c>
      <c r="U25" s="54" t="n">
        <v>-242.4</v>
      </c>
      <c r="V25" s="11" t="n">
        <v>0</v>
      </c>
      <c r="W25" s="12" t="n">
        <f aca="false">ABS($T$3-T25)</f>
        <v>0.19407411363012</v>
      </c>
    </row>
    <row r="26" customFormat="false" ht="16.6" hidden="false" customHeight="true" outlineLevel="0" collapsed="false">
      <c r="A26" s="9" t="n">
        <v>23</v>
      </c>
      <c r="B26" s="54" t="n">
        <v>1.02110912261922</v>
      </c>
      <c r="C26" s="54" t="n">
        <v>176.4</v>
      </c>
      <c r="D26" s="11" t="n">
        <v>0</v>
      </c>
      <c r="E26" s="12" t="n">
        <f aca="false">ABS($B$3-B26)</f>
        <v>0.22110912261922</v>
      </c>
      <c r="G26" s="33" t="n">
        <v>23</v>
      </c>
      <c r="H26" s="55" t="n">
        <v>1</v>
      </c>
      <c r="I26" s="55" t="n">
        <v>-84</v>
      </c>
      <c r="J26" s="10" t="n">
        <v>0</v>
      </c>
      <c r="K26" s="12" t="n">
        <f aca="false">ABS($H$3-H26)</f>
        <v>0.1</v>
      </c>
      <c r="M26" s="9" t="n">
        <v>23</v>
      </c>
      <c r="N26" s="54" t="n">
        <v>1.04557289702178</v>
      </c>
      <c r="O26" s="54" t="n">
        <v>-1.3090909090909</v>
      </c>
      <c r="P26" s="11" t="n">
        <v>0</v>
      </c>
      <c r="Q26" s="12" t="n">
        <f aca="false">ABS($N$3-N26)</f>
        <v>0.0544271029782202</v>
      </c>
      <c r="S26" s="9" t="n">
        <v>23</v>
      </c>
      <c r="T26" s="54" t="n">
        <v>1</v>
      </c>
      <c r="U26" s="54" t="n">
        <v>-97.5</v>
      </c>
      <c r="V26" s="11" t="n">
        <v>0</v>
      </c>
      <c r="W26" s="12" t="n">
        <f aca="false">ABS($T$3-T26)</f>
        <v>0.2</v>
      </c>
    </row>
    <row r="27" customFormat="false" ht="16.6" hidden="false" customHeight="true" outlineLevel="0" collapsed="false">
      <c r="A27" s="9" t="n">
        <v>24</v>
      </c>
      <c r="B27" s="54" t="n">
        <v>1.16230344413827</v>
      </c>
      <c r="C27" s="54" t="n">
        <v>-161.1</v>
      </c>
      <c r="D27" s="11" t="n">
        <v>0</v>
      </c>
      <c r="E27" s="12" t="n">
        <f aca="false">ABS($B$3-B27)</f>
        <v>0.36230344413827</v>
      </c>
      <c r="G27" s="33" t="n">
        <v>24</v>
      </c>
      <c r="H27" s="55" t="n">
        <v>0.896197794254246</v>
      </c>
      <c r="I27" s="55" t="n">
        <v>-0.4</v>
      </c>
      <c r="J27" s="10" t="n">
        <v>1</v>
      </c>
      <c r="K27" s="12" t="n">
        <f aca="false">ABS($H$3-H27)</f>
        <v>0.00380220574575407</v>
      </c>
      <c r="M27" s="9" t="n">
        <v>24</v>
      </c>
      <c r="N27" s="54" t="n">
        <v>1.04890647970173</v>
      </c>
      <c r="O27" s="54" t="n">
        <v>0</v>
      </c>
      <c r="P27" s="11" t="n">
        <v>0.5</v>
      </c>
      <c r="Q27" s="12" t="n">
        <f aca="false">ABS($N$3-N27)</f>
        <v>0.0510935202982701</v>
      </c>
      <c r="S27" s="9" t="n">
        <v>24</v>
      </c>
      <c r="T27" s="54" t="n">
        <v>1.02089469090316</v>
      </c>
      <c r="U27" s="54" t="n">
        <v>179.7</v>
      </c>
      <c r="V27" s="11" t="n">
        <v>0</v>
      </c>
      <c r="W27" s="12" t="n">
        <f aca="false">ABS($T$3-T27)</f>
        <v>0.17910530909684</v>
      </c>
    </row>
    <row r="28" customFormat="false" ht="16.6" hidden="false" customHeight="true" outlineLevel="0" collapsed="false">
      <c r="A28" s="35" t="n">
        <v>25</v>
      </c>
      <c r="B28" s="54" t="n">
        <v>1.01685194803858</v>
      </c>
      <c r="C28" s="54" t="n">
        <v>-352.8</v>
      </c>
      <c r="D28" s="11" t="n">
        <v>0</v>
      </c>
      <c r="E28" s="12" t="n">
        <f aca="false">ABS($B$3-B28)</f>
        <v>0.21685194803858</v>
      </c>
      <c r="G28" s="33" t="n">
        <v>25</v>
      </c>
      <c r="H28" s="55" t="n">
        <v>1.0990846588181</v>
      </c>
      <c r="I28" s="55" t="n">
        <v>-179.2</v>
      </c>
      <c r="J28" s="10" t="n">
        <v>0</v>
      </c>
      <c r="K28" s="12" t="n">
        <f aca="false">ABS($H$3-H28)</f>
        <v>0.1990846588181</v>
      </c>
      <c r="M28" s="35" t="n">
        <v>25</v>
      </c>
      <c r="N28" s="54" t="n">
        <v>1.09670818668666</v>
      </c>
      <c r="O28" s="54" t="n">
        <v>0</v>
      </c>
      <c r="P28" s="11" t="n">
        <v>1</v>
      </c>
      <c r="Q28" s="12" t="n">
        <f aca="false">ABS($N$3-N28)</f>
        <v>0.00329181331334016</v>
      </c>
      <c r="S28" s="35" t="n">
        <v>25</v>
      </c>
      <c r="T28" s="54" t="n">
        <v>1.01788321559164</v>
      </c>
      <c r="U28" s="54" t="n">
        <v>-3.9</v>
      </c>
      <c r="V28" s="11" t="n">
        <v>0</v>
      </c>
      <c r="W28" s="12" t="n">
        <f aca="false">ABS($T$3-T28)</f>
        <v>0.18211678440836</v>
      </c>
    </row>
    <row r="29" customFormat="false" ht="16.6" hidden="false" customHeight="true" outlineLevel="0" collapsed="false">
      <c r="A29" s="9" t="n">
        <v>26</v>
      </c>
      <c r="B29" s="54" t="n">
        <v>1</v>
      </c>
      <c r="C29" s="54" t="n">
        <v>-276.75</v>
      </c>
      <c r="D29" s="11" t="n">
        <v>0</v>
      </c>
      <c r="E29" s="12" t="n">
        <f aca="false">ABS($B$3-B29)</f>
        <v>0.2</v>
      </c>
      <c r="G29" s="33" t="n">
        <v>26</v>
      </c>
      <c r="H29" s="55" t="n">
        <v>0.984997246931468</v>
      </c>
      <c r="I29" s="55" t="n">
        <v>-19.2</v>
      </c>
      <c r="J29" s="10" t="n">
        <v>0</v>
      </c>
      <c r="K29" s="12" t="n">
        <f aca="false">ABS($H$3-H29)</f>
        <v>0.084997246931468</v>
      </c>
      <c r="M29" s="9" t="n">
        <v>26</v>
      </c>
      <c r="N29" s="54" t="n">
        <v>1.0128142541269</v>
      </c>
      <c r="O29" s="54" t="n">
        <v>-155.454545454545</v>
      </c>
      <c r="P29" s="11" t="n">
        <v>0</v>
      </c>
      <c r="Q29" s="12" t="n">
        <f aca="false">ABS($N$3-N29)</f>
        <v>0.0871857458731</v>
      </c>
      <c r="S29" s="9" t="n">
        <v>26</v>
      </c>
      <c r="T29" s="54" t="n">
        <v>1</v>
      </c>
      <c r="U29" s="54" t="n">
        <v>-90</v>
      </c>
      <c r="V29" s="11" t="n">
        <v>0</v>
      </c>
      <c r="W29" s="12" t="n">
        <f aca="false">ABS($T$3-T29)</f>
        <v>0.2</v>
      </c>
    </row>
    <row r="30" customFormat="false" ht="16.6" hidden="false" customHeight="true" outlineLevel="0" collapsed="false">
      <c r="A30" s="35" t="n">
        <v>27</v>
      </c>
      <c r="B30" s="54" t="n">
        <v>0.991679047713129</v>
      </c>
      <c r="C30" s="54" t="n">
        <v>-286.65</v>
      </c>
      <c r="D30" s="11" t="n">
        <v>0</v>
      </c>
      <c r="E30" s="12" t="n">
        <f aca="false">ABS($B$3-B30)</f>
        <v>0.191679047713129</v>
      </c>
      <c r="G30" s="33" t="n">
        <v>27</v>
      </c>
      <c r="H30" s="55" t="n">
        <v>1.03459699472864</v>
      </c>
      <c r="I30" s="55" t="n">
        <v>-6.8</v>
      </c>
      <c r="J30" s="10" t="n">
        <v>0</v>
      </c>
      <c r="K30" s="12" t="n">
        <f aca="false">ABS($H$3-H30)</f>
        <v>0.13459699472864</v>
      </c>
      <c r="M30" s="35" t="n">
        <v>27</v>
      </c>
      <c r="N30" s="54" t="n">
        <v>1.08283249590723</v>
      </c>
      <c r="O30" s="54" t="n">
        <v>-358.690909090909</v>
      </c>
      <c r="P30" s="11" t="n">
        <v>0</v>
      </c>
      <c r="Q30" s="12" t="n">
        <f aca="false">ABS($N$3-N30)</f>
        <v>0.0171675040927701</v>
      </c>
      <c r="S30" s="35" t="n">
        <v>27</v>
      </c>
      <c r="T30" s="54" t="n">
        <v>1.14894868584913</v>
      </c>
      <c r="U30" s="54" t="n">
        <v>0</v>
      </c>
      <c r="V30" s="11" t="n">
        <v>1</v>
      </c>
      <c r="W30" s="12" t="n">
        <f aca="false">ABS($T$3-T30)</f>
        <v>0.0510513141508699</v>
      </c>
    </row>
    <row r="31" customFormat="false" ht="16.6" hidden="false" customHeight="true" outlineLevel="0" collapsed="false">
      <c r="A31" s="9" t="n">
        <v>28</v>
      </c>
      <c r="B31" s="54" t="n">
        <v>1.10546844351031</v>
      </c>
      <c r="C31" s="54" t="n">
        <v>-13.5</v>
      </c>
      <c r="D31" s="11" t="n">
        <v>0</v>
      </c>
      <c r="E31" s="12" t="n">
        <f aca="false">ABS($B$3-B31)</f>
        <v>0.30546844351031</v>
      </c>
      <c r="G31" s="33" t="n">
        <v>28</v>
      </c>
      <c r="H31" s="55" t="n">
        <v>1.15007482269114</v>
      </c>
      <c r="I31" s="55" t="n">
        <v>169.6</v>
      </c>
      <c r="J31" s="10" t="n">
        <v>0</v>
      </c>
      <c r="K31" s="12" t="n">
        <f aca="false">ABS($H$3-H31)</f>
        <v>0.25007482269114</v>
      </c>
      <c r="M31" s="9" t="n">
        <v>28</v>
      </c>
      <c r="N31" s="54" t="n">
        <v>1.02253258971134</v>
      </c>
      <c r="O31" s="54" t="n">
        <v>173.454545454545</v>
      </c>
      <c r="P31" s="11" t="n">
        <v>0</v>
      </c>
      <c r="Q31" s="12" t="n">
        <f aca="false">ABS($N$3-N31)</f>
        <v>0.0774674102886601</v>
      </c>
      <c r="S31" s="9" t="n">
        <v>28</v>
      </c>
      <c r="T31" s="54" t="n">
        <v>1.21528317196584</v>
      </c>
      <c r="U31" s="54" t="n">
        <v>-359.1</v>
      </c>
      <c r="V31" s="11" t="n">
        <v>1</v>
      </c>
      <c r="W31" s="12" t="n">
        <f aca="false">ABS($T$3-T31)</f>
        <v>0.0152831719658399</v>
      </c>
    </row>
    <row r="32" customFormat="false" ht="16.6" hidden="false" customHeight="true" outlineLevel="0" collapsed="false">
      <c r="A32" s="35" t="n">
        <v>29</v>
      </c>
      <c r="B32" s="54" t="n">
        <v>1.05581446126485</v>
      </c>
      <c r="C32" s="54" t="n">
        <v>-176.399999999999</v>
      </c>
      <c r="D32" s="11" t="n">
        <v>0</v>
      </c>
      <c r="E32" s="12" t="n">
        <f aca="false">ABS($B$3-B32)</f>
        <v>0.25581446126485</v>
      </c>
      <c r="G32" s="33" t="n">
        <v>29</v>
      </c>
      <c r="H32" s="55" t="n">
        <v>1.07851183896424</v>
      </c>
      <c r="I32" s="55" t="n">
        <v>-32.4</v>
      </c>
      <c r="J32" s="10" t="n">
        <v>0</v>
      </c>
      <c r="K32" s="12" t="n">
        <f aca="false">ABS($H$3-H32)</f>
        <v>0.17851183896424</v>
      </c>
      <c r="M32" s="35" t="n">
        <v>29</v>
      </c>
      <c r="N32" s="54" t="n">
        <v>1</v>
      </c>
      <c r="O32" s="54" t="n">
        <v>176.072727272727</v>
      </c>
      <c r="P32" s="11" t="n">
        <v>0</v>
      </c>
      <c r="Q32" s="12" t="n">
        <f aca="false">ABS($N$3-N32)</f>
        <v>0.1</v>
      </c>
      <c r="S32" s="35" t="n">
        <v>29</v>
      </c>
      <c r="T32" s="54" t="n">
        <v>1.09590461993132</v>
      </c>
      <c r="U32" s="54" t="n">
        <v>0</v>
      </c>
      <c r="V32" s="11" t="n">
        <v>0.5</v>
      </c>
      <c r="W32" s="12" t="n">
        <f aca="false">ABS($T$3-T32)</f>
        <v>0.10409538006868</v>
      </c>
    </row>
    <row r="33" customFormat="false" ht="16.6" hidden="false" customHeight="true" outlineLevel="0" collapsed="false">
      <c r="A33" s="9" t="n">
        <v>30</v>
      </c>
      <c r="B33" s="54" t="n">
        <v>0.955083311028051</v>
      </c>
      <c r="C33" s="54" t="n">
        <v>174.15</v>
      </c>
      <c r="D33" s="11" t="n">
        <v>0</v>
      </c>
      <c r="E33" s="12" t="n">
        <f aca="false">ABS($B$3-B33)</f>
        <v>0.155083311028051</v>
      </c>
      <c r="G33" s="33" t="n">
        <v>30</v>
      </c>
      <c r="H33" s="55" t="n">
        <v>1</v>
      </c>
      <c r="I33" s="55" t="n">
        <v>-178</v>
      </c>
      <c r="J33" s="10" t="n">
        <v>0</v>
      </c>
      <c r="K33" s="12" t="n">
        <f aca="false">ABS($H$3-H33)</f>
        <v>0.1</v>
      </c>
      <c r="M33" s="9" t="n">
        <v>30</v>
      </c>
      <c r="N33" s="54" t="n">
        <v>1.14668835594147</v>
      </c>
      <c r="O33" s="54" t="n">
        <v>-359.672727272727</v>
      </c>
      <c r="P33" s="11" t="n">
        <v>1</v>
      </c>
      <c r="Q33" s="12" t="n">
        <f aca="false">ABS($N$3-N33)</f>
        <v>0.0466883559414699</v>
      </c>
      <c r="S33" s="9" t="n">
        <v>30</v>
      </c>
      <c r="T33" s="54" t="n">
        <v>1</v>
      </c>
      <c r="U33" s="54" t="n">
        <v>-97.5</v>
      </c>
      <c r="V33" s="11" t="n">
        <v>0</v>
      </c>
      <c r="W33" s="12" t="n">
        <f aca="false">ABS($T$3-T33)</f>
        <v>0.2</v>
      </c>
    </row>
    <row r="34" customFormat="false" ht="27.65" hidden="false" customHeight="true" outlineLevel="0" collapsed="false">
      <c r="A34" s="18" t="s">
        <v>8</v>
      </c>
      <c r="B34" s="19" t="n">
        <f aca="false">SUM(E4:E33)</f>
        <v>7.39562546663061</v>
      </c>
      <c r="C34" s="20" t="s">
        <v>6</v>
      </c>
      <c r="D34" s="21" t="n">
        <f aca="false">SUM(D4:D33)</f>
        <v>1.5</v>
      </c>
      <c r="E34" s="22" t="n">
        <v>30</v>
      </c>
      <c r="G34" s="36" t="s">
        <v>8</v>
      </c>
      <c r="H34" s="19" t="n">
        <f aca="false">SUM(K4:K33)</f>
        <v>2.97929018803587</v>
      </c>
      <c r="I34" s="20" t="s">
        <v>6</v>
      </c>
      <c r="J34" s="30" t="n">
        <f aca="false">SUM(J4:J33)</f>
        <v>13.5</v>
      </c>
      <c r="K34" s="22" t="n">
        <v>30</v>
      </c>
      <c r="M34" s="18" t="s">
        <v>8</v>
      </c>
      <c r="N34" s="19" t="n">
        <f aca="false">SUM(Q4:Q33)</f>
        <v>1.38925049942378</v>
      </c>
      <c r="O34" s="20" t="s">
        <v>6</v>
      </c>
      <c r="P34" s="21" t="n">
        <f aca="false">SUM(P4:P33)</f>
        <v>17.5</v>
      </c>
      <c r="Q34" s="22" t="n">
        <v>30</v>
      </c>
      <c r="S34" s="18" t="s">
        <v>8</v>
      </c>
      <c r="T34" s="19" t="n">
        <f aca="false">SUM(W4:W33)</f>
        <v>4.33365481485441</v>
      </c>
      <c r="U34" s="20" t="s">
        <v>6</v>
      </c>
      <c r="V34" s="21" t="n">
        <f aca="false">SUM(V4:V33)</f>
        <v>8</v>
      </c>
      <c r="W34" s="22" t="n">
        <v>30</v>
      </c>
    </row>
    <row r="35" customFormat="false" ht="27.65" hidden="false" customHeight="true" outlineLevel="0" collapsed="false">
      <c r="A35" s="18" t="s">
        <v>9</v>
      </c>
      <c r="B35" s="23" t="n">
        <f aca="false">B34/E34</f>
        <v>0.246520848887687</v>
      </c>
      <c r="C35" s="24" t="s">
        <v>10</v>
      </c>
      <c r="D35" s="25" t="n">
        <f aca="false">D34/E34</f>
        <v>0.05</v>
      </c>
      <c r="E35" s="26"/>
      <c r="G35" s="18" t="s">
        <v>9</v>
      </c>
      <c r="H35" s="23" t="n">
        <f aca="false">H34/K34</f>
        <v>0.0993096729345289</v>
      </c>
      <c r="I35" s="24" t="s">
        <v>10</v>
      </c>
      <c r="J35" s="25" t="n">
        <f aca="false">J34/K34</f>
        <v>0.45</v>
      </c>
      <c r="K35" s="37"/>
      <c r="M35" s="18" t="s">
        <v>9</v>
      </c>
      <c r="N35" s="23" t="n">
        <f aca="false">N34/Q34</f>
        <v>0.0463083499807927</v>
      </c>
      <c r="O35" s="24" t="s">
        <v>10</v>
      </c>
      <c r="P35" s="25" t="n">
        <f aca="false">P34/Q34</f>
        <v>0.583333333333333</v>
      </c>
      <c r="Q35" s="37"/>
      <c r="S35" s="18" t="s">
        <v>9</v>
      </c>
      <c r="T35" s="23" t="n">
        <f aca="false">T34/W34</f>
        <v>0.144455160495147</v>
      </c>
      <c r="U35" s="24" t="s">
        <v>10</v>
      </c>
      <c r="V35" s="25" t="n">
        <f aca="false">V34/W34</f>
        <v>0.266666666666667</v>
      </c>
      <c r="W35" s="37"/>
    </row>
    <row r="36" customFormat="false" ht="27.65" hidden="false" customHeight="true" outlineLevel="0" collapsed="false">
      <c r="A36" s="28" t="s">
        <v>11</v>
      </c>
      <c r="B36" s="43" t="n">
        <f aca="false">26/30</f>
        <v>0.866666666666667</v>
      </c>
      <c r="G36" s="28" t="s">
        <v>11</v>
      </c>
      <c r="H36" s="43" t="n">
        <f aca="false">16/30</f>
        <v>0.533333333333333</v>
      </c>
      <c r="I36" s="56"/>
      <c r="M36" s="28" t="s">
        <v>11</v>
      </c>
      <c r="N36" s="43" t="n">
        <f aca="false">5/30</f>
        <v>0.166666666666667</v>
      </c>
      <c r="S36" s="28" t="s">
        <v>11</v>
      </c>
      <c r="T36" s="43" t="n">
        <f aca="false">19/30</f>
        <v>0.633333333333333</v>
      </c>
    </row>
  </sheetData>
  <mergeCells count="16">
    <mergeCell ref="A1:E1"/>
    <mergeCell ref="G1:K1"/>
    <mergeCell ref="M1:Q1"/>
    <mergeCell ref="S1:W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V10" colorId="64" zoomScale="65" zoomScaleNormal="65" zoomScalePageLayoutView="100" workbookViewId="0">
      <selection pane="topLeft" activeCell="AX36" activeCellId="0" sqref="AX36"/>
    </sheetView>
  </sheetViews>
  <sheetFormatPr defaultRowHeight="18.45" zeroHeight="false" outlineLevelRow="0" outlineLevelCol="0"/>
  <cols>
    <col collapsed="false" customWidth="true" hidden="false" outlineLevel="0" max="1" min="1" style="0" width="7.16"/>
    <col collapsed="false" customWidth="true" hidden="false" outlineLevel="0" max="3" min="2" style="0" width="8"/>
    <col collapsed="false" customWidth="true" hidden="false" outlineLevel="0" max="4" min="4" style="0" width="7.78"/>
    <col collapsed="false" customWidth="true" hidden="false" outlineLevel="0" max="5" min="5" style="0" width="8"/>
    <col collapsed="false" customWidth="true" hidden="false" outlineLevel="0" max="6" min="6" style="0" width="5.89"/>
    <col collapsed="false" customWidth="true" hidden="false" outlineLevel="0" max="7" min="7" style="0" width="7.83"/>
    <col collapsed="false" customWidth="true" hidden="false" outlineLevel="0" max="9" min="8" style="0" width="8"/>
    <col collapsed="false" customWidth="true" hidden="false" outlineLevel="0" max="10" min="10" style="0" width="6.78"/>
    <col collapsed="false" customWidth="true" hidden="false" outlineLevel="0" max="11" min="11" style="0" width="8"/>
    <col collapsed="false" customWidth="true" hidden="false" outlineLevel="0" max="12" min="12" style="0" width="4.66"/>
    <col collapsed="false" customWidth="true" hidden="false" outlineLevel="0" max="13" min="13" style="0" width="5.99"/>
    <col collapsed="false" customWidth="true" hidden="false" outlineLevel="0" max="15" min="14" style="0" width="8"/>
    <col collapsed="false" customWidth="true" hidden="false" outlineLevel="0" max="16" min="16" style="0" width="6.78"/>
    <col collapsed="false" customWidth="true" hidden="false" outlineLevel="0" max="17" min="17" style="0" width="8"/>
    <col collapsed="false" customWidth="true" hidden="false" outlineLevel="0" max="18" min="18" style="0" width="4.66"/>
    <col collapsed="false" customWidth="true" hidden="false" outlineLevel="0" max="19" min="19" style="0" width="6.83"/>
    <col collapsed="false" customWidth="true" hidden="false" outlineLevel="0" max="20" min="20" style="0" width="8"/>
    <col collapsed="false" customWidth="true" hidden="false" outlineLevel="0" max="21" min="21" style="0" width="7.78"/>
    <col collapsed="false" customWidth="true" hidden="false" outlineLevel="0" max="22" min="22" style="0" width="6.78"/>
    <col collapsed="false" customWidth="true" hidden="false" outlineLevel="0" max="23" min="23" style="0" width="8"/>
    <col collapsed="false" customWidth="true" hidden="false" outlineLevel="0" max="24" min="24" style="0" width="4.66"/>
    <col collapsed="false" customWidth="true" hidden="false" outlineLevel="0" max="25" min="25" style="0" width="6.99"/>
    <col collapsed="false" customWidth="true" hidden="false" outlineLevel="0" max="26" min="26" style="37" width="8"/>
    <col collapsed="false" customWidth="true" hidden="false" outlineLevel="0" max="27" min="27" style="0" width="8"/>
    <col collapsed="false" customWidth="true" hidden="false" outlineLevel="0" max="28" min="28" style="0" width="6.78"/>
    <col collapsed="false" customWidth="true" hidden="false" outlineLevel="0" max="29" min="29" style="0" width="8"/>
    <col collapsed="false" customWidth="true" hidden="false" outlineLevel="0" max="30" min="30" style="0" width="4.66"/>
    <col collapsed="false" customWidth="true" hidden="false" outlineLevel="0" max="31" min="31" style="0" width="7.16"/>
    <col collapsed="false" customWidth="true" hidden="false" outlineLevel="0" max="33" min="32" style="0" width="8"/>
    <col collapsed="false" customWidth="true" hidden="false" outlineLevel="0" max="34" min="34" style="0" width="6.78"/>
    <col collapsed="false" customWidth="true" hidden="false" outlineLevel="0" max="35" min="35" style="0" width="8"/>
    <col collapsed="false" customWidth="true" hidden="false" outlineLevel="0" max="36" min="36" style="0" width="5.89"/>
    <col collapsed="false" customWidth="true" hidden="false" outlineLevel="0" max="37" min="37" style="0" width="7.33"/>
    <col collapsed="false" customWidth="true" hidden="false" outlineLevel="0" max="39" min="38" style="0" width="8"/>
    <col collapsed="false" customWidth="true" hidden="false" outlineLevel="0" max="40" min="40" style="0" width="6.78"/>
    <col collapsed="false" customWidth="true" hidden="false" outlineLevel="0" max="41" min="41" style="0" width="8"/>
    <col collapsed="false" customWidth="true" hidden="false" outlineLevel="0" max="42" min="42" style="0" width="5.66"/>
    <col collapsed="false" customWidth="true" hidden="false" outlineLevel="0" max="43" min="43" style="0" width="5.78"/>
    <col collapsed="false" customWidth="true" hidden="false" outlineLevel="0" max="45" min="44" style="0" width="8"/>
    <col collapsed="false" customWidth="true" hidden="false" outlineLevel="0" max="46" min="46" style="0" width="6.78"/>
    <col collapsed="false" customWidth="true" hidden="false" outlineLevel="0" max="47" min="47" style="0" width="8"/>
    <col collapsed="false" customWidth="true" hidden="false" outlineLevel="0" max="48" min="48" style="0" width="6.88"/>
    <col collapsed="false" customWidth="true" hidden="false" outlineLevel="0" max="49" min="49" style="0" width="5.78"/>
    <col collapsed="false" customWidth="true" hidden="false" outlineLevel="0" max="51" min="50" style="0" width="8"/>
    <col collapsed="false" customWidth="true" hidden="false" outlineLevel="0" max="52" min="52" style="0" width="6.78"/>
    <col collapsed="false" customWidth="true" hidden="false" outlineLevel="0" max="53" min="53" style="0" width="8"/>
    <col collapsed="false" customWidth="true" hidden="false" outlineLevel="0" max="1023" min="54" style="0" width="9.56"/>
    <col collapsed="false" customWidth="true" hidden="false" outlineLevel="0" max="1025" min="1024" style="0" width="11.56"/>
  </cols>
  <sheetData>
    <row r="1" customFormat="false" ht="18.45" hidden="false" customHeight="true" outlineLevel="0" collapsed="false">
      <c r="A1" s="57" t="s">
        <v>0</v>
      </c>
      <c r="B1" s="57"/>
      <c r="C1" s="57"/>
      <c r="D1" s="57"/>
      <c r="E1" s="57"/>
      <c r="F1" s="0" t="s">
        <v>23</v>
      </c>
      <c r="G1" s="57" t="s">
        <v>1</v>
      </c>
      <c r="H1" s="57"/>
      <c r="I1" s="57"/>
      <c r="J1" s="57"/>
      <c r="K1" s="57"/>
      <c r="M1" s="57" t="s">
        <v>2</v>
      </c>
      <c r="N1" s="57"/>
      <c r="O1" s="57"/>
      <c r="P1" s="57"/>
      <c r="Q1" s="57"/>
      <c r="S1" s="57" t="s">
        <v>3</v>
      </c>
      <c r="T1" s="57"/>
      <c r="U1" s="57"/>
      <c r="V1" s="57"/>
      <c r="W1" s="57"/>
      <c r="Y1" s="57" t="s">
        <v>24</v>
      </c>
      <c r="Z1" s="57"/>
      <c r="AA1" s="57"/>
      <c r="AB1" s="57"/>
      <c r="AC1" s="57"/>
      <c r="AE1" s="57" t="s">
        <v>25</v>
      </c>
      <c r="AF1" s="57"/>
      <c r="AG1" s="57"/>
      <c r="AH1" s="57"/>
      <c r="AI1" s="57"/>
      <c r="AK1" s="57" t="s">
        <v>13</v>
      </c>
      <c r="AL1" s="57"/>
      <c r="AM1" s="57"/>
      <c r="AN1" s="57"/>
      <c r="AO1" s="57"/>
      <c r="AQ1" s="57" t="s">
        <v>12</v>
      </c>
      <c r="AR1" s="57"/>
      <c r="AS1" s="57"/>
      <c r="AT1" s="57"/>
      <c r="AU1" s="57"/>
      <c r="AW1" s="57" t="s">
        <v>14</v>
      </c>
      <c r="AX1" s="57"/>
      <c r="AY1" s="57"/>
      <c r="AZ1" s="57"/>
      <c r="BA1" s="57"/>
    </row>
    <row r="2" customFormat="false" ht="18.45" hidden="false" customHeight="true" outlineLevel="0" collapsed="false">
      <c r="A2" s="58"/>
      <c r="B2" s="59" t="s">
        <v>4</v>
      </c>
      <c r="C2" s="60" t="s">
        <v>5</v>
      </c>
      <c r="D2" s="61" t="s">
        <v>6</v>
      </c>
      <c r="E2" s="61" t="s">
        <v>7</v>
      </c>
      <c r="F2" s="0" t="s">
        <v>26</v>
      </c>
      <c r="G2" s="58"/>
      <c r="H2" s="59" t="s">
        <v>4</v>
      </c>
      <c r="I2" s="60" t="s">
        <v>5</v>
      </c>
      <c r="J2" s="61" t="s">
        <v>6</v>
      </c>
      <c r="K2" s="61" t="s">
        <v>7</v>
      </c>
      <c r="L2" s="0" t="s">
        <v>26</v>
      </c>
      <c r="M2" s="58"/>
      <c r="N2" s="59" t="s">
        <v>4</v>
      </c>
      <c r="O2" s="60" t="s">
        <v>5</v>
      </c>
      <c r="P2" s="61" t="s">
        <v>6</v>
      </c>
      <c r="Q2" s="61" t="s">
        <v>7</v>
      </c>
      <c r="R2" s="0" t="s">
        <v>26</v>
      </c>
      <c r="S2" s="58"/>
      <c r="T2" s="59" t="s">
        <v>4</v>
      </c>
      <c r="U2" s="60" t="s">
        <v>5</v>
      </c>
      <c r="V2" s="61" t="s">
        <v>6</v>
      </c>
      <c r="W2" s="61" t="s">
        <v>7</v>
      </c>
      <c r="X2" s="0" t="s">
        <v>26</v>
      </c>
      <c r="Y2" s="58"/>
      <c r="Z2" s="59" t="s">
        <v>4</v>
      </c>
      <c r="AA2" s="60" t="s">
        <v>5</v>
      </c>
      <c r="AB2" s="61" t="s">
        <v>6</v>
      </c>
      <c r="AC2" s="61" t="s">
        <v>7</v>
      </c>
      <c r="AD2" s="0" t="s">
        <v>26</v>
      </c>
      <c r="AE2" s="58"/>
      <c r="AF2" s="59" t="s">
        <v>4</v>
      </c>
      <c r="AG2" s="60" t="s">
        <v>5</v>
      </c>
      <c r="AH2" s="61" t="s">
        <v>6</v>
      </c>
      <c r="AI2" s="61" t="s">
        <v>7</v>
      </c>
      <c r="AJ2" s="0" t="s">
        <v>26</v>
      </c>
      <c r="AK2" s="58"/>
      <c r="AL2" s="59" t="s">
        <v>4</v>
      </c>
      <c r="AM2" s="60" t="s">
        <v>5</v>
      </c>
      <c r="AN2" s="61" t="s">
        <v>6</v>
      </c>
      <c r="AO2" s="61" t="s">
        <v>7</v>
      </c>
      <c r="AP2" s="0" t="s">
        <v>26</v>
      </c>
      <c r="AQ2" s="58"/>
      <c r="AR2" s="59" t="s">
        <v>4</v>
      </c>
      <c r="AS2" s="60" t="s">
        <v>5</v>
      </c>
      <c r="AT2" s="61" t="s">
        <v>6</v>
      </c>
      <c r="AU2" s="61" t="s">
        <v>7</v>
      </c>
      <c r="AV2" s="0" t="s">
        <v>26</v>
      </c>
      <c r="AW2" s="58"/>
      <c r="AX2" s="59" t="s">
        <v>4</v>
      </c>
      <c r="AY2" s="60" t="s">
        <v>5</v>
      </c>
      <c r="AZ2" s="61" t="s">
        <v>6</v>
      </c>
      <c r="BA2" s="61" t="s">
        <v>7</v>
      </c>
      <c r="BB2" s="0" t="s">
        <v>26</v>
      </c>
    </row>
    <row r="3" customFormat="false" ht="18.45" hidden="false" customHeight="true" outlineLevel="0" collapsed="false">
      <c r="A3" s="58"/>
      <c r="B3" s="62" t="n">
        <v>0.15</v>
      </c>
      <c r="C3" s="60" t="n">
        <v>0</v>
      </c>
      <c r="D3" s="61"/>
      <c r="E3" s="61"/>
      <c r="G3" s="58"/>
      <c r="H3" s="62" t="n">
        <v>0.15</v>
      </c>
      <c r="I3" s="60" t="n">
        <v>90</v>
      </c>
      <c r="J3" s="61"/>
      <c r="K3" s="61"/>
      <c r="M3" s="58"/>
      <c r="N3" s="62" t="n">
        <v>0.21</v>
      </c>
      <c r="O3" s="60" t="n">
        <v>135</v>
      </c>
      <c r="P3" s="61"/>
      <c r="Q3" s="61"/>
      <c r="S3" s="58"/>
      <c r="T3" s="62" t="n">
        <v>0.206</v>
      </c>
      <c r="U3" s="60" t="n">
        <v>30</v>
      </c>
      <c r="V3" s="61"/>
      <c r="W3" s="61"/>
      <c r="Y3" s="58"/>
      <c r="Z3" s="62" t="n">
        <v>0.15</v>
      </c>
      <c r="AA3" s="60" t="n">
        <v>0</v>
      </c>
      <c r="AB3" s="61"/>
      <c r="AC3" s="61"/>
      <c r="AE3" s="58"/>
      <c r="AF3" s="62" t="n">
        <v>0.15</v>
      </c>
      <c r="AG3" s="60" t="n">
        <v>0</v>
      </c>
      <c r="AH3" s="61"/>
      <c r="AI3" s="61"/>
      <c r="AK3" s="58"/>
      <c r="AL3" s="62" t="n">
        <f aca="false">0.9/6</f>
        <v>0.15</v>
      </c>
      <c r="AM3" s="60" t="n">
        <v>0</v>
      </c>
      <c r="AN3" s="61"/>
      <c r="AO3" s="61"/>
      <c r="AQ3" s="58"/>
      <c r="AR3" s="62" t="n">
        <v>0.15</v>
      </c>
      <c r="AS3" s="60" t="n">
        <v>0</v>
      </c>
      <c r="AT3" s="61"/>
      <c r="AU3" s="61"/>
      <c r="AW3" s="58"/>
      <c r="AX3" s="62" t="n">
        <v>0.15</v>
      </c>
      <c r="AY3" s="60" t="n">
        <v>0</v>
      </c>
      <c r="AZ3" s="61"/>
      <c r="BA3" s="61"/>
    </row>
    <row r="4" customFormat="false" ht="18.45" hidden="false" customHeight="true" outlineLevel="0" collapsed="false">
      <c r="A4" s="63" t="n">
        <v>1</v>
      </c>
      <c r="B4" s="47" t="n">
        <v>0.0682482090225072</v>
      </c>
      <c r="C4" s="47" t="n">
        <v>-344.88</v>
      </c>
      <c r="D4" s="64" t="n">
        <v>0</v>
      </c>
      <c r="E4" s="65" t="n">
        <f aca="false">ABS(B4-$B$3)</f>
        <v>0.0817517909774928</v>
      </c>
      <c r="G4" s="63" t="n">
        <v>1</v>
      </c>
      <c r="H4" s="47" t="n">
        <v>0.0302058637479358</v>
      </c>
      <c r="I4" s="47" t="n">
        <v>-0.72</v>
      </c>
      <c r="J4" s="64" t="n">
        <v>0</v>
      </c>
      <c r="K4" s="65" t="n">
        <f aca="false">ABS(H4-$B$3)</f>
        <v>0.119794136252064</v>
      </c>
      <c r="M4" s="63" t="n">
        <v>1</v>
      </c>
      <c r="N4" s="47" t="n">
        <v>0.113323186280871</v>
      </c>
      <c r="O4" s="47" t="n">
        <v>-271.384615384615</v>
      </c>
      <c r="P4" s="66" t="n">
        <v>0</v>
      </c>
      <c r="Q4" s="65" t="n">
        <f aca="false">ABS($N$3-N4)</f>
        <v>0.096676813719129</v>
      </c>
      <c r="S4" s="63" t="n">
        <v>1</v>
      </c>
      <c r="T4" s="47" t="n">
        <v>0.107570230376731</v>
      </c>
      <c r="U4" s="47" t="n">
        <v>-77.9586206896551</v>
      </c>
      <c r="V4" s="66" t="n">
        <v>0</v>
      </c>
      <c r="W4" s="67" t="n">
        <f aca="false">ABS(T4-$T$3)</f>
        <v>0.098429769623269</v>
      </c>
      <c r="Y4" s="63" t="n">
        <v>1</v>
      </c>
      <c r="Z4" s="47" t="n">
        <v>0.105931254230565</v>
      </c>
      <c r="AA4" s="47" t="n">
        <v>-0.96</v>
      </c>
      <c r="AB4" s="66" t="n">
        <v>0</v>
      </c>
      <c r="AC4" s="65" t="n">
        <f aca="false">ABS(Z4-$B$3)</f>
        <v>0.044068745769435</v>
      </c>
      <c r="AE4" s="63" t="n">
        <v>1</v>
      </c>
      <c r="AF4" s="47" t="n">
        <v>0.0535316996466217</v>
      </c>
      <c r="AG4" s="47" t="n">
        <v>-358.56</v>
      </c>
      <c r="AH4" s="66" t="n">
        <v>0</v>
      </c>
      <c r="AI4" s="65" t="n">
        <f aca="false">ABS(AF4-$B$3)</f>
        <v>0.0964683003533783</v>
      </c>
      <c r="AK4" s="63" t="n">
        <v>1</v>
      </c>
      <c r="AL4" s="47" t="n">
        <v>0.077681408273326</v>
      </c>
      <c r="AM4" s="47" t="n">
        <v>-32.8</v>
      </c>
      <c r="AN4" s="66" t="n">
        <v>0</v>
      </c>
      <c r="AO4" s="65" t="n">
        <f aca="false">ABS(AL4-$AL$3)</f>
        <v>0.072318591726674</v>
      </c>
      <c r="AQ4" s="63" t="n">
        <v>1</v>
      </c>
      <c r="AR4" s="47" t="n">
        <v>0.101456500785342</v>
      </c>
      <c r="AS4" s="47" t="n">
        <v>159.3</v>
      </c>
      <c r="AT4" s="66" t="n">
        <v>0</v>
      </c>
      <c r="AU4" s="65" t="n">
        <f aca="false">ABS(AR4-$AR$3)</f>
        <v>0.048543499214658</v>
      </c>
      <c r="AW4" s="63" t="n">
        <v>1</v>
      </c>
      <c r="AX4" s="47" t="n">
        <v>0.0568230431059958</v>
      </c>
      <c r="AY4" s="47" t="n">
        <v>-161.672727272727</v>
      </c>
      <c r="AZ4" s="66" t="n">
        <v>0</v>
      </c>
      <c r="BA4" s="65" t="n">
        <f aca="false">ABS(AX4-$B$3)</f>
        <v>0.0931769568940042</v>
      </c>
    </row>
    <row r="5" customFormat="false" ht="18.45" hidden="false" customHeight="true" outlineLevel="0" collapsed="false">
      <c r="A5" s="63" t="n">
        <v>2</v>
      </c>
      <c r="B5" s="47" t="n">
        <v>0.0621714876056908</v>
      </c>
      <c r="C5" s="47" t="n">
        <v>159.84</v>
      </c>
      <c r="D5" s="64" t="n">
        <v>0</v>
      </c>
      <c r="E5" s="65" t="n">
        <f aca="false">ABS(B5-$B$3)</f>
        <v>0.0878285123943092</v>
      </c>
      <c r="G5" s="63" t="n">
        <v>2</v>
      </c>
      <c r="H5" s="47" t="n">
        <v>0.0621714876056908</v>
      </c>
      <c r="I5" s="47" t="n">
        <v>69.84</v>
      </c>
      <c r="J5" s="64" t="n">
        <v>0</v>
      </c>
      <c r="K5" s="65" t="n">
        <f aca="false">ABS(H5-$B$3)</f>
        <v>0.0878285123943092</v>
      </c>
      <c r="M5" s="63" t="n">
        <v>2</v>
      </c>
      <c r="N5" s="47" t="n">
        <v>0.118653064415169</v>
      </c>
      <c r="O5" s="47" t="n">
        <v>57.1468531468531</v>
      </c>
      <c r="P5" s="66" t="n">
        <v>0</v>
      </c>
      <c r="Q5" s="65" t="n">
        <f aca="false">ABS($N$3-N5)</f>
        <v>0.091346935584831</v>
      </c>
      <c r="S5" s="63" t="n">
        <v>2</v>
      </c>
      <c r="T5" s="47" t="n">
        <v>0.180540169330069</v>
      </c>
      <c r="U5" s="47" t="n">
        <v>-116.937931034482</v>
      </c>
      <c r="V5" s="66" t="n">
        <v>0</v>
      </c>
      <c r="W5" s="67" t="n">
        <f aca="false">ABS(T5-$T$3)</f>
        <v>0.025459830669931</v>
      </c>
      <c r="Y5" s="63" t="n">
        <v>2</v>
      </c>
      <c r="Z5" s="47" t="n">
        <v>0.112186684156221</v>
      </c>
      <c r="AA5" s="47" t="n">
        <v>-60</v>
      </c>
      <c r="AB5" s="66" t="n">
        <v>0</v>
      </c>
      <c r="AC5" s="65" t="n">
        <f aca="false">ABS(Z5-$B$3)</f>
        <v>0.037813315843779</v>
      </c>
      <c r="AE5" s="63" t="n">
        <v>2</v>
      </c>
      <c r="AF5" s="47" t="n">
        <v>0.12</v>
      </c>
      <c r="AG5" s="47" t="n">
        <v>0</v>
      </c>
      <c r="AH5" s="66" t="n">
        <v>0.5</v>
      </c>
      <c r="AI5" s="65" t="n">
        <f aca="false">ABS(AF5-$B$3)</f>
        <v>0.03</v>
      </c>
      <c r="AK5" s="63" t="n">
        <v>2</v>
      </c>
      <c r="AL5" s="47" t="n">
        <v>0.09383813811352</v>
      </c>
      <c r="AM5" s="47" t="n">
        <v>-20</v>
      </c>
      <c r="AN5" s="66" t="n">
        <v>0</v>
      </c>
      <c r="AO5" s="65" t="n">
        <f aca="false">ABS(AL5-$AL$3)</f>
        <v>0.05616186188648</v>
      </c>
      <c r="AQ5" s="63" t="n">
        <v>2</v>
      </c>
      <c r="AR5" s="47" t="n">
        <v>0.117431598596828</v>
      </c>
      <c r="AS5" s="47" t="n">
        <v>-50.4</v>
      </c>
      <c r="AT5" s="66" t="n">
        <v>0</v>
      </c>
      <c r="AU5" s="65" t="n">
        <f aca="false">ABS(AR5-$AR$3)</f>
        <v>0.032568401403172</v>
      </c>
      <c r="AW5" s="63" t="n">
        <v>2</v>
      </c>
      <c r="AX5" s="47" t="n">
        <v>0.0751934818968152</v>
      </c>
      <c r="AY5" s="47" t="n">
        <v>-174.763636363636</v>
      </c>
      <c r="AZ5" s="66" t="n">
        <v>0</v>
      </c>
      <c r="BA5" s="65" t="n">
        <f aca="false">ABS(AX5-$B$3)</f>
        <v>0.0748065181031848</v>
      </c>
    </row>
    <row r="6" customFormat="false" ht="18.45" hidden="false" customHeight="true" outlineLevel="0" collapsed="false">
      <c r="A6" s="63" t="n">
        <v>3</v>
      </c>
      <c r="B6" s="47" t="n">
        <v>0.0621714876056908</v>
      </c>
      <c r="C6" s="47" t="n">
        <v>-3.6</v>
      </c>
      <c r="D6" s="64" t="n">
        <v>0</v>
      </c>
      <c r="E6" s="65" t="n">
        <f aca="false">ABS(B6-$B$3)</f>
        <v>0.0878285123943092</v>
      </c>
      <c r="G6" s="63" t="n">
        <v>3</v>
      </c>
      <c r="H6" s="47" t="n">
        <v>0.15</v>
      </c>
      <c r="I6" s="47" t="n">
        <v>0</v>
      </c>
      <c r="J6" s="64" t="n">
        <v>1</v>
      </c>
      <c r="K6" s="65" t="n">
        <f aca="false">ABS(H6-$B$3)</f>
        <v>0</v>
      </c>
      <c r="M6" s="63" t="n">
        <v>3</v>
      </c>
      <c r="N6" s="47" t="n">
        <v>0.206917471435409</v>
      </c>
      <c r="O6" s="47" t="n">
        <v>-134.937062937062</v>
      </c>
      <c r="P6" s="66" t="n">
        <v>1</v>
      </c>
      <c r="Q6" s="65" t="n">
        <f aca="false">ABS($N$3-N6)</f>
        <v>0.00308252856459099</v>
      </c>
      <c r="S6" s="63" t="n">
        <v>3</v>
      </c>
      <c r="T6" s="47" t="n">
        <v>0.127256517471397</v>
      </c>
      <c r="U6" s="47" t="n">
        <v>-164.606896551724</v>
      </c>
      <c r="V6" s="66" t="n">
        <v>0</v>
      </c>
      <c r="W6" s="67" t="n">
        <f aca="false">ABS(T6-$T$3)</f>
        <v>0.078743482528603</v>
      </c>
      <c r="Y6" s="63" t="n">
        <v>3</v>
      </c>
      <c r="Z6" s="47" t="n">
        <v>0.122539318920563</v>
      </c>
      <c r="AA6" s="47" t="n">
        <v>-356.16</v>
      </c>
      <c r="AB6" s="66" t="n">
        <v>1</v>
      </c>
      <c r="AC6" s="65" t="n">
        <f aca="false">ABS(Z6-$B$3)</f>
        <v>0.027460681079437</v>
      </c>
      <c r="AE6" s="63" t="n">
        <v>3</v>
      </c>
      <c r="AF6" s="47" t="n">
        <v>0.0469491666946985</v>
      </c>
      <c r="AG6" s="47" t="n">
        <v>171.936</v>
      </c>
      <c r="AH6" s="66" t="n">
        <v>0</v>
      </c>
      <c r="AI6" s="65" t="n">
        <f aca="false">ABS(AF6-$B$3)</f>
        <v>0.103050833305301</v>
      </c>
      <c r="AK6" s="63" t="n">
        <v>3</v>
      </c>
      <c r="AL6" s="47" t="n">
        <v>0.146570439835549</v>
      </c>
      <c r="AM6" s="47" t="n">
        <v>0</v>
      </c>
      <c r="AN6" s="66" t="n">
        <v>1</v>
      </c>
      <c r="AO6" s="65" t="n">
        <f aca="false">ABS(AL6-$AL$3)</f>
        <v>0.00342956016445098</v>
      </c>
      <c r="AQ6" s="63" t="n">
        <v>3</v>
      </c>
      <c r="AR6" s="47" t="n">
        <v>0.147767420209048</v>
      </c>
      <c r="AS6" s="47" t="n">
        <v>-33.75</v>
      </c>
      <c r="AT6" s="66" t="n">
        <v>0.5</v>
      </c>
      <c r="AU6" s="65" t="n">
        <f aca="false">ABS(AR6-$AR$3)</f>
        <v>0.00223257979095198</v>
      </c>
      <c r="AW6" s="63" t="n">
        <v>3</v>
      </c>
      <c r="AX6" s="47" t="n">
        <v>0.0557480628421527</v>
      </c>
      <c r="AY6" s="47" t="n">
        <v>-336.10909090909</v>
      </c>
      <c r="AZ6" s="66" t="n">
        <v>0</v>
      </c>
      <c r="BA6" s="65" t="n">
        <f aca="false">ABS(AX6-$B$3)</f>
        <v>0.0942519371578473</v>
      </c>
    </row>
    <row r="7" customFormat="false" ht="18.45" hidden="false" customHeight="true" outlineLevel="0" collapsed="false">
      <c r="A7" s="63" t="n">
        <v>4</v>
      </c>
      <c r="B7" s="47" t="n">
        <v>0.0704030151475792</v>
      </c>
      <c r="C7" s="47" t="n">
        <v>90.36</v>
      </c>
      <c r="D7" s="64" t="n">
        <v>0</v>
      </c>
      <c r="E7" s="65" t="n">
        <f aca="false">ABS(B7-$B$3)</f>
        <v>0.0795969848524208</v>
      </c>
      <c r="G7" s="63" t="n">
        <v>4</v>
      </c>
      <c r="H7" s="47" t="n">
        <v>0.0713824186483225</v>
      </c>
      <c r="I7" s="47" t="n">
        <v>124.56</v>
      </c>
      <c r="J7" s="64" t="n">
        <v>0</v>
      </c>
      <c r="K7" s="65" t="n">
        <f aca="false">ABS(H7-$B$3)</f>
        <v>0.0786175813516775</v>
      </c>
      <c r="M7" s="63" t="n">
        <v>4</v>
      </c>
      <c r="N7" s="47" t="n">
        <v>0.124805912355699</v>
      </c>
      <c r="O7" s="47" t="n">
        <v>-338.34965034965</v>
      </c>
      <c r="P7" s="66" t="n">
        <v>0</v>
      </c>
      <c r="Q7" s="65" t="n">
        <f aca="false">ABS($N$3-N7)</f>
        <v>0.085194087644301</v>
      </c>
      <c r="S7" s="63" t="n">
        <v>4</v>
      </c>
      <c r="T7" s="47" t="n">
        <v>0.103731563415537</v>
      </c>
      <c r="U7" s="47" t="n">
        <v>180</v>
      </c>
      <c r="V7" s="66" t="n">
        <v>0</v>
      </c>
      <c r="W7" s="67" t="n">
        <f aca="false">ABS(T7-$T$3)</f>
        <v>0.102268436584463</v>
      </c>
      <c r="Y7" s="63" t="n">
        <v>4</v>
      </c>
      <c r="Z7" s="47" t="n">
        <v>0.0927946395441132</v>
      </c>
      <c r="AA7" s="47" t="n">
        <v>0</v>
      </c>
      <c r="AB7" s="66" t="n">
        <v>0</v>
      </c>
      <c r="AC7" s="65" t="n">
        <f aca="false">ABS(Z7-$B$3)</f>
        <v>0.0572053604558868</v>
      </c>
      <c r="AE7" s="63" t="n">
        <v>4</v>
      </c>
      <c r="AF7" s="47" t="n">
        <v>0.0466820973903687</v>
      </c>
      <c r="AG7" s="47" t="n">
        <v>-169.632</v>
      </c>
      <c r="AH7" s="66" t="n">
        <v>0</v>
      </c>
      <c r="AI7" s="65" t="n">
        <f aca="false">ABS(AF7-$B$3)</f>
        <v>0.103317902609631</v>
      </c>
      <c r="AK7" s="63" t="n">
        <v>4</v>
      </c>
      <c r="AL7" s="47" t="n">
        <v>0.082835837882078</v>
      </c>
      <c r="AM7" s="47" t="n">
        <v>-352</v>
      </c>
      <c r="AN7" s="66" t="n">
        <v>0</v>
      </c>
      <c r="AO7" s="65" t="n">
        <f aca="false">ABS(AL7-$AL$3)</f>
        <v>0.067164162117922</v>
      </c>
      <c r="AQ7" s="63" t="n">
        <v>4</v>
      </c>
      <c r="AR7" s="47" t="n">
        <v>0.0985323545293931</v>
      </c>
      <c r="AS7" s="47" t="n">
        <v>-133.2</v>
      </c>
      <c r="AT7" s="66" t="n">
        <v>0</v>
      </c>
      <c r="AU7" s="65" t="n">
        <f aca="false">ABS(AR7-$AR$3)</f>
        <v>0.0514676454706069</v>
      </c>
      <c r="AW7" s="63" t="n">
        <v>4</v>
      </c>
      <c r="AX7" s="47" t="n">
        <v>0.0657835406052967</v>
      </c>
      <c r="AY7" s="47" t="n">
        <v>-40.9090909090909</v>
      </c>
      <c r="AZ7" s="66" t="n">
        <v>0</v>
      </c>
      <c r="BA7" s="65" t="n">
        <f aca="false">ABS(AX7-$B$3)</f>
        <v>0.0842164593947033</v>
      </c>
    </row>
    <row r="8" customFormat="false" ht="18.45" hidden="false" customHeight="true" outlineLevel="0" collapsed="false">
      <c r="A8" s="63" t="n">
        <v>5</v>
      </c>
      <c r="B8" s="47" t="n">
        <v>0.0576223888768138</v>
      </c>
      <c r="C8" s="47" t="n">
        <v>-131.04</v>
      </c>
      <c r="D8" s="64" t="n">
        <v>0</v>
      </c>
      <c r="E8" s="65" t="n">
        <f aca="false">ABS(B8-$B$3)</f>
        <v>0.0923776111231862</v>
      </c>
      <c r="G8" s="63" t="n">
        <v>5</v>
      </c>
      <c r="H8" s="47" t="n">
        <v>0.0621714876056908</v>
      </c>
      <c r="I8" s="47" t="n">
        <v>164.52</v>
      </c>
      <c r="J8" s="64" t="n">
        <v>0</v>
      </c>
      <c r="K8" s="65" t="n">
        <f aca="false">ABS(H8-$B$3)</f>
        <v>0.0878285123943092</v>
      </c>
      <c r="M8" s="63" t="n">
        <v>5</v>
      </c>
      <c r="N8" s="47" t="n">
        <v>0.11280354775971</v>
      </c>
      <c r="O8" s="47" t="n">
        <v>-89.3706293706293</v>
      </c>
      <c r="P8" s="66" t="n">
        <v>0</v>
      </c>
      <c r="Q8" s="65" t="n">
        <f aca="false">ABS($N$3-N7)</f>
        <v>0.085194087644301</v>
      </c>
      <c r="S8" s="63" t="n">
        <v>5</v>
      </c>
      <c r="T8" s="47" t="n">
        <v>0.106114359741617</v>
      </c>
      <c r="U8" s="47" t="n">
        <v>-99.3103448275862</v>
      </c>
      <c r="V8" s="66" t="n">
        <v>0</v>
      </c>
      <c r="W8" s="67" t="n">
        <f aca="false">ABS(T8-$T$3)</f>
        <v>0.099885640258383</v>
      </c>
      <c r="Y8" s="63" t="n">
        <v>5</v>
      </c>
      <c r="Z8" s="47" t="n">
        <v>0.0940314236921707</v>
      </c>
      <c r="AA8" s="47" t="n">
        <v>179.52</v>
      </c>
      <c r="AB8" s="66" t="n">
        <v>0</v>
      </c>
      <c r="AC8" s="65" t="n">
        <f aca="false">ABS(Z8-$B$3)</f>
        <v>0.0559685763078293</v>
      </c>
      <c r="AE8" s="63" t="n">
        <v>5</v>
      </c>
      <c r="AF8" s="47" t="n">
        <v>0.0451112843832159</v>
      </c>
      <c r="AG8" s="47" t="n">
        <v>163.872</v>
      </c>
      <c r="AH8" s="66" t="n">
        <v>0</v>
      </c>
      <c r="AI8" s="65" t="n">
        <f aca="false">ABS(AF8-$B$3)</f>
        <v>0.104888715616784</v>
      </c>
      <c r="AK8" s="63" t="n">
        <v>5</v>
      </c>
      <c r="AL8" s="47" t="n">
        <v>0.10670425566802</v>
      </c>
      <c r="AM8" s="47" t="n">
        <v>-344</v>
      </c>
      <c r="AN8" s="66" t="n">
        <v>0</v>
      </c>
      <c r="AO8" s="65" t="n">
        <f aca="false">ABS(AL8-$AL$3)</f>
        <v>0.04329574433198</v>
      </c>
      <c r="AQ8" s="63" t="n">
        <v>5</v>
      </c>
      <c r="AR8" s="47" t="n">
        <v>0.157324065200625</v>
      </c>
      <c r="AS8" s="47" t="n">
        <v>-1.35</v>
      </c>
      <c r="AT8" s="66" t="n">
        <v>1</v>
      </c>
      <c r="AU8" s="65" t="n">
        <f aca="false">ABS(AR8-$AR$3)</f>
        <v>0.00732406520062501</v>
      </c>
      <c r="AW8" s="63" t="n">
        <v>5</v>
      </c>
      <c r="AX8" s="47" t="n">
        <v>0.0581034134224531</v>
      </c>
      <c r="AY8" s="47" t="n">
        <v>170.50909090909</v>
      </c>
      <c r="AZ8" s="66" t="n">
        <v>0</v>
      </c>
      <c r="BA8" s="65" t="n">
        <f aca="false">ABS(AX8-$B$3)</f>
        <v>0.0918965865775469</v>
      </c>
    </row>
    <row r="9" customFormat="false" ht="18.45" hidden="false" customHeight="true" outlineLevel="0" collapsed="false">
      <c r="A9" s="63" t="n">
        <v>6</v>
      </c>
      <c r="B9" s="47" t="n">
        <v>0.0654773748360248</v>
      </c>
      <c r="C9" s="47" t="n">
        <v>-342.36</v>
      </c>
      <c r="D9" s="64" t="n">
        <v>0</v>
      </c>
      <c r="E9" s="65" t="n">
        <f aca="false">ABS(B9-$B$3)</f>
        <v>0.0845226251639752</v>
      </c>
      <c r="G9" s="63" t="n">
        <v>6</v>
      </c>
      <c r="H9" s="47" t="n">
        <v>0.0545244456819122</v>
      </c>
      <c r="I9" s="47" t="n">
        <v>-344.52</v>
      </c>
      <c r="J9" s="64" t="n">
        <v>0</v>
      </c>
      <c r="K9" s="65" t="n">
        <f aca="false">ABS(H9-$B$3)</f>
        <v>0.0954755543180878</v>
      </c>
      <c r="M9" s="63" t="n">
        <v>6</v>
      </c>
      <c r="N9" s="47" t="n">
        <v>0.18961505511168</v>
      </c>
      <c r="O9" s="47" t="n">
        <v>-156.587412587412</v>
      </c>
      <c r="P9" s="66" t="n">
        <v>0</v>
      </c>
      <c r="Q9" s="65" t="n">
        <f aca="false">ABS($N$3-N8)</f>
        <v>0.09719645224029</v>
      </c>
      <c r="S9" s="63" t="n">
        <v>6</v>
      </c>
      <c r="T9" s="47" t="n">
        <v>0.0991252862599573</v>
      </c>
      <c r="U9" s="47" t="n">
        <v>-351.062068965517</v>
      </c>
      <c r="V9" s="66" t="n">
        <v>0</v>
      </c>
      <c r="W9" s="67" t="n">
        <f aca="false">ABS(T9-$T$3)</f>
        <v>0.106874713740043</v>
      </c>
      <c r="Y9" s="63" t="n">
        <v>6</v>
      </c>
      <c r="Z9" s="47" t="n">
        <v>0.0781216300073859</v>
      </c>
      <c r="AA9" s="47" t="n">
        <v>180</v>
      </c>
      <c r="AB9" s="66" t="n">
        <v>0</v>
      </c>
      <c r="AC9" s="65" t="n">
        <f aca="false">ABS(Z9-$B$3)</f>
        <v>0.0718783699926141</v>
      </c>
      <c r="AE9" s="63" t="n">
        <v>6</v>
      </c>
      <c r="AF9" s="47" t="n">
        <v>0.0449827941185309</v>
      </c>
      <c r="AG9" s="47" t="n">
        <v>180</v>
      </c>
      <c r="AH9" s="66" t="n">
        <v>0</v>
      </c>
      <c r="AI9" s="65" t="n">
        <f aca="false">ABS(AF9-$B$3)</f>
        <v>0.105017205881469</v>
      </c>
      <c r="AK9" s="63" t="n">
        <v>6</v>
      </c>
      <c r="AL9" s="47" t="n">
        <v>0.151641336569914</v>
      </c>
      <c r="AM9" s="47" t="n">
        <v>-0.8</v>
      </c>
      <c r="AN9" s="66" t="n">
        <v>1</v>
      </c>
      <c r="AO9" s="65" t="n">
        <f aca="false">ABS(AL9-$AL$3)</f>
        <v>0.00164133656991403</v>
      </c>
      <c r="AQ9" s="63" t="n">
        <v>6</v>
      </c>
      <c r="AR9" s="47" t="n">
        <v>0.0902559422992823</v>
      </c>
      <c r="AS9" s="47" t="n">
        <v>-359.1</v>
      </c>
      <c r="AT9" s="66" t="n">
        <v>0</v>
      </c>
      <c r="AU9" s="65" t="n">
        <f aca="false">ABS(AR9-$AR$3)</f>
        <v>0.0597440577007177</v>
      </c>
      <c r="AW9" s="63" t="n">
        <v>6</v>
      </c>
      <c r="AX9" s="47" t="n">
        <v>0.0559258034638354</v>
      </c>
      <c r="AY9" s="47" t="n">
        <v>-161.345454545454</v>
      </c>
      <c r="AZ9" s="66" t="n">
        <v>0</v>
      </c>
      <c r="BA9" s="65" t="n">
        <f aca="false">ABS(AX9-$B$3)</f>
        <v>0.0940741965361646</v>
      </c>
    </row>
    <row r="10" customFormat="false" ht="18.45" hidden="false" customHeight="true" outlineLevel="0" collapsed="false">
      <c r="A10" s="63" t="n">
        <v>7</v>
      </c>
      <c r="B10" s="47" t="n">
        <v>0.0759611024285776</v>
      </c>
      <c r="C10" s="47" t="n">
        <v>-15.12</v>
      </c>
      <c r="D10" s="64" t="n">
        <v>0</v>
      </c>
      <c r="E10" s="65" t="n">
        <f aca="false">ABS(B10-$B$3)</f>
        <v>0.0740388975714224</v>
      </c>
      <c r="G10" s="63" t="n">
        <v>7</v>
      </c>
      <c r="H10" s="47" t="n">
        <v>0.0572257191419157</v>
      </c>
      <c r="I10" s="47" t="n">
        <v>-143.64</v>
      </c>
      <c r="J10" s="64" t="n">
        <v>0</v>
      </c>
      <c r="K10" s="65" t="n">
        <f aca="false">ABS(H10-$B$3)</f>
        <v>0.0927742808580843</v>
      </c>
      <c r="M10" s="63" t="n">
        <v>7</v>
      </c>
      <c r="N10" s="47" t="n">
        <v>0.108232725485404</v>
      </c>
      <c r="O10" s="47" t="n">
        <v>46.5734265734265</v>
      </c>
      <c r="P10" s="66" t="n">
        <v>0</v>
      </c>
      <c r="Q10" s="65" t="n">
        <f aca="false">ABS($N$3-N10)</f>
        <v>0.101767274514596</v>
      </c>
      <c r="S10" s="63" t="n">
        <v>7</v>
      </c>
      <c r="T10" s="47" t="n">
        <v>0.1561166216504</v>
      </c>
      <c r="U10" s="47" t="n">
        <v>-23.5862068965517</v>
      </c>
      <c r="V10" s="66" t="n">
        <v>0.5</v>
      </c>
      <c r="W10" s="67" t="n">
        <f aca="false">ABS(T9-$T$3)</f>
        <v>0.106874713740043</v>
      </c>
      <c r="Y10" s="63" t="n">
        <v>7</v>
      </c>
      <c r="Z10" s="47" t="n">
        <v>0.143640508035991</v>
      </c>
      <c r="AA10" s="47" t="n">
        <v>-13.92</v>
      </c>
      <c r="AB10" s="66" t="n">
        <v>1</v>
      </c>
      <c r="AC10" s="65" t="n">
        <f aca="false">ABS(Z10-$B$3)</f>
        <v>0.00635949196400898</v>
      </c>
      <c r="AE10" s="63" t="n">
        <v>7</v>
      </c>
      <c r="AF10" s="47" t="n">
        <v>0.0617375275307134</v>
      </c>
      <c r="AG10" s="47" t="n">
        <v>-9.792</v>
      </c>
      <c r="AH10" s="66" t="n">
        <v>0</v>
      </c>
      <c r="AI10" s="65" t="n">
        <f aca="false">ABS(AF10-$B$3)</f>
        <v>0.0882624724692866</v>
      </c>
      <c r="AK10" s="63" t="n">
        <v>7</v>
      </c>
      <c r="AL10" s="47" t="n">
        <v>0.098563377700419</v>
      </c>
      <c r="AM10" s="47" t="n">
        <v>-12.8</v>
      </c>
      <c r="AN10" s="66" t="n">
        <v>0.5</v>
      </c>
      <c r="AO10" s="65" t="n">
        <f aca="false">ABS(AL10-$AL$3)</f>
        <v>0.051436622299581</v>
      </c>
      <c r="AQ10" s="63" t="n">
        <v>7</v>
      </c>
      <c r="AR10" s="47" t="n">
        <v>0.103166240464753</v>
      </c>
      <c r="AS10" s="47" t="n">
        <v>-329.4</v>
      </c>
      <c r="AT10" s="66" t="n">
        <v>0</v>
      </c>
      <c r="AU10" s="65" t="n">
        <f aca="false">ABS(AR10-$AR$3)</f>
        <v>0.046833759535247</v>
      </c>
      <c r="AW10" s="63" t="n">
        <v>7</v>
      </c>
      <c r="AX10" s="47" t="n">
        <v>0.136363636363636</v>
      </c>
      <c r="AY10" s="47" t="n">
        <v>-90</v>
      </c>
      <c r="AZ10" s="66" t="n">
        <v>0</v>
      </c>
      <c r="BA10" s="65" t="n">
        <f aca="false">ABS(AX10-$B$3)</f>
        <v>0.013636363636364</v>
      </c>
    </row>
    <row r="11" customFormat="false" ht="18.45" hidden="false" customHeight="true" outlineLevel="0" collapsed="false">
      <c r="A11" s="63" t="n">
        <v>8</v>
      </c>
      <c r="B11" s="47" t="n">
        <v>0.0488192675247068</v>
      </c>
      <c r="C11" s="47" t="n">
        <v>-165.24</v>
      </c>
      <c r="D11" s="64" t="n">
        <v>0</v>
      </c>
      <c r="E11" s="65" t="n">
        <f aca="false">ABS(B11-$B$3)</f>
        <v>0.101180732475293</v>
      </c>
      <c r="G11" s="63" t="n">
        <v>8</v>
      </c>
      <c r="H11" s="47" t="n">
        <v>0.0488192675247068</v>
      </c>
      <c r="I11" s="47" t="n">
        <v>104.76</v>
      </c>
      <c r="J11" s="64" t="n">
        <v>0</v>
      </c>
      <c r="K11" s="65" t="n">
        <f aca="false">ABS(H11-$B$3)</f>
        <v>0.101180732475293</v>
      </c>
      <c r="M11" s="63" t="n">
        <v>8</v>
      </c>
      <c r="N11" s="47" t="n">
        <v>0.0921505554807016</v>
      </c>
      <c r="O11" s="47" t="n">
        <v>-1.51048951048951</v>
      </c>
      <c r="P11" s="66" t="n">
        <v>0</v>
      </c>
      <c r="Q11" s="65" t="n">
        <f aca="false">ABS($N$3-N9)</f>
        <v>0.02038494488832</v>
      </c>
      <c r="S11" s="63" t="n">
        <v>8</v>
      </c>
      <c r="T11" s="47" t="n">
        <v>0.114113364031341</v>
      </c>
      <c r="U11" s="47" t="n">
        <v>-317.296551724137</v>
      </c>
      <c r="V11" s="66" t="n">
        <v>0</v>
      </c>
      <c r="W11" s="67" t="n">
        <f aca="false">ABS(T10-$T$3)</f>
        <v>0.0498833783496</v>
      </c>
      <c r="Y11" s="63" t="n">
        <v>8</v>
      </c>
      <c r="Z11" s="47" t="n">
        <v>0.147494959018138</v>
      </c>
      <c r="AA11" s="47" t="n">
        <v>0</v>
      </c>
      <c r="AB11" s="66" t="n">
        <v>0</v>
      </c>
      <c r="AC11" s="65" t="n">
        <f aca="false">ABS(Z11-$B$3)</f>
        <v>0.00250504098186199</v>
      </c>
      <c r="AE11" s="63" t="n">
        <v>8</v>
      </c>
      <c r="AF11" s="47" t="n">
        <v>0.0462843392648315</v>
      </c>
      <c r="AG11" s="47" t="n">
        <v>-175.392</v>
      </c>
      <c r="AH11" s="66" t="n">
        <v>0</v>
      </c>
      <c r="AI11" s="65" t="n">
        <f aca="false">ABS(AF11-$B$3)</f>
        <v>0.103715660735169</v>
      </c>
      <c r="AK11" s="63" t="n">
        <v>8</v>
      </c>
      <c r="AL11" s="47" t="n">
        <v>0.080368951545872</v>
      </c>
      <c r="AM11" s="47" t="n">
        <v>-350.4</v>
      </c>
      <c r="AN11" s="66" t="n">
        <v>0</v>
      </c>
      <c r="AO11" s="65" t="n">
        <f aca="false">ABS(AL11-$AL$3)</f>
        <v>0.069631048454128</v>
      </c>
      <c r="AQ11" s="63" t="n">
        <v>8</v>
      </c>
      <c r="AR11" s="47" t="n">
        <v>0.083020850832841</v>
      </c>
      <c r="AS11" s="47" t="n">
        <v>-163.8</v>
      </c>
      <c r="AT11" s="66" t="n">
        <v>0</v>
      </c>
      <c r="AU11" s="65" t="n">
        <f aca="false">ABS(AR11-$AR$3)</f>
        <v>0.066979149167159</v>
      </c>
      <c r="AW11" s="63" t="n">
        <v>8</v>
      </c>
      <c r="AX11" s="47" t="n">
        <v>0.0635199695123695</v>
      </c>
      <c r="AY11" s="47" t="n">
        <v>136.472727272727</v>
      </c>
      <c r="AZ11" s="66" t="n">
        <v>0</v>
      </c>
      <c r="BA11" s="65" t="n">
        <f aca="false">ABS(AX11-$B$3)</f>
        <v>0.0864800304876305</v>
      </c>
    </row>
    <row r="12" customFormat="false" ht="18.45" hidden="false" customHeight="true" outlineLevel="0" collapsed="false">
      <c r="A12" s="63" t="n">
        <v>9</v>
      </c>
      <c r="B12" s="47" t="n">
        <v>0.0582225548985972</v>
      </c>
      <c r="C12" s="47" t="n">
        <v>0</v>
      </c>
      <c r="D12" s="64" t="n">
        <v>0</v>
      </c>
      <c r="E12" s="65" t="n">
        <f aca="false">ABS(B12-$B$3)</f>
        <v>0.0917774451014028</v>
      </c>
      <c r="G12" s="63" t="n">
        <v>9</v>
      </c>
      <c r="H12" s="47" t="n">
        <v>0.0648024251427213</v>
      </c>
      <c r="I12" s="47" t="n">
        <v>135.72</v>
      </c>
      <c r="J12" s="64" t="n">
        <v>0</v>
      </c>
      <c r="K12" s="65" t="n">
        <f aca="false">ABS(H12-$B$3)</f>
        <v>0.0851975748572787</v>
      </c>
      <c r="M12" s="63" t="n">
        <v>9</v>
      </c>
      <c r="N12" s="47" t="n">
        <v>0.129480183165778</v>
      </c>
      <c r="O12" s="47" t="n">
        <v>-201.398601398601</v>
      </c>
      <c r="P12" s="66" t="n">
        <v>0</v>
      </c>
      <c r="Q12" s="65" t="n">
        <f aca="false">ABS($N$3-N10)</f>
        <v>0.101767274514596</v>
      </c>
      <c r="S12" s="63" t="n">
        <v>9</v>
      </c>
      <c r="T12" s="47" t="n">
        <v>0.114113364031341</v>
      </c>
      <c r="U12" s="47" t="n">
        <v>69.7655172413793</v>
      </c>
      <c r="V12" s="66" t="n">
        <v>0</v>
      </c>
      <c r="W12" s="67" t="n">
        <f aca="false">ABS(T11-$T$3)</f>
        <v>0.091886635968659</v>
      </c>
      <c r="Y12" s="63" t="n">
        <v>9</v>
      </c>
      <c r="Z12" s="47" t="n">
        <v>0.151452840380592</v>
      </c>
      <c r="AA12" s="47" t="n">
        <v>0</v>
      </c>
      <c r="AB12" s="66" t="n">
        <v>1</v>
      </c>
      <c r="AC12" s="65" t="n">
        <f aca="false">ABS(Z12-$B$3)</f>
        <v>0.00145284038059201</v>
      </c>
      <c r="AE12" s="63" t="n">
        <v>9</v>
      </c>
      <c r="AF12" s="47" t="n">
        <v>0.0456289261769566</v>
      </c>
      <c r="AG12" s="47" t="n">
        <v>-5.76</v>
      </c>
      <c r="AH12" s="66" t="n">
        <v>0</v>
      </c>
      <c r="AI12" s="65" t="n">
        <f aca="false">ABS(AF12-$B$3)</f>
        <v>0.104371073823043</v>
      </c>
      <c r="AK12" s="63" t="n">
        <v>9</v>
      </c>
      <c r="AL12" s="47" t="n">
        <v>0.0731235313868325</v>
      </c>
      <c r="AM12" s="47" t="n">
        <v>-349.2</v>
      </c>
      <c r="AN12" s="66" t="n">
        <v>0</v>
      </c>
      <c r="AO12" s="65" t="n">
        <f aca="false">ABS(AL12-$AL$3)</f>
        <v>0.0768764686131675</v>
      </c>
      <c r="AQ12" s="63" t="n">
        <v>9</v>
      </c>
      <c r="AR12" s="47" t="n">
        <v>0.106672642702099</v>
      </c>
      <c r="AS12" s="47" t="n">
        <v>-351.45</v>
      </c>
      <c r="AT12" s="66" t="n">
        <v>0</v>
      </c>
      <c r="AU12" s="65" t="n">
        <f aca="false">ABS(AR12-$AR$3)</f>
        <v>0.043327357297901</v>
      </c>
      <c r="AW12" s="63" t="n">
        <v>9</v>
      </c>
      <c r="AX12" s="47" t="n">
        <v>0.0710061676796506</v>
      </c>
      <c r="AY12" s="47" t="n">
        <v>-318.763636363636</v>
      </c>
      <c r="AZ12" s="66" t="n">
        <v>0</v>
      </c>
      <c r="BA12" s="65" t="n">
        <f aca="false">ABS(AX12-$B$3)</f>
        <v>0.0789938323203494</v>
      </c>
    </row>
    <row r="13" customFormat="false" ht="18.45" hidden="false" customHeight="true" outlineLevel="0" collapsed="false">
      <c r="A13" s="63" t="n">
        <v>10</v>
      </c>
      <c r="B13" s="47" t="n">
        <v>0.0704030151475792</v>
      </c>
      <c r="C13" s="47" t="n">
        <v>105.84</v>
      </c>
      <c r="D13" s="64" t="n">
        <v>0</v>
      </c>
      <c r="E13" s="65" t="n">
        <f aca="false">ABS(B13-$B$3)</f>
        <v>0.0795969848524208</v>
      </c>
      <c r="G13" s="63" t="n">
        <v>10</v>
      </c>
      <c r="H13" s="47" t="n">
        <v>0.0704030151475792</v>
      </c>
      <c r="I13" s="47" t="n">
        <v>-344.16</v>
      </c>
      <c r="J13" s="64" t="n">
        <v>0</v>
      </c>
      <c r="K13" s="65" t="n">
        <f aca="false">ABS(H13-$B$3)</f>
        <v>0.0795969848524208</v>
      </c>
      <c r="M13" s="63" t="n">
        <v>10</v>
      </c>
      <c r="N13" s="47" t="n">
        <v>0.110748712461449</v>
      </c>
      <c r="O13" s="47" t="n">
        <v>123.608391608391</v>
      </c>
      <c r="P13" s="66" t="n">
        <v>0</v>
      </c>
      <c r="Q13" s="65" t="n">
        <f aca="false">ABS($N$3-N11)</f>
        <v>0.117849444519298</v>
      </c>
      <c r="S13" s="63" t="n">
        <v>10</v>
      </c>
      <c r="T13" s="47" t="n">
        <v>0.123274004980176</v>
      </c>
      <c r="U13" s="47" t="n">
        <v>-148.71724137931</v>
      </c>
      <c r="V13" s="66" t="n">
        <v>0</v>
      </c>
      <c r="W13" s="67" t="n">
        <f aca="false">ABS(T12-$T$3)</f>
        <v>0.091886635968659</v>
      </c>
      <c r="Y13" s="63" t="n">
        <v>10</v>
      </c>
      <c r="Z13" s="47" t="n">
        <v>0.10270868332577</v>
      </c>
      <c r="AA13" s="47" t="n">
        <v>-17.76</v>
      </c>
      <c r="AB13" s="66" t="n">
        <v>0</v>
      </c>
      <c r="AC13" s="65" t="n">
        <f aca="false">ABS(Z13-$B$3)</f>
        <v>0.04729131667423</v>
      </c>
      <c r="AE13" s="63" t="n">
        <v>10</v>
      </c>
      <c r="AF13" s="47" t="n">
        <v>0.0491414664644397</v>
      </c>
      <c r="AG13" s="47" t="n">
        <v>169.344</v>
      </c>
      <c r="AH13" s="66" t="n">
        <v>0</v>
      </c>
      <c r="AI13" s="65" t="n">
        <f aca="false">ABS(AF13-$B$3)</f>
        <v>0.10085853353556</v>
      </c>
      <c r="AK13" s="63" t="n">
        <v>10</v>
      </c>
      <c r="AL13" s="47" t="n">
        <v>0.0685734464850132</v>
      </c>
      <c r="AM13" s="47" t="n">
        <v>-128.399999999999</v>
      </c>
      <c r="AN13" s="66" t="n">
        <v>0</v>
      </c>
      <c r="AO13" s="65" t="n">
        <f aca="false">ABS(AL13-$AL$3)</f>
        <v>0.0814265535149868</v>
      </c>
      <c r="AQ13" s="63" t="n">
        <v>10</v>
      </c>
      <c r="AR13" s="47" t="n">
        <v>0.112626518786215</v>
      </c>
      <c r="AS13" s="47" t="n">
        <v>-0.9</v>
      </c>
      <c r="AT13" s="66" t="n">
        <v>0.5</v>
      </c>
      <c r="AU13" s="65" t="n">
        <f aca="false">ABS(AR13-$AR$3)</f>
        <v>0.037373481213785</v>
      </c>
      <c r="AW13" s="63" t="n">
        <v>10</v>
      </c>
      <c r="AX13" s="47" t="n">
        <v>0.0541736028956118</v>
      </c>
      <c r="AY13" s="47" t="n">
        <v>-154.472727272727</v>
      </c>
      <c r="AZ13" s="66" t="n">
        <v>0</v>
      </c>
      <c r="BA13" s="65" t="n">
        <f aca="false">ABS(AX13-$B$3)</f>
        <v>0.0958263971043882</v>
      </c>
    </row>
    <row r="14" customFormat="false" ht="18.45" hidden="false" customHeight="true" outlineLevel="0" collapsed="false">
      <c r="A14" s="63" t="n">
        <v>11</v>
      </c>
      <c r="B14" s="47" t="n">
        <v>0.0574237114975234</v>
      </c>
      <c r="C14" s="47" t="n">
        <v>-357.12</v>
      </c>
      <c r="D14" s="64" t="n">
        <v>0</v>
      </c>
      <c r="E14" s="65" t="n">
        <f aca="false">ABS(B14-$B$3)</f>
        <v>0.0925762885024766</v>
      </c>
      <c r="G14" s="63" t="n">
        <v>11</v>
      </c>
      <c r="H14" s="47" t="n">
        <v>0.0606863837546164</v>
      </c>
      <c r="I14" s="47" t="n">
        <v>173.88</v>
      </c>
      <c r="J14" s="64" t="n">
        <v>0</v>
      </c>
      <c r="K14" s="65" t="n">
        <f aca="false">ABS(H14-$B$3)</f>
        <v>0.0893136162453836</v>
      </c>
      <c r="M14" s="63" t="n">
        <v>11</v>
      </c>
      <c r="N14" s="47" t="n">
        <v>0.115957506533714</v>
      </c>
      <c r="O14" s="47" t="n">
        <v>84.3356643356643</v>
      </c>
      <c r="P14" s="66" t="n">
        <v>0</v>
      </c>
      <c r="Q14" s="65" t="n">
        <f aca="false">ABS($N$3-N12)</f>
        <v>0.080519816834222</v>
      </c>
      <c r="S14" s="63" t="n">
        <v>11</v>
      </c>
      <c r="T14" s="47" t="n">
        <v>0.13256652012185</v>
      </c>
      <c r="U14" s="47" t="n">
        <v>-224.937931034482</v>
      </c>
      <c r="V14" s="66" t="n">
        <v>0</v>
      </c>
      <c r="W14" s="67" t="n">
        <f aca="false">ABS(T14-$T$3)</f>
        <v>0.07343347987815</v>
      </c>
      <c r="Y14" s="63" t="n">
        <v>11</v>
      </c>
      <c r="Z14" s="47" t="n">
        <v>0.104537953024735</v>
      </c>
      <c r="AA14" s="47" t="n">
        <v>-358.08</v>
      </c>
      <c r="AB14" s="66" t="n">
        <v>0</v>
      </c>
      <c r="AC14" s="65" t="n">
        <f aca="false">ABS(Z14-$B$3)</f>
        <v>0.045462046975265</v>
      </c>
      <c r="AE14" s="63" t="n">
        <v>11</v>
      </c>
      <c r="AF14" s="47" t="n">
        <v>0.0423674557121479</v>
      </c>
      <c r="AG14" s="47" t="n">
        <v>164.448</v>
      </c>
      <c r="AH14" s="66" t="n">
        <v>0</v>
      </c>
      <c r="AI14" s="65" t="n">
        <f aca="false">ABS(AF14-$B$3)</f>
        <v>0.107632544287852</v>
      </c>
      <c r="AK14" s="63" t="n">
        <v>11</v>
      </c>
      <c r="AL14" s="47" t="n">
        <v>0.0753680230339625</v>
      </c>
      <c r="AM14" s="47" t="n">
        <v>-15.6</v>
      </c>
      <c r="AN14" s="66" t="n">
        <v>0</v>
      </c>
      <c r="AO14" s="65" t="n">
        <f aca="false">ABS(AL14-$AL$3)</f>
        <v>0.0746319769660375</v>
      </c>
      <c r="AQ14" s="63" t="n">
        <v>11</v>
      </c>
      <c r="AR14" s="47" t="n">
        <v>0.142314388189189</v>
      </c>
      <c r="AS14" s="47" t="n">
        <v>-165.6</v>
      </c>
      <c r="AT14" s="66" t="n">
        <v>0</v>
      </c>
      <c r="AU14" s="65" t="n">
        <f aca="false">ABS(AR14-$AR$3)</f>
        <v>0.00768561181081098</v>
      </c>
      <c r="AW14" s="63" t="n">
        <v>11</v>
      </c>
      <c r="AX14" s="47" t="n">
        <v>0.0543463236928299</v>
      </c>
      <c r="AY14" s="47" t="n">
        <v>162.654545454545</v>
      </c>
      <c r="AZ14" s="66" t="n">
        <v>0</v>
      </c>
      <c r="BA14" s="65" t="n">
        <f aca="false">ABS(AX14-$B$3)</f>
        <v>0.0956536763071701</v>
      </c>
    </row>
    <row r="15" customFormat="false" ht="18.45" hidden="false" customHeight="true" outlineLevel="0" collapsed="false">
      <c r="A15" s="63" t="n">
        <v>12</v>
      </c>
      <c r="B15" s="47" t="n">
        <v>0.0704030151475792</v>
      </c>
      <c r="C15" s="47" t="n">
        <v>167.4</v>
      </c>
      <c r="D15" s="64" t="n">
        <v>0</v>
      </c>
      <c r="E15" s="65" t="n">
        <f aca="false">ABS(B15-$B$3)</f>
        <v>0.0795969848524208</v>
      </c>
      <c r="G15" s="63" t="n">
        <v>12</v>
      </c>
      <c r="H15" s="47" t="n">
        <v>0.06872128300718</v>
      </c>
      <c r="I15" s="47" t="n">
        <v>176.76</v>
      </c>
      <c r="J15" s="64" t="n">
        <v>0</v>
      </c>
      <c r="K15" s="65" t="n">
        <f aca="false">ABS(H15-$B$3)</f>
        <v>0.08127871699282</v>
      </c>
      <c r="M15" s="63" t="n">
        <v>12</v>
      </c>
      <c r="N15" s="47" t="n">
        <v>0.138085335685709</v>
      </c>
      <c r="O15" s="47" t="n">
        <v>-113.286713286713</v>
      </c>
      <c r="P15" s="66" t="n">
        <v>0</v>
      </c>
      <c r="Q15" s="65" t="n">
        <f aca="false">ABS($N$3-N13)</f>
        <v>0.099251287538551</v>
      </c>
      <c r="S15" s="63" t="n">
        <v>12</v>
      </c>
      <c r="T15" s="47" t="n">
        <v>0.110041203929019</v>
      </c>
      <c r="U15" s="47" t="n">
        <v>-359.503448275862</v>
      </c>
      <c r="V15" s="66" t="n">
        <v>0</v>
      </c>
      <c r="W15" s="67" t="n">
        <f aca="false">ABS(T13-$T$3)</f>
        <v>0.082725995019824</v>
      </c>
      <c r="Y15" s="63" t="n">
        <v>12</v>
      </c>
      <c r="Z15" s="47" t="n">
        <v>0.11881150840123</v>
      </c>
      <c r="AA15" s="47" t="n">
        <v>0</v>
      </c>
      <c r="AB15" s="66" t="n">
        <v>0</v>
      </c>
      <c r="AC15" s="65" t="n">
        <f aca="false">ABS(Z15-$B$3)</f>
        <v>0.03118849159877</v>
      </c>
      <c r="AE15" s="63" t="n">
        <v>12</v>
      </c>
      <c r="AF15" s="47" t="n">
        <v>0.0456289261769566</v>
      </c>
      <c r="AG15" s="47" t="n">
        <v>169.632</v>
      </c>
      <c r="AH15" s="66" t="n">
        <v>0</v>
      </c>
      <c r="AI15" s="65" t="n">
        <f aca="false">ABS(AF15-$B$3)</f>
        <v>0.104371073823043</v>
      </c>
      <c r="AK15" s="63" t="n">
        <v>12</v>
      </c>
      <c r="AL15" s="47" t="n">
        <v>0.149366299042374</v>
      </c>
      <c r="AM15" s="47" t="n">
        <v>-359.6</v>
      </c>
      <c r="AN15" s="66" t="n">
        <v>1</v>
      </c>
      <c r="AO15" s="65" t="n">
        <f aca="false">ABS(AL15-$AL$3)</f>
        <v>0.000633700957625993</v>
      </c>
      <c r="AQ15" s="63" t="n">
        <v>12</v>
      </c>
      <c r="AR15" s="47" t="n">
        <v>0.144712662864095</v>
      </c>
      <c r="AS15" s="47" t="n">
        <v>-0.45</v>
      </c>
      <c r="AT15" s="66" t="n">
        <v>1</v>
      </c>
      <c r="AU15" s="65" t="n">
        <f aca="false">ABS(AR15-$AR$3)</f>
        <v>0.00528733713590499</v>
      </c>
      <c r="AW15" s="63" t="n">
        <v>12</v>
      </c>
      <c r="AX15" s="47" t="n">
        <v>0.0501890402238962</v>
      </c>
      <c r="AY15" s="47" t="n">
        <v>-353.454545454545</v>
      </c>
      <c r="AZ15" s="66" t="n">
        <v>0</v>
      </c>
      <c r="BA15" s="65" t="n">
        <f aca="false">ABS(AX15-$B$3)</f>
        <v>0.0998109597761038</v>
      </c>
    </row>
    <row r="16" customFormat="false" ht="18.45" hidden="false" customHeight="true" outlineLevel="0" collapsed="false">
      <c r="A16" s="63" t="n">
        <v>13</v>
      </c>
      <c r="B16" s="47" t="n">
        <v>0.0645789915737566</v>
      </c>
      <c r="C16" s="47" t="n">
        <v>-343.44</v>
      </c>
      <c r="D16" s="64" t="n">
        <v>0</v>
      </c>
      <c r="E16" s="65" t="n">
        <f aca="false">ABS(B16-$B$3)</f>
        <v>0.0854210084262434</v>
      </c>
      <c r="G16" s="63" t="n">
        <v>13</v>
      </c>
      <c r="H16" s="47" t="n">
        <v>0.0682482090225072</v>
      </c>
      <c r="I16" s="47" t="n">
        <v>-330.48</v>
      </c>
      <c r="J16" s="64" t="n">
        <v>0</v>
      </c>
      <c r="K16" s="65" t="n">
        <f aca="false">ABS(H16-$B$3)</f>
        <v>0.0817517909774928</v>
      </c>
      <c r="M16" s="63" t="n">
        <v>13</v>
      </c>
      <c r="N16" s="47" t="n">
        <v>0.129480183165778</v>
      </c>
      <c r="O16" s="47" t="n">
        <v>0.755244755244746</v>
      </c>
      <c r="P16" s="66" t="n">
        <v>0</v>
      </c>
      <c r="Q16" s="65" t="n">
        <f aca="false">ABS($N$3-N14)</f>
        <v>0.094042493466286</v>
      </c>
      <c r="S16" s="63" t="n">
        <v>13</v>
      </c>
      <c r="T16" s="47" t="n">
        <v>0.0942942777997184</v>
      </c>
      <c r="U16" s="47" t="n">
        <v>-210.041379310344</v>
      </c>
      <c r="V16" s="66" t="n">
        <v>0</v>
      </c>
      <c r="W16" s="67" t="n">
        <f aca="false">ABS(T14-$T$3)</f>
        <v>0.07343347987815</v>
      </c>
      <c r="Y16" s="63" t="n">
        <v>13</v>
      </c>
      <c r="Z16" s="47" t="n">
        <v>0.104537953024735</v>
      </c>
      <c r="AA16" s="47" t="n">
        <v>-355.2</v>
      </c>
      <c r="AB16" s="66" t="n">
        <v>0</v>
      </c>
      <c r="AC16" s="65" t="n">
        <f aca="false">ABS(Z16-$B$3)</f>
        <v>0.045462046975265</v>
      </c>
      <c r="AE16" s="63" t="n">
        <v>13</v>
      </c>
      <c r="AF16" s="47" t="n">
        <v>0.0435933279022558</v>
      </c>
      <c r="AG16" s="47" t="n">
        <v>-359.136</v>
      </c>
      <c r="AH16" s="66" t="n">
        <v>0</v>
      </c>
      <c r="AI16" s="65" t="n">
        <f aca="false">ABS(AF16-$B$3)</f>
        <v>0.106406672097744</v>
      </c>
      <c r="AK16" s="63" t="n">
        <v>13</v>
      </c>
      <c r="AL16" s="47" t="n">
        <v>0.0974522432408421</v>
      </c>
      <c r="AM16" s="47" t="n">
        <v>-343.2</v>
      </c>
      <c r="AN16" s="66" t="n">
        <v>0</v>
      </c>
      <c r="AO16" s="65" t="n">
        <f aca="false">ABS(AL16-$AL$3)</f>
        <v>0.0525477567591579</v>
      </c>
      <c r="AQ16" s="63" t="n">
        <v>13</v>
      </c>
      <c r="AR16" s="47" t="n">
        <v>0.106672642702099</v>
      </c>
      <c r="AS16" s="47" t="n">
        <v>-350.1</v>
      </c>
      <c r="AT16" s="66" t="n">
        <v>0</v>
      </c>
      <c r="AU16" s="65" t="n">
        <f aca="false">ABS(AR16-$AR$3)</f>
        <v>0.043327357297901</v>
      </c>
      <c r="AW16" s="63" t="n">
        <v>13</v>
      </c>
      <c r="AX16" s="47" t="n">
        <v>0.0603658140293613</v>
      </c>
      <c r="AY16" s="47" t="n">
        <v>-348.218181818181</v>
      </c>
      <c r="AZ16" s="66" t="n">
        <v>0</v>
      </c>
      <c r="BA16" s="65" t="n">
        <f aca="false">ABS(AX16-$B$3)</f>
        <v>0.0896341859706387</v>
      </c>
    </row>
    <row r="17" customFormat="false" ht="18.45" hidden="false" customHeight="true" outlineLevel="0" collapsed="false">
      <c r="A17" s="63" t="n">
        <v>14</v>
      </c>
      <c r="B17" s="47" t="n">
        <v>0.0661593544682155</v>
      </c>
      <c r="C17" s="47" t="n">
        <v>-174.24</v>
      </c>
      <c r="D17" s="64" t="n">
        <v>0</v>
      </c>
      <c r="E17" s="65" t="n">
        <f aca="false">ABS(B17-$B$3)</f>
        <v>0.0838406455317845</v>
      </c>
      <c r="G17" s="63" t="n">
        <v>14</v>
      </c>
      <c r="H17" s="47" t="n">
        <v>0.0701602711930797</v>
      </c>
      <c r="I17" s="47" t="n">
        <v>-358.2</v>
      </c>
      <c r="J17" s="64" t="n">
        <v>0</v>
      </c>
      <c r="K17" s="65" t="n">
        <f aca="false">ABS(H17-$B$3)</f>
        <v>0.0798397288069203</v>
      </c>
      <c r="M17" s="63" t="n">
        <v>14</v>
      </c>
      <c r="N17" s="47" t="n">
        <v>0.112286292018292</v>
      </c>
      <c r="O17" s="47" t="n">
        <v>-49.090909090909</v>
      </c>
      <c r="P17" s="66" t="n">
        <v>0</v>
      </c>
      <c r="Q17" s="65" t="n">
        <f aca="false">ABS($N$3-N15)</f>
        <v>0.071914664314291</v>
      </c>
      <c r="S17" s="63" t="n">
        <v>14</v>
      </c>
      <c r="T17" s="47" t="n">
        <v>0.111550950186198</v>
      </c>
      <c r="U17" s="47" t="n">
        <v>-167.337931034482</v>
      </c>
      <c r="V17" s="66" t="n">
        <v>0</v>
      </c>
      <c r="W17" s="67" t="n">
        <f aca="false">ABS(T15-$T$3)</f>
        <v>0.095958796070981</v>
      </c>
      <c r="Y17" s="63" t="n">
        <v>14</v>
      </c>
      <c r="Z17" s="47" t="n">
        <v>0.0805727615353645</v>
      </c>
      <c r="AA17" s="47" t="n">
        <v>-0.96</v>
      </c>
      <c r="AB17" s="66" t="n">
        <v>0</v>
      </c>
      <c r="AC17" s="65" t="n">
        <f aca="false">ABS(Z17-$B$3)</f>
        <v>0.0694272384646355</v>
      </c>
      <c r="AE17" s="63" t="n">
        <v>14</v>
      </c>
      <c r="AF17" s="47" t="n">
        <v>0.0504193205072589</v>
      </c>
      <c r="AG17" s="47" t="n">
        <v>-6.336</v>
      </c>
      <c r="AH17" s="66" t="n">
        <v>0</v>
      </c>
      <c r="AI17" s="65" t="n">
        <f aca="false">ABS(AF17-$B$3)</f>
        <v>0.0995806794927411</v>
      </c>
      <c r="AK17" s="63" t="n">
        <v>14</v>
      </c>
      <c r="AL17" s="47" t="n">
        <v>0.102359471867188</v>
      </c>
      <c r="AM17" s="47" t="n">
        <v>-356</v>
      </c>
      <c r="AN17" s="66" t="n">
        <v>0</v>
      </c>
      <c r="AO17" s="65" t="n">
        <f aca="false">ABS(AL17-$AL$3)</f>
        <v>0.047640528132812</v>
      </c>
      <c r="AQ17" s="63" t="n">
        <v>14</v>
      </c>
      <c r="AR17" s="47" t="n">
        <v>0.149007302866596</v>
      </c>
      <c r="AS17" s="47" t="n">
        <v>-359.1</v>
      </c>
      <c r="AT17" s="66" t="n">
        <v>1</v>
      </c>
      <c r="AU17" s="65" t="n">
        <f aca="false">ABS(AR17-$AR$3)</f>
        <v>0.000992697133403969</v>
      </c>
      <c r="AW17" s="63" t="n">
        <v>14</v>
      </c>
      <c r="AX17" s="47" t="n">
        <v>0.0552182231203351</v>
      </c>
      <c r="AY17" s="47" t="n">
        <v>-0.654545454545454</v>
      </c>
      <c r="AZ17" s="66" t="n">
        <v>0</v>
      </c>
      <c r="BA17" s="65" t="n">
        <f aca="false">ABS(AX17-$B$3)</f>
        <v>0.0947817768796649</v>
      </c>
    </row>
    <row r="18" customFormat="false" ht="18.45" hidden="false" customHeight="true" outlineLevel="0" collapsed="false">
      <c r="A18" s="63" t="n">
        <v>15</v>
      </c>
      <c r="B18" s="47" t="n">
        <v>0.0576223888768138</v>
      </c>
      <c r="C18" s="47" t="n">
        <v>-338.04</v>
      </c>
      <c r="D18" s="64" t="n">
        <v>0</v>
      </c>
      <c r="E18" s="65" t="n">
        <f aca="false">ABS(B18-$B$3)</f>
        <v>0.0923776111231862</v>
      </c>
      <c r="G18" s="63" t="n">
        <v>15</v>
      </c>
      <c r="H18" s="47" t="n">
        <v>0.0594417051383159</v>
      </c>
      <c r="I18" s="47" t="n">
        <v>165.6</v>
      </c>
      <c r="J18" s="64" t="n">
        <v>0</v>
      </c>
      <c r="K18" s="65" t="n">
        <f aca="false">ABS(H18-$B$3)</f>
        <v>0.0905582948616841</v>
      </c>
      <c r="M18" s="63" t="n">
        <v>15</v>
      </c>
      <c r="N18" s="47" t="n">
        <v>0.114896508540508</v>
      </c>
      <c r="O18" s="47" t="n">
        <v>-318.713286713286</v>
      </c>
      <c r="P18" s="66" t="n">
        <v>0</v>
      </c>
      <c r="Q18" s="65" t="n">
        <f aca="false">ABS($N$3-N16)</f>
        <v>0.080519816834222</v>
      </c>
      <c r="S18" s="63" t="n">
        <v>15</v>
      </c>
      <c r="T18" s="47" t="n">
        <v>0.107082734224847</v>
      </c>
      <c r="U18" s="47" t="n">
        <v>140.772413793103</v>
      </c>
      <c r="V18" s="66" t="n">
        <v>0</v>
      </c>
      <c r="W18" s="67" t="n">
        <f aca="false">ABS(T16-$T$3)</f>
        <v>0.111705722200282</v>
      </c>
      <c r="Y18" s="63" t="n">
        <v>15</v>
      </c>
      <c r="Z18" s="47" t="n">
        <v>0.107817918797403</v>
      </c>
      <c r="AA18" s="47" t="n">
        <v>-6.72</v>
      </c>
      <c r="AB18" s="66" t="n">
        <v>1</v>
      </c>
      <c r="AC18" s="65" t="n">
        <f aca="false">ABS(Z18-$B$3)</f>
        <v>0.042182081202597</v>
      </c>
      <c r="AE18" s="63" t="n">
        <v>15</v>
      </c>
      <c r="AF18" s="47" t="n">
        <v>0.0444724824328103</v>
      </c>
      <c r="AG18" s="47" t="n">
        <v>-349.92</v>
      </c>
      <c r="AH18" s="66" t="n">
        <v>0</v>
      </c>
      <c r="AI18" s="65" t="n">
        <f aca="false">ABS(AF18-$B$3)</f>
        <v>0.10552751756719</v>
      </c>
      <c r="AK18" s="63" t="n">
        <v>15</v>
      </c>
      <c r="AL18" s="47" t="n">
        <v>0.0756533858167626</v>
      </c>
      <c r="AM18" s="47" t="n">
        <v>-357.2</v>
      </c>
      <c r="AN18" s="66" t="n">
        <v>0</v>
      </c>
      <c r="AO18" s="65" t="n">
        <f aca="false">ABS(AL18-$AL$3)</f>
        <v>0.0743466141832374</v>
      </c>
      <c r="AQ18" s="63" t="n">
        <v>15</v>
      </c>
      <c r="AR18" s="47" t="n">
        <v>0.148386066518744</v>
      </c>
      <c r="AS18" s="47" t="n">
        <v>-12.15</v>
      </c>
      <c r="AT18" s="66" t="n">
        <v>0.5</v>
      </c>
      <c r="AU18" s="65" t="n">
        <f aca="false">ABS(AR18-$AR$3)</f>
        <v>0.00161393348125599</v>
      </c>
      <c r="AW18" s="63" t="n">
        <v>15</v>
      </c>
      <c r="AX18" s="47" t="n">
        <v>0.0566424509216726</v>
      </c>
      <c r="AY18" s="47" t="n">
        <v>-346.254545454545</v>
      </c>
      <c r="AZ18" s="66" t="n">
        <v>0</v>
      </c>
      <c r="BA18" s="65" t="n">
        <f aca="false">ABS(AX18-$B$3)</f>
        <v>0.0933575490783274</v>
      </c>
    </row>
    <row r="19" customFormat="false" ht="18.45" hidden="false" customHeight="true" outlineLevel="0" collapsed="false">
      <c r="A19" s="63" t="n">
        <v>16</v>
      </c>
      <c r="B19" s="47" t="n">
        <v>0.0570284094480841</v>
      </c>
      <c r="C19" s="47" t="n">
        <v>111.24</v>
      </c>
      <c r="D19" s="64" t="n">
        <v>0</v>
      </c>
      <c r="E19" s="65" t="n">
        <f aca="false">ABS(B19-$B$3)</f>
        <v>0.0929715905519159</v>
      </c>
      <c r="G19" s="63" t="n">
        <v>16</v>
      </c>
      <c r="H19" s="47" t="n">
        <v>0.0677783916562383</v>
      </c>
      <c r="I19" s="47" t="n">
        <v>-357.84</v>
      </c>
      <c r="J19" s="64" t="n">
        <v>0</v>
      </c>
      <c r="K19" s="65" t="n">
        <f aca="false">ABS(H19-$B$3)</f>
        <v>0.0822216083437617</v>
      </c>
      <c r="M19" s="63" t="n">
        <v>16</v>
      </c>
      <c r="N19" s="47" t="n">
        <v>0.0964846308525566</v>
      </c>
      <c r="O19" s="47" t="n">
        <v>-45.062937062937</v>
      </c>
      <c r="P19" s="66" t="n">
        <v>0</v>
      </c>
      <c r="Q19" s="65" t="n">
        <f aca="false">ABS($N$3-N17)</f>
        <v>0.097713707981708</v>
      </c>
      <c r="S19" s="63" t="n">
        <v>16</v>
      </c>
      <c r="T19" s="47" t="n">
        <v>0.10140227274454</v>
      </c>
      <c r="U19" s="47" t="n">
        <v>-178.262068965517</v>
      </c>
      <c r="V19" s="66" t="n">
        <v>0</v>
      </c>
      <c r="W19" s="67" t="n">
        <f aca="false">ABS(T17-$T$3)</f>
        <v>0.094449049813802</v>
      </c>
      <c r="Y19" s="63" t="n">
        <v>16</v>
      </c>
      <c r="Z19" s="47" t="n">
        <v>0.0944473374158795</v>
      </c>
      <c r="AA19" s="47" t="n">
        <v>-5.28</v>
      </c>
      <c r="AB19" s="66" t="n">
        <v>0</v>
      </c>
      <c r="AC19" s="65" t="n">
        <f aca="false">ABS(Z19-$B$3)</f>
        <v>0.0555526625841205</v>
      </c>
      <c r="AE19" s="63" t="n">
        <v>16</v>
      </c>
      <c r="AF19" s="47" t="n">
        <v>0.0408252123225878</v>
      </c>
      <c r="AG19" s="47" t="n">
        <v>-344.736</v>
      </c>
      <c r="AH19" s="66" t="n">
        <v>0</v>
      </c>
      <c r="AI19" s="65" t="n">
        <f aca="false">ABS(AF19-$B$3)</f>
        <v>0.109174787677412</v>
      </c>
      <c r="AK19" s="63" t="n">
        <v>16</v>
      </c>
      <c r="AL19" s="47" t="n">
        <v>0.071214501066039</v>
      </c>
      <c r="AM19" s="47" t="n">
        <v>169.2</v>
      </c>
      <c r="AN19" s="66" t="n">
        <v>0</v>
      </c>
      <c r="AO19" s="65" t="n">
        <f aca="false">ABS(AL19-$AL$3)</f>
        <v>0.078785498933961</v>
      </c>
      <c r="AQ19" s="63" t="n">
        <v>16</v>
      </c>
      <c r="AR19" s="47" t="n">
        <v>0.109380433905699</v>
      </c>
      <c r="AS19" s="47" t="n">
        <v>179.55</v>
      </c>
      <c r="AT19" s="66" t="n">
        <v>0</v>
      </c>
      <c r="AU19" s="65" t="n">
        <f aca="false">ABS(AR19-$AR$3)</f>
        <v>0.040619566094301</v>
      </c>
      <c r="AW19" s="63" t="n">
        <v>16</v>
      </c>
      <c r="AX19" s="47" t="n">
        <v>0.0495540421349632</v>
      </c>
      <c r="AY19" s="47" t="n">
        <v>-357.70909090909</v>
      </c>
      <c r="AZ19" s="66" t="n">
        <v>0</v>
      </c>
      <c r="BA19" s="65" t="n">
        <f aca="false">ABS(AX19-$B$3)</f>
        <v>0.100445957865037</v>
      </c>
    </row>
    <row r="20" customFormat="false" ht="18.45" hidden="false" customHeight="true" outlineLevel="0" collapsed="false">
      <c r="A20" s="63" t="n">
        <v>17</v>
      </c>
      <c r="B20" s="47" t="n">
        <v>0.0677783916562383</v>
      </c>
      <c r="C20" s="47" t="n">
        <v>-315.36</v>
      </c>
      <c r="D20" s="64" t="n">
        <v>0</v>
      </c>
      <c r="E20" s="65" t="n">
        <f aca="false">ABS(B20-$B$3)</f>
        <v>0.0822216083437617</v>
      </c>
      <c r="G20" s="63" t="n">
        <v>17</v>
      </c>
      <c r="H20" s="47" t="n">
        <v>0.0666179492048383</v>
      </c>
      <c r="I20" s="47" t="n">
        <v>-333.72</v>
      </c>
      <c r="J20" s="64" t="n">
        <v>0</v>
      </c>
      <c r="K20" s="65" t="n">
        <f aca="false">ABS(H20-$B$3)</f>
        <v>0.0833820507951617</v>
      </c>
      <c r="M20" s="63" t="n">
        <v>17</v>
      </c>
      <c r="N20" s="47" t="n">
        <v>0.114896508540508</v>
      </c>
      <c r="O20" s="47" t="n">
        <v>0.755244755244746</v>
      </c>
      <c r="P20" s="66" t="n">
        <v>0</v>
      </c>
      <c r="Q20" s="65" t="n">
        <f aca="false">ABS($N$3-N18)</f>
        <v>0.095103491459492</v>
      </c>
      <c r="S20" s="63" t="n">
        <v>17</v>
      </c>
      <c r="T20" s="47" t="n">
        <v>0.113081409900516</v>
      </c>
      <c r="U20" s="47" t="n">
        <v>-157.158620689655</v>
      </c>
      <c r="V20" s="66" t="n">
        <v>0</v>
      </c>
      <c r="W20" s="67" t="n">
        <f aca="false">ABS(T18-$T$3)</f>
        <v>0.098917265775153</v>
      </c>
      <c r="Y20" s="63" t="n">
        <v>17</v>
      </c>
      <c r="Z20" s="47" t="n">
        <v>0.106399802516597</v>
      </c>
      <c r="AA20" s="47" t="n">
        <v>131.04</v>
      </c>
      <c r="AB20" s="66" t="n">
        <v>0</v>
      </c>
      <c r="AC20" s="65" t="n">
        <f aca="false">ABS(Z20-$B$3)</f>
        <v>0.043600197483403</v>
      </c>
      <c r="AE20" s="63" t="n">
        <v>17</v>
      </c>
      <c r="AF20" s="47" t="n">
        <v>0.0458899702656463</v>
      </c>
      <c r="AG20" s="47" t="n">
        <v>-357.12</v>
      </c>
      <c r="AH20" s="66" t="n">
        <v>0</v>
      </c>
      <c r="AI20" s="65" t="n">
        <f aca="false">ABS(AF20-$B$3)</f>
        <v>0.104110029734354</v>
      </c>
      <c r="AK20" s="63" t="n">
        <v>17</v>
      </c>
      <c r="AL20" s="47" t="n">
        <v>0.0731235313868325</v>
      </c>
      <c r="AM20" s="47" t="n">
        <v>-14.4</v>
      </c>
      <c r="AN20" s="66" t="n">
        <v>0</v>
      </c>
      <c r="AO20" s="65" t="n">
        <f aca="false">ABS(AL20-$AL$3)</f>
        <v>0.0768764686131675</v>
      </c>
      <c r="AQ20" s="63" t="n">
        <v>17</v>
      </c>
      <c r="AR20" s="47" t="n">
        <v>0.0862019442111553</v>
      </c>
      <c r="AS20" s="47" t="n">
        <v>121.05</v>
      </c>
      <c r="AT20" s="66" t="n">
        <v>0</v>
      </c>
      <c r="AU20" s="65" t="n">
        <f aca="false">ABS(AR20-$AR$3)</f>
        <v>0.0637980557888447</v>
      </c>
      <c r="AW20" s="63" t="n">
        <v>17</v>
      </c>
      <c r="AX20" s="47" t="n">
        <v>0.051812363394193</v>
      </c>
      <c r="AY20" s="47" t="n">
        <v>-83.1272727272727</v>
      </c>
      <c r="AZ20" s="66" t="n">
        <v>0</v>
      </c>
      <c r="BA20" s="65" t="n">
        <f aca="false">ABS(AX20-$B$3)</f>
        <v>0.098187636605807</v>
      </c>
    </row>
    <row r="21" customFormat="false" ht="18.45" hidden="false" customHeight="true" outlineLevel="0" collapsed="false">
      <c r="A21" s="63" t="n">
        <v>18</v>
      </c>
      <c r="B21" s="47" t="n">
        <v>0.0630363791515968</v>
      </c>
      <c r="C21" s="47" t="n">
        <v>-11.16</v>
      </c>
      <c r="D21" s="64" t="n">
        <v>0</v>
      </c>
      <c r="E21" s="65" t="n">
        <f aca="false">ABS(B21-$B$3)</f>
        <v>0.0869636208484032</v>
      </c>
      <c r="G21" s="63" t="n">
        <v>18</v>
      </c>
      <c r="H21" s="47" t="n">
        <v>0.0659312423156736</v>
      </c>
      <c r="I21" s="47" t="n">
        <v>173.88</v>
      </c>
      <c r="J21" s="64" t="n">
        <v>0</v>
      </c>
      <c r="K21" s="65" t="n">
        <f aca="false">ABS(H21-$B$3)</f>
        <v>0.0840687576843264</v>
      </c>
      <c r="M21" s="63" t="n">
        <v>18</v>
      </c>
      <c r="N21" s="47" t="n">
        <v>0.120854557322746</v>
      </c>
      <c r="O21" s="47" t="n">
        <v>-134.181818181818</v>
      </c>
      <c r="P21" s="66" t="n">
        <v>0</v>
      </c>
      <c r="Q21" s="65" t="n">
        <f aca="false">ABS($N$3-N19)</f>
        <v>0.113515369147443</v>
      </c>
      <c r="S21" s="63" t="n">
        <v>18</v>
      </c>
      <c r="T21" s="47" t="n">
        <v>0.0951547850181398</v>
      </c>
      <c r="U21" s="47" t="n">
        <v>30.0413793103448</v>
      </c>
      <c r="V21" s="66" t="n">
        <v>0</v>
      </c>
      <c r="W21" s="67" t="n">
        <f aca="false">ABS(T19-$T$3)</f>
        <v>0.10459772725546</v>
      </c>
      <c r="Y21" s="63" t="n">
        <v>18</v>
      </c>
      <c r="Z21" s="47" t="n">
        <v>0.0899717020863453</v>
      </c>
      <c r="AA21" s="47" t="n">
        <v>90.24</v>
      </c>
      <c r="AB21" s="66" t="n">
        <v>0</v>
      </c>
      <c r="AC21" s="65" t="n">
        <f aca="false">ABS(Z21-$B$3)</f>
        <v>0.0600282979136547</v>
      </c>
      <c r="AE21" s="63" t="n">
        <v>18</v>
      </c>
      <c r="AF21" s="47" t="n">
        <v>0.0474878977726262</v>
      </c>
      <c r="AG21" s="47" t="n">
        <v>153.216</v>
      </c>
      <c r="AH21" s="66" t="n">
        <v>0</v>
      </c>
      <c r="AI21" s="65" t="n">
        <f aca="false">ABS(AF21-$B$3)</f>
        <v>0.102512102227374</v>
      </c>
      <c r="AK21" s="63" t="n">
        <v>18</v>
      </c>
      <c r="AL21" s="47" t="n">
        <v>0.0831494757388511</v>
      </c>
      <c r="AM21" s="47" t="n">
        <v>-70.8</v>
      </c>
      <c r="AN21" s="66" t="n">
        <v>0</v>
      </c>
      <c r="AO21" s="65" t="n">
        <f aca="false">ABS(AL21-$AL$3)</f>
        <v>0.0668505242611489</v>
      </c>
      <c r="AQ21" s="63" t="n">
        <v>18</v>
      </c>
      <c r="AR21" s="47" t="n">
        <v>0.113098043430298</v>
      </c>
      <c r="AS21" s="47" t="n">
        <v>133.2</v>
      </c>
      <c r="AT21" s="66" t="n">
        <v>0</v>
      </c>
      <c r="AU21" s="65" t="n">
        <f aca="false">ABS(AR21-$AR$3)</f>
        <v>0.036901956569702</v>
      </c>
      <c r="AW21" s="63" t="n">
        <v>18</v>
      </c>
      <c r="AX21" s="47" t="n">
        <v>0.059035589316916</v>
      </c>
      <c r="AY21" s="47" t="n">
        <v>-346.254545454545</v>
      </c>
      <c r="AZ21" s="66" t="n">
        <v>0</v>
      </c>
      <c r="BA21" s="65" t="n">
        <f aca="false">ABS(AX21-$B$3)</f>
        <v>0.090964410683084</v>
      </c>
    </row>
    <row r="22" customFormat="false" ht="18.45" hidden="false" customHeight="true" outlineLevel="0" collapsed="false">
      <c r="A22" s="63" t="n">
        <v>19</v>
      </c>
      <c r="B22" s="47" t="n">
        <v>0.0336195006867349</v>
      </c>
      <c r="C22" s="47" t="n">
        <v>-272.16</v>
      </c>
      <c r="D22" s="64" t="n">
        <v>0</v>
      </c>
      <c r="E22" s="65" t="n">
        <f aca="false">ABS(B22-$B$3)</f>
        <v>0.116380499313265</v>
      </c>
      <c r="G22" s="63" t="n">
        <v>19</v>
      </c>
      <c r="H22" s="47" t="n">
        <v>0.0302058637479358</v>
      </c>
      <c r="I22" s="47" t="n">
        <v>-0.72</v>
      </c>
      <c r="J22" s="64" t="n">
        <v>0</v>
      </c>
      <c r="K22" s="65" t="n">
        <f aca="false">ABS(H22-$B$3)</f>
        <v>0.119794136252064</v>
      </c>
      <c r="M22" s="63" t="n">
        <v>19</v>
      </c>
      <c r="N22" s="47" t="n">
        <v>0.11974875187192</v>
      </c>
      <c r="O22" s="47" t="n">
        <v>-316.6993006993</v>
      </c>
      <c r="P22" s="66" t="n">
        <v>0</v>
      </c>
      <c r="Q22" s="65" t="n">
        <f aca="false">ABS($N$3-N20)</f>
        <v>0.095103491459492</v>
      </c>
      <c r="S22" s="63" t="n">
        <v>19</v>
      </c>
      <c r="T22" s="47" t="n">
        <v>0.10140227274454</v>
      </c>
      <c r="U22" s="47" t="n">
        <v>-69.0206896551724</v>
      </c>
      <c r="V22" s="66" t="n">
        <v>0</v>
      </c>
      <c r="W22" s="67" t="n">
        <f aca="false">ABS(T20-$T$3)</f>
        <v>0.092918590099484</v>
      </c>
      <c r="Y22" s="63" t="n">
        <v>19</v>
      </c>
      <c r="Z22" s="47" t="n">
        <v>0.101806087350205</v>
      </c>
      <c r="AA22" s="47" t="n">
        <v>179.04</v>
      </c>
      <c r="AB22" s="66" t="n">
        <v>0</v>
      </c>
      <c r="AC22" s="65" t="n">
        <f aca="false">ABS(Z22-$B$3)</f>
        <v>0.048193912649795</v>
      </c>
      <c r="AE22" s="63" t="n">
        <v>19</v>
      </c>
      <c r="AF22" s="47" t="n">
        <v>0.0466820973903687</v>
      </c>
      <c r="AG22" s="47" t="n">
        <v>-179.136</v>
      </c>
      <c r="AH22" s="66" t="n">
        <v>0</v>
      </c>
      <c r="AI22" s="65" t="n">
        <f aca="false">ABS(AF22-$B$3)</f>
        <v>0.103317902609631</v>
      </c>
      <c r="AK22" s="63" t="n">
        <v>19</v>
      </c>
      <c r="AL22" s="47" t="n">
        <v>0.077681408273326</v>
      </c>
      <c r="AM22" s="47" t="n">
        <v>-359.6</v>
      </c>
      <c r="AN22" s="66" t="n">
        <v>0</v>
      </c>
      <c r="AO22" s="65" t="n">
        <f aca="false">ABS(AL22-$AL$3)</f>
        <v>0.072318591726674</v>
      </c>
      <c r="AQ22" s="63" t="n">
        <v>19</v>
      </c>
      <c r="AR22" s="47" t="n">
        <v>0.101881260788033</v>
      </c>
      <c r="AS22" s="47" t="n">
        <v>171.9</v>
      </c>
      <c r="AT22" s="66" t="n">
        <v>0</v>
      </c>
      <c r="AU22" s="65" t="n">
        <f aca="false">ABS(AR22-$AR$3)</f>
        <v>0.048118739211967</v>
      </c>
      <c r="AW22" s="63" t="n">
        <v>19</v>
      </c>
      <c r="AX22" s="47" t="n">
        <v>0.0439082309027823</v>
      </c>
      <c r="AY22" s="47" t="n">
        <v>-12.1090909090909</v>
      </c>
      <c r="AZ22" s="66" t="n">
        <v>0</v>
      </c>
      <c r="BA22" s="65" t="n">
        <f aca="false">ABS(AX22-$B$3)</f>
        <v>0.106091769097218</v>
      </c>
    </row>
    <row r="23" customFormat="false" ht="18.45" hidden="false" customHeight="true" outlineLevel="0" collapsed="false">
      <c r="A23" s="63" t="n">
        <v>20</v>
      </c>
      <c r="B23" s="47" t="n">
        <v>0.0636929345919469</v>
      </c>
      <c r="C23" s="47" t="n">
        <v>176.04</v>
      </c>
      <c r="D23" s="64" t="n">
        <v>0</v>
      </c>
      <c r="E23" s="65" t="n">
        <f aca="false">ABS(B23-$B$3)</f>
        <v>0.0863070654080531</v>
      </c>
      <c r="G23" s="63" t="n">
        <v>20</v>
      </c>
      <c r="H23" s="47" t="n">
        <v>0.0645789915737566</v>
      </c>
      <c r="I23" s="47" t="n">
        <v>-352.44</v>
      </c>
      <c r="J23" s="64" t="n">
        <v>0</v>
      </c>
      <c r="K23" s="65" t="n">
        <f aca="false">ABS(H23-$B$3)</f>
        <v>0.0854210084262434</v>
      </c>
      <c r="M23" s="28" t="s">
        <v>8</v>
      </c>
      <c r="N23" s="68" t="n">
        <f aca="false">SUM(Q4:Q22)</f>
        <v>1.62814398286996</v>
      </c>
      <c r="O23" s="69" t="s">
        <v>6</v>
      </c>
      <c r="P23" s="32" t="n">
        <f aca="false">SUM(P4:P22)</f>
        <v>1</v>
      </c>
      <c r="Q23" s="70" t="n">
        <v>19</v>
      </c>
      <c r="S23" s="63" t="n">
        <v>20</v>
      </c>
      <c r="T23" s="47" t="n">
        <v>0.122159209007394</v>
      </c>
      <c r="U23" s="47" t="n">
        <v>166.096551724137</v>
      </c>
      <c r="V23" s="66" t="n">
        <v>0</v>
      </c>
      <c r="W23" s="67" t="n">
        <f aca="false">ABS(T21-$T$3)</f>
        <v>0.11084521498186</v>
      </c>
      <c r="Y23" s="63" t="n">
        <v>20</v>
      </c>
      <c r="Z23" s="47" t="n">
        <v>0.0965546639560672</v>
      </c>
      <c r="AA23" s="47" t="n">
        <v>-3.84</v>
      </c>
      <c r="AB23" s="66" t="n">
        <v>0</v>
      </c>
      <c r="AC23" s="65" t="n">
        <f aca="false">ABS(Z23-$B$3)</f>
        <v>0.0534453360439328</v>
      </c>
      <c r="AE23" s="63" t="n">
        <v>20</v>
      </c>
      <c r="AF23" s="47" t="n">
        <v>0.0458899702656463</v>
      </c>
      <c r="AG23" s="47" t="n">
        <v>-52.128</v>
      </c>
      <c r="AH23" s="66" t="n">
        <v>0</v>
      </c>
      <c r="AI23" s="65" t="n">
        <f aca="false">ABS(AF23-$B$3)</f>
        <v>0.104110029734354</v>
      </c>
      <c r="AK23" s="63" t="n">
        <v>20</v>
      </c>
      <c r="AL23" s="47" t="n">
        <v>0.065285958053702</v>
      </c>
      <c r="AM23" s="47" t="n">
        <v>-175.2</v>
      </c>
      <c r="AN23" s="66" t="n">
        <v>0</v>
      </c>
      <c r="AO23" s="65" t="n">
        <f aca="false">ABS(AL23-$AL$3)</f>
        <v>0.084714041946298</v>
      </c>
      <c r="AQ23" s="63" t="n">
        <v>20</v>
      </c>
      <c r="AR23" s="47" t="n">
        <v>0.0751001544369875</v>
      </c>
      <c r="AS23" s="47" t="n">
        <v>-175.95</v>
      </c>
      <c r="AT23" s="66" t="n">
        <v>0</v>
      </c>
      <c r="AU23" s="65" t="n">
        <f aca="false">ABS(AR23-$AR$3)</f>
        <v>0.0748998455630125</v>
      </c>
      <c r="AW23" s="63" t="n">
        <v>20</v>
      </c>
      <c r="AX23" s="47" t="n">
        <v>0.0538298063546625</v>
      </c>
      <c r="AY23" s="47" t="n">
        <v>-172.8</v>
      </c>
      <c r="AZ23" s="66" t="n">
        <v>0</v>
      </c>
      <c r="BA23" s="65" t="n">
        <f aca="false">ABS(AX23-$B$3)</f>
        <v>0.0961701936453375</v>
      </c>
    </row>
    <row r="24" customFormat="false" ht="18.45" hidden="false" customHeight="true" outlineLevel="0" collapsed="false">
      <c r="A24" s="63" t="n">
        <v>21</v>
      </c>
      <c r="B24" s="47" t="n">
        <v>0.0628190347676877</v>
      </c>
      <c r="C24" s="47" t="n">
        <v>146.16</v>
      </c>
      <c r="D24" s="64" t="n">
        <v>0</v>
      </c>
      <c r="E24" s="65" t="n">
        <f aca="false">ABS(B24-$B$3)</f>
        <v>0.0871809652323123</v>
      </c>
      <c r="G24" s="63" t="n">
        <v>21</v>
      </c>
      <c r="H24" s="47" t="n">
        <v>0.0682482090225072</v>
      </c>
      <c r="I24" s="47" t="n">
        <v>-51.48</v>
      </c>
      <c r="J24" s="64" t="n">
        <v>0</v>
      </c>
      <c r="K24" s="65" t="n">
        <f aca="false">ABS(H24-$B$3)</f>
        <v>0.0817517909774928</v>
      </c>
      <c r="M24" s="28" t="s">
        <v>9</v>
      </c>
      <c r="N24" s="71" t="n">
        <f aca="false">N23/Q23</f>
        <v>0.0856917885721032</v>
      </c>
      <c r="O24" s="72" t="s">
        <v>10</v>
      </c>
      <c r="P24" s="73" t="n">
        <f aca="false">P23/Q23</f>
        <v>0.0526315789473684</v>
      </c>
      <c r="Q24" s="37"/>
      <c r="S24" s="63" t="n">
        <v>21</v>
      </c>
      <c r="T24" s="47" t="n">
        <v>0.106114359741617</v>
      </c>
      <c r="U24" s="47" t="n">
        <v>152.193103448275</v>
      </c>
      <c r="V24" s="66" t="n">
        <v>0</v>
      </c>
      <c r="W24" s="67" t="n">
        <f aca="false">ABS(T22-$T$3)</f>
        <v>0.10459772725546</v>
      </c>
      <c r="Y24" s="63" t="n">
        <v>21</v>
      </c>
      <c r="Z24" s="47" t="n">
        <v>0.0838375573446902</v>
      </c>
      <c r="AA24" s="47" t="n">
        <v>-358.56</v>
      </c>
      <c r="AB24" s="66" t="n">
        <v>0</v>
      </c>
      <c r="AC24" s="65" t="n">
        <f aca="false">ABS(Z24-$B$3)</f>
        <v>0.0661624426553098</v>
      </c>
      <c r="AE24" s="63" t="n">
        <v>21</v>
      </c>
      <c r="AF24" s="47" t="n">
        <v>0.12</v>
      </c>
      <c r="AG24" s="47" t="n">
        <v>0</v>
      </c>
      <c r="AH24" s="66" t="n">
        <v>0.5</v>
      </c>
      <c r="AI24" s="65" t="n">
        <f aca="false">ABS(AF24-$B$3)</f>
        <v>0.03</v>
      </c>
      <c r="AK24" s="63" t="n">
        <v>21</v>
      </c>
      <c r="AL24" s="47" t="n">
        <v>0.0756533858167626</v>
      </c>
      <c r="AM24" s="47" t="n">
        <v>176.4</v>
      </c>
      <c r="AN24" s="66" t="n">
        <v>0</v>
      </c>
      <c r="AO24" s="65" t="n">
        <f aca="false">ABS(AL24-$AL$3)</f>
        <v>0.0743466141832374</v>
      </c>
      <c r="AQ24" s="63" t="n">
        <v>21</v>
      </c>
      <c r="AR24" s="47" t="n">
        <v>0.103166240464753</v>
      </c>
      <c r="AS24" s="47" t="n">
        <v>171.9</v>
      </c>
      <c r="AT24" s="66" t="n">
        <v>0</v>
      </c>
      <c r="AU24" s="65" t="n">
        <f aca="false">ABS(AR24-$AR$3)</f>
        <v>0.046833759535247</v>
      </c>
      <c r="AW24" s="63" t="n">
        <v>21</v>
      </c>
      <c r="AX24" s="47" t="n">
        <v>0.0557480628421527</v>
      </c>
      <c r="AY24" s="47" t="n">
        <v>147.272727272727</v>
      </c>
      <c r="AZ24" s="66" t="n">
        <v>0</v>
      </c>
      <c r="BA24" s="65" t="n">
        <f aca="false">ABS(AX24-$B$3)</f>
        <v>0.0942519371578473</v>
      </c>
    </row>
    <row r="25" customFormat="false" ht="18.45" hidden="false" customHeight="true" outlineLevel="0" collapsed="false">
      <c r="A25" s="63" t="n">
        <v>22</v>
      </c>
      <c r="B25" s="47" t="n">
        <v>0.0628190347676877</v>
      </c>
      <c r="C25" s="47" t="n">
        <v>-10.8</v>
      </c>
      <c r="D25" s="64" t="n">
        <v>0</v>
      </c>
      <c r="E25" s="65" t="n">
        <f aca="false">ABS(B25-$B$3)</f>
        <v>0.0871809652323123</v>
      </c>
      <c r="G25" s="63" t="n">
        <v>22</v>
      </c>
      <c r="H25" s="47" t="n">
        <v>0.0628190347676877</v>
      </c>
      <c r="I25" s="47" t="n">
        <v>-280.8</v>
      </c>
      <c r="J25" s="64" t="n">
        <v>0</v>
      </c>
      <c r="K25" s="65" t="n">
        <f aca="false">ABS(H25-$B$3)</f>
        <v>0.0871809652323123</v>
      </c>
      <c r="M25" s="28" t="s">
        <v>11</v>
      </c>
      <c r="N25" s="74" t="n">
        <v>0.894736842105263</v>
      </c>
      <c r="S25" s="28" t="s">
        <v>8</v>
      </c>
      <c r="T25" s="68" t="n">
        <f aca="false">SUM(W4:W24)</f>
        <v>1.89577628566026</v>
      </c>
      <c r="U25" s="69" t="s">
        <v>6</v>
      </c>
      <c r="V25" s="75" t="n">
        <f aca="false">SUM(V4:V24)</f>
        <v>0.5</v>
      </c>
      <c r="W25" s="70" t="n">
        <v>21</v>
      </c>
      <c r="Y25" s="63" t="n">
        <v>22</v>
      </c>
      <c r="Z25" s="47" t="n">
        <v>0.10270868332577</v>
      </c>
      <c r="AA25" s="47" t="n">
        <v>-52.8</v>
      </c>
      <c r="AB25" s="66" t="n">
        <v>0</v>
      </c>
      <c r="AC25" s="65" t="n">
        <f aca="false">ABS(Z25-$B$3)</f>
        <v>0.04729131667423</v>
      </c>
      <c r="AE25" s="63" t="n">
        <v>22</v>
      </c>
      <c r="AF25" s="47" t="n">
        <v>0.0497053536867942</v>
      </c>
      <c r="AG25" s="47" t="n">
        <v>-38.304</v>
      </c>
      <c r="AH25" s="66" t="n">
        <v>0</v>
      </c>
      <c r="AI25" s="65" t="n">
        <f aca="false">ABS(AF25-$B$3)</f>
        <v>0.100294646313206</v>
      </c>
      <c r="AK25" s="63" t="n">
        <v>22</v>
      </c>
      <c r="AL25" s="47" t="n">
        <v>0.0785671189222604</v>
      </c>
      <c r="AM25" s="47" t="n">
        <v>-177.2</v>
      </c>
      <c r="AN25" s="66" t="n">
        <v>0</v>
      </c>
      <c r="AO25" s="65" t="n">
        <f aca="false">ABS(AL25-$AL$3)</f>
        <v>0.0714328810777396</v>
      </c>
      <c r="AQ25" s="63" t="n">
        <v>22</v>
      </c>
      <c r="AR25" s="47" t="n">
        <v>0.08512826210443</v>
      </c>
      <c r="AS25" s="47" t="n">
        <v>174.15</v>
      </c>
      <c r="AT25" s="66" t="n">
        <v>0</v>
      </c>
      <c r="AU25" s="65" t="n">
        <f aca="false">ABS(AR25-$AR$3)</f>
        <v>0.06487173789557</v>
      </c>
      <c r="AW25" s="63" t="n">
        <v>22</v>
      </c>
      <c r="AX25" s="47" t="n">
        <v>0.0555708871069202</v>
      </c>
      <c r="AY25" s="47" t="n">
        <v>-19.6363636363636</v>
      </c>
      <c r="AZ25" s="66" t="n">
        <v>0</v>
      </c>
      <c r="BA25" s="65" t="n">
        <f aca="false">ABS(AX25-$B$3)</f>
        <v>0.0944291128930798</v>
      </c>
    </row>
    <row r="26" customFormat="false" ht="18.45" hidden="false" customHeight="true" outlineLevel="0" collapsed="false">
      <c r="A26" s="63" t="n">
        <v>23</v>
      </c>
      <c r="B26" s="47" t="n">
        <v>0.06872128300718</v>
      </c>
      <c r="C26" s="47" t="n">
        <v>-79.92</v>
      </c>
      <c r="D26" s="64" t="n">
        <v>0</v>
      </c>
      <c r="E26" s="65" t="n">
        <f aca="false">ABS(B26-$B$3)</f>
        <v>0.08127871699282</v>
      </c>
      <c r="G26" s="63" t="n">
        <v>23</v>
      </c>
      <c r="H26" s="47" t="n">
        <v>0.0526733886774436</v>
      </c>
      <c r="I26" s="47" t="n">
        <v>-178.92</v>
      </c>
      <c r="J26" s="64" t="n">
        <v>0</v>
      </c>
      <c r="K26" s="65" t="n">
        <f aca="false">ABS(H26-$B$3)</f>
        <v>0.0973266113225564</v>
      </c>
      <c r="S26" s="28" t="s">
        <v>9</v>
      </c>
      <c r="T26" s="71" t="n">
        <f aca="false">T25/W25</f>
        <v>0.090275061221917</v>
      </c>
      <c r="U26" s="72" t="s">
        <v>10</v>
      </c>
      <c r="V26" s="73" t="n">
        <f aca="false">V25/W25</f>
        <v>0.0238095238095238</v>
      </c>
      <c r="W26" s="37"/>
      <c r="Y26" s="63" t="n">
        <v>23</v>
      </c>
      <c r="Z26" s="47" t="n">
        <v>0.106399802516597</v>
      </c>
      <c r="AA26" s="47" t="n">
        <v>176.16</v>
      </c>
      <c r="AB26" s="66" t="n">
        <v>0</v>
      </c>
      <c r="AC26" s="65" t="n">
        <f aca="false">ABS(Z26-$B$3)</f>
        <v>0.043600197483403</v>
      </c>
      <c r="AE26" s="63" t="n">
        <v>23</v>
      </c>
      <c r="AF26" s="47" t="n">
        <v>0.0469491666946985</v>
      </c>
      <c r="AG26" s="47" t="n">
        <v>179.136</v>
      </c>
      <c r="AH26" s="66" t="n">
        <v>0</v>
      </c>
      <c r="AI26" s="65" t="n">
        <f aca="false">ABS(AF26-$B$3)</f>
        <v>0.103050833305301</v>
      </c>
      <c r="AK26" s="63" t="n">
        <v>23</v>
      </c>
      <c r="AL26" s="47" t="n">
        <v>0.0831494757388511</v>
      </c>
      <c r="AM26" s="47" t="n">
        <v>-0.4</v>
      </c>
      <c r="AN26" s="66" t="n">
        <v>0</v>
      </c>
      <c r="AO26" s="65" t="n">
        <f aca="false">ABS(AL26-$AL$3)</f>
        <v>0.0668505242611489</v>
      </c>
      <c r="AQ26" s="63" t="n">
        <v>23</v>
      </c>
      <c r="AR26" s="47" t="n">
        <v>0.0833684277406799</v>
      </c>
      <c r="AS26" s="47" t="n">
        <v>-177.3</v>
      </c>
      <c r="AT26" s="66" t="n">
        <v>0</v>
      </c>
      <c r="AU26" s="65" t="n">
        <f aca="false">ABS(AR26-$AR$3)</f>
        <v>0.0666315722593201</v>
      </c>
      <c r="AW26" s="63" t="n">
        <v>23</v>
      </c>
      <c r="AX26" s="47" t="n">
        <v>0.0404205489778751</v>
      </c>
      <c r="AY26" s="47" t="n">
        <v>-179.672727272727</v>
      </c>
      <c r="AZ26" s="66" t="n">
        <v>0</v>
      </c>
      <c r="BA26" s="65" t="n">
        <f aca="false">ABS(AX26-$B$3)</f>
        <v>0.109579451022125</v>
      </c>
    </row>
    <row r="27" customFormat="false" ht="18.45" hidden="false" customHeight="true" outlineLevel="0" collapsed="false">
      <c r="A27" s="63" t="n">
        <v>24</v>
      </c>
      <c r="B27" s="47" t="n">
        <v>0.0643563283858328</v>
      </c>
      <c r="C27" s="47" t="n">
        <v>-174.959999999999</v>
      </c>
      <c r="D27" s="64" t="n">
        <v>0</v>
      </c>
      <c r="E27" s="65" t="n">
        <f aca="false">ABS(B27-$B$3)</f>
        <v>0.0856436716141672</v>
      </c>
      <c r="G27" s="63" t="n">
        <v>24</v>
      </c>
      <c r="H27" s="47" t="n">
        <v>0.0422271002269995</v>
      </c>
      <c r="I27" s="47" t="n">
        <v>-79.1999999999999</v>
      </c>
      <c r="J27" s="64" t="n">
        <v>0</v>
      </c>
      <c r="K27" s="65" t="n">
        <f aca="false">ABS(H27-$B$3)</f>
        <v>0.107772899773</v>
      </c>
      <c r="S27" s="28" t="s">
        <v>11</v>
      </c>
      <c r="T27" s="74" t="n">
        <v>0.952380952380952</v>
      </c>
      <c r="Y27" s="63" t="n">
        <v>24</v>
      </c>
      <c r="Z27" s="47" t="n">
        <v>0.0891810377180731</v>
      </c>
      <c r="AA27" s="47" t="n">
        <v>-160.8</v>
      </c>
      <c r="AB27" s="66" t="n">
        <v>0</v>
      </c>
      <c r="AC27" s="65" t="n">
        <f aca="false">ABS(Z27-$B$3)</f>
        <v>0.0608189622819269</v>
      </c>
      <c r="AE27" s="63" t="n">
        <v>24</v>
      </c>
      <c r="AF27" s="47" t="n">
        <v>0.043717849252039</v>
      </c>
      <c r="AG27" s="47" t="n">
        <v>-0.288</v>
      </c>
      <c r="AH27" s="66" t="n">
        <v>0</v>
      </c>
      <c r="AI27" s="65" t="n">
        <f aca="false">ABS(AF27-$B$3)</f>
        <v>0.106282150747961</v>
      </c>
      <c r="AK27" s="63" t="n">
        <v>24</v>
      </c>
      <c r="AL27" s="47" t="n">
        <v>0.0665313002052684</v>
      </c>
      <c r="AM27" s="47" t="n">
        <v>-350</v>
      </c>
      <c r="AN27" s="66" t="n">
        <v>0</v>
      </c>
      <c r="AO27" s="65" t="n">
        <f aca="false">ABS(AL27-$AL$3)</f>
        <v>0.0834686997947316</v>
      </c>
      <c r="AQ27" s="63" t="n">
        <v>24</v>
      </c>
      <c r="AR27" s="47" t="n">
        <v>0.0809656100409239</v>
      </c>
      <c r="AS27" s="47" t="n">
        <v>-351.9</v>
      </c>
      <c r="AT27" s="66" t="n">
        <v>0</v>
      </c>
      <c r="AU27" s="65" t="n">
        <f aca="false">ABS(AR27-$AR$3)</f>
        <v>0.0690343899590761</v>
      </c>
      <c r="AW27" s="63" t="n">
        <v>24</v>
      </c>
      <c r="AX27" s="47" t="n">
        <v>0.0557480628421527</v>
      </c>
      <c r="AY27" s="47" t="n">
        <v>-359.018181818181</v>
      </c>
      <c r="AZ27" s="66" t="n">
        <v>0</v>
      </c>
      <c r="BA27" s="65" t="n">
        <f aca="false">ABS(AX27-$B$3)</f>
        <v>0.0942519371578473</v>
      </c>
    </row>
    <row r="28" customFormat="false" ht="18.45" hidden="false" customHeight="true" outlineLevel="0" collapsed="false">
      <c r="A28" s="76" t="n">
        <v>25</v>
      </c>
      <c r="B28" s="47" t="n">
        <v>0.0550923450747127</v>
      </c>
      <c r="C28" s="47" t="n">
        <v>-355.32</v>
      </c>
      <c r="D28" s="64" t="n">
        <v>0</v>
      </c>
      <c r="E28" s="65" t="n">
        <f aca="false">ABS(B28-$B$3)</f>
        <v>0.0949076549252873</v>
      </c>
      <c r="G28" s="76" t="n">
        <v>25</v>
      </c>
      <c r="H28" s="47" t="n">
        <v>0.0641344329227379</v>
      </c>
      <c r="I28" s="47" t="n">
        <v>-9.36</v>
      </c>
      <c r="J28" s="64" t="n">
        <v>0</v>
      </c>
      <c r="K28" s="77" t="n">
        <f aca="false">ABS(H28-$B$3)</f>
        <v>0.0858655670772621</v>
      </c>
      <c r="Y28" s="76" t="n">
        <v>25</v>
      </c>
      <c r="Z28" s="47" t="n">
        <v>0.0961294702880807</v>
      </c>
      <c r="AA28" s="47" t="n">
        <v>177.12</v>
      </c>
      <c r="AB28" s="66" t="n">
        <v>0</v>
      </c>
      <c r="AC28" s="77" t="n">
        <f aca="false">ABS(Z28-$B$3)</f>
        <v>0.0538705297119193</v>
      </c>
      <c r="AE28" s="76" t="n">
        <v>25</v>
      </c>
      <c r="AF28" s="47" t="n">
        <v>0.0462843392648315</v>
      </c>
      <c r="AG28" s="47" t="n">
        <v>-169.92</v>
      </c>
      <c r="AH28" s="66" t="n">
        <v>0</v>
      </c>
      <c r="AI28" s="77" t="n">
        <f aca="false">ABS(AF28-$B$3)</f>
        <v>0.103715660735169</v>
      </c>
      <c r="AK28" s="76" t="n">
        <v>25</v>
      </c>
      <c r="AL28" s="47" t="n">
        <v>0.080673249134433</v>
      </c>
      <c r="AM28" s="47" t="n">
        <v>-19.6</v>
      </c>
      <c r="AN28" s="66" t="n">
        <v>0</v>
      </c>
      <c r="AO28" s="65" t="n">
        <f aca="false">ABS(AL28-$AL$3)</f>
        <v>0.069326750865567</v>
      </c>
      <c r="AQ28" s="76" t="n">
        <v>25</v>
      </c>
      <c r="AR28" s="47" t="n">
        <v>0.0876546148958263</v>
      </c>
      <c r="AS28" s="47" t="n">
        <v>171.45</v>
      </c>
      <c r="AT28" s="66" t="n">
        <v>0</v>
      </c>
      <c r="AU28" s="65" t="n">
        <f aca="false">ABS(AR28-$AR$3)</f>
        <v>0.0623453851041737</v>
      </c>
      <c r="AW28" s="76" t="n">
        <v>25</v>
      </c>
      <c r="AX28" s="47" t="n">
        <v>0.0513199292752673</v>
      </c>
      <c r="AY28" s="47" t="n">
        <v>-351.490909090909</v>
      </c>
      <c r="AZ28" s="66" t="n">
        <v>0</v>
      </c>
      <c r="BA28" s="77" t="n">
        <f aca="false">ABS(AX28-$B$3)</f>
        <v>0.0986800707247327</v>
      </c>
    </row>
    <row r="29" customFormat="false" ht="18.45" hidden="false" customHeight="true" outlineLevel="0" collapsed="false">
      <c r="A29" s="63" t="n">
        <v>26</v>
      </c>
      <c r="B29" s="47" t="n">
        <v>0.0568317800622655</v>
      </c>
      <c r="C29" s="47" t="n">
        <v>-18.36</v>
      </c>
      <c r="D29" s="64" t="n">
        <v>0</v>
      </c>
      <c r="E29" s="65" t="n">
        <f aca="false">ABS(B29-$B$3)</f>
        <v>0.0931682199377345</v>
      </c>
      <c r="G29" s="63" t="n">
        <v>26</v>
      </c>
      <c r="H29" s="47" t="n">
        <v>0.0617435020954147</v>
      </c>
      <c r="I29" s="47" t="n">
        <v>167.76</v>
      </c>
      <c r="J29" s="64" t="n">
        <v>0</v>
      </c>
      <c r="K29" s="65" t="n">
        <f aca="false">ABS(H29-$B$3)</f>
        <v>0.0882564979045853</v>
      </c>
      <c r="Y29" s="63" t="n">
        <v>26</v>
      </c>
      <c r="Z29" s="47" t="n">
        <v>0.129203997970909</v>
      </c>
      <c r="AA29" s="47" t="n">
        <v>-15.36</v>
      </c>
      <c r="AB29" s="66" t="n">
        <v>0</v>
      </c>
      <c r="AC29" s="65" t="n">
        <f aca="false">ABS(Z29-$B$3)</f>
        <v>0.020796002029091</v>
      </c>
      <c r="AE29" s="63" t="n">
        <v>26</v>
      </c>
      <c r="AF29" s="47" t="n">
        <v>0.0473526382109097</v>
      </c>
      <c r="AG29" s="47" t="n">
        <v>-336.384</v>
      </c>
      <c r="AH29" s="66" t="n">
        <v>0</v>
      </c>
      <c r="AI29" s="65" t="n">
        <f aca="false">ABS(AF29-$B$3)</f>
        <v>0.10264736178909</v>
      </c>
      <c r="AK29" s="63" t="n">
        <v>26</v>
      </c>
      <c r="AL29" s="47" t="n">
        <v>0.0756533858167626</v>
      </c>
      <c r="AM29" s="47" t="n">
        <v>-152</v>
      </c>
      <c r="AN29" s="66" t="n">
        <v>0</v>
      </c>
      <c r="AO29" s="65" t="n">
        <f aca="false">ABS(AL29-$AL$3)</f>
        <v>0.0743466141832374</v>
      </c>
      <c r="AQ29" s="63" t="n">
        <v>26</v>
      </c>
      <c r="AR29" s="47" t="n">
        <v>0.0883901047399994</v>
      </c>
      <c r="AS29" s="47" t="n">
        <v>-353.7</v>
      </c>
      <c r="AT29" s="66" t="n">
        <v>0</v>
      </c>
      <c r="AU29" s="65" t="n">
        <f aca="false">ABS(AR29-$AR$3)</f>
        <v>0.0616098952600006</v>
      </c>
      <c r="AW29" s="63" t="n">
        <v>26</v>
      </c>
      <c r="AX29" s="47" t="n">
        <v>0.0561041107729865</v>
      </c>
      <c r="AY29" s="47" t="n">
        <v>168.218181818181</v>
      </c>
      <c r="AZ29" s="66" t="n">
        <v>0</v>
      </c>
      <c r="BA29" s="65" t="n">
        <f aca="false">ABS(AX29-$B$3)</f>
        <v>0.0938958892270135</v>
      </c>
    </row>
    <row r="30" customFormat="false" ht="18.45" hidden="false" customHeight="true" outlineLevel="0" collapsed="false">
      <c r="A30" s="76" t="n">
        <v>27</v>
      </c>
      <c r="B30" s="47" t="n">
        <v>0.0659312423156736</v>
      </c>
      <c r="C30" s="47" t="n">
        <v>-11.88</v>
      </c>
      <c r="D30" s="64" t="n">
        <v>0</v>
      </c>
      <c r="E30" s="65" t="n">
        <f aca="false">ABS(B30-$B$3)</f>
        <v>0.0840687576843264</v>
      </c>
      <c r="G30" s="76" t="n">
        <v>27</v>
      </c>
      <c r="H30" s="47" t="n">
        <v>0.0643563283858328</v>
      </c>
      <c r="I30" s="47" t="n">
        <v>-17.28</v>
      </c>
      <c r="J30" s="64" t="n">
        <v>0</v>
      </c>
      <c r="K30" s="65" t="n">
        <f aca="false">ABS(H30-$B$3)</f>
        <v>0.0856436716141672</v>
      </c>
      <c r="Y30" s="76" t="n">
        <v>27</v>
      </c>
      <c r="Z30" s="47" t="n">
        <v>0.0957061490273699</v>
      </c>
      <c r="AA30" s="47" t="n">
        <v>-78.24</v>
      </c>
      <c r="AB30" s="66" t="n">
        <v>0</v>
      </c>
      <c r="AC30" s="65" t="n">
        <f aca="false">ABS(Z30-$B$3)</f>
        <v>0.0542938509726301</v>
      </c>
      <c r="AE30" s="76" t="n">
        <v>27</v>
      </c>
      <c r="AF30" s="47" t="n">
        <v>0.0445995150271826</v>
      </c>
      <c r="AG30" s="47" t="n">
        <v>-107.711999999999</v>
      </c>
      <c r="AH30" s="66" t="n">
        <v>0</v>
      </c>
      <c r="AI30" s="65" t="n">
        <f aca="false">ABS(AF30-$B$3)</f>
        <v>0.105400484972817</v>
      </c>
      <c r="AK30" s="76" t="n">
        <v>27</v>
      </c>
      <c r="AL30" s="47" t="n">
        <v>0.0779755301295768</v>
      </c>
      <c r="AM30" s="47" t="n">
        <v>-4</v>
      </c>
      <c r="AN30" s="66" t="n">
        <v>0</v>
      </c>
      <c r="AO30" s="65" t="n">
        <f aca="false">ABS(AL30-$AL$3)</f>
        <v>0.0720244698704232</v>
      </c>
      <c r="AQ30" s="76" t="n">
        <v>27</v>
      </c>
      <c r="AR30" s="47" t="n">
        <v>0.0933235508172069</v>
      </c>
      <c r="AS30" s="47" t="n">
        <v>-15.3</v>
      </c>
      <c r="AT30" s="66" t="n">
        <v>0</v>
      </c>
      <c r="AU30" s="65" t="n">
        <f aca="false">ABS(AR30-$AR$3)</f>
        <v>0.0566764491827931</v>
      </c>
      <c r="AW30" s="76" t="n">
        <v>27</v>
      </c>
      <c r="AX30" s="47" t="n">
        <v>0.0523095226046165</v>
      </c>
      <c r="AY30" s="47" t="n">
        <v>-11.7818181818181</v>
      </c>
      <c r="AZ30" s="66" t="n">
        <v>0</v>
      </c>
      <c r="BA30" s="65" t="n">
        <f aca="false">ABS(AX30-$B$3)</f>
        <v>0.0976904773953835</v>
      </c>
    </row>
    <row r="31" customFormat="false" ht="18.45" hidden="false" customHeight="true" outlineLevel="0" collapsed="false">
      <c r="A31" s="63" t="n">
        <v>28</v>
      </c>
      <c r="B31" s="47" t="n">
        <v>0.061530615447991</v>
      </c>
      <c r="C31" s="47" t="n">
        <v>-340.2</v>
      </c>
      <c r="D31" s="64" t="n">
        <v>0</v>
      </c>
      <c r="E31" s="65" t="n">
        <f aca="false">ABS(B31-$B$3)</f>
        <v>0.088469384552009</v>
      </c>
      <c r="G31" s="63" t="n">
        <v>28</v>
      </c>
      <c r="H31" s="47" t="n">
        <v>0.0645789915737566</v>
      </c>
      <c r="I31" s="47" t="n">
        <v>-354.24</v>
      </c>
      <c r="J31" s="64" t="n">
        <v>0</v>
      </c>
      <c r="K31" s="65" t="n">
        <f aca="false">ABS(H31-$B$3)</f>
        <v>0.0854210084262434</v>
      </c>
      <c r="Y31" s="63" t="n">
        <v>28</v>
      </c>
      <c r="Z31" s="47" t="n">
        <v>0.150121884517963</v>
      </c>
      <c r="AA31" s="47" t="n">
        <v>-2.4</v>
      </c>
      <c r="AB31" s="66" t="n">
        <v>1</v>
      </c>
      <c r="AC31" s="65" t="n">
        <f aca="false">ABS(Z31-$B$3)</f>
        <v>0.000121884517963022</v>
      </c>
      <c r="AE31" s="63" t="n">
        <v>28</v>
      </c>
      <c r="AF31" s="47" t="n">
        <v>0.0466820973903687</v>
      </c>
      <c r="AG31" s="47" t="n">
        <v>-131.327999999999</v>
      </c>
      <c r="AH31" s="66" t="n">
        <v>0</v>
      </c>
      <c r="AI31" s="65" t="n">
        <f aca="false">ABS(AF31-$B$3)</f>
        <v>0.103317902609631</v>
      </c>
      <c r="AK31" s="63" t="n">
        <v>28</v>
      </c>
      <c r="AL31" s="47" t="n">
        <v>0.07257293131083</v>
      </c>
      <c r="AM31" s="47" t="n">
        <v>-173.6</v>
      </c>
      <c r="AN31" s="66" t="n">
        <v>0</v>
      </c>
      <c r="AO31" s="65" t="n">
        <f aca="false">ABS(AL31-$AL$3)</f>
        <v>0.07742706868917</v>
      </c>
      <c r="AQ31" s="63" t="n">
        <v>28</v>
      </c>
      <c r="AR31" s="47" t="n">
        <v>0.0902559422992823</v>
      </c>
      <c r="AS31" s="47" t="n">
        <v>-320.4</v>
      </c>
      <c r="AT31" s="66" t="n">
        <v>0</v>
      </c>
      <c r="AU31" s="65" t="n">
        <f aca="false">ABS(AR31-$AR$3)</f>
        <v>0.0597440577007177</v>
      </c>
      <c r="AW31" s="63" t="n">
        <v>28</v>
      </c>
      <c r="AX31" s="47" t="n">
        <v>0.0498705305162108</v>
      </c>
      <c r="AY31" s="47" t="n">
        <v>-358.690909090909</v>
      </c>
      <c r="AZ31" s="66" t="n">
        <v>0</v>
      </c>
      <c r="BA31" s="65" t="n">
        <f aca="false">ABS(AX31-$B$3)</f>
        <v>0.100129469483789</v>
      </c>
    </row>
    <row r="32" customFormat="false" ht="18.45" hidden="false" customHeight="true" outlineLevel="0" collapsed="false">
      <c r="A32" s="76" t="n">
        <v>29</v>
      </c>
      <c r="B32" s="47" t="n">
        <v>0.0661593544682155</v>
      </c>
      <c r="C32" s="47" t="n">
        <v>-20.16</v>
      </c>
      <c r="D32" s="64" t="n">
        <v>0</v>
      </c>
      <c r="E32" s="65" t="n">
        <f aca="false">ABS(B32-$B$3)</f>
        <v>0.0838406455317845</v>
      </c>
      <c r="G32" s="76" t="n">
        <v>29</v>
      </c>
      <c r="H32" s="47" t="n">
        <v>0.0574237114975234</v>
      </c>
      <c r="I32" s="47" t="n">
        <v>-337.68</v>
      </c>
      <c r="J32" s="64" t="n">
        <v>0</v>
      </c>
      <c r="K32" s="65" t="n">
        <f aca="false">ABS(H32-$B$3)</f>
        <v>0.0925762885024766</v>
      </c>
      <c r="Y32" s="76" t="n">
        <v>29</v>
      </c>
      <c r="Z32" s="47" t="n">
        <v>0.100467043974422</v>
      </c>
      <c r="AA32" s="47" t="n">
        <v>-35.04</v>
      </c>
      <c r="AB32" s="66" t="n">
        <v>0</v>
      </c>
      <c r="AC32" s="65" t="n">
        <f aca="false">ABS(Z32-$B$3)</f>
        <v>0.049532956025578</v>
      </c>
      <c r="AE32" s="76" t="n">
        <v>29</v>
      </c>
      <c r="AF32" s="47" t="n">
        <v>0.0508526138141175</v>
      </c>
      <c r="AG32" s="47" t="n">
        <v>-358.272</v>
      </c>
      <c r="AH32" s="66" t="n">
        <v>0</v>
      </c>
      <c r="AI32" s="65" t="n">
        <f aca="false">ABS(AF32-$B$3)</f>
        <v>0.0991473861858825</v>
      </c>
      <c r="AK32" s="76" t="n">
        <v>29</v>
      </c>
      <c r="AL32" s="47" t="n">
        <v>0.0690937030622857</v>
      </c>
      <c r="AM32" s="47" t="n">
        <v>-1.2</v>
      </c>
      <c r="AN32" s="66" t="n">
        <v>0</v>
      </c>
      <c r="AO32" s="65" t="n">
        <f aca="false">ABS(AL32-$AL$3)</f>
        <v>0.0809062969377143</v>
      </c>
      <c r="AQ32" s="76" t="n">
        <v>29</v>
      </c>
      <c r="AR32" s="47" t="n">
        <v>0.0925470100036156</v>
      </c>
      <c r="AS32" s="47" t="n">
        <v>-4.5</v>
      </c>
      <c r="AT32" s="66" t="n">
        <v>0</v>
      </c>
      <c r="AU32" s="65" t="n">
        <f aca="false">ABS(AR32-$AR$3)</f>
        <v>0.0574529899963844</v>
      </c>
      <c r="AW32" s="76" t="n">
        <v>29</v>
      </c>
      <c r="AX32" s="47" t="n">
        <v>0.0575511880206203</v>
      </c>
      <c r="AY32" s="47" t="n">
        <v>165.6</v>
      </c>
      <c r="AZ32" s="66" t="n">
        <v>0</v>
      </c>
      <c r="BA32" s="65" t="n">
        <f aca="false">ABS(AX32-$B$3)</f>
        <v>0.0924488119793797</v>
      </c>
    </row>
    <row r="33" customFormat="false" ht="18.45" hidden="false" customHeight="true" outlineLevel="0" collapsed="false">
      <c r="A33" s="63" t="n">
        <v>30</v>
      </c>
      <c r="B33" s="47" t="n">
        <v>0.0572257191419157</v>
      </c>
      <c r="C33" s="47" t="n">
        <v>170.28</v>
      </c>
      <c r="D33" s="64" t="n">
        <v>0</v>
      </c>
      <c r="E33" s="65" t="n">
        <f aca="false">ABS(B33-$B$3)</f>
        <v>0.0927742808580843</v>
      </c>
      <c r="G33" s="63" t="n">
        <v>30</v>
      </c>
      <c r="H33" s="47" t="n">
        <v>0.0659312423156736</v>
      </c>
      <c r="I33" s="47" t="n">
        <v>-355.32</v>
      </c>
      <c r="J33" s="64" t="n">
        <v>0</v>
      </c>
      <c r="K33" s="65" t="n">
        <f aca="false">ABS(H33-$B$3)</f>
        <v>0.0840687576843264</v>
      </c>
      <c r="Y33" s="63" t="n">
        <v>30</v>
      </c>
      <c r="Z33" s="47" t="n">
        <v>0.101806087350205</v>
      </c>
      <c r="AA33" s="47" t="n">
        <v>-95.52</v>
      </c>
      <c r="AB33" s="66" t="n">
        <v>0</v>
      </c>
      <c r="AC33" s="65" t="n">
        <f aca="false">ABS(Z33-$B$3)</f>
        <v>0.048193912649795</v>
      </c>
      <c r="AE33" s="63" t="n">
        <v>30</v>
      </c>
      <c r="AF33" s="47" t="n">
        <v>0.0485839763155581</v>
      </c>
      <c r="AG33" s="47" t="n">
        <v>-177.696</v>
      </c>
      <c r="AH33" s="66" t="n">
        <v>0</v>
      </c>
      <c r="AI33" s="65" t="n">
        <f aca="false">ABS(AF33-$B$3)</f>
        <v>0.101416023684442</v>
      </c>
      <c r="AK33" s="63" t="n">
        <v>30</v>
      </c>
      <c r="AL33" s="47" t="n">
        <v>0.076805682505655</v>
      </c>
      <c r="AM33" s="47" t="n">
        <v>-319.6</v>
      </c>
      <c r="AN33" s="66" t="n">
        <v>0</v>
      </c>
      <c r="AO33" s="65" t="n">
        <f aca="false">ABS(AL33-$AL$3)</f>
        <v>0.073194317494345</v>
      </c>
      <c r="AQ33" s="63" t="n">
        <v>30</v>
      </c>
      <c r="AR33" s="47" t="n">
        <v>0.0865628391540286</v>
      </c>
      <c r="AS33" s="47" t="n">
        <v>166.05</v>
      </c>
      <c r="AT33" s="66" t="n">
        <v>0</v>
      </c>
      <c r="AU33" s="65" t="n">
        <f aca="false">ABS(AR33-$AR$3)</f>
        <v>0.0634371608459714</v>
      </c>
      <c r="AW33" s="63" t="n">
        <v>30</v>
      </c>
      <c r="AX33" s="47" t="n">
        <v>0.0568230431059958</v>
      </c>
      <c r="AY33" s="47" t="n">
        <v>-80.1818181818181</v>
      </c>
      <c r="AZ33" s="66" t="n">
        <v>0</v>
      </c>
      <c r="BA33" s="65" t="n">
        <f aca="false">ABS(AX33-$B$3)</f>
        <v>0.0931769568940042</v>
      </c>
    </row>
    <row r="34" customFormat="false" ht="27.65" hidden="false" customHeight="true" outlineLevel="0" collapsed="false">
      <c r="A34" s="28" t="s">
        <v>8</v>
      </c>
      <c r="B34" s="68" t="n">
        <f aca="false">SUM(E4:E33)</f>
        <v>2.63767028236858</v>
      </c>
      <c r="C34" s="69" t="s">
        <v>6</v>
      </c>
      <c r="D34" s="32" t="n">
        <f aca="false">SUM(D4:D33)</f>
        <v>0</v>
      </c>
      <c r="E34" s="70" t="n">
        <v>30</v>
      </c>
      <c r="G34" s="28" t="s">
        <v>8</v>
      </c>
      <c r="H34" s="68" t="n">
        <f aca="false">SUM(K4:K33)</f>
        <v>2.60178763765381</v>
      </c>
      <c r="I34" s="69" t="s">
        <v>6</v>
      </c>
      <c r="J34" s="32" t="n">
        <f aca="false">SUM(J4:J33)</f>
        <v>1</v>
      </c>
      <c r="K34" s="70" t="n">
        <v>30</v>
      </c>
      <c r="Y34" s="28" t="s">
        <v>8</v>
      </c>
      <c r="Z34" s="68" t="n">
        <f aca="false">SUM(AC4:AC33)</f>
        <v>1.29122810634296</v>
      </c>
      <c r="AA34" s="69" t="s">
        <v>6</v>
      </c>
      <c r="AB34" s="32" t="n">
        <f aca="false">SUM(AB4:AB33)</f>
        <v>5</v>
      </c>
      <c r="AC34" s="70" t="n">
        <v>30</v>
      </c>
      <c r="AE34" s="28" t="s">
        <v>8</v>
      </c>
      <c r="AF34" s="68" t="n">
        <f aca="false">SUM(AI4:AI33)</f>
        <v>2.94196648792482</v>
      </c>
      <c r="AG34" s="69" t="s">
        <v>6</v>
      </c>
      <c r="AH34" s="32" t="n">
        <f aca="false">SUM(AH4:AH33)</f>
        <v>1</v>
      </c>
      <c r="AI34" s="70" t="n">
        <v>30</v>
      </c>
      <c r="AK34" s="28" t="s">
        <v>8</v>
      </c>
      <c r="AL34" s="68" t="n">
        <f aca="false">SUM(AO4:AO33)</f>
        <v>1.89605188951672</v>
      </c>
      <c r="AM34" s="69" t="s">
        <v>6</v>
      </c>
      <c r="AN34" s="32" t="n">
        <f aca="false">SUM(AN4:AN33)</f>
        <v>3.5</v>
      </c>
      <c r="AO34" s="70" t="n">
        <v>30</v>
      </c>
      <c r="AQ34" s="28" t="s">
        <v>8</v>
      </c>
      <c r="AR34" s="68" t="n">
        <f aca="false">SUM(AU4:AU33)</f>
        <v>1.32827649382118</v>
      </c>
      <c r="AS34" s="69" t="s">
        <v>6</v>
      </c>
      <c r="AT34" s="32" t="n">
        <f aca="false">SUM(AT4:AT33)</f>
        <v>4.5</v>
      </c>
      <c r="AU34" s="70" t="n">
        <v>30</v>
      </c>
      <c r="AW34" s="28" t="s">
        <v>8</v>
      </c>
      <c r="AX34" s="68" t="n">
        <f aca="false">SUM(BA4:BA33)</f>
        <v>2.74099150805577</v>
      </c>
      <c r="AY34" s="69" t="s">
        <v>6</v>
      </c>
      <c r="AZ34" s="32" t="n">
        <f aca="false">SUM(AZ4:AZ33)</f>
        <v>0</v>
      </c>
      <c r="BA34" s="70" t="n">
        <v>30</v>
      </c>
    </row>
    <row r="35" customFormat="false" ht="28.6" hidden="false" customHeight="true" outlineLevel="0" collapsed="false">
      <c r="A35" s="28" t="s">
        <v>9</v>
      </c>
      <c r="B35" s="71" t="n">
        <f aca="false">B34/E34</f>
        <v>0.0879223427456194</v>
      </c>
      <c r="C35" s="72" t="s">
        <v>10</v>
      </c>
      <c r="D35" s="73" t="n">
        <f aca="false">D34/E34</f>
        <v>0</v>
      </c>
      <c r="E35" s="37"/>
      <c r="G35" s="28" t="s">
        <v>9</v>
      </c>
      <c r="H35" s="71" t="n">
        <f aca="false">H34/K34</f>
        <v>0.0867262545884602</v>
      </c>
      <c r="I35" s="72" t="s">
        <v>10</v>
      </c>
      <c r="J35" s="73" t="n">
        <f aca="false">J34/K34</f>
        <v>0.0333333333333333</v>
      </c>
      <c r="K35" s="37"/>
      <c r="Y35" s="28" t="s">
        <v>9</v>
      </c>
      <c r="Z35" s="71" t="n">
        <f aca="false">Z34/AC34</f>
        <v>0.0430409368780986</v>
      </c>
      <c r="AA35" s="72" t="s">
        <v>10</v>
      </c>
      <c r="AB35" s="73" t="n">
        <f aca="false">AB34/AC34</f>
        <v>0.166666666666667</v>
      </c>
      <c r="AC35" s="37"/>
      <c r="AE35" s="28" t="s">
        <v>9</v>
      </c>
      <c r="AF35" s="71" t="n">
        <f aca="false">AF34/AI34</f>
        <v>0.098065549597494</v>
      </c>
      <c r="AG35" s="72" t="s">
        <v>10</v>
      </c>
      <c r="AH35" s="73" t="n">
        <f aca="false">AH34/AI34</f>
        <v>0.0333333333333333</v>
      </c>
      <c r="AI35" s="37"/>
      <c r="AK35" s="28" t="s">
        <v>9</v>
      </c>
      <c r="AL35" s="71" t="n">
        <f aca="false">AL34/AO34</f>
        <v>0.0632017296505573</v>
      </c>
      <c r="AM35" s="72" t="s">
        <v>10</v>
      </c>
      <c r="AN35" s="73" t="n">
        <f aca="false">AN34/AO34</f>
        <v>0.116666666666667</v>
      </c>
      <c r="AO35" s="37"/>
      <c r="AQ35" s="28" t="s">
        <v>9</v>
      </c>
      <c r="AR35" s="71" t="n">
        <f aca="false">AR34/AU34</f>
        <v>0.0442758831273727</v>
      </c>
      <c r="AS35" s="72" t="s">
        <v>10</v>
      </c>
      <c r="AT35" s="73" t="n">
        <f aca="false">AT34/AU34</f>
        <v>0.15</v>
      </c>
      <c r="AU35" s="37"/>
      <c r="AW35" s="28" t="s">
        <v>9</v>
      </c>
      <c r="AX35" s="71" t="n">
        <f aca="false">AX34/BA34</f>
        <v>0.0913663836018591</v>
      </c>
      <c r="AY35" s="72" t="s">
        <v>10</v>
      </c>
      <c r="AZ35" s="73" t="n">
        <f aca="false">AZ34/BA34</f>
        <v>0</v>
      </c>
      <c r="BA35" s="37"/>
    </row>
    <row r="36" customFormat="false" ht="30.45" hidden="false" customHeight="true" outlineLevel="0" collapsed="false">
      <c r="A36" s="28" t="s">
        <v>11</v>
      </c>
      <c r="B36" s="74" t="n">
        <v>0.866666666666667</v>
      </c>
      <c r="G36" s="28" t="s">
        <v>11</v>
      </c>
      <c r="H36" s="74" t="n">
        <v>1</v>
      </c>
      <c r="Y36" s="28" t="s">
        <v>11</v>
      </c>
      <c r="Z36" s="74" t="n">
        <v>0.6</v>
      </c>
      <c r="AE36" s="28" t="s">
        <v>11</v>
      </c>
      <c r="AF36" s="74" t="n">
        <v>0.766666666666667</v>
      </c>
      <c r="AK36" s="28" t="s">
        <v>11</v>
      </c>
      <c r="AL36" s="74" t="n">
        <v>0.733333333333333</v>
      </c>
      <c r="AQ36" s="28" t="s">
        <v>11</v>
      </c>
      <c r="AR36" s="74" t="n">
        <v>0.8</v>
      </c>
      <c r="AW36" s="28" t="s">
        <v>11</v>
      </c>
      <c r="AX36" s="74" t="n">
        <v>0.866666666666667</v>
      </c>
    </row>
    <row r="1048576" customFormat="false" ht="12.8" hidden="false" customHeight="true" outlineLevel="0" collapsed="false"/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6" activeCellId="0" sqref="B36"/>
    </sheetView>
  </sheetViews>
  <sheetFormatPr defaultRowHeight="16.6" zeroHeight="false" outlineLevelRow="0" outlineLevelCol="0"/>
  <cols>
    <col collapsed="false" customWidth="true" hidden="false" outlineLevel="0" max="1" min="1" style="0" width="6.83"/>
    <col collapsed="false" customWidth="true" hidden="false" outlineLevel="0" max="3" min="2" style="0" width="8"/>
    <col collapsed="false" customWidth="true" hidden="false" outlineLevel="0" max="4" min="4" style="0" width="7.78"/>
    <col collapsed="false" customWidth="true" hidden="false" outlineLevel="0" max="5" min="5" style="0" width="8"/>
    <col collapsed="false" customWidth="true" hidden="false" outlineLevel="0" max="6" min="6" style="0" width="8.49"/>
    <col collapsed="false" customWidth="true" hidden="false" outlineLevel="0" max="7" min="7" style="0" width="6.5"/>
    <col collapsed="false" customWidth="true" hidden="false" outlineLevel="0" max="9" min="8" style="0" width="8"/>
    <col collapsed="false" customWidth="true" hidden="false" outlineLevel="0" max="10" min="10" style="0" width="6.78"/>
    <col collapsed="false" customWidth="true" hidden="false" outlineLevel="0" max="11" min="11" style="0" width="8"/>
    <col collapsed="false" customWidth="true" hidden="false" outlineLevel="0" max="12" min="12" style="0" width="4.66"/>
    <col collapsed="false" customWidth="true" hidden="false" outlineLevel="0" max="13" min="13" style="0" width="6.66"/>
    <col collapsed="false" customWidth="true" hidden="false" outlineLevel="0" max="15" min="14" style="0" width="8"/>
    <col collapsed="false" customWidth="true" hidden="false" outlineLevel="0" max="16" min="16" style="0" width="6.78"/>
    <col collapsed="false" customWidth="true" hidden="false" outlineLevel="0" max="17" min="17" style="0" width="8"/>
    <col collapsed="false" customWidth="true" hidden="false" outlineLevel="0" max="18" min="18" style="0" width="4.66"/>
    <col collapsed="false" customWidth="true" hidden="false" outlineLevel="0" max="19" min="19" style="0" width="6.66"/>
    <col collapsed="false" customWidth="true" hidden="false" outlineLevel="0" max="20" min="20" style="0" width="8"/>
    <col collapsed="false" customWidth="true" hidden="false" outlineLevel="0" max="21" min="21" style="0" width="7.78"/>
    <col collapsed="false" customWidth="true" hidden="false" outlineLevel="0" max="22" min="22" style="0" width="6.78"/>
    <col collapsed="false" customWidth="true" hidden="false" outlineLevel="0" max="23" min="23" style="0" width="8"/>
    <col collapsed="false" customWidth="true" hidden="false" outlineLevel="0" max="24" min="24" style="0" width="4.66"/>
    <col collapsed="false" customWidth="true" hidden="false" outlineLevel="0" max="25" min="25" style="0" width="7.66"/>
    <col collapsed="false" customWidth="true" hidden="false" outlineLevel="0" max="26" min="26" style="37" width="8"/>
    <col collapsed="false" customWidth="true" hidden="false" outlineLevel="0" max="27" min="27" style="0" width="8"/>
    <col collapsed="false" customWidth="true" hidden="false" outlineLevel="0" max="28" min="28" style="0" width="6.78"/>
    <col collapsed="false" customWidth="true" hidden="false" outlineLevel="0" max="29" min="29" style="0" width="8"/>
    <col collapsed="false" customWidth="true" hidden="false" outlineLevel="0" max="30" min="30" style="0" width="4.66"/>
    <col collapsed="false" customWidth="true" hidden="false" outlineLevel="0" max="31" min="31" style="0" width="8.16"/>
    <col collapsed="false" customWidth="true" hidden="false" outlineLevel="0" max="33" min="32" style="0" width="8"/>
    <col collapsed="false" customWidth="true" hidden="false" outlineLevel="0" max="34" min="34" style="0" width="6.78"/>
    <col collapsed="false" customWidth="true" hidden="false" outlineLevel="0" max="35" min="35" style="0" width="8"/>
    <col collapsed="false" customWidth="true" hidden="false" outlineLevel="0" max="36" min="36" style="0" width="5.89"/>
    <col collapsed="false" customWidth="true" hidden="false" outlineLevel="0" max="37" min="37" style="0" width="6.99"/>
    <col collapsed="false" customWidth="true" hidden="false" outlineLevel="0" max="39" min="38" style="0" width="8"/>
    <col collapsed="false" customWidth="true" hidden="false" outlineLevel="0" max="40" min="40" style="0" width="6.78"/>
    <col collapsed="false" customWidth="true" hidden="false" outlineLevel="0" max="41" min="41" style="0" width="8"/>
    <col collapsed="false" customWidth="true" hidden="false" outlineLevel="0" max="42" min="42" style="0" width="5.66"/>
    <col collapsed="false" customWidth="true" hidden="false" outlineLevel="0" max="43" min="43" style="0" width="5.78"/>
    <col collapsed="false" customWidth="true" hidden="false" outlineLevel="0" max="45" min="44" style="0" width="8"/>
    <col collapsed="false" customWidth="true" hidden="false" outlineLevel="0" max="46" min="46" style="0" width="6.78"/>
    <col collapsed="false" customWidth="true" hidden="false" outlineLevel="0" max="47" min="47" style="0" width="8"/>
    <col collapsed="false" customWidth="true" hidden="false" outlineLevel="0" max="48" min="48" style="0" width="6.88"/>
    <col collapsed="false" customWidth="true" hidden="false" outlineLevel="0" max="49" min="49" style="0" width="5.78"/>
    <col collapsed="false" customWidth="true" hidden="false" outlineLevel="0" max="51" min="50" style="0" width="8"/>
    <col collapsed="false" customWidth="true" hidden="false" outlineLevel="0" max="52" min="52" style="0" width="6.78"/>
    <col collapsed="false" customWidth="true" hidden="false" outlineLevel="0" max="53" min="53" style="0" width="8"/>
    <col collapsed="false" customWidth="true" hidden="false" outlineLevel="0" max="54" min="54" style="0" width="9.56"/>
    <col collapsed="false" customWidth="true" hidden="false" outlineLevel="0" max="55" min="55" style="0" width="5.78"/>
    <col collapsed="false" customWidth="true" hidden="false" outlineLevel="0" max="57" min="56" style="0" width="8"/>
    <col collapsed="false" customWidth="true" hidden="false" outlineLevel="0" max="58" min="58" style="0" width="6.78"/>
    <col collapsed="false" customWidth="true" hidden="false" outlineLevel="0" max="59" min="59" style="0" width="8"/>
    <col collapsed="false" customWidth="true" hidden="false" outlineLevel="0" max="1023" min="60" style="0" width="9.56"/>
    <col collapsed="false" customWidth="true" hidden="false" outlineLevel="0" max="1025" min="1024" style="0" width="11.56"/>
  </cols>
  <sheetData>
    <row r="1" customFormat="false" ht="16.6" hidden="false" customHeight="true" outlineLevel="0" collapsed="false">
      <c r="A1" s="57" t="s">
        <v>0</v>
      </c>
      <c r="B1" s="57"/>
      <c r="C1" s="57"/>
      <c r="D1" s="57"/>
      <c r="E1" s="57"/>
      <c r="F1" s="0" t="s">
        <v>23</v>
      </c>
      <c r="G1" s="57" t="s">
        <v>1</v>
      </c>
      <c r="H1" s="57"/>
      <c r="I1" s="57"/>
      <c r="J1" s="57"/>
      <c r="K1" s="57"/>
      <c r="M1" s="57" t="s">
        <v>2</v>
      </c>
      <c r="N1" s="57"/>
      <c r="O1" s="57"/>
      <c r="P1" s="57"/>
      <c r="Q1" s="57"/>
      <c r="S1" s="57" t="s">
        <v>3</v>
      </c>
      <c r="T1" s="57"/>
      <c r="U1" s="57"/>
      <c r="V1" s="57"/>
      <c r="W1" s="57"/>
      <c r="Y1" s="57" t="s">
        <v>24</v>
      </c>
      <c r="Z1" s="57"/>
      <c r="AA1" s="57"/>
      <c r="AB1" s="57"/>
      <c r="AC1" s="57"/>
      <c r="AE1" s="57" t="s">
        <v>25</v>
      </c>
      <c r="AF1" s="57"/>
      <c r="AG1" s="57"/>
      <c r="AH1" s="57"/>
      <c r="AI1" s="57"/>
      <c r="AK1" s="57" t="s">
        <v>13</v>
      </c>
      <c r="AL1" s="57"/>
      <c r="AM1" s="57"/>
      <c r="AN1" s="57"/>
      <c r="AO1" s="57"/>
      <c r="AQ1" s="57" t="s">
        <v>12</v>
      </c>
      <c r="AR1" s="57"/>
      <c r="AS1" s="57"/>
      <c r="AT1" s="57"/>
      <c r="AU1" s="57"/>
      <c r="AW1" s="57" t="s">
        <v>14</v>
      </c>
      <c r="AX1" s="57"/>
      <c r="AY1" s="57"/>
      <c r="AZ1" s="57"/>
      <c r="BA1" s="57"/>
      <c r="BC1" s="57" t="s">
        <v>15</v>
      </c>
      <c r="BD1" s="57"/>
      <c r="BE1" s="57"/>
      <c r="BF1" s="57"/>
      <c r="BG1" s="57"/>
    </row>
    <row r="2" customFormat="false" ht="16.6" hidden="false" customHeight="true" outlineLevel="0" collapsed="false">
      <c r="A2" s="58"/>
      <c r="B2" s="59" t="s">
        <v>4</v>
      </c>
      <c r="C2" s="60" t="s">
        <v>5</v>
      </c>
      <c r="D2" s="61" t="s">
        <v>6</v>
      </c>
      <c r="E2" s="61" t="s">
        <v>7</v>
      </c>
      <c r="F2" s="0" t="s">
        <v>26</v>
      </c>
      <c r="G2" s="58"/>
      <c r="H2" s="59" t="s">
        <v>4</v>
      </c>
      <c r="I2" s="60" t="s">
        <v>5</v>
      </c>
      <c r="J2" s="61" t="s">
        <v>6</v>
      </c>
      <c r="K2" s="61" t="s">
        <v>7</v>
      </c>
      <c r="M2" s="58"/>
      <c r="N2" s="59" t="s">
        <v>4</v>
      </c>
      <c r="O2" s="60" t="s">
        <v>5</v>
      </c>
      <c r="P2" s="61" t="s">
        <v>6</v>
      </c>
      <c r="Q2" s="61" t="s">
        <v>7</v>
      </c>
      <c r="S2" s="58"/>
      <c r="T2" s="59" t="s">
        <v>4</v>
      </c>
      <c r="U2" s="60" t="s">
        <v>5</v>
      </c>
      <c r="V2" s="61" t="s">
        <v>6</v>
      </c>
      <c r="W2" s="61" t="s">
        <v>7</v>
      </c>
      <c r="Y2" s="58"/>
      <c r="Z2" s="59" t="s">
        <v>4</v>
      </c>
      <c r="AA2" s="60" t="s">
        <v>5</v>
      </c>
      <c r="AB2" s="61" t="s">
        <v>6</v>
      </c>
      <c r="AC2" s="61" t="s">
        <v>7</v>
      </c>
      <c r="AE2" s="58"/>
      <c r="AF2" s="59" t="s">
        <v>4</v>
      </c>
      <c r="AG2" s="60" t="s">
        <v>5</v>
      </c>
      <c r="AH2" s="61" t="s">
        <v>6</v>
      </c>
      <c r="AI2" s="61" t="s">
        <v>7</v>
      </c>
      <c r="AK2" s="58"/>
      <c r="AL2" s="59" t="s">
        <v>4</v>
      </c>
      <c r="AM2" s="60" t="s">
        <v>5</v>
      </c>
      <c r="AN2" s="61" t="s">
        <v>6</v>
      </c>
      <c r="AO2" s="61" t="s">
        <v>7</v>
      </c>
      <c r="AQ2" s="58"/>
      <c r="AR2" s="59" t="s">
        <v>4</v>
      </c>
      <c r="AS2" s="60" t="s">
        <v>5</v>
      </c>
      <c r="AT2" s="61" t="s">
        <v>6</v>
      </c>
      <c r="AU2" s="61" t="s">
        <v>7</v>
      </c>
      <c r="AW2" s="58"/>
      <c r="AX2" s="59" t="s">
        <v>4</v>
      </c>
      <c r="AY2" s="60" t="s">
        <v>5</v>
      </c>
      <c r="AZ2" s="61" t="s">
        <v>6</v>
      </c>
      <c r="BA2" s="61" t="s">
        <v>7</v>
      </c>
      <c r="BC2" s="58"/>
      <c r="BD2" s="59" t="s">
        <v>4</v>
      </c>
      <c r="BE2" s="60" t="s">
        <v>5</v>
      </c>
      <c r="BF2" s="61" t="s">
        <v>6</v>
      </c>
      <c r="BG2" s="61" t="s">
        <v>7</v>
      </c>
    </row>
    <row r="3" customFormat="false" ht="16.6" hidden="false" customHeight="true" outlineLevel="0" collapsed="false">
      <c r="A3" s="58"/>
      <c r="B3" s="62" t="n">
        <v>0.15</v>
      </c>
      <c r="C3" s="60" t="n">
        <v>0</v>
      </c>
      <c r="D3" s="61"/>
      <c r="E3" s="61"/>
      <c r="G3" s="58"/>
      <c r="H3" s="62" t="n">
        <v>0.15</v>
      </c>
      <c r="I3" s="60" t="n">
        <v>90</v>
      </c>
      <c r="J3" s="61"/>
      <c r="K3" s="61"/>
      <c r="M3" s="58"/>
      <c r="N3" s="62" t="n">
        <v>0.21</v>
      </c>
      <c r="O3" s="60" t="n">
        <v>135</v>
      </c>
      <c r="P3" s="61"/>
      <c r="Q3" s="61"/>
      <c r="S3" s="58"/>
      <c r="T3" s="62" t="n">
        <v>0.206</v>
      </c>
      <c r="U3" s="60" t="n">
        <v>30</v>
      </c>
      <c r="V3" s="61"/>
      <c r="W3" s="61"/>
      <c r="Y3" s="58"/>
      <c r="Z3" s="62" t="n">
        <v>0.15</v>
      </c>
      <c r="AA3" s="60" t="n">
        <v>0</v>
      </c>
      <c r="AB3" s="61"/>
      <c r="AC3" s="61"/>
      <c r="AE3" s="58"/>
      <c r="AF3" s="62" t="n">
        <v>0.15</v>
      </c>
      <c r="AG3" s="60" t="n">
        <v>0</v>
      </c>
      <c r="AH3" s="61"/>
      <c r="AI3" s="61"/>
      <c r="AK3" s="58"/>
      <c r="AL3" s="62" t="n">
        <f aca="false">0.9/6</f>
        <v>0.15</v>
      </c>
      <c r="AM3" s="60" t="n">
        <v>0</v>
      </c>
      <c r="AN3" s="61"/>
      <c r="AO3" s="61"/>
      <c r="AQ3" s="58"/>
      <c r="AR3" s="62" t="n">
        <v>0.15</v>
      </c>
      <c r="AS3" s="60" t="n">
        <v>0</v>
      </c>
      <c r="AT3" s="61"/>
      <c r="AU3" s="61"/>
      <c r="AW3" s="58"/>
      <c r="AX3" s="62" t="n">
        <v>0.15</v>
      </c>
      <c r="AY3" s="60" t="n">
        <v>0</v>
      </c>
      <c r="AZ3" s="61"/>
      <c r="BA3" s="61"/>
      <c r="BC3" s="58"/>
      <c r="BD3" s="62" t="n">
        <v>0.15</v>
      </c>
      <c r="BE3" s="60" t="n">
        <v>0</v>
      </c>
      <c r="BF3" s="61"/>
      <c r="BG3" s="61"/>
    </row>
    <row r="4" customFormat="false" ht="16.6" hidden="false" customHeight="true" outlineLevel="0" collapsed="false">
      <c r="A4" s="63" t="n">
        <v>1</v>
      </c>
      <c r="B4" s="47" t="n">
        <v>0.0336195006867349</v>
      </c>
      <c r="C4" s="47" t="n">
        <v>87.84</v>
      </c>
      <c r="D4" s="64" t="n">
        <v>0</v>
      </c>
      <c r="E4" s="65" t="n">
        <f aca="false">ABS(B19-$B$3)</f>
        <v>0.0781227820637665</v>
      </c>
      <c r="G4" s="63" t="n">
        <v>1</v>
      </c>
      <c r="H4" s="78" t="n">
        <v>0.0302058637479358</v>
      </c>
      <c r="I4" s="78" t="n">
        <v>-0.72</v>
      </c>
      <c r="J4" s="64" t="n">
        <v>0</v>
      </c>
      <c r="K4" s="65" t="n">
        <f aca="false">ABS(H4-$B$3)</f>
        <v>0.119794136252064</v>
      </c>
      <c r="M4" s="63" t="n">
        <v>1</v>
      </c>
      <c r="N4" s="47" t="n">
        <v>0.16519323963162</v>
      </c>
      <c r="O4" s="47" t="n">
        <v>-270.377622377622</v>
      </c>
      <c r="P4" s="66" t="n">
        <v>0</v>
      </c>
      <c r="Q4" s="65" t="n">
        <f aca="false">ABS($N$3-N4)</f>
        <v>0.04480676036838</v>
      </c>
      <c r="S4" s="63" t="n">
        <v>1</v>
      </c>
      <c r="T4" s="47" t="n">
        <v>0.204096384678788</v>
      </c>
      <c r="U4" s="47" t="n">
        <v>-108.744827586206</v>
      </c>
      <c r="V4" s="66" t="n">
        <v>0</v>
      </c>
      <c r="W4" s="67" t="n">
        <f aca="false">ABS(T4-$T$3)</f>
        <v>0.001903615321212</v>
      </c>
      <c r="Y4" s="63" t="n">
        <v>1</v>
      </c>
      <c r="Z4" s="47" t="n">
        <v>0.167633840681539</v>
      </c>
      <c r="AA4" s="47" t="n">
        <v>0</v>
      </c>
      <c r="AB4" s="66" t="n">
        <v>0.5</v>
      </c>
      <c r="AC4" s="65" t="n">
        <f aca="false">ABS(Z4-$B$3)</f>
        <v>0.017633840681539</v>
      </c>
      <c r="AE4" s="63" t="n">
        <v>1</v>
      </c>
      <c r="AF4" s="47" t="n">
        <v>0.0440935514884156</v>
      </c>
      <c r="AG4" s="47" t="n">
        <v>178.848</v>
      </c>
      <c r="AH4" s="66" t="n">
        <v>0</v>
      </c>
      <c r="AI4" s="65" t="n">
        <f aca="false">ABS(AF4-$B$3)</f>
        <v>0.105906448511584</v>
      </c>
      <c r="AK4" s="63" t="n">
        <v>1</v>
      </c>
      <c r="AL4" s="47" t="n">
        <v>0.0840975323942619</v>
      </c>
      <c r="AM4" s="47" t="n">
        <v>-348.8</v>
      </c>
      <c r="AN4" s="64" t="n">
        <v>0</v>
      </c>
      <c r="AO4" s="65" t="n">
        <f aca="false">ABS(AL4-$AL$3)</f>
        <v>0.0659024676057381</v>
      </c>
      <c r="AQ4" s="63" t="n">
        <v>1</v>
      </c>
      <c r="AR4" s="47" t="n">
        <v>0.0997750960511446</v>
      </c>
      <c r="AS4" s="47" t="n">
        <v>-1.8</v>
      </c>
      <c r="AT4" s="66" t="n">
        <v>0</v>
      </c>
      <c r="AU4" s="65" t="n">
        <f aca="false">ABS(AR4-$AR$3)</f>
        <v>0.0502249039488554</v>
      </c>
      <c r="AW4" s="63" t="n">
        <v>1</v>
      </c>
      <c r="AX4" s="47" t="n">
        <v>0.0568230431059958</v>
      </c>
      <c r="AY4" s="47" t="n">
        <v>-161.672727272727</v>
      </c>
      <c r="AZ4" s="66" t="n">
        <v>0</v>
      </c>
      <c r="BA4" s="65" t="n">
        <f aca="false">ABS(AX4-$B$3)</f>
        <v>0.0931769568940042</v>
      </c>
      <c r="BC4" s="63" t="n">
        <v>1</v>
      </c>
      <c r="BD4" s="47" t="n">
        <v>0.0554737036226999</v>
      </c>
      <c r="BE4" s="47" t="n">
        <v>-163.5</v>
      </c>
      <c r="BF4" s="66" t="n">
        <v>0</v>
      </c>
      <c r="BG4" s="65" t="n">
        <f aca="false">ABS(BD4-$B$3)</f>
        <v>0.0945262963773001</v>
      </c>
    </row>
    <row r="5" customFormat="false" ht="16.6" hidden="false" customHeight="true" outlineLevel="0" collapsed="false">
      <c r="A5" s="63" t="n">
        <v>2</v>
      </c>
      <c r="B5" s="47" t="n">
        <v>0.15</v>
      </c>
      <c r="C5" s="47" t="n">
        <v>0</v>
      </c>
      <c r="D5" s="64" t="n">
        <v>1</v>
      </c>
      <c r="E5" s="65" t="n">
        <f aca="false">ABS(B20-$B$3)</f>
        <v>0.00156232507923201</v>
      </c>
      <c r="G5" s="63" t="n">
        <v>2</v>
      </c>
      <c r="H5" s="47" t="n">
        <v>0.14896740726314</v>
      </c>
      <c r="I5" s="47" t="n">
        <v>-98.2799999999999</v>
      </c>
      <c r="J5" s="64" t="n">
        <v>1</v>
      </c>
      <c r="K5" s="65" t="n">
        <f aca="false">ABS(H5-$B$3)</f>
        <v>0.00103259273685999</v>
      </c>
      <c r="M5" s="63" t="n">
        <v>2</v>
      </c>
      <c r="N5" s="47" t="n">
        <v>0.18026715981316</v>
      </c>
      <c r="O5" s="47" t="n">
        <v>150.293706293706</v>
      </c>
      <c r="P5" s="66" t="n">
        <v>0</v>
      </c>
      <c r="Q5" s="65" t="n">
        <f aca="false">ABS($N$3-N5)</f>
        <v>0.02973284018684</v>
      </c>
      <c r="S5" s="63" t="n">
        <v>2</v>
      </c>
      <c r="T5" s="47" t="n">
        <v>0.171741293499746</v>
      </c>
      <c r="U5" s="47" t="n">
        <v>-97.5724137931034</v>
      </c>
      <c r="V5" s="66" t="n">
        <v>0</v>
      </c>
      <c r="W5" s="67" t="n">
        <f aca="false">ABS(T5-$T$3)</f>
        <v>0.034258706500254</v>
      </c>
      <c r="Y5" s="63" t="n">
        <v>2</v>
      </c>
      <c r="Z5" s="47" t="n">
        <v>0.169120054658579</v>
      </c>
      <c r="AA5" s="47" t="n">
        <v>-96</v>
      </c>
      <c r="AB5" s="66" t="n">
        <v>0</v>
      </c>
      <c r="AC5" s="65" t="n">
        <f aca="false">ABS(Z5-$B$3)</f>
        <v>0.019120054658579</v>
      </c>
      <c r="AE5" s="63" t="n">
        <v>2</v>
      </c>
      <c r="AF5" s="47" t="n">
        <v>0.121031255405664</v>
      </c>
      <c r="AG5" s="47" t="n">
        <v>-359.424</v>
      </c>
      <c r="AH5" s="66" t="n">
        <v>0.5</v>
      </c>
      <c r="AI5" s="65" t="n">
        <f aca="false">ABS(AF5-$B$3)</f>
        <v>0.028968744594336</v>
      </c>
      <c r="AK5" s="63" t="n">
        <v>2</v>
      </c>
      <c r="AL5" s="47" t="n">
        <v>0.143826913911094</v>
      </c>
      <c r="AM5" s="47" t="n">
        <v>-11.2</v>
      </c>
      <c r="AN5" s="66" t="n">
        <v>0.5</v>
      </c>
      <c r="AO5" s="65" t="n">
        <f aca="false">ABS(AL5-$AL$3)</f>
        <v>0.00617308608890599</v>
      </c>
      <c r="AQ5" s="63" t="n">
        <v>2</v>
      </c>
      <c r="AR5" s="47" t="n">
        <v>0.150257589096206</v>
      </c>
      <c r="AS5" s="47" t="n">
        <v>-358.65</v>
      </c>
      <c r="AT5" s="66" t="n">
        <v>1</v>
      </c>
      <c r="AU5" s="65" t="n">
        <f aca="false">ABS(AR5-$AR$3)</f>
        <v>0.000257589096206018</v>
      </c>
      <c r="AW5" s="63" t="n">
        <v>2</v>
      </c>
      <c r="AX5" s="47" t="n">
        <v>0.136363636363636</v>
      </c>
      <c r="AY5" s="47" t="n">
        <v>-0.327272727272727</v>
      </c>
      <c r="AZ5" s="66" t="n">
        <v>0.5</v>
      </c>
      <c r="BA5" s="65" t="n">
        <f aca="false">ABS(AX5-$B$3)</f>
        <v>0.013636363636364</v>
      </c>
      <c r="BC5" s="63" t="n">
        <v>2</v>
      </c>
      <c r="BD5" s="47" t="n">
        <v>0.125</v>
      </c>
      <c r="BE5" s="47" t="n">
        <v>0</v>
      </c>
      <c r="BF5" s="66" t="n">
        <v>1</v>
      </c>
      <c r="BG5" s="65" t="n">
        <f aca="false">ABS(BD5-$B$3)</f>
        <v>0.025</v>
      </c>
    </row>
    <row r="6" customFormat="false" ht="16.6" hidden="false" customHeight="true" outlineLevel="0" collapsed="false">
      <c r="A6" s="63" t="n">
        <v>3</v>
      </c>
      <c r="B6" s="47" t="n">
        <v>0.15</v>
      </c>
      <c r="C6" s="47" t="n">
        <v>0</v>
      </c>
      <c r="D6" s="64" t="n">
        <v>1</v>
      </c>
      <c r="E6" s="65" t="n">
        <f aca="false">ABS(B21-$B$3)</f>
        <v>0</v>
      </c>
      <c r="G6" s="63" t="n">
        <v>3</v>
      </c>
      <c r="H6" s="47" t="n">
        <v>0.15</v>
      </c>
      <c r="I6" s="47" t="n">
        <v>-89.28</v>
      </c>
      <c r="J6" s="64" t="n">
        <v>1</v>
      </c>
      <c r="K6" s="65" t="n">
        <f aca="false">ABS(H6-$B$3)</f>
        <v>0</v>
      </c>
      <c r="M6" s="63" t="n">
        <v>3</v>
      </c>
      <c r="N6" s="47" t="n">
        <v>0.208828225946063</v>
      </c>
      <c r="O6" s="47" t="n">
        <v>-106.237762237762</v>
      </c>
      <c r="P6" s="66" t="n">
        <v>1</v>
      </c>
      <c r="Q6" s="65" t="n">
        <f aca="false">ABS($N$3-N6)</f>
        <v>0.00117177405393698</v>
      </c>
      <c r="S6" s="63" t="n">
        <v>3</v>
      </c>
      <c r="T6" s="47" t="n">
        <v>0.207838452148457</v>
      </c>
      <c r="U6" s="47" t="n">
        <v>-28.0551724137931</v>
      </c>
      <c r="V6" s="66" t="n">
        <v>1</v>
      </c>
      <c r="W6" s="67" t="n">
        <f aca="false">ABS(T6-$T$3)</f>
        <v>0.00183845214845699</v>
      </c>
      <c r="Y6" s="63" t="n">
        <v>3</v>
      </c>
      <c r="Z6" s="47" t="n">
        <v>0.151452840380592</v>
      </c>
      <c r="AA6" s="47" t="n">
        <v>-333.12</v>
      </c>
      <c r="AB6" s="66" t="n">
        <v>1</v>
      </c>
      <c r="AC6" s="65" t="n">
        <f aca="false">ABS(Z6-$B$3)</f>
        <v>0.00145284038059201</v>
      </c>
      <c r="AE6" s="63" t="n">
        <v>3</v>
      </c>
      <c r="AF6" s="47" t="n">
        <v>0.148200538751969</v>
      </c>
      <c r="AG6" s="47" t="n">
        <v>-344.448</v>
      </c>
      <c r="AH6" s="66" t="n">
        <v>1</v>
      </c>
      <c r="AI6" s="65" t="n">
        <f aca="false">ABS(AF6-$B$3)</f>
        <v>0.00179946124803099</v>
      </c>
      <c r="AK6" s="63" t="n">
        <v>3</v>
      </c>
      <c r="AL6" s="47" t="n">
        <v>0.148241611899327</v>
      </c>
      <c r="AM6" s="47" t="n">
        <v>0</v>
      </c>
      <c r="AN6" s="64" t="n">
        <v>1</v>
      </c>
      <c r="AO6" s="65" t="n">
        <f aca="false">ABS(AL6-$AL$3)</f>
        <v>0.00175838810067297</v>
      </c>
      <c r="AQ6" s="63" t="n">
        <v>3</v>
      </c>
      <c r="AR6" s="47" t="n">
        <v>0.151518366191873</v>
      </c>
      <c r="AS6" s="47" t="n">
        <v>-342.9</v>
      </c>
      <c r="AT6" s="66" t="n">
        <v>1</v>
      </c>
      <c r="AU6" s="65" t="n">
        <f aca="false">ABS(AR6-$AR$3)</f>
        <v>0.00151836619187301</v>
      </c>
      <c r="AW6" s="63" t="n">
        <v>3</v>
      </c>
      <c r="AX6" s="47" t="n">
        <v>0.150986115854129</v>
      </c>
      <c r="AY6" s="47" t="n">
        <v>-331.2</v>
      </c>
      <c r="AZ6" s="66" t="n">
        <v>0.5</v>
      </c>
      <c r="BA6" s="65" t="n">
        <f aca="false">ABS(AX6-$B$3)</f>
        <v>0.000986115854129027</v>
      </c>
      <c r="BC6" s="63" t="n">
        <v>3</v>
      </c>
      <c r="BD6" s="47" t="n">
        <v>0.191842082405963</v>
      </c>
      <c r="BE6" s="47" t="n">
        <v>58.2</v>
      </c>
      <c r="BF6" s="66" t="n">
        <v>1</v>
      </c>
      <c r="BG6" s="65" t="n">
        <f aca="false">ABS(BD6-$B$3)</f>
        <v>0.041842082405963</v>
      </c>
    </row>
    <row r="7" customFormat="false" ht="16.6" hidden="false" customHeight="true" outlineLevel="0" collapsed="false">
      <c r="A7" s="63" t="n">
        <v>4</v>
      </c>
      <c r="B7" s="47" t="n">
        <v>0.0704030151475792</v>
      </c>
      <c r="C7" s="47" t="n">
        <v>90.36</v>
      </c>
      <c r="D7" s="64" t="n">
        <v>0</v>
      </c>
      <c r="E7" s="65" t="n">
        <f aca="false">ABS(B22-$B$3)</f>
        <v>0.121219968889946</v>
      </c>
      <c r="G7" s="63" t="n">
        <v>4</v>
      </c>
      <c r="H7" s="47" t="n">
        <v>0.0738909515024365</v>
      </c>
      <c r="I7" s="47" t="n">
        <v>174.24</v>
      </c>
      <c r="J7" s="64" t="n">
        <v>0</v>
      </c>
      <c r="K7" s="65" t="n">
        <f aca="false">ABS(H7-$B$3)</f>
        <v>0.0761090484975635</v>
      </c>
      <c r="M7" s="63" t="n">
        <v>4</v>
      </c>
      <c r="N7" s="47" t="n">
        <v>0.209790209790209</v>
      </c>
      <c r="O7" s="47" t="n">
        <v>-90.6293706293706</v>
      </c>
      <c r="P7" s="66" t="n">
        <v>0</v>
      </c>
      <c r="Q7" s="65" t="n">
        <f aca="false">ABS($N$3-N7)</f>
        <v>0.000209790209791005</v>
      </c>
      <c r="S7" s="63" t="n">
        <v>4</v>
      </c>
      <c r="T7" s="47" t="n">
        <v>0.173308563817797</v>
      </c>
      <c r="U7" s="47" t="n">
        <v>-277.572413793103</v>
      </c>
      <c r="V7" s="66" t="n">
        <v>0</v>
      </c>
      <c r="W7" s="67" t="n">
        <f aca="false">ABS(T7-$T$3)</f>
        <v>0.032691436182203</v>
      </c>
      <c r="Y7" s="63" t="n">
        <v>4</v>
      </c>
      <c r="Z7" s="47" t="n">
        <v>0.21087761725633</v>
      </c>
      <c r="AA7" s="47" t="n">
        <v>-179.519999999999</v>
      </c>
      <c r="AB7" s="66" t="n">
        <v>0.5</v>
      </c>
      <c r="AC7" s="65" t="n">
        <f aca="false">ABS(Z7-$B$3)</f>
        <v>0.06087761725633</v>
      </c>
      <c r="AE7" s="63" t="n">
        <v>4</v>
      </c>
      <c r="AF7" s="47" t="n">
        <v>0.125603421549091</v>
      </c>
      <c r="AG7" s="47" t="n">
        <v>-0.576</v>
      </c>
      <c r="AH7" s="66" t="n">
        <v>0.5</v>
      </c>
      <c r="AI7" s="65" t="n">
        <f aca="false">ABS(AF7-$B$3)</f>
        <v>0.024396578450909</v>
      </c>
      <c r="AK7" s="63" t="n">
        <v>4</v>
      </c>
      <c r="AL7" s="47" t="n">
        <v>0.153951025794557</v>
      </c>
      <c r="AM7" s="47" t="n">
        <v>-358.4</v>
      </c>
      <c r="AN7" s="64" t="n">
        <v>1</v>
      </c>
      <c r="AO7" s="65" t="n">
        <f aca="false">ABS(AL7-$AL$3)</f>
        <v>0.00395102579455703</v>
      </c>
      <c r="AQ7" s="63" t="n">
        <v>4</v>
      </c>
      <c r="AR7" s="47" t="n">
        <v>0.153429394968907</v>
      </c>
      <c r="AS7" s="47" t="n">
        <v>-6.3</v>
      </c>
      <c r="AT7" s="66" t="n">
        <v>1</v>
      </c>
      <c r="AU7" s="65" t="n">
        <f aca="false">ABS(AR7-$AR$3)</f>
        <v>0.00342939496890701</v>
      </c>
      <c r="AW7" s="63" t="n">
        <v>4</v>
      </c>
      <c r="AX7" s="47" t="n">
        <v>0.136363636363636</v>
      </c>
      <c r="AY7" s="47" t="n">
        <v>-358.363636363636</v>
      </c>
      <c r="AZ7" s="66" t="n">
        <v>1</v>
      </c>
      <c r="BA7" s="65" t="n">
        <f aca="false">ABS(AX7-$B$3)</f>
        <v>0.013636363636364</v>
      </c>
      <c r="BC7" s="63" t="n">
        <v>4</v>
      </c>
      <c r="BD7" s="47" t="n">
        <v>0.0573059974261741</v>
      </c>
      <c r="BE7" s="47" t="n">
        <v>-1.8</v>
      </c>
      <c r="BF7" s="66" t="n">
        <v>0</v>
      </c>
      <c r="BG7" s="65" t="n">
        <f aca="false">ABS(BD7-$B$3)</f>
        <v>0.0926940025738259</v>
      </c>
    </row>
    <row r="8" customFormat="false" ht="16.6" hidden="false" customHeight="true" outlineLevel="0" collapsed="false">
      <c r="A8" s="63" t="n">
        <v>5</v>
      </c>
      <c r="B8" s="47" t="n">
        <v>0.15</v>
      </c>
      <c r="C8" s="47" t="n">
        <v>-0.72</v>
      </c>
      <c r="D8" s="64" t="n">
        <v>1</v>
      </c>
      <c r="E8" s="65" t="n">
        <f aca="false">ABS(B23-$B$3)</f>
        <v>0</v>
      </c>
      <c r="G8" s="63" t="n">
        <v>5</v>
      </c>
      <c r="H8" s="47" t="n">
        <v>0.15</v>
      </c>
      <c r="I8" s="47" t="n">
        <v>-90</v>
      </c>
      <c r="J8" s="64" t="n">
        <v>1</v>
      </c>
      <c r="K8" s="65" t="n">
        <f aca="false">ABS(H8-$B$3)</f>
        <v>0</v>
      </c>
      <c r="M8" s="63" t="n">
        <v>5</v>
      </c>
      <c r="N8" s="47" t="n">
        <v>0.203148252004136</v>
      </c>
      <c r="O8" s="47" t="n">
        <v>-134.433566433566</v>
      </c>
      <c r="P8" s="66" t="n">
        <v>1</v>
      </c>
      <c r="Q8" s="65" t="n">
        <f aca="false">ABS($N$3-N7)</f>
        <v>0.000209790209791005</v>
      </c>
      <c r="S8" s="63" t="n">
        <v>5</v>
      </c>
      <c r="T8" s="47" t="n">
        <v>0.0947235542643589</v>
      </c>
      <c r="U8" s="47" t="n">
        <v>-30.0413793103448</v>
      </c>
      <c r="V8" s="66" t="n">
        <v>0</v>
      </c>
      <c r="W8" s="67" t="n">
        <f aca="false">ABS(T8-$T$3)</f>
        <v>0.111276445735641</v>
      </c>
      <c r="Y8" s="63" t="n">
        <v>5</v>
      </c>
      <c r="Z8" s="47" t="n">
        <v>0.144275849459388</v>
      </c>
      <c r="AA8" s="47" t="n">
        <v>-0.48</v>
      </c>
      <c r="AB8" s="66" t="n">
        <v>1</v>
      </c>
      <c r="AC8" s="65" t="n">
        <f aca="false">ABS(Z8-$B$3)</f>
        <v>0.00572415054061198</v>
      </c>
      <c r="AE8" s="63" t="n">
        <v>5</v>
      </c>
      <c r="AF8" s="47" t="n">
        <v>0.0468154415982437</v>
      </c>
      <c r="AG8" s="47" t="n">
        <v>180</v>
      </c>
      <c r="AH8" s="66" t="n">
        <v>0</v>
      </c>
      <c r="AI8" s="65" t="n">
        <f aca="false">ABS(AF8-$B$3)</f>
        <v>0.103184558401756</v>
      </c>
      <c r="AK8" s="63" t="n">
        <v>5</v>
      </c>
      <c r="AL8" s="47" t="n">
        <v>0.082835837882078</v>
      </c>
      <c r="AM8" s="47" t="n">
        <v>177.6</v>
      </c>
      <c r="AN8" s="64" t="n">
        <v>0</v>
      </c>
      <c r="AO8" s="65" t="n">
        <f aca="false">ABS(AL8-$AL$3)</f>
        <v>0.067164162117922</v>
      </c>
      <c r="AQ8" s="63" t="n">
        <v>5</v>
      </c>
      <c r="AR8" s="47" t="n">
        <v>0.145318520059954</v>
      </c>
      <c r="AS8" s="47" t="n">
        <v>-359.1</v>
      </c>
      <c r="AT8" s="66" t="n">
        <v>1</v>
      </c>
      <c r="AU8" s="65" t="n">
        <f aca="false">ABS(AR8-$AR$3)</f>
        <v>0.00468147994004597</v>
      </c>
      <c r="AW8" s="63" t="n">
        <v>5</v>
      </c>
      <c r="AX8" s="47" t="n">
        <v>0.0529798301205293</v>
      </c>
      <c r="AY8" s="47" t="n">
        <v>0</v>
      </c>
      <c r="AZ8" s="66" t="n">
        <v>0</v>
      </c>
      <c r="BA8" s="65" t="n">
        <f aca="false">ABS(AX8-$B$3)</f>
        <v>0.0970201698794707</v>
      </c>
      <c r="BC8" s="63" t="n">
        <v>5</v>
      </c>
      <c r="BD8" s="47" t="n">
        <v>0.0566328095131502</v>
      </c>
      <c r="BE8" s="47" t="n">
        <v>-345.9</v>
      </c>
      <c r="BF8" s="66" t="n">
        <v>0</v>
      </c>
      <c r="BG8" s="65" t="n">
        <f aca="false">ABS(BD8-$B$3)</f>
        <v>0.0933671904868498</v>
      </c>
    </row>
    <row r="9" customFormat="false" ht="16.6" hidden="false" customHeight="true" outlineLevel="0" collapsed="false">
      <c r="A9" s="63" t="n">
        <v>6</v>
      </c>
      <c r="B9" s="47" t="n">
        <v>0.0634733264574924</v>
      </c>
      <c r="C9" s="47" t="n">
        <v>-359.28</v>
      </c>
      <c r="D9" s="64" t="n">
        <v>0</v>
      </c>
      <c r="E9" s="65" t="n">
        <f aca="false">ABS(B24-$B$3)</f>
        <v>0</v>
      </c>
      <c r="G9" s="63" t="n">
        <v>6</v>
      </c>
      <c r="H9" s="47" t="n">
        <v>0.15</v>
      </c>
      <c r="I9" s="47" t="n">
        <v>-90</v>
      </c>
      <c r="J9" s="64" t="n">
        <v>1</v>
      </c>
      <c r="K9" s="65" t="n">
        <f aca="false">ABS(H9-$B$3)</f>
        <v>0</v>
      </c>
      <c r="M9" s="63" t="n">
        <v>6</v>
      </c>
      <c r="N9" s="47" t="n">
        <v>0.210756625089501</v>
      </c>
      <c r="O9" s="47" t="n">
        <v>-133.678321678321</v>
      </c>
      <c r="P9" s="66" t="n">
        <v>1</v>
      </c>
      <c r="Q9" s="65" t="n">
        <f aca="false">ABS($N$3-N8)</f>
        <v>0.00685174799586399</v>
      </c>
      <c r="S9" s="63" t="n">
        <v>6</v>
      </c>
      <c r="T9" s="47" t="n">
        <v>0.206896551724137</v>
      </c>
      <c r="U9" s="47" t="n">
        <v>-29.0482758620689</v>
      </c>
      <c r="V9" s="66" t="n">
        <v>1</v>
      </c>
      <c r="W9" s="67" t="n">
        <f aca="false">ABS(T9-$T$3)</f>
        <v>0.000896551724136996</v>
      </c>
      <c r="Y9" s="63" t="n">
        <v>6</v>
      </c>
      <c r="Z9" s="47" t="n">
        <v>0.150121884517963</v>
      </c>
      <c r="AA9" s="47" t="n">
        <v>-359.52</v>
      </c>
      <c r="AB9" s="66" t="n">
        <v>1</v>
      </c>
      <c r="AC9" s="65" t="n">
        <f aca="false">ABS(Z9-$B$3)</f>
        <v>0.000121884517963022</v>
      </c>
      <c r="AE9" s="63" t="n">
        <v>6</v>
      </c>
      <c r="AF9" s="47" t="n">
        <v>0.0432218878564641</v>
      </c>
      <c r="AG9" s="47" t="n">
        <v>-271.296</v>
      </c>
      <c r="AH9" s="66" t="n">
        <v>0</v>
      </c>
      <c r="AI9" s="65" t="n">
        <f aca="false">ABS(AF9-$B$3)</f>
        <v>0.106778112143536</v>
      </c>
      <c r="AK9" s="63" t="n">
        <v>6</v>
      </c>
      <c r="AL9" s="47" t="n">
        <v>0.123648920273223</v>
      </c>
      <c r="AM9" s="47" t="n">
        <v>-179.6</v>
      </c>
      <c r="AN9" s="64" t="n">
        <v>0</v>
      </c>
      <c r="AO9" s="65" t="n">
        <f aca="false">ABS(AL9-$AL$3)</f>
        <v>0.026351079726777</v>
      </c>
      <c r="AQ9" s="63" t="n">
        <v>6</v>
      </c>
      <c r="AR9" s="47" t="n">
        <v>0.156014979160514</v>
      </c>
      <c r="AS9" s="47" t="n">
        <v>0</v>
      </c>
      <c r="AT9" s="66" t="n">
        <v>1</v>
      </c>
      <c r="AU9" s="65" t="n">
        <f aca="false">ABS(AR9-$AR$3)</f>
        <v>0.00601497916051402</v>
      </c>
      <c r="AW9" s="63" t="n">
        <v>6</v>
      </c>
      <c r="AX9" s="47" t="n">
        <v>0.142578122321152</v>
      </c>
      <c r="AY9" s="47" t="n">
        <v>0</v>
      </c>
      <c r="AZ9" s="66" t="n">
        <v>1</v>
      </c>
      <c r="BA9" s="65" t="n">
        <f aca="false">ABS(AX9-$B$3)</f>
        <v>0.00742187767884797</v>
      </c>
      <c r="BC9" s="63" t="n">
        <v>6</v>
      </c>
      <c r="BD9" s="47" t="n">
        <v>0.0524457512016606</v>
      </c>
      <c r="BE9" s="47" t="n">
        <v>-350.1</v>
      </c>
      <c r="BF9" s="66" t="n">
        <v>0</v>
      </c>
      <c r="BG9" s="65" t="n">
        <f aca="false">ABS(BD9-$B$3)</f>
        <v>0.0975542487983394</v>
      </c>
    </row>
    <row r="10" customFormat="false" ht="16.6" hidden="false" customHeight="true" outlineLevel="0" collapsed="false">
      <c r="A10" s="63" t="n">
        <v>7</v>
      </c>
      <c r="B10" s="47" t="n">
        <v>0.15261290492709</v>
      </c>
      <c r="C10" s="47" t="n">
        <v>-356.76</v>
      </c>
      <c r="D10" s="64" t="n">
        <v>1</v>
      </c>
      <c r="E10" s="65" t="n">
        <f aca="false">ABS(B25-$B$3)</f>
        <v>0.0758533969519747</v>
      </c>
      <c r="G10" s="63" t="n">
        <v>7</v>
      </c>
      <c r="H10" s="47" t="n">
        <v>0.148453779580365</v>
      </c>
      <c r="I10" s="47" t="n">
        <v>-25.56</v>
      </c>
      <c r="J10" s="64" t="n">
        <v>0</v>
      </c>
      <c r="K10" s="65" t="n">
        <f aca="false">ABS(H10-$B$3)</f>
        <v>0.00154622041963498</v>
      </c>
      <c r="M10" s="63" t="n">
        <v>7</v>
      </c>
      <c r="N10" s="47" t="n">
        <v>0.212702831802962</v>
      </c>
      <c r="O10" s="47" t="n">
        <v>-133.930069930069</v>
      </c>
      <c r="P10" s="66" t="n">
        <v>1</v>
      </c>
      <c r="Q10" s="65" t="n">
        <f aca="false">ABS($N$3-N10)</f>
        <v>0.00270283180296202</v>
      </c>
      <c r="S10" s="63" t="n">
        <v>7</v>
      </c>
      <c r="T10" s="47" t="n">
        <v>0.218486705087249</v>
      </c>
      <c r="U10" s="47" t="n">
        <v>-30.7862068965517</v>
      </c>
      <c r="V10" s="66" t="n">
        <v>1</v>
      </c>
      <c r="W10" s="67" t="n">
        <f aca="false">ABS(T9-$T$3)</f>
        <v>0.000896551724137024</v>
      </c>
      <c r="Y10" s="63" t="n">
        <v>7</v>
      </c>
      <c r="Z10" s="47" t="n">
        <v>0.144914001083959</v>
      </c>
      <c r="AA10" s="47" t="n">
        <v>-357.6</v>
      </c>
      <c r="AB10" s="66" t="n">
        <v>1</v>
      </c>
      <c r="AC10" s="65" t="n">
        <f aca="false">ABS(Z10-$B$3)</f>
        <v>0.00508599891604097</v>
      </c>
      <c r="AE10" s="63" t="n">
        <v>7</v>
      </c>
      <c r="AF10" s="47" t="n">
        <v>0.136434946925874</v>
      </c>
      <c r="AG10" s="47" t="n">
        <v>-12.096</v>
      </c>
      <c r="AH10" s="66" t="n">
        <v>0.5</v>
      </c>
      <c r="AI10" s="65" t="n">
        <f aca="false">ABS(AF10-$B$3)</f>
        <v>0.013565053074126</v>
      </c>
      <c r="AK10" s="63" t="n">
        <v>7</v>
      </c>
      <c r="AL10" s="47" t="n">
        <v>0.148802892893513</v>
      </c>
      <c r="AM10" s="47" t="n">
        <v>-2</v>
      </c>
      <c r="AN10" s="64" t="n">
        <v>1</v>
      </c>
      <c r="AO10" s="65" t="n">
        <f aca="false">ABS(AL10-$AL$3)</f>
        <v>0.00119710710648699</v>
      </c>
      <c r="AQ10" s="63" t="n">
        <v>7</v>
      </c>
      <c r="AR10" s="47" t="n">
        <v>0.149007302866596</v>
      </c>
      <c r="AS10" s="47" t="n">
        <v>-357.75</v>
      </c>
      <c r="AT10" s="66" t="n">
        <v>1</v>
      </c>
      <c r="AU10" s="65" t="n">
        <f aca="false">ABS(AR10-$AR$3)</f>
        <v>0.000992697133403969</v>
      </c>
      <c r="AW10" s="63" t="n">
        <v>7</v>
      </c>
      <c r="AX10" s="47" t="n">
        <v>0.149551116366362</v>
      </c>
      <c r="AY10" s="47" t="n">
        <v>0</v>
      </c>
      <c r="AZ10" s="66" t="n">
        <v>1</v>
      </c>
      <c r="BA10" s="65" t="n">
        <f aca="false">ABS(AX10-$B$3)</f>
        <v>0.000448883633637986</v>
      </c>
      <c r="BC10" s="63" t="n">
        <v>7</v>
      </c>
      <c r="BD10" s="47" t="n">
        <v>0.135378844215014</v>
      </c>
      <c r="BE10" s="47" t="n">
        <v>-2.1</v>
      </c>
      <c r="BF10" s="66" t="n">
        <v>1</v>
      </c>
      <c r="BG10" s="65" t="n">
        <f aca="false">ABS(BD10-$B$3)</f>
        <v>0.014621155784986</v>
      </c>
    </row>
    <row r="11" customFormat="false" ht="16.6" hidden="false" customHeight="true" outlineLevel="0" collapsed="false">
      <c r="A11" s="63" t="n">
        <v>8</v>
      </c>
      <c r="B11" s="47" t="n">
        <v>0.15</v>
      </c>
      <c r="C11" s="47" t="n">
        <v>0</v>
      </c>
      <c r="D11" s="64" t="n">
        <v>1</v>
      </c>
      <c r="E11" s="65" t="n">
        <f aca="false">ABS(B26-$B$3)</f>
        <v>0</v>
      </c>
      <c r="G11" s="63" t="n">
        <v>8</v>
      </c>
      <c r="H11" s="47" t="n">
        <v>0.15</v>
      </c>
      <c r="I11" s="47" t="n">
        <v>-90</v>
      </c>
      <c r="J11" s="64" t="n">
        <v>1</v>
      </c>
      <c r="K11" s="65" t="n">
        <f aca="false">ABS(H11-$B$3)</f>
        <v>0</v>
      </c>
      <c r="M11" s="63" t="n">
        <v>8</v>
      </c>
      <c r="N11" s="47" t="n">
        <v>0.214667010528311</v>
      </c>
      <c r="O11" s="47" t="n">
        <v>-134.181818181818</v>
      </c>
      <c r="P11" s="66" t="n">
        <v>1</v>
      </c>
      <c r="Q11" s="65" t="n">
        <f aca="false">ABS($N$3-N9)</f>
        <v>0.000756625089500973</v>
      </c>
      <c r="S11" s="63" t="n">
        <v>8</v>
      </c>
      <c r="T11" s="47" t="n">
        <v>0.189789840739601</v>
      </c>
      <c r="U11" s="47" t="n">
        <v>-296.937931034482</v>
      </c>
      <c r="V11" s="66" t="n">
        <v>0</v>
      </c>
      <c r="W11" s="67" t="n">
        <f aca="false">ABS(T10-$T$3)</f>
        <v>0.012486705087249</v>
      </c>
      <c r="Y11" s="63" t="n">
        <v>8</v>
      </c>
      <c r="Z11" s="47" t="n">
        <v>0.155516927575325</v>
      </c>
      <c r="AA11" s="47" t="n">
        <v>0</v>
      </c>
      <c r="AB11" s="66" t="n">
        <v>1</v>
      </c>
      <c r="AC11" s="65" t="n">
        <f aca="false">ABS(Z11-$B$3)</f>
        <v>0.00551692757532501</v>
      </c>
      <c r="AE11" s="63" t="n">
        <v>8</v>
      </c>
      <c r="AF11" s="47" t="n">
        <v>0.0541459638026068</v>
      </c>
      <c r="AG11" s="47" t="n">
        <v>92.448</v>
      </c>
      <c r="AH11" s="66" t="n">
        <v>0</v>
      </c>
      <c r="AI11" s="65" t="n">
        <f aca="false">ABS(AF11-$B$3)</f>
        <v>0.0958540361973932</v>
      </c>
      <c r="AK11" s="63" t="n">
        <v>8</v>
      </c>
      <c r="AL11" s="47" t="n">
        <v>0.0903580653638729</v>
      </c>
      <c r="AM11" s="47" t="n">
        <v>-6.8</v>
      </c>
      <c r="AN11" s="64" t="n">
        <v>0</v>
      </c>
      <c r="AO11" s="65" t="n">
        <f aca="false">ABS(AL11-$AL$3)</f>
        <v>0.0596419346361271</v>
      </c>
      <c r="AQ11" s="63" t="n">
        <v>8</v>
      </c>
      <c r="AR11" s="47" t="n">
        <v>0.08512826210443</v>
      </c>
      <c r="AS11" s="47" t="n">
        <v>-356.85</v>
      </c>
      <c r="AT11" s="66" t="n">
        <v>1</v>
      </c>
      <c r="AU11" s="65" t="n">
        <f aca="false">ABS(AR11-$AR$3)</f>
        <v>0.06487173789557</v>
      </c>
      <c r="AW11" s="63" t="n">
        <v>8</v>
      </c>
      <c r="AX11" s="47" t="n">
        <v>0.0676954228558508</v>
      </c>
      <c r="AY11" s="47" t="n">
        <v>-178.036363636363</v>
      </c>
      <c r="AZ11" s="66" t="n">
        <v>0</v>
      </c>
      <c r="BA11" s="65" t="n">
        <f aca="false">ABS(AX11-$B$3)</f>
        <v>0.0823045771441492</v>
      </c>
      <c r="BC11" s="63" t="n">
        <v>8</v>
      </c>
      <c r="BD11" s="47" t="n">
        <v>0.0522910446620482</v>
      </c>
      <c r="BE11" s="47" t="n">
        <v>178.2</v>
      </c>
      <c r="BF11" s="66" t="n">
        <v>0</v>
      </c>
      <c r="BG11" s="65" t="n">
        <f aca="false">ABS(BD11-$B$3)</f>
        <v>0.0977089553379518</v>
      </c>
    </row>
    <row r="12" customFormat="false" ht="16.6" hidden="false" customHeight="true" outlineLevel="0" collapsed="false">
      <c r="A12" s="63" t="n">
        <v>9</v>
      </c>
      <c r="B12" s="47" t="n">
        <v>0.15</v>
      </c>
      <c r="C12" s="47" t="n">
        <v>0</v>
      </c>
      <c r="D12" s="64" t="n">
        <v>1</v>
      </c>
      <c r="E12" s="65" t="n">
        <f aca="false">ABS(B27-$B$3)</f>
        <v>0.00420244471897102</v>
      </c>
      <c r="G12" s="63" t="n">
        <v>9</v>
      </c>
      <c r="H12" s="47" t="n">
        <v>0.15</v>
      </c>
      <c r="I12" s="47" t="n">
        <v>-88.2</v>
      </c>
      <c r="J12" s="64" t="n">
        <v>1</v>
      </c>
      <c r="K12" s="65" t="n">
        <f aca="false">ABS(H12-$B$3)</f>
        <v>0</v>
      </c>
      <c r="M12" s="63" t="n">
        <v>9</v>
      </c>
      <c r="N12" s="47" t="n">
        <v>0.225798737130899</v>
      </c>
      <c r="O12" s="47" t="n">
        <v>-135.188811188811</v>
      </c>
      <c r="P12" s="66" t="n">
        <v>1</v>
      </c>
      <c r="Q12" s="65" t="n">
        <f aca="false">ABS($N$3-N10)</f>
        <v>0.00270283180296202</v>
      </c>
      <c r="S12" s="63" t="n">
        <v>9</v>
      </c>
      <c r="T12" s="47" t="n">
        <v>0.206896551724137</v>
      </c>
      <c r="U12" s="47" t="n">
        <v>145.737931034482</v>
      </c>
      <c r="V12" s="66" t="n">
        <v>0</v>
      </c>
      <c r="W12" s="67" t="n">
        <f aca="false">ABS(T11-$T$3)</f>
        <v>0.016210159260399</v>
      </c>
      <c r="Y12" s="63" t="n">
        <v>9</v>
      </c>
      <c r="Z12" s="47" t="n">
        <v>0.151452840380592</v>
      </c>
      <c r="AA12" s="47" t="n">
        <v>0</v>
      </c>
      <c r="AB12" s="66" t="n">
        <v>1</v>
      </c>
      <c r="AC12" s="65" t="n">
        <f aca="false">ABS(Z12-$B$3)</f>
        <v>0.00145284038059201</v>
      </c>
      <c r="AE12" s="63" t="n">
        <v>9</v>
      </c>
      <c r="AF12" s="47" t="n">
        <v>0.0490014970505922</v>
      </c>
      <c r="AG12" s="47" t="n">
        <v>-162.144</v>
      </c>
      <c r="AH12" s="66" t="n">
        <v>0</v>
      </c>
      <c r="AI12" s="65" t="n">
        <f aca="false">ABS(AF12-$B$3)</f>
        <v>0.100998502949408</v>
      </c>
      <c r="AK12" s="63" t="n">
        <v>9</v>
      </c>
      <c r="AL12" s="47" t="n">
        <v>0.0672898791547117</v>
      </c>
      <c r="AM12" s="47" t="n">
        <v>89.2</v>
      </c>
      <c r="AN12" s="64" t="n">
        <v>0</v>
      </c>
      <c r="AO12" s="65" t="n">
        <f aca="false">ABS(AL12-$AL$3)</f>
        <v>0.0827101208452883</v>
      </c>
      <c r="AQ12" s="63" t="n">
        <v>9</v>
      </c>
      <c r="AR12" s="47" t="n">
        <v>0.150257589096206</v>
      </c>
      <c r="AS12" s="47" t="n">
        <v>-0.45</v>
      </c>
      <c r="AT12" s="66" t="n">
        <v>1</v>
      </c>
      <c r="AU12" s="65" t="n">
        <f aca="false">ABS(AR12-$AR$3)</f>
        <v>0.000257589096206018</v>
      </c>
      <c r="AW12" s="63" t="n">
        <v>9</v>
      </c>
      <c r="AX12" s="47" t="n">
        <v>0.0597920863609548</v>
      </c>
      <c r="AY12" s="47" t="n">
        <v>-179.672727272727</v>
      </c>
      <c r="AZ12" s="66" t="n">
        <v>0</v>
      </c>
      <c r="BA12" s="65" t="n">
        <f aca="false">ABS(AX12-$B$3)</f>
        <v>0.0902079136390452</v>
      </c>
      <c r="BC12" s="63" t="n">
        <v>9</v>
      </c>
      <c r="BD12" s="47" t="n">
        <v>0.0485682565062889</v>
      </c>
      <c r="BE12" s="47" t="n">
        <v>-87.6</v>
      </c>
      <c r="BF12" s="66" t="n">
        <v>0</v>
      </c>
      <c r="BG12" s="65" t="n">
        <f aca="false">ABS(BD12-$B$3)</f>
        <v>0.101431743493711</v>
      </c>
    </row>
    <row r="13" customFormat="false" ht="16.6" hidden="false" customHeight="true" outlineLevel="0" collapsed="false">
      <c r="A13" s="63" t="n">
        <v>10</v>
      </c>
      <c r="B13" s="47" t="n">
        <v>0.15</v>
      </c>
      <c r="C13" s="47" t="n">
        <v>0</v>
      </c>
      <c r="D13" s="64" t="n">
        <v>1</v>
      </c>
      <c r="E13" s="65" t="n">
        <f aca="false">ABS(B28-$B$3)</f>
        <v>0.0829202772316875</v>
      </c>
      <c r="G13" s="63" t="n">
        <v>10</v>
      </c>
      <c r="H13" s="47" t="n">
        <v>0.15</v>
      </c>
      <c r="I13" s="47" t="n">
        <v>-89.6399999999999</v>
      </c>
      <c r="J13" s="64" t="n">
        <v>1</v>
      </c>
      <c r="K13" s="65" t="n">
        <f aca="false">ABS(H13-$B$3)</f>
        <v>0</v>
      </c>
      <c r="M13" s="63" t="n">
        <v>10</v>
      </c>
      <c r="N13" s="47" t="n">
        <v>0.109735374341441</v>
      </c>
      <c r="O13" s="47" t="n">
        <v>-27.4405594405594</v>
      </c>
      <c r="P13" s="66" t="n">
        <v>0</v>
      </c>
      <c r="Q13" s="65" t="n">
        <f aca="false">ABS($N$3-N11)</f>
        <v>0.00466701052831103</v>
      </c>
      <c r="S13" s="63" t="n">
        <v>10</v>
      </c>
      <c r="T13" s="47" t="n">
        <v>0.124398974316645</v>
      </c>
      <c r="U13" s="47" t="n">
        <v>-342.620689655172</v>
      </c>
      <c r="V13" s="66" t="n">
        <v>0</v>
      </c>
      <c r="W13" s="67" t="n">
        <f aca="false">ABS(T12-$T$3)</f>
        <v>0.000896551724137024</v>
      </c>
      <c r="Y13" s="63" t="n">
        <v>10</v>
      </c>
      <c r="Z13" s="47" t="n">
        <v>0.162534194297068</v>
      </c>
      <c r="AA13" s="47" t="n">
        <v>0</v>
      </c>
      <c r="AB13" s="66" t="n">
        <v>1</v>
      </c>
      <c r="AC13" s="65" t="n">
        <f aca="false">ABS(Z13-$B$3)</f>
        <v>0.012534194297068</v>
      </c>
      <c r="AE13" s="63" t="n">
        <v>10</v>
      </c>
      <c r="AF13" s="47" t="n">
        <v>0.116958656253286</v>
      </c>
      <c r="AG13" s="47" t="n">
        <v>-0.288</v>
      </c>
      <c r="AH13" s="66" t="n">
        <v>0.5</v>
      </c>
      <c r="AI13" s="65" t="n">
        <f aca="false">ABS(AF13-$B$3)</f>
        <v>0.033041343746714</v>
      </c>
      <c r="AK13" s="63" t="n">
        <v>10</v>
      </c>
      <c r="AL13" s="47" t="n">
        <v>0.122254988983423</v>
      </c>
      <c r="AM13" s="47" t="n">
        <v>-10.8</v>
      </c>
      <c r="AN13" s="64" t="n">
        <v>0</v>
      </c>
      <c r="AO13" s="65" t="n">
        <f aca="false">ABS(AL13-$AL$3)</f>
        <v>0.027745011016577</v>
      </c>
      <c r="AQ13" s="63" t="n">
        <v>10</v>
      </c>
      <c r="AR13" s="47" t="n">
        <v>0.20046205213765</v>
      </c>
      <c r="AS13" s="47" t="n">
        <v>-0.45</v>
      </c>
      <c r="AT13" s="66" t="n">
        <v>1</v>
      </c>
      <c r="AU13" s="65" t="n">
        <f aca="false">ABS(AR13-$AR$3)</f>
        <v>0.05046205213765</v>
      </c>
      <c r="AW13" s="63" t="n">
        <v>10</v>
      </c>
      <c r="AX13" s="47" t="n">
        <v>0.0694414714935349</v>
      </c>
      <c r="AY13" s="47" t="n">
        <v>-359.672727272727</v>
      </c>
      <c r="AZ13" s="66" t="n">
        <v>0</v>
      </c>
      <c r="BA13" s="65" t="n">
        <f aca="false">ABS(AX13-$B$3)</f>
        <v>0.0805585285064651</v>
      </c>
      <c r="BC13" s="63" t="n">
        <v>10</v>
      </c>
      <c r="BD13" s="47" t="n">
        <v>0.05401821539078</v>
      </c>
      <c r="BE13" s="47" t="n">
        <v>-156.899999999999</v>
      </c>
      <c r="BF13" s="66" t="n">
        <v>0</v>
      </c>
      <c r="BG13" s="65" t="n">
        <f aca="false">ABS(BD13-$B$3)</f>
        <v>0.09598178460922</v>
      </c>
    </row>
    <row r="14" customFormat="false" ht="16.6" hidden="false" customHeight="true" outlineLevel="0" collapsed="false">
      <c r="A14" s="63" t="n">
        <v>11</v>
      </c>
      <c r="B14" s="47" t="n">
        <v>0.15</v>
      </c>
      <c r="C14" s="47" t="n">
        <v>0</v>
      </c>
      <c r="D14" s="64" t="n">
        <v>1</v>
      </c>
      <c r="E14" s="65" t="n">
        <f aca="false">ABS(B29-$B$3)</f>
        <v>0</v>
      </c>
      <c r="G14" s="63" t="n">
        <v>11</v>
      </c>
      <c r="H14" s="47" t="n">
        <v>0.0606863837546164</v>
      </c>
      <c r="I14" s="47" t="n">
        <v>173.88</v>
      </c>
      <c r="J14" s="64" t="n">
        <v>0</v>
      </c>
      <c r="K14" s="65" t="n">
        <f aca="false">ABS(H14-$B$3)</f>
        <v>0.0893136162453836</v>
      </c>
      <c r="M14" s="63" t="n">
        <v>11</v>
      </c>
      <c r="N14" s="47" t="n">
        <v>0.208828225946063</v>
      </c>
      <c r="O14" s="47" t="n">
        <v>-0.251748251748239</v>
      </c>
      <c r="P14" s="66" t="n">
        <v>0</v>
      </c>
      <c r="Q14" s="65" t="n">
        <f aca="false">ABS($N$3-N12)</f>
        <v>0.015798737130899</v>
      </c>
      <c r="S14" s="63" t="n">
        <v>11</v>
      </c>
      <c r="T14" s="47" t="n">
        <v>0.208784640592088</v>
      </c>
      <c r="U14" s="47" t="n">
        <v>-29.0482758620689</v>
      </c>
      <c r="V14" s="66" t="n">
        <v>1</v>
      </c>
      <c r="W14" s="67" t="n">
        <f aca="false">ABS(T14-$T$3)</f>
        <v>0.00278464059208802</v>
      </c>
      <c r="Y14" s="63" t="n">
        <v>11</v>
      </c>
      <c r="Z14" s="47" t="n">
        <v>0.104537953024735</v>
      </c>
      <c r="AA14" s="47" t="n">
        <v>-358.08</v>
      </c>
      <c r="AB14" s="66" t="n">
        <v>0</v>
      </c>
      <c r="AC14" s="65" t="n">
        <f aca="false">ABS(Z14-$B$3)</f>
        <v>0.045462046975265</v>
      </c>
      <c r="AE14" s="63" t="n">
        <v>11</v>
      </c>
      <c r="AF14" s="47" t="n">
        <v>0.0573246443120542</v>
      </c>
      <c r="AG14" s="47" t="n">
        <v>-178.272</v>
      </c>
      <c r="AH14" s="66" t="n">
        <v>0</v>
      </c>
      <c r="AI14" s="65" t="n">
        <f aca="false">ABS(AF14-$B$3)</f>
        <v>0.0926753556879458</v>
      </c>
      <c r="AK14" s="63" t="n">
        <v>11</v>
      </c>
      <c r="AL14" s="47" t="n">
        <v>0.0720264771019368</v>
      </c>
      <c r="AM14" s="47" t="n">
        <v>-286.4</v>
      </c>
      <c r="AN14" s="64" t="n">
        <v>0</v>
      </c>
      <c r="AO14" s="65" t="n">
        <f aca="false">ABS(AL14-$AL$3)</f>
        <v>0.0779735228980632</v>
      </c>
      <c r="AQ14" s="63" t="n">
        <v>11</v>
      </c>
      <c r="AR14" s="47" t="n">
        <v>0.142314388189189</v>
      </c>
      <c r="AS14" s="47" t="n">
        <v>-165.6</v>
      </c>
      <c r="AT14" s="66" t="n">
        <v>0</v>
      </c>
      <c r="AU14" s="65" t="n">
        <f aca="false">ABS(AR14-$AR$3)</f>
        <v>0.00768561181081098</v>
      </c>
      <c r="AW14" s="63" t="n">
        <v>11</v>
      </c>
      <c r="AX14" s="47" t="n">
        <v>0.0543463236928299</v>
      </c>
      <c r="AY14" s="47" t="n">
        <v>162.654545454545</v>
      </c>
      <c r="AZ14" s="66" t="n">
        <v>0</v>
      </c>
      <c r="BA14" s="65" t="n">
        <f aca="false">ABS(AX14-$B$3)</f>
        <v>0.0956536763071701</v>
      </c>
      <c r="BC14" s="63" t="n">
        <v>11</v>
      </c>
      <c r="BD14" s="47" t="n">
        <v>0.0498768988832794</v>
      </c>
      <c r="BE14" s="47" t="n">
        <v>-172.2</v>
      </c>
      <c r="BF14" s="66" t="n">
        <v>0</v>
      </c>
      <c r="BG14" s="65" t="n">
        <f aca="false">ABS(BD14-$B$3)</f>
        <v>0.100123101116721</v>
      </c>
    </row>
    <row r="15" customFormat="false" ht="16.6" hidden="false" customHeight="true" outlineLevel="0" collapsed="false">
      <c r="A15" s="63" t="n">
        <v>12</v>
      </c>
      <c r="B15" s="47" t="n">
        <v>0.15</v>
      </c>
      <c r="C15" s="47" t="n">
        <v>-359.64</v>
      </c>
      <c r="D15" s="64" t="n">
        <v>1</v>
      </c>
      <c r="E15" s="65" t="n">
        <f aca="false">ABS(B30-$B$3)</f>
        <v>0.0727157033127366</v>
      </c>
      <c r="G15" s="63" t="n">
        <v>12</v>
      </c>
      <c r="H15" s="47" t="n">
        <v>0.15</v>
      </c>
      <c r="I15" s="47" t="n">
        <v>-89.6399999999999</v>
      </c>
      <c r="J15" s="64" t="n">
        <v>1</v>
      </c>
      <c r="K15" s="65" t="n">
        <f aca="false">ABS(H15-$B$3)</f>
        <v>0</v>
      </c>
      <c r="M15" s="63" t="n">
        <v>12</v>
      </c>
      <c r="N15" s="47" t="n">
        <v>0.138085335685709</v>
      </c>
      <c r="O15" s="47" t="n">
        <v>-113.286713286713</v>
      </c>
      <c r="P15" s="66" t="n">
        <v>0</v>
      </c>
      <c r="Q15" s="65" t="n">
        <f aca="false">ABS($N$3-N13)</f>
        <v>0.100264625658559</v>
      </c>
      <c r="S15" s="63" t="n">
        <v>12</v>
      </c>
      <c r="T15" s="47" t="n">
        <v>0.13872678614752</v>
      </c>
      <c r="U15" s="47" t="n">
        <v>-13.1586206896551</v>
      </c>
      <c r="V15" s="66" t="n">
        <v>0</v>
      </c>
      <c r="W15" s="67" t="n">
        <f aca="false">ABS(T13-$T$3)</f>
        <v>0.081601025683355</v>
      </c>
      <c r="Y15" s="63" t="n">
        <v>12</v>
      </c>
      <c r="Z15" s="47" t="n">
        <v>0.153471431897099</v>
      </c>
      <c r="AA15" s="47" t="n">
        <v>-0.48</v>
      </c>
      <c r="AB15" s="66" t="n">
        <v>1</v>
      </c>
      <c r="AC15" s="65" t="n">
        <f aca="false">ABS(Z15-$B$3)</f>
        <v>0.00347143189709903</v>
      </c>
      <c r="AE15" s="63" t="n">
        <v>12</v>
      </c>
      <c r="AF15" s="47" t="n">
        <v>0.154678959687922</v>
      </c>
      <c r="AG15" s="47" t="n">
        <v>-358.848</v>
      </c>
      <c r="AH15" s="66" t="n">
        <v>1</v>
      </c>
      <c r="AI15" s="65" t="n">
        <f aca="false">ABS(AF15-$B$3)</f>
        <v>0.00467895968792201</v>
      </c>
      <c r="AK15" s="63" t="n">
        <v>12</v>
      </c>
      <c r="AL15" s="47" t="n">
        <v>0.0745183767505553</v>
      </c>
      <c r="AM15" s="47" t="n">
        <v>-11.6</v>
      </c>
      <c r="AN15" s="64" t="n">
        <v>0</v>
      </c>
      <c r="AO15" s="65" t="n">
        <f aca="false">ABS(AL15-$AL$3)</f>
        <v>0.0754816232494447</v>
      </c>
      <c r="AQ15" s="63" t="n">
        <v>12</v>
      </c>
      <c r="AR15" s="47" t="n">
        <v>0.150257589096206</v>
      </c>
      <c r="AS15" s="47" t="n">
        <v>0</v>
      </c>
      <c r="AT15" s="66" t="n">
        <v>1</v>
      </c>
      <c r="AU15" s="65" t="n">
        <f aca="false">ABS(AR15-$AR$3)</f>
        <v>0.000257589096206018</v>
      </c>
      <c r="AW15" s="63" t="n">
        <v>12</v>
      </c>
      <c r="AX15" s="47" t="n">
        <v>0.146721903255941</v>
      </c>
      <c r="AY15" s="47" t="n">
        <v>-358.363636363636</v>
      </c>
      <c r="AZ15" s="66" t="n">
        <v>1</v>
      </c>
      <c r="BA15" s="65" t="n">
        <f aca="false">ABS(AX15-$B$3)</f>
        <v>0.00327809674405899</v>
      </c>
      <c r="BC15" s="63" t="n">
        <v>12</v>
      </c>
      <c r="BD15" s="47" t="n">
        <v>0.0836417432470518</v>
      </c>
      <c r="BE15" s="47" t="n">
        <v>-164.399999999999</v>
      </c>
      <c r="BF15" s="66" t="n">
        <v>0</v>
      </c>
      <c r="BG15" s="65" t="n">
        <f aca="false">ABS(BD15-$B$3)</f>
        <v>0.0663582567529482</v>
      </c>
    </row>
    <row r="16" customFormat="false" ht="16.6" hidden="false" customHeight="true" outlineLevel="0" collapsed="false">
      <c r="A16" s="63" t="n">
        <v>13</v>
      </c>
      <c r="B16" s="47" t="n">
        <v>0.095409420725589</v>
      </c>
      <c r="C16" s="47" t="n">
        <v>-342.72</v>
      </c>
      <c r="D16" s="64" t="n">
        <v>0</v>
      </c>
      <c r="E16" s="65" t="n">
        <f aca="false">ABS(B31-$B$3)</f>
        <v>0.0773741448623851</v>
      </c>
      <c r="G16" s="63" t="n">
        <v>13</v>
      </c>
      <c r="H16" s="47" t="n">
        <v>0.149482812020215</v>
      </c>
      <c r="I16" s="47" t="n">
        <v>-73.44</v>
      </c>
      <c r="J16" s="64" t="n">
        <v>0</v>
      </c>
      <c r="K16" s="65" t="n">
        <f aca="false">ABS(H16-$B$3)</f>
        <v>0.000517187979784978</v>
      </c>
      <c r="M16" s="63" t="n">
        <v>13</v>
      </c>
      <c r="N16" s="47" t="n">
        <v>0.206917471435409</v>
      </c>
      <c r="O16" s="47" t="n">
        <v>-133.678321678321</v>
      </c>
      <c r="P16" s="66" t="n">
        <v>1</v>
      </c>
      <c r="Q16" s="65" t="n">
        <f aca="false">ABS($N$3-N14)</f>
        <v>0.00117177405393698</v>
      </c>
      <c r="S16" s="63" t="n">
        <v>13</v>
      </c>
      <c r="T16" s="47" t="n">
        <v>0.204096384678788</v>
      </c>
      <c r="U16" s="47" t="n">
        <v>-29.5448275862069</v>
      </c>
      <c r="V16" s="66" t="n">
        <v>1</v>
      </c>
      <c r="W16" s="67" t="n">
        <f aca="false">ABS(T14-$T$3)</f>
        <v>0.00278464059208799</v>
      </c>
      <c r="Y16" s="63" t="n">
        <v>13</v>
      </c>
      <c r="Z16" s="47" t="n">
        <v>0.13325788154883</v>
      </c>
      <c r="AA16" s="47" t="n">
        <v>-358.56</v>
      </c>
      <c r="AB16" s="66" t="n">
        <v>0</v>
      </c>
      <c r="AC16" s="65" t="n">
        <f aca="false">ABS(Z16-$B$3)</f>
        <v>0.01674211845117</v>
      </c>
      <c r="AE16" s="63" t="n">
        <v>13</v>
      </c>
      <c r="AF16" s="47" t="n">
        <v>0.0539917401019132</v>
      </c>
      <c r="AG16" s="47" t="n">
        <v>-344.736</v>
      </c>
      <c r="AH16" s="66" t="n">
        <v>0</v>
      </c>
      <c r="AI16" s="65" t="n">
        <f aca="false">ABS(AF16-$B$3)</f>
        <v>0.0960082598980868</v>
      </c>
      <c r="AK16" s="63" t="n">
        <v>13</v>
      </c>
      <c r="AL16" s="47" t="n">
        <v>0.153370326164774</v>
      </c>
      <c r="AM16" s="47" t="n">
        <v>-358.4</v>
      </c>
      <c r="AN16" s="64" t="n">
        <v>1</v>
      </c>
      <c r="AO16" s="65" t="n">
        <f aca="false">ABS(AL16-$AL$3)</f>
        <v>0.00337032616477401</v>
      </c>
      <c r="AQ16" s="63" t="n">
        <v>13</v>
      </c>
      <c r="AR16" s="47" t="n">
        <v>0.106672642702099</v>
      </c>
      <c r="AS16" s="47" t="n">
        <v>-350.1</v>
      </c>
      <c r="AT16" s="66" t="n">
        <v>0</v>
      </c>
      <c r="AU16" s="65" t="n">
        <f aca="false">ABS(AR16-$AR$3)</f>
        <v>0.043327357297901</v>
      </c>
      <c r="AW16" s="63" t="n">
        <v>13</v>
      </c>
      <c r="AX16" s="47" t="n">
        <v>0.138551371768702</v>
      </c>
      <c r="AY16" s="47" t="n">
        <v>-358.690909090909</v>
      </c>
      <c r="AZ16" s="66" t="n">
        <v>0</v>
      </c>
      <c r="BA16" s="65" t="n">
        <f aca="false">ABS(AX16-$B$3)</f>
        <v>0.011448628231298</v>
      </c>
      <c r="BC16" s="63" t="n">
        <v>13</v>
      </c>
      <c r="BD16" s="47" t="n">
        <v>0.0874315058757368</v>
      </c>
      <c r="BE16" s="47" t="n">
        <v>-351.6</v>
      </c>
      <c r="BF16" s="66" t="n">
        <v>0</v>
      </c>
      <c r="BG16" s="65" t="n">
        <f aca="false">ABS(BD16-$B$3)</f>
        <v>0.0625684941242632</v>
      </c>
    </row>
    <row r="17" customFormat="false" ht="16.6" hidden="false" customHeight="true" outlineLevel="0" collapsed="false">
      <c r="A17" s="63" t="n">
        <v>14</v>
      </c>
      <c r="B17" s="47" t="n">
        <v>0.15</v>
      </c>
      <c r="C17" s="47" t="n">
        <v>-358.56</v>
      </c>
      <c r="D17" s="64" t="n">
        <v>1</v>
      </c>
      <c r="E17" s="65" t="n">
        <f aca="false">ABS(B32-$B$3)</f>
        <v>0.096961496834942</v>
      </c>
      <c r="G17" s="63" t="n">
        <v>14</v>
      </c>
      <c r="H17" s="47" t="n">
        <v>0.15</v>
      </c>
      <c r="I17" s="47" t="n">
        <v>-88.56</v>
      </c>
      <c r="J17" s="64" t="n">
        <v>1</v>
      </c>
      <c r="K17" s="65" t="n">
        <f aca="false">ABS(H17-$B$3)</f>
        <v>0</v>
      </c>
      <c r="M17" s="63" t="n">
        <v>14</v>
      </c>
      <c r="N17" s="47" t="n">
        <v>0.222706787829403</v>
      </c>
      <c r="O17" s="47" t="n">
        <v>-31.9720279720279</v>
      </c>
      <c r="P17" s="66" t="n">
        <v>0</v>
      </c>
      <c r="Q17" s="65" t="n">
        <f aca="false">ABS($N$3-N15)</f>
        <v>0.071914664314291</v>
      </c>
      <c r="S17" s="63" t="n">
        <v>14</v>
      </c>
      <c r="T17" s="47" t="n">
        <v>0.211649129696494</v>
      </c>
      <c r="U17" s="47" t="n">
        <v>-43.6965517241379</v>
      </c>
      <c r="V17" s="66" t="n">
        <v>0</v>
      </c>
      <c r="W17" s="67" t="n">
        <f aca="false">ABS(T15-$T$3)</f>
        <v>0.06727321385248</v>
      </c>
      <c r="Y17" s="63" t="n">
        <v>14</v>
      </c>
      <c r="Z17" s="47" t="n">
        <v>0.163975195650549</v>
      </c>
      <c r="AA17" s="47" t="n">
        <v>-0.48</v>
      </c>
      <c r="AB17" s="66" t="n">
        <v>0.5</v>
      </c>
      <c r="AC17" s="65" t="n">
        <f aca="false">ABS(Z17-$B$3)</f>
        <v>0.013975195650549</v>
      </c>
      <c r="AE17" s="63" t="n">
        <v>14</v>
      </c>
      <c r="AF17" s="47" t="n">
        <v>0.113669704227995</v>
      </c>
      <c r="AG17" s="47" t="n">
        <v>-351.648</v>
      </c>
      <c r="AH17" s="66" t="n">
        <v>0</v>
      </c>
      <c r="AI17" s="65" t="n">
        <f aca="false">ABS(AF17-$B$3)</f>
        <v>0.036330295772005</v>
      </c>
      <c r="AK17" s="63" t="n">
        <v>14</v>
      </c>
      <c r="AL17" s="47" t="n">
        <v>0.161093321859474</v>
      </c>
      <c r="AM17" s="47" t="n">
        <v>-359.6</v>
      </c>
      <c r="AN17" s="66" t="n">
        <v>0.5</v>
      </c>
      <c r="AO17" s="65" t="n">
        <f aca="false">ABS(AL17-$AL$3)</f>
        <v>0.011093321859474</v>
      </c>
      <c r="AQ17" s="63" t="n">
        <v>14</v>
      </c>
      <c r="AR17" s="47" t="n">
        <v>0.145926913750786</v>
      </c>
      <c r="AS17" s="47" t="n">
        <v>-0.45</v>
      </c>
      <c r="AT17" s="66" t="n">
        <v>1</v>
      </c>
      <c r="AU17" s="65" t="n">
        <f aca="false">ABS(AR17-$AR$3)</f>
        <v>0.00407308624921399</v>
      </c>
      <c r="AW17" s="63" t="n">
        <v>14</v>
      </c>
      <c r="AX17" s="47" t="n">
        <v>0.152434884704371</v>
      </c>
      <c r="AY17" s="47" t="n">
        <v>-358.036363636363</v>
      </c>
      <c r="AZ17" s="66" t="n">
        <v>1</v>
      </c>
      <c r="BA17" s="65" t="n">
        <f aca="false">ABS(AX17-$B$3)</f>
        <v>0.002434884704371</v>
      </c>
      <c r="BC17" s="63" t="n">
        <v>14</v>
      </c>
      <c r="BD17" s="47" t="n">
        <v>0.0821722393746665</v>
      </c>
      <c r="BE17" s="47" t="n">
        <v>-344.4</v>
      </c>
      <c r="BF17" s="66" t="n">
        <v>0</v>
      </c>
      <c r="BG17" s="65" t="n">
        <f aca="false">ABS(BD17-$B$3)</f>
        <v>0.0678277606253335</v>
      </c>
    </row>
    <row r="18" customFormat="false" ht="16.6" hidden="false" customHeight="true" outlineLevel="0" collapsed="false">
      <c r="A18" s="63" t="n">
        <v>15</v>
      </c>
      <c r="B18" s="47" t="n">
        <v>0.155271325001901</v>
      </c>
      <c r="C18" s="47" t="n">
        <v>-2.16</v>
      </c>
      <c r="D18" s="64" t="n">
        <v>1</v>
      </c>
      <c r="E18" s="65" t="n">
        <f aca="false">ABS(B33-$B$3)</f>
        <v>0.0927742808580843</v>
      </c>
      <c r="G18" s="63" t="n">
        <v>15</v>
      </c>
      <c r="H18" s="47" t="n">
        <v>0.076223916384084</v>
      </c>
      <c r="I18" s="47" t="n">
        <v>-78.12</v>
      </c>
      <c r="J18" s="64" t="n">
        <v>0</v>
      </c>
      <c r="K18" s="65" t="n">
        <f aca="false">ABS(H18-$B$3)</f>
        <v>0.073776083615916</v>
      </c>
      <c r="M18" s="63" t="n">
        <v>15</v>
      </c>
      <c r="N18" s="47" t="n">
        <v>0.118108985970613</v>
      </c>
      <c r="O18" s="47" t="n">
        <v>-137.958041958041</v>
      </c>
      <c r="P18" s="66" t="n">
        <v>0</v>
      </c>
      <c r="Q18" s="65" t="n">
        <f aca="false">ABS($N$3-N16)</f>
        <v>0.00308252856459099</v>
      </c>
      <c r="S18" s="63" t="n">
        <v>15</v>
      </c>
      <c r="T18" s="47" t="n">
        <v>0.117266075182879</v>
      </c>
      <c r="U18" s="47" t="n">
        <v>-38.7310344827586</v>
      </c>
      <c r="V18" s="66" t="n">
        <v>0</v>
      </c>
      <c r="W18" s="67" t="n">
        <f aca="false">ABS(T16-$T$3)</f>
        <v>0.001903615321212</v>
      </c>
      <c r="Y18" s="63" t="n">
        <v>15</v>
      </c>
      <c r="Z18" s="47" t="n">
        <v>0.154150256828349</v>
      </c>
      <c r="AA18" s="47" t="n">
        <v>-10.56</v>
      </c>
      <c r="AB18" s="66" t="n">
        <v>0.5</v>
      </c>
      <c r="AC18" s="65" t="n">
        <f aca="false">ABS(Z18-$B$3)</f>
        <v>0.00415025682834902</v>
      </c>
      <c r="AE18" s="63" t="n">
        <v>15</v>
      </c>
      <c r="AF18" s="47" t="n">
        <v>0.12</v>
      </c>
      <c r="AG18" s="47" t="n">
        <v>-179.423999999999</v>
      </c>
      <c r="AH18" s="66" t="n">
        <v>0</v>
      </c>
      <c r="AI18" s="65" t="n">
        <f aca="false">ABS(AF18-$B$3)</f>
        <v>0.03</v>
      </c>
      <c r="AK18" s="63" t="n">
        <v>15</v>
      </c>
      <c r="AL18" s="47" t="n">
        <v>0.152215489798952</v>
      </c>
      <c r="AM18" s="47" t="n">
        <v>-348</v>
      </c>
      <c r="AN18" s="64" t="n">
        <v>1</v>
      </c>
      <c r="AO18" s="65" t="n">
        <f aca="false">ABS(AL18-$AL$3)</f>
        <v>0.00221548979895203</v>
      </c>
      <c r="AQ18" s="63" t="n">
        <v>15</v>
      </c>
      <c r="AR18" s="47" t="n">
        <v>0.181336747615428</v>
      </c>
      <c r="AS18" s="47" t="n">
        <v>-0.45</v>
      </c>
      <c r="AT18" s="66" t="n">
        <v>0</v>
      </c>
      <c r="AU18" s="65" t="n">
        <f aca="false">ABS(AR18-$AR$3)</f>
        <v>0.031336747615428</v>
      </c>
      <c r="AW18" s="63" t="n">
        <v>15</v>
      </c>
      <c r="AX18" s="47" t="n">
        <v>0.136363636363636</v>
      </c>
      <c r="AY18" s="47" t="n">
        <v>0</v>
      </c>
      <c r="AZ18" s="66" t="n">
        <v>0.5</v>
      </c>
      <c r="BA18" s="65" t="n">
        <f aca="false">ABS(AX18-$B$3)</f>
        <v>0.013636363636364</v>
      </c>
      <c r="BC18" s="63" t="n">
        <v>15</v>
      </c>
      <c r="BD18" s="47" t="n">
        <v>0.0574755410376689</v>
      </c>
      <c r="BE18" s="47" t="n">
        <v>-334.8</v>
      </c>
      <c r="BF18" s="66" t="n">
        <v>0</v>
      </c>
      <c r="BG18" s="65" t="n">
        <f aca="false">ABS(BD18-$B$3)</f>
        <v>0.0925244589623311</v>
      </c>
    </row>
    <row r="19" customFormat="false" ht="16.6" hidden="false" customHeight="true" outlineLevel="0" collapsed="false">
      <c r="A19" s="63" t="n">
        <v>16</v>
      </c>
      <c r="B19" s="47" t="n">
        <v>0.0718772179362335</v>
      </c>
      <c r="C19" s="47" t="n">
        <v>-178.56</v>
      </c>
      <c r="D19" s="64" t="n">
        <v>0</v>
      </c>
      <c r="E19" s="65" t="n">
        <f aca="false">ABS(B19-$B$3)</f>
        <v>0.0781227820637665</v>
      </c>
      <c r="G19" s="63" t="n">
        <v>16</v>
      </c>
      <c r="H19" s="47" t="n">
        <v>0.0677783916562383</v>
      </c>
      <c r="I19" s="47" t="n">
        <v>-357.84</v>
      </c>
      <c r="J19" s="64" t="n">
        <v>0</v>
      </c>
      <c r="K19" s="65" t="n">
        <f aca="false">ABS(H19-$B$3)</f>
        <v>0.0822216083437617</v>
      </c>
      <c r="M19" s="63" t="n">
        <v>16</v>
      </c>
      <c r="N19" s="47" t="n">
        <v>0.202216724567322</v>
      </c>
      <c r="O19" s="47" t="n">
        <v>-224.55944055944</v>
      </c>
      <c r="P19" s="66" t="n">
        <v>1</v>
      </c>
      <c r="Q19" s="65" t="n">
        <f aca="false">ABS($N$3-N17)</f>
        <v>0.012706787829403</v>
      </c>
      <c r="S19" s="63" t="n">
        <v>16</v>
      </c>
      <c r="T19" s="47" t="n">
        <v>0.203171442882196</v>
      </c>
      <c r="U19" s="47" t="n">
        <v>28.551724137931</v>
      </c>
      <c r="V19" s="66" t="n">
        <v>1</v>
      </c>
      <c r="W19" s="67" t="n">
        <f aca="false">ABS(T17-$T$3)</f>
        <v>0.005649129696494</v>
      </c>
      <c r="Y19" s="63" t="n">
        <v>16</v>
      </c>
      <c r="Z19" s="47" t="n">
        <v>0.0995841473523265</v>
      </c>
      <c r="AA19" s="47" t="n">
        <v>-5.76</v>
      </c>
      <c r="AB19" s="66" t="n">
        <v>0</v>
      </c>
      <c r="AC19" s="65" t="n">
        <f aca="false">ABS(Z19-$B$3)</f>
        <v>0.0504158526476735</v>
      </c>
      <c r="AE19" s="63" t="n">
        <v>16</v>
      </c>
      <c r="AF19" s="47" t="n">
        <v>0.0483076074325799</v>
      </c>
      <c r="AG19" s="47" t="n">
        <v>105.408</v>
      </c>
      <c r="AH19" s="66" t="n">
        <v>0</v>
      </c>
      <c r="AI19" s="65" t="n">
        <f aca="false">ABS(AF19-$B$3)</f>
        <v>0.10169239256742</v>
      </c>
      <c r="AK19" s="63" t="n">
        <v>16</v>
      </c>
      <c r="AL19" s="47" t="n">
        <v>0.071214501066039</v>
      </c>
      <c r="AM19" s="47" t="n">
        <v>169.2</v>
      </c>
      <c r="AN19" s="64" t="n">
        <v>0</v>
      </c>
      <c r="AO19" s="65" t="n">
        <f aca="false">ABS(AL19-$AL$3)</f>
        <v>0.078785498933961</v>
      </c>
      <c r="AQ19" s="63" t="n">
        <v>16</v>
      </c>
      <c r="AR19" s="47" t="n">
        <v>0.155364526639065</v>
      </c>
      <c r="AS19" s="47" t="n">
        <v>0</v>
      </c>
      <c r="AT19" s="66" t="n">
        <v>1</v>
      </c>
      <c r="AU19" s="65" t="n">
        <f aca="false">ABS(AR19-$AR$3)</f>
        <v>0.00536452663906503</v>
      </c>
      <c r="AW19" s="63" t="n">
        <v>16</v>
      </c>
      <c r="AX19" s="47" t="n">
        <v>0.0495540421349632</v>
      </c>
      <c r="AY19" s="47" t="n">
        <v>-357.70909090909</v>
      </c>
      <c r="AZ19" s="66" t="n">
        <v>0</v>
      </c>
      <c r="BA19" s="65" t="n">
        <f aca="false">ABS(AX19-$B$3)</f>
        <v>0.100445957865037</v>
      </c>
      <c r="BC19" s="63" t="n">
        <v>16</v>
      </c>
      <c r="BD19" s="47" t="n">
        <v>0.0549842347824891</v>
      </c>
      <c r="BE19" s="47" t="n">
        <v>177.9</v>
      </c>
      <c r="BF19" s="66" t="n">
        <v>0</v>
      </c>
      <c r="BG19" s="65" t="n">
        <f aca="false">ABS(BD19-$B$3)</f>
        <v>0.0950157652175109</v>
      </c>
    </row>
    <row r="20" customFormat="false" ht="16.6" hidden="false" customHeight="true" outlineLevel="0" collapsed="false">
      <c r="A20" s="63" t="n">
        <v>17</v>
      </c>
      <c r="B20" s="47" t="n">
        <v>0.151562325079232</v>
      </c>
      <c r="C20" s="47" t="n">
        <v>-0.36</v>
      </c>
      <c r="D20" s="64" t="n">
        <v>1</v>
      </c>
      <c r="E20" s="65" t="n">
        <f aca="false">ABS(B20-$B$3)</f>
        <v>0.00156232507923201</v>
      </c>
      <c r="G20" s="63" t="n">
        <v>17</v>
      </c>
      <c r="H20" s="47" t="n">
        <v>0.0805547694555379</v>
      </c>
      <c r="I20" s="47" t="n">
        <v>-6.12</v>
      </c>
      <c r="J20" s="64" t="n">
        <v>0</v>
      </c>
      <c r="K20" s="65" t="n">
        <f aca="false">ABS(H20-$B$3)</f>
        <v>0.0694452305444621</v>
      </c>
      <c r="M20" s="63" t="n">
        <v>17</v>
      </c>
      <c r="N20" s="47" t="n">
        <v>0.202216724567322</v>
      </c>
      <c r="O20" s="47" t="n">
        <v>135.692307692307</v>
      </c>
      <c r="P20" s="66" t="n">
        <v>1</v>
      </c>
      <c r="Q20" s="65" t="n">
        <f aca="false">ABS($N$3-N18)</f>
        <v>0.091891014029387</v>
      </c>
      <c r="S20" s="63" t="n">
        <v>17</v>
      </c>
      <c r="T20" s="47" t="n">
        <v>0.0942942777997184</v>
      </c>
      <c r="U20" s="47" t="n">
        <v>30.0413793103448</v>
      </c>
      <c r="V20" s="66" t="n">
        <v>0</v>
      </c>
      <c r="W20" s="67" t="n">
        <f aca="false">ABS(T18-$T$3)</f>
        <v>0.088733924817121</v>
      </c>
      <c r="Y20" s="63" t="n">
        <v>17</v>
      </c>
      <c r="Z20" s="47" t="n">
        <v>0.107817918797403</v>
      </c>
      <c r="AA20" s="47" t="n">
        <v>-174.72</v>
      </c>
      <c r="AB20" s="66" t="n">
        <v>0</v>
      </c>
      <c r="AC20" s="65" t="n">
        <f aca="false">ABS(Z20-$B$3)</f>
        <v>0.042182081202597</v>
      </c>
      <c r="AE20" s="63" t="n">
        <v>17</v>
      </c>
      <c r="AF20" s="47" t="n">
        <v>0.0472177639083833</v>
      </c>
      <c r="AG20" s="47" t="n">
        <v>-340.704</v>
      </c>
      <c r="AH20" s="66" t="n">
        <v>0</v>
      </c>
      <c r="AI20" s="65" t="n">
        <f aca="false">ABS(AF20-$B$3)</f>
        <v>0.102782236091617</v>
      </c>
      <c r="AK20" s="63" t="n">
        <v>17</v>
      </c>
      <c r="AL20" s="47" t="n">
        <v>0.0840975323942619</v>
      </c>
      <c r="AM20" s="47" t="n">
        <v>-358.8</v>
      </c>
      <c r="AN20" s="64" t="n">
        <v>0</v>
      </c>
      <c r="AO20" s="65" t="n">
        <f aca="false">ABS(AL20-$AL$3)</f>
        <v>0.0659024676057381</v>
      </c>
      <c r="AQ20" s="63" t="n">
        <v>17</v>
      </c>
      <c r="AR20" s="47" t="n">
        <v>0.0840679531678444</v>
      </c>
      <c r="AS20" s="47" t="n">
        <v>145.35</v>
      </c>
      <c r="AT20" s="66" t="n">
        <v>0</v>
      </c>
      <c r="AU20" s="65" t="n">
        <f aca="false">ABS(AR20-$AR$3)</f>
        <v>0.0659320468321556</v>
      </c>
      <c r="AW20" s="63" t="n">
        <v>17</v>
      </c>
      <c r="AX20" s="47" t="n">
        <v>0.0592238115045874</v>
      </c>
      <c r="AY20" s="47" t="n">
        <v>-22.5818181818181</v>
      </c>
      <c r="AZ20" s="66" t="n">
        <v>0</v>
      </c>
      <c r="BA20" s="65" t="n">
        <f aca="false">ABS(AX20-$B$3)</f>
        <v>0.0907761884954126</v>
      </c>
      <c r="BC20" s="63" t="n">
        <v>17</v>
      </c>
      <c r="BD20" s="47" t="n">
        <v>0.0507688582190517</v>
      </c>
      <c r="BE20" s="47" t="n">
        <v>-339.6</v>
      </c>
      <c r="BF20" s="66" t="n">
        <v>0</v>
      </c>
      <c r="BG20" s="65" t="n">
        <f aca="false">ABS(BD20-$B$3)</f>
        <v>0.0992311417809483</v>
      </c>
    </row>
    <row r="21" customFormat="false" ht="16.6" hidden="false" customHeight="true" outlineLevel="0" collapsed="false">
      <c r="A21" s="63" t="n">
        <v>18</v>
      </c>
      <c r="B21" s="47" t="n">
        <v>0.15</v>
      </c>
      <c r="C21" s="47" t="n">
        <v>0</v>
      </c>
      <c r="D21" s="64" t="n">
        <v>1</v>
      </c>
      <c r="E21" s="65" t="n">
        <f aca="false">ABS(B21-$B$3)</f>
        <v>0</v>
      </c>
      <c r="G21" s="63" t="n">
        <v>18</v>
      </c>
      <c r="H21" s="47" t="n">
        <v>0.0659312423156736</v>
      </c>
      <c r="I21" s="47" t="n">
        <v>173.88</v>
      </c>
      <c r="J21" s="64" t="n">
        <v>0</v>
      </c>
      <c r="K21" s="65" t="n">
        <f aca="false">ABS(H21-$B$3)</f>
        <v>0.0840687576843264</v>
      </c>
      <c r="M21" s="63" t="n">
        <v>18</v>
      </c>
      <c r="N21" s="47" t="n">
        <v>0.120854557322746</v>
      </c>
      <c r="O21" s="47" t="n">
        <v>-134.181818181818</v>
      </c>
      <c r="P21" s="66" t="n">
        <v>0</v>
      </c>
      <c r="Q21" s="65" t="n">
        <f aca="false">ABS($N$3-N19)</f>
        <v>0.00778327543267798</v>
      </c>
      <c r="S21" s="63" t="n">
        <v>18</v>
      </c>
      <c r="T21" s="47" t="n">
        <v>0.21068995971131</v>
      </c>
      <c r="U21" s="47" t="n">
        <v>-328.71724137931</v>
      </c>
      <c r="V21" s="66" t="n">
        <v>1</v>
      </c>
      <c r="W21" s="67" t="n">
        <f aca="false">ABS(T19-$T$3)</f>
        <v>0.002828557117804</v>
      </c>
      <c r="Y21" s="63" t="n">
        <v>18</v>
      </c>
      <c r="Z21" s="47" t="n">
        <v>0.105000338550809</v>
      </c>
      <c r="AA21" s="47" t="n">
        <v>174.72</v>
      </c>
      <c r="AB21" s="66" t="n">
        <v>0</v>
      </c>
      <c r="AC21" s="65" t="n">
        <f aca="false">ABS(Z21-$B$3)</f>
        <v>0.044999661449191</v>
      </c>
      <c r="AE21" s="63" t="n">
        <v>18</v>
      </c>
      <c r="AF21" s="47" t="n">
        <v>0.07845225102304</v>
      </c>
      <c r="AG21" s="47" t="n">
        <v>106.272</v>
      </c>
      <c r="AH21" s="66" t="n">
        <v>0</v>
      </c>
      <c r="AI21" s="65" t="n">
        <f aca="false">ABS(AF21-$B$3)</f>
        <v>0.07154774897696</v>
      </c>
      <c r="AK21" s="63" t="n">
        <v>18</v>
      </c>
      <c r="AL21" s="47" t="n">
        <v>0.0688330832477599</v>
      </c>
      <c r="AM21" s="47" t="n">
        <v>-15.2</v>
      </c>
      <c r="AN21" s="64" t="n">
        <v>0</v>
      </c>
      <c r="AO21" s="65" t="n">
        <f aca="false">ABS(AL21-$AL$3)</f>
        <v>0.0811669167522401</v>
      </c>
      <c r="AQ21" s="63" t="n">
        <v>18</v>
      </c>
      <c r="AR21" s="47" t="n">
        <v>0.113098043430298</v>
      </c>
      <c r="AS21" s="47" t="n">
        <v>133.2</v>
      </c>
      <c r="AT21" s="66" t="n">
        <v>0</v>
      </c>
      <c r="AU21" s="65" t="n">
        <f aca="false">ABS(AR21-$AR$3)</f>
        <v>0.036901956569702</v>
      </c>
      <c r="AW21" s="63" t="n">
        <v>18</v>
      </c>
      <c r="AX21" s="47" t="n">
        <v>0.0561041107729865</v>
      </c>
      <c r="AY21" s="47" t="n">
        <v>-164.945454545454</v>
      </c>
      <c r="AZ21" s="66" t="n">
        <v>0</v>
      </c>
      <c r="BA21" s="65" t="n">
        <f aca="false">ABS(AX21-$B$3)</f>
        <v>0.0938958892270135</v>
      </c>
      <c r="BC21" s="63" t="n">
        <v>18</v>
      </c>
      <c r="BD21" s="47" t="n">
        <v>0.0574755410376689</v>
      </c>
      <c r="BE21" s="47" t="n">
        <v>-73.2</v>
      </c>
      <c r="BF21" s="66" t="n">
        <v>0</v>
      </c>
      <c r="BG21" s="65" t="n">
        <f aca="false">ABS(BD21-$B$3)</f>
        <v>0.0925244589623311</v>
      </c>
    </row>
    <row r="22" customFormat="false" ht="16.6" hidden="false" customHeight="true" outlineLevel="0" collapsed="false">
      <c r="A22" s="63" t="n">
        <v>19</v>
      </c>
      <c r="B22" s="47" t="n">
        <v>0.0287800311100543</v>
      </c>
      <c r="C22" s="47" t="n">
        <v>-352.8</v>
      </c>
      <c r="D22" s="64" t="n">
        <v>0</v>
      </c>
      <c r="E22" s="65" t="n">
        <f aca="false">ABS(B22-$B$3)</f>
        <v>0.121219968889946</v>
      </c>
      <c r="G22" s="63" t="n">
        <v>19</v>
      </c>
      <c r="H22" s="47" t="n">
        <v>0.0287800311100543</v>
      </c>
      <c r="I22" s="47" t="n">
        <v>97.2</v>
      </c>
      <c r="J22" s="64" t="n">
        <v>0</v>
      </c>
      <c r="K22" s="65" t="n">
        <f aca="false">ABS(H22-$B$3)</f>
        <v>0.121219968889946</v>
      </c>
      <c r="M22" s="63" t="n">
        <v>19</v>
      </c>
      <c r="N22" s="47" t="n">
        <v>0.0964846308525566</v>
      </c>
      <c r="O22" s="47" t="n">
        <v>-225.062937062937</v>
      </c>
      <c r="P22" s="66" t="n">
        <v>0</v>
      </c>
      <c r="Q22" s="65" t="n">
        <f aca="false">ABS($N$3-N20)</f>
        <v>0.00778327543267798</v>
      </c>
      <c r="S22" s="63" t="n">
        <v>19</v>
      </c>
      <c r="T22" s="47" t="n">
        <v>0.111550950186198</v>
      </c>
      <c r="U22" s="47" t="n">
        <v>-233.875862068965</v>
      </c>
      <c r="V22" s="66" t="n">
        <v>0</v>
      </c>
      <c r="W22" s="67" t="n">
        <f aca="false">ABS(T20-$T$3)</f>
        <v>0.111705722200282</v>
      </c>
      <c r="Y22" s="63" t="n">
        <v>19</v>
      </c>
      <c r="Z22" s="47" t="n">
        <v>0.172893492739641</v>
      </c>
      <c r="AA22" s="47" t="n">
        <v>-338.88</v>
      </c>
      <c r="AB22" s="66" t="n">
        <v>0</v>
      </c>
      <c r="AC22" s="65" t="n">
        <f aca="false">ABS(Z22-$B$3)</f>
        <v>0.022893492739641</v>
      </c>
      <c r="AE22" s="63" t="n">
        <v>19</v>
      </c>
      <c r="AF22" s="47" t="n">
        <v>0.0466820973903687</v>
      </c>
      <c r="AG22" s="47" t="n">
        <v>-179.136</v>
      </c>
      <c r="AH22" s="66" t="n">
        <v>0</v>
      </c>
      <c r="AI22" s="65" t="n">
        <f aca="false">ABS(AF22-$B$3)</f>
        <v>0.103317902609631</v>
      </c>
      <c r="AK22" s="63" t="n">
        <v>19</v>
      </c>
      <c r="AL22" s="47" t="n">
        <v>0.0770964886381814</v>
      </c>
      <c r="AM22" s="47" t="n">
        <v>176.4</v>
      </c>
      <c r="AN22" s="64" t="n">
        <v>0</v>
      </c>
      <c r="AO22" s="65" t="n">
        <f aca="false">ABS(AL22-$AL$3)</f>
        <v>0.0729035113618186</v>
      </c>
      <c r="AQ22" s="63" t="n">
        <v>19</v>
      </c>
      <c r="AR22" s="47" t="n">
        <v>0.084773348153024</v>
      </c>
      <c r="AS22" s="47" t="n">
        <v>-346.05</v>
      </c>
      <c r="AT22" s="66" t="n">
        <v>0</v>
      </c>
      <c r="AU22" s="65" t="n">
        <f aca="false">ABS(AR22-$AR$3)</f>
        <v>0.065226651846976</v>
      </c>
      <c r="AW22" s="63" t="n">
        <v>19</v>
      </c>
      <c r="AX22" s="47" t="n">
        <v>0.0566424509216726</v>
      </c>
      <c r="AY22" s="47" t="n">
        <v>-166.581818181818</v>
      </c>
      <c r="AZ22" s="66" t="n">
        <v>0</v>
      </c>
      <c r="BA22" s="65" t="n">
        <f aca="false">ABS(AX22-$B$3)</f>
        <v>0.0933575490783274</v>
      </c>
      <c r="BC22" s="63" t="n">
        <v>19</v>
      </c>
      <c r="BD22" s="47" t="n">
        <v>0.0626166517928471</v>
      </c>
      <c r="BE22" s="47" t="n">
        <v>100.8</v>
      </c>
      <c r="BF22" s="66" t="n">
        <v>0</v>
      </c>
      <c r="BG22" s="65" t="n">
        <f aca="false">ABS(BD22-$B$3)</f>
        <v>0.0873833482071529</v>
      </c>
    </row>
    <row r="23" customFormat="false" ht="16.6" hidden="false" customHeight="true" outlineLevel="0" collapsed="false">
      <c r="A23" s="63" t="n">
        <v>20</v>
      </c>
      <c r="B23" s="47" t="n">
        <v>0.15</v>
      </c>
      <c r="C23" s="47" t="n">
        <v>0</v>
      </c>
      <c r="D23" s="64" t="n">
        <v>1</v>
      </c>
      <c r="E23" s="65" t="n">
        <f aca="false">ABS(B23-$B$3)</f>
        <v>0</v>
      </c>
      <c r="G23" s="63" t="n">
        <v>20</v>
      </c>
      <c r="H23" s="47" t="n">
        <v>0.0619571252985242</v>
      </c>
      <c r="I23" s="47" t="n">
        <v>-168.12</v>
      </c>
      <c r="J23" s="64" t="n">
        <v>0</v>
      </c>
      <c r="K23" s="65" t="n">
        <f aca="false">ABS(H23-$B$3)</f>
        <v>0.0880428747014758</v>
      </c>
      <c r="M23" s="28" t="s">
        <v>8</v>
      </c>
      <c r="N23" s="68" t="n">
        <f aca="false">SUM(Q4:Q22)</f>
        <v>0.406208684694762</v>
      </c>
      <c r="O23" s="69" t="s">
        <v>6</v>
      </c>
      <c r="P23" s="32" t="n">
        <f aca="false">SUM(P4:P22)</f>
        <v>9</v>
      </c>
      <c r="Q23" s="70" t="n">
        <v>19</v>
      </c>
      <c r="S23" s="63" t="n">
        <v>20</v>
      </c>
      <c r="T23" s="47" t="n">
        <v>0.122159209007394</v>
      </c>
      <c r="U23" s="47" t="n">
        <v>-170.565517241379</v>
      </c>
      <c r="V23" s="66" t="n">
        <v>0</v>
      </c>
      <c r="W23" s="67" t="n">
        <f aca="false">ABS(T21-$T$3)</f>
        <v>0.00468995971131</v>
      </c>
      <c r="Y23" s="63" t="n">
        <v>20</v>
      </c>
      <c r="Z23" s="47" t="n">
        <v>0.151452840380592</v>
      </c>
      <c r="AA23" s="47" t="n">
        <v>-358.56</v>
      </c>
      <c r="AB23" s="66" t="n">
        <v>1</v>
      </c>
      <c r="AC23" s="65" t="n">
        <f aca="false">ABS(Z23-$B$3)</f>
        <v>0.00145284038059201</v>
      </c>
      <c r="AE23" s="63" t="n">
        <v>20</v>
      </c>
      <c r="AF23" s="47" t="n">
        <v>0.0478959990333066</v>
      </c>
      <c r="AG23" s="47" t="n">
        <v>177.984</v>
      </c>
      <c r="AH23" s="66" t="n">
        <v>0</v>
      </c>
      <c r="AI23" s="65" t="n">
        <f aca="false">ABS(AF23-$B$3)</f>
        <v>0.102104000966693</v>
      </c>
      <c r="AK23" s="63" t="n">
        <v>20</v>
      </c>
      <c r="AL23" s="47" t="n">
        <v>0.079462928298433</v>
      </c>
      <c r="AM23" s="47" t="n">
        <v>-174</v>
      </c>
      <c r="AN23" s="64" t="n">
        <v>0</v>
      </c>
      <c r="AO23" s="65" t="n">
        <f aca="false">ABS(AL23-$AL$3)</f>
        <v>0.070537071701567</v>
      </c>
      <c r="AQ23" s="63" t="n">
        <v>20</v>
      </c>
      <c r="AR23" s="47" t="n">
        <v>0.0862019442111553</v>
      </c>
      <c r="AS23" s="47" t="n">
        <v>180</v>
      </c>
      <c r="AT23" s="66" t="n">
        <v>0</v>
      </c>
      <c r="AU23" s="65" t="n">
        <f aca="false">ABS(AR23-$AR$3)</f>
        <v>0.0637980557888447</v>
      </c>
      <c r="AW23" s="63" t="n">
        <v>20</v>
      </c>
      <c r="AX23" s="47" t="n">
        <v>0.0562829865763661</v>
      </c>
      <c r="AY23" s="47" t="n">
        <v>-342.327272727272</v>
      </c>
      <c r="AZ23" s="66" t="n">
        <v>0</v>
      </c>
      <c r="BA23" s="65" t="n">
        <f aca="false">ABS(AX23-$B$3)</f>
        <v>0.0937170134236339</v>
      </c>
      <c r="BC23" s="63" t="n">
        <v>20</v>
      </c>
      <c r="BD23" s="47" t="n">
        <v>0.0500244630117587</v>
      </c>
      <c r="BE23" s="47" t="n">
        <v>-11.7</v>
      </c>
      <c r="BF23" s="66" t="n">
        <v>0</v>
      </c>
      <c r="BG23" s="65" t="n">
        <f aca="false">ABS(BD23-$B$3)</f>
        <v>0.0999755369882413</v>
      </c>
    </row>
    <row r="24" customFormat="false" ht="16.6" hidden="false" customHeight="true" outlineLevel="0" collapsed="false">
      <c r="A24" s="63" t="n">
        <v>21</v>
      </c>
      <c r="B24" s="47" t="n">
        <v>0.15</v>
      </c>
      <c r="C24" s="47" t="n">
        <v>0</v>
      </c>
      <c r="D24" s="64" t="n">
        <v>1</v>
      </c>
      <c r="E24" s="65" t="n">
        <f aca="false">ABS(B24-$B$3)</f>
        <v>0</v>
      </c>
      <c r="G24" s="63" t="n">
        <v>21</v>
      </c>
      <c r="H24" s="47" t="n">
        <v>0.15</v>
      </c>
      <c r="I24" s="47" t="n">
        <v>90</v>
      </c>
      <c r="J24" s="64" t="n">
        <v>1</v>
      </c>
      <c r="K24" s="65" t="n">
        <f aca="false">ABS(H24-$B$3)</f>
        <v>0</v>
      </c>
      <c r="M24" s="28" t="s">
        <v>9</v>
      </c>
      <c r="N24" s="71" t="n">
        <f aca="false">N23/Q23</f>
        <v>0.0213794044576191</v>
      </c>
      <c r="O24" s="72" t="s">
        <v>10</v>
      </c>
      <c r="P24" s="73" t="n">
        <f aca="false">P23/Q23</f>
        <v>0.473684210526316</v>
      </c>
      <c r="Q24" s="37"/>
      <c r="S24" s="63" t="n">
        <v>21</v>
      </c>
      <c r="T24" s="47" t="n">
        <v>0.213580589464003</v>
      </c>
      <c r="U24" s="47" t="n">
        <v>-330.206896551724</v>
      </c>
      <c r="V24" s="66" t="n">
        <v>0</v>
      </c>
      <c r="W24" s="67" t="n">
        <f aca="false">ABS(T22-$T$3)</f>
        <v>0.094449049813802</v>
      </c>
      <c r="Y24" s="63" t="n">
        <v>21</v>
      </c>
      <c r="Z24" s="47" t="n">
        <v>0.2</v>
      </c>
      <c r="AA24" s="47" t="n">
        <v>-359.52</v>
      </c>
      <c r="AB24" s="66" t="n">
        <v>0</v>
      </c>
      <c r="AC24" s="65" t="n">
        <f aca="false">ABS(Z24-$B$3)</f>
        <v>0.05</v>
      </c>
      <c r="AE24" s="63" t="n">
        <v>21</v>
      </c>
      <c r="AF24" s="47" t="n">
        <v>0.0452401416715251</v>
      </c>
      <c r="AG24" s="47" t="n">
        <v>-177.983999999999</v>
      </c>
      <c r="AH24" s="66" t="n">
        <v>0</v>
      </c>
      <c r="AI24" s="65" t="n">
        <f aca="false">ABS(AF24-$B$3)</f>
        <v>0.104759858328475</v>
      </c>
      <c r="AK24" s="63" t="n">
        <v>21</v>
      </c>
      <c r="AL24" s="47" t="n">
        <v>0.0714841375429141</v>
      </c>
      <c r="AM24" s="47" t="n">
        <v>-166.399999999999</v>
      </c>
      <c r="AN24" s="64" t="n">
        <v>0</v>
      </c>
      <c r="AO24" s="65" t="n">
        <f aca="false">ABS(AL24-$AL$3)</f>
        <v>0.0785158624570859</v>
      </c>
      <c r="AQ24" s="63" t="n">
        <v>21</v>
      </c>
      <c r="AR24" s="47" t="n">
        <v>0.150257589096206</v>
      </c>
      <c r="AS24" s="47" t="n">
        <v>-0.9</v>
      </c>
      <c r="AT24" s="66" t="n">
        <v>1</v>
      </c>
      <c r="AU24" s="65" t="n">
        <f aca="false">ABS(AR24-$AR$3)</f>
        <v>0.000257589096206018</v>
      </c>
      <c r="AW24" s="63" t="n">
        <v>21</v>
      </c>
      <c r="AX24" s="47" t="n">
        <v>0.136363636363636</v>
      </c>
      <c r="AY24" s="47" t="n">
        <v>0</v>
      </c>
      <c r="AZ24" s="66" t="n">
        <v>0.5</v>
      </c>
      <c r="BA24" s="65" t="n">
        <f aca="false">ABS(AX24-$B$3)</f>
        <v>0.013636363636364</v>
      </c>
      <c r="BC24" s="63" t="n">
        <v>21</v>
      </c>
      <c r="BD24" s="47" t="n">
        <v>0.105005844980533</v>
      </c>
      <c r="BE24" s="47" t="n">
        <v>-0.9</v>
      </c>
      <c r="BF24" s="66" t="n">
        <v>1</v>
      </c>
      <c r="BG24" s="65" t="n">
        <f aca="false">ABS(BD24-$B$3)</f>
        <v>0.044994155019467</v>
      </c>
    </row>
    <row r="25" customFormat="false" ht="16.6" hidden="false" customHeight="true" outlineLevel="0" collapsed="false">
      <c r="A25" s="63" t="n">
        <v>22</v>
      </c>
      <c r="B25" s="47" t="n">
        <v>0.0741466030480253</v>
      </c>
      <c r="C25" s="47" t="n">
        <v>-357.12</v>
      </c>
      <c r="D25" s="64" t="n">
        <v>0</v>
      </c>
      <c r="E25" s="65" t="n">
        <f aca="false">ABS(B25-$B$3)</f>
        <v>0.0758533969519747</v>
      </c>
      <c r="G25" s="63" t="n">
        <v>22</v>
      </c>
      <c r="H25" s="47" t="n">
        <v>0.0628190347676877</v>
      </c>
      <c r="I25" s="47" t="n">
        <v>-280.8</v>
      </c>
      <c r="J25" s="64" t="n">
        <v>0</v>
      </c>
      <c r="K25" s="65" t="n">
        <f aca="false">ABS(H25-$B$3)</f>
        <v>0.0871809652323123</v>
      </c>
      <c r="M25" s="28" t="s">
        <v>27</v>
      </c>
      <c r="N25" s="74" t="n">
        <v>0.473684210526316</v>
      </c>
      <c r="P25" s="56"/>
      <c r="Q25" s="79"/>
      <c r="S25" s="28" t="s">
        <v>8</v>
      </c>
      <c r="T25" s="68" t="n">
        <f aca="false">SUM(W4:W24)</f>
        <v>0.677758654805862</v>
      </c>
      <c r="U25" s="69" t="s">
        <v>6</v>
      </c>
      <c r="V25" s="75" t="n">
        <f aca="false">SUM(V4:V24)</f>
        <v>7</v>
      </c>
      <c r="W25" s="70" t="n">
        <v>21</v>
      </c>
      <c r="Y25" s="63" t="n">
        <v>22</v>
      </c>
      <c r="Z25" s="47" t="n">
        <v>0.156204800011026</v>
      </c>
      <c r="AA25" s="47" t="n">
        <v>-4.8</v>
      </c>
      <c r="AB25" s="66" t="n">
        <v>1</v>
      </c>
      <c r="AC25" s="65" t="n">
        <f aca="false">ABS(Z25-$B$3)</f>
        <v>0.00620480001102602</v>
      </c>
      <c r="AE25" s="63" t="n">
        <v>22</v>
      </c>
      <c r="AF25" s="47" t="n">
        <v>0.0451112843832159</v>
      </c>
      <c r="AG25" s="47" t="n">
        <v>170.208</v>
      </c>
      <c r="AH25" s="66" t="n">
        <v>0</v>
      </c>
      <c r="AI25" s="65" t="n">
        <f aca="false">ABS(AF25-$B$3)</f>
        <v>0.104888715616784</v>
      </c>
      <c r="AK25" s="63" t="n">
        <v>22</v>
      </c>
      <c r="AL25" s="47" t="n">
        <v>0.0812853051214586</v>
      </c>
      <c r="AM25" s="47" t="n">
        <v>112.8</v>
      </c>
      <c r="AN25" s="64" t="n">
        <v>0</v>
      </c>
      <c r="AO25" s="65" t="n">
        <f aca="false">ABS(AL25-$AL$3)</f>
        <v>0.0687146948785414</v>
      </c>
      <c r="AQ25" s="63" t="n">
        <v>22</v>
      </c>
      <c r="AR25" s="47" t="n">
        <v>0.147151353139206</v>
      </c>
      <c r="AS25" s="47" t="n">
        <v>-1.35</v>
      </c>
      <c r="AT25" s="66" t="n">
        <v>1</v>
      </c>
      <c r="AU25" s="65" t="n">
        <f aca="false">ABS(AR25-$AR$3)</f>
        <v>0.00284864686079397</v>
      </c>
      <c r="AW25" s="63" t="n">
        <v>22</v>
      </c>
      <c r="AX25" s="47" t="n">
        <v>0.0611393569109113</v>
      </c>
      <c r="AY25" s="47" t="n">
        <v>-48.1090909090909</v>
      </c>
      <c r="AZ25" s="66" t="n">
        <v>0</v>
      </c>
      <c r="BA25" s="65" t="n">
        <f aca="false">ABS(AX25-$B$3)</f>
        <v>0.0888606430890887</v>
      </c>
      <c r="BC25" s="63" t="n">
        <v>22</v>
      </c>
      <c r="BD25" s="47" t="n">
        <v>0.0574755410376689</v>
      </c>
      <c r="BE25" s="47" t="n">
        <v>-14.4</v>
      </c>
      <c r="BF25" s="66" t="n">
        <v>0</v>
      </c>
      <c r="BG25" s="65" t="n">
        <f aca="false">ABS(BD25-$B$3)</f>
        <v>0.0925244589623311</v>
      </c>
    </row>
    <row r="26" customFormat="false" ht="16.6" hidden="false" customHeight="true" outlineLevel="0" collapsed="false">
      <c r="A26" s="63" t="n">
        <v>23</v>
      </c>
      <c r="B26" s="47" t="n">
        <v>0.15</v>
      </c>
      <c r="C26" s="47" t="n">
        <v>0</v>
      </c>
      <c r="D26" s="64" t="n">
        <v>1</v>
      </c>
      <c r="E26" s="65" t="n">
        <f aca="false">ABS(B26-$B$3)</f>
        <v>0</v>
      </c>
      <c r="G26" s="63" t="n">
        <v>23</v>
      </c>
      <c r="H26" s="47" t="n">
        <v>0.0691976361840569</v>
      </c>
      <c r="I26" s="47" t="n">
        <v>-5.4</v>
      </c>
      <c r="J26" s="64" t="n">
        <v>0</v>
      </c>
      <c r="K26" s="65" t="n">
        <f aca="false">ABS(H26-$B$3)</f>
        <v>0.0808023638159431</v>
      </c>
      <c r="M26" s="80"/>
      <c r="N26" s="56"/>
      <c r="O26" s="56"/>
      <c r="P26" s="56"/>
      <c r="Q26" s="79"/>
      <c r="S26" s="28" t="s">
        <v>9</v>
      </c>
      <c r="T26" s="71" t="n">
        <f aca="false">T25/W25</f>
        <v>0.032274221657422</v>
      </c>
      <c r="U26" s="72" t="s">
        <v>10</v>
      </c>
      <c r="V26" s="73" t="n">
        <f aca="false">V25/W25</f>
        <v>0.333333333333333</v>
      </c>
      <c r="W26" s="37"/>
      <c r="Y26" s="63" t="n">
        <v>23</v>
      </c>
      <c r="Z26" s="47" t="n">
        <v>0.101357768212318</v>
      </c>
      <c r="AA26" s="47" t="n">
        <v>-172.32</v>
      </c>
      <c r="AB26" s="66" t="n">
        <v>0</v>
      </c>
      <c r="AC26" s="65" t="n">
        <f aca="false">ABS(Z26-$B$3)</f>
        <v>0.048642231787682</v>
      </c>
      <c r="AE26" s="63" t="n">
        <v>23</v>
      </c>
      <c r="AF26" s="47" t="n">
        <v>0.0557126387448826</v>
      </c>
      <c r="AG26" s="47" t="n">
        <v>-172.224</v>
      </c>
      <c r="AH26" s="66" t="n">
        <v>0</v>
      </c>
      <c r="AI26" s="65" t="n">
        <f aca="false">ABS(AF26-$B$3)</f>
        <v>0.0942873612551174</v>
      </c>
      <c r="AK26" s="63" t="n">
        <v>23</v>
      </c>
      <c r="AL26" s="47" t="n">
        <v>0.0759398290566919</v>
      </c>
      <c r="AM26" s="47" t="n">
        <v>-352.4</v>
      </c>
      <c r="AN26" s="64" t="n">
        <v>0</v>
      </c>
      <c r="AO26" s="65" t="n">
        <f aca="false">ABS(AL26-$AL$3)</f>
        <v>0.0740601709433081</v>
      </c>
      <c r="AQ26" s="63" t="n">
        <v>23</v>
      </c>
      <c r="AR26" s="47" t="n">
        <v>0.0865628391540286</v>
      </c>
      <c r="AS26" s="47" t="n">
        <v>166.05</v>
      </c>
      <c r="AT26" s="66" t="n">
        <v>0</v>
      </c>
      <c r="AU26" s="65" t="n">
        <f aca="false">ABS(AR26-$AR$3)</f>
        <v>0.0634371608459714</v>
      </c>
      <c r="AW26" s="63" t="n">
        <v>23</v>
      </c>
      <c r="AX26" s="47" t="n">
        <v>0.0432149170070513</v>
      </c>
      <c r="AY26" s="47" t="n">
        <v>-111.6</v>
      </c>
      <c r="AZ26" s="66" t="n">
        <v>0</v>
      </c>
      <c r="BA26" s="65" t="n">
        <f aca="false">ABS(AX26-$B$3)</f>
        <v>0.106785082992949</v>
      </c>
      <c r="BC26" s="63" t="n">
        <v>23</v>
      </c>
      <c r="BD26" s="47" t="n">
        <v>0.0639250073774501</v>
      </c>
      <c r="BE26" s="47" t="n">
        <v>-177.3</v>
      </c>
      <c r="BF26" s="66" t="n">
        <v>0</v>
      </c>
      <c r="BG26" s="65" t="n">
        <f aca="false">ABS(BD26-$B$3)</f>
        <v>0.0860749926225499</v>
      </c>
    </row>
    <row r="27" customFormat="false" ht="16.6" hidden="false" customHeight="true" outlineLevel="0" collapsed="false">
      <c r="A27" s="63" t="n">
        <v>24</v>
      </c>
      <c r="B27" s="47" t="n">
        <v>0.154202444718971</v>
      </c>
      <c r="C27" s="47" t="n">
        <v>-359.28</v>
      </c>
      <c r="D27" s="64" t="n">
        <v>1</v>
      </c>
      <c r="E27" s="65" t="n">
        <f aca="false">ABS(B27-$B$3)</f>
        <v>0.00420244471897102</v>
      </c>
      <c r="G27" s="63" t="n">
        <v>24</v>
      </c>
      <c r="H27" s="47" t="n">
        <v>0.061530615447991</v>
      </c>
      <c r="I27" s="47" t="n">
        <v>-74.52</v>
      </c>
      <c r="J27" s="64" t="n">
        <v>0</v>
      </c>
      <c r="K27" s="65" t="n">
        <f aca="false">ABS(H27-$B$3)</f>
        <v>0.088469384552009</v>
      </c>
      <c r="M27" s="80"/>
      <c r="N27" s="56"/>
      <c r="O27" s="56"/>
      <c r="P27" s="56"/>
      <c r="Q27" s="79"/>
      <c r="S27" s="28" t="s">
        <v>27</v>
      </c>
      <c r="T27" s="74" t="n">
        <v>0.476190476190476</v>
      </c>
      <c r="V27" s="56"/>
      <c r="W27" s="79"/>
      <c r="Y27" s="63" t="n">
        <v>24</v>
      </c>
      <c r="Z27" s="47" t="n">
        <v>0.0974107016781433</v>
      </c>
      <c r="AA27" s="47" t="n">
        <v>-164.64</v>
      </c>
      <c r="AB27" s="66" t="n">
        <v>0</v>
      </c>
      <c r="AC27" s="65" t="n">
        <f aca="false">ABS(Z27-$B$3)</f>
        <v>0.0525892983218567</v>
      </c>
      <c r="AE27" s="63" t="n">
        <v>24</v>
      </c>
      <c r="AF27" s="47" t="n">
        <v>0.0920399117454502</v>
      </c>
      <c r="AG27" s="47" t="n">
        <v>-346.176</v>
      </c>
      <c r="AH27" s="66" t="n">
        <v>0</v>
      </c>
      <c r="AI27" s="65" t="n">
        <f aca="false">ABS(AF27-$B$3)</f>
        <v>0.0579600882545498</v>
      </c>
      <c r="AK27" s="63" t="n">
        <v>24</v>
      </c>
      <c r="AL27" s="47" t="n">
        <v>0.0720264771019368</v>
      </c>
      <c r="AM27" s="47" t="n">
        <v>-177.6</v>
      </c>
      <c r="AN27" s="64" t="n">
        <v>0</v>
      </c>
      <c r="AO27" s="65" t="n">
        <f aca="false">ABS(AL27-$AL$3)</f>
        <v>0.0779735228980632</v>
      </c>
      <c r="AQ27" s="63" t="n">
        <v>24</v>
      </c>
      <c r="AR27" s="47" t="n">
        <v>0.0858425538996118</v>
      </c>
      <c r="AS27" s="47" t="n">
        <v>-344.25</v>
      </c>
      <c r="AT27" s="66" t="n">
        <v>0</v>
      </c>
      <c r="AU27" s="65" t="n">
        <f aca="false">ABS(AR27-$AR$3)</f>
        <v>0.0641574461003882</v>
      </c>
      <c r="AW27" s="63" t="n">
        <v>24</v>
      </c>
      <c r="AX27" s="47" t="n">
        <v>0.157866990563668</v>
      </c>
      <c r="AY27" s="47" t="n">
        <v>0</v>
      </c>
      <c r="AZ27" s="66" t="n">
        <v>1</v>
      </c>
      <c r="BA27" s="65" t="n">
        <f aca="false">ABS(AX27-$B$3)</f>
        <v>0.00786699056366802</v>
      </c>
      <c r="BC27" s="63" t="n">
        <v>24</v>
      </c>
      <c r="BD27" s="47" t="n">
        <v>0.061154145757592</v>
      </c>
      <c r="BE27" s="47" t="n">
        <v>-255.3</v>
      </c>
      <c r="BF27" s="66" t="n">
        <v>0</v>
      </c>
      <c r="BG27" s="65" t="n">
        <f aca="false">ABS(BD27-$B$3)</f>
        <v>0.088845854242408</v>
      </c>
    </row>
    <row r="28" customFormat="false" ht="16.6" hidden="false" customHeight="true" outlineLevel="0" collapsed="false">
      <c r="A28" s="76" t="n">
        <v>25</v>
      </c>
      <c r="B28" s="47" t="n">
        <v>0.0670797227683125</v>
      </c>
      <c r="C28" s="47" t="n">
        <v>171</v>
      </c>
      <c r="D28" s="64" t="n">
        <v>0</v>
      </c>
      <c r="E28" s="65" t="n">
        <f aca="false">ABS(B28-$B$3)</f>
        <v>0.0829202772316875</v>
      </c>
      <c r="G28" s="76" t="n">
        <v>25</v>
      </c>
      <c r="H28" s="47" t="n">
        <v>0.0268590878105294</v>
      </c>
      <c r="I28" s="47" t="n">
        <v>-97.56</v>
      </c>
      <c r="J28" s="64" t="n">
        <v>0</v>
      </c>
      <c r="K28" s="77" t="n">
        <f aca="false">ABS(H28-$B$3)</f>
        <v>0.123140912189471</v>
      </c>
      <c r="S28" s="80"/>
      <c r="T28" s="56"/>
      <c r="U28" s="56"/>
      <c r="V28" s="56"/>
      <c r="W28" s="79"/>
      <c r="Y28" s="76" t="n">
        <v>25</v>
      </c>
      <c r="Z28" s="47" t="n">
        <v>0.101357768212318</v>
      </c>
      <c r="AA28" s="47" t="n">
        <v>-178.079999999999</v>
      </c>
      <c r="AB28" s="66" t="n">
        <v>0</v>
      </c>
      <c r="AC28" s="77" t="n">
        <f aca="false">ABS(Z28-$B$3)</f>
        <v>0.048642231787682</v>
      </c>
      <c r="AE28" s="76" t="n">
        <v>25</v>
      </c>
      <c r="AF28" s="47" t="n">
        <v>0.0596601120610583</v>
      </c>
      <c r="AG28" s="47" t="n">
        <v>-347.616</v>
      </c>
      <c r="AH28" s="66" t="n">
        <v>0</v>
      </c>
      <c r="AI28" s="77" t="n">
        <f aca="false">ABS(AF28-$B$3)</f>
        <v>0.0903398879389417</v>
      </c>
      <c r="AK28" s="76" t="n">
        <v>25</v>
      </c>
      <c r="AL28" s="47" t="n">
        <v>0.080673249134433</v>
      </c>
      <c r="AM28" s="47" t="n">
        <v>-19.6</v>
      </c>
      <c r="AN28" s="64" t="n">
        <v>0</v>
      </c>
      <c r="AO28" s="65" t="n">
        <f aca="false">ABS(AL28-$AL$3)</f>
        <v>0.069326750865567</v>
      </c>
      <c r="AQ28" s="76" t="n">
        <v>25</v>
      </c>
      <c r="AR28" s="47" t="n">
        <v>0.0876546148958263</v>
      </c>
      <c r="AS28" s="47" t="n">
        <v>171.45</v>
      </c>
      <c r="AT28" s="66" t="n">
        <v>0</v>
      </c>
      <c r="AU28" s="65" t="n">
        <f aca="false">ABS(AR28-$AR$3)</f>
        <v>0.0623453851041737</v>
      </c>
      <c r="AW28" s="76" t="n">
        <v>25</v>
      </c>
      <c r="AX28" s="47" t="n">
        <v>0.0676954228558508</v>
      </c>
      <c r="AY28" s="47" t="n">
        <v>-84.1090909090909</v>
      </c>
      <c r="AZ28" s="66" t="n">
        <v>0</v>
      </c>
      <c r="BA28" s="77" t="n">
        <f aca="false">ABS(AX28-$B$3)</f>
        <v>0.0823045771441492</v>
      </c>
      <c r="BC28" s="76" t="n">
        <v>25</v>
      </c>
      <c r="BD28" s="47" t="n">
        <v>0.0492909824526196</v>
      </c>
      <c r="BE28" s="47" t="n">
        <v>-63.3</v>
      </c>
      <c r="BF28" s="66" t="n">
        <v>0</v>
      </c>
      <c r="BG28" s="77" t="n">
        <f aca="false">ABS(BD28-$B$3)</f>
        <v>0.10070901754738</v>
      </c>
    </row>
    <row r="29" customFormat="false" ht="16.6" hidden="false" customHeight="true" outlineLevel="0" collapsed="false">
      <c r="A29" s="63" t="n">
        <v>26</v>
      </c>
      <c r="B29" s="47" t="n">
        <v>0.15</v>
      </c>
      <c r="C29" s="47" t="n">
        <v>0</v>
      </c>
      <c r="D29" s="64" t="n">
        <v>0</v>
      </c>
      <c r="E29" s="65" t="n">
        <f aca="false">ABS(B29-$B$3)</f>
        <v>0</v>
      </c>
      <c r="G29" s="63" t="n">
        <v>26</v>
      </c>
      <c r="H29" s="47" t="n">
        <v>0.0582225548985972</v>
      </c>
      <c r="I29" s="47" t="n">
        <v>159.84</v>
      </c>
      <c r="J29" s="64" t="n">
        <v>0</v>
      </c>
      <c r="K29" s="65" t="n">
        <f aca="false">ABS(H29-$B$3)</f>
        <v>0.0917774451014028</v>
      </c>
      <c r="S29" s="80"/>
      <c r="T29" s="56"/>
      <c r="U29" s="56"/>
      <c r="V29" s="56"/>
      <c r="W29" s="79"/>
      <c r="Y29" s="63" t="n">
        <v>26</v>
      </c>
      <c r="Z29" s="47" t="n">
        <v>0.2</v>
      </c>
      <c r="AA29" s="47" t="n">
        <v>-349.44</v>
      </c>
      <c r="AB29" s="66" t="n">
        <v>0</v>
      </c>
      <c r="AC29" s="65" t="n">
        <f aca="false">ABS(Z29-$B$3)</f>
        <v>0.05</v>
      </c>
      <c r="AE29" s="63" t="n">
        <v>26</v>
      </c>
      <c r="AF29" s="47" t="n">
        <v>0.0497053536867942</v>
      </c>
      <c r="AG29" s="47" t="n">
        <v>-4.32</v>
      </c>
      <c r="AH29" s="66" t="n">
        <v>0</v>
      </c>
      <c r="AI29" s="65" t="n">
        <f aca="false">ABS(AF29-$B$3)</f>
        <v>0.100294646313206</v>
      </c>
      <c r="AK29" s="63" t="n">
        <v>26</v>
      </c>
      <c r="AL29" s="47" t="n">
        <v>0.0782707656070692</v>
      </c>
      <c r="AM29" s="47" t="n">
        <v>-158.8</v>
      </c>
      <c r="AN29" s="64" t="n">
        <v>0</v>
      </c>
      <c r="AO29" s="65" t="n">
        <f aca="false">ABS(AL29-$AL$3)</f>
        <v>0.0717292343929308</v>
      </c>
      <c r="AQ29" s="63" t="n">
        <v>26</v>
      </c>
      <c r="AR29" s="47" t="n">
        <v>0.150257589096206</v>
      </c>
      <c r="AS29" s="47" t="n">
        <v>-359.1</v>
      </c>
      <c r="AT29" s="66" t="n">
        <v>1</v>
      </c>
      <c r="AU29" s="65" t="n">
        <f aca="false">ABS(AR29-$AR$3)</f>
        <v>0.000257589096206018</v>
      </c>
      <c r="AW29" s="63" t="n">
        <v>26</v>
      </c>
      <c r="AX29" s="47" t="n">
        <v>0.0592238115045874</v>
      </c>
      <c r="AY29" s="47" t="n">
        <v>-331.527272727272</v>
      </c>
      <c r="AZ29" s="66" t="n">
        <v>0</v>
      </c>
      <c r="BA29" s="65" t="n">
        <f aca="false">ABS(AX29-$B$3)</f>
        <v>0.0907761884954126</v>
      </c>
      <c r="BC29" s="63" t="n">
        <v>26</v>
      </c>
      <c r="BD29" s="47" t="n">
        <v>0.0495830752136937</v>
      </c>
      <c r="BE29" s="47" t="n">
        <v>-19.2</v>
      </c>
      <c r="BF29" s="66" t="n">
        <v>0</v>
      </c>
      <c r="BG29" s="65" t="n">
        <f aca="false">ABS(BD29-$B$3)</f>
        <v>0.100416924786306</v>
      </c>
    </row>
    <row r="30" customFormat="false" ht="16.6" hidden="false" customHeight="true" outlineLevel="0" collapsed="false">
      <c r="A30" s="76" t="n">
        <v>27</v>
      </c>
      <c r="B30" s="47" t="n">
        <v>0.0772842966872634</v>
      </c>
      <c r="C30" s="47" t="n">
        <v>-164.88</v>
      </c>
      <c r="D30" s="64" t="n">
        <v>0</v>
      </c>
      <c r="E30" s="65" t="n">
        <f aca="false">ABS(B30-$B$3)</f>
        <v>0.0727157033127366</v>
      </c>
      <c r="G30" s="76" t="n">
        <v>27</v>
      </c>
      <c r="H30" s="47" t="n">
        <v>0.0560520188073173</v>
      </c>
      <c r="I30" s="47" t="n">
        <v>-14.04</v>
      </c>
      <c r="J30" s="64" t="n">
        <v>0</v>
      </c>
      <c r="K30" s="65" t="n">
        <f aca="false">ABS(H30-$B$3)</f>
        <v>0.0939479811926827</v>
      </c>
      <c r="S30" s="80"/>
      <c r="T30" s="56"/>
      <c r="U30" s="56"/>
      <c r="V30" s="56"/>
      <c r="W30" s="79"/>
      <c r="Y30" s="76" t="n">
        <v>27</v>
      </c>
      <c r="Z30" s="47" t="n">
        <v>0.200884627090344</v>
      </c>
      <c r="AA30" s="47" t="n">
        <v>-172.32</v>
      </c>
      <c r="AB30" s="66" t="n">
        <v>0</v>
      </c>
      <c r="AC30" s="65" t="n">
        <f aca="false">ABS(Z30-$B$3)</f>
        <v>0.050884627090344</v>
      </c>
      <c r="AE30" s="76" t="n">
        <v>27</v>
      </c>
      <c r="AF30" s="47" t="n">
        <v>0.0433453482132448</v>
      </c>
      <c r="AG30" s="47" t="n">
        <v>-176.255999999999</v>
      </c>
      <c r="AH30" s="66" t="n">
        <v>0</v>
      </c>
      <c r="AI30" s="65" t="n">
        <f aca="false">ABS(AF30-$B$3)</f>
        <v>0.106654651786755</v>
      </c>
      <c r="AK30" s="76" t="n">
        <v>27</v>
      </c>
      <c r="AL30" s="47" t="n">
        <v>0.0853784441085987</v>
      </c>
      <c r="AM30" s="47" t="n">
        <v>-177.2</v>
      </c>
      <c r="AN30" s="64" t="n">
        <v>0</v>
      </c>
      <c r="AO30" s="65" t="n">
        <f aca="false">ABS(AL30-$AL$3)</f>
        <v>0.0646215558914013</v>
      </c>
      <c r="AQ30" s="76" t="n">
        <v>27</v>
      </c>
      <c r="AR30" s="47" t="n">
        <v>0.135922097078662</v>
      </c>
      <c r="AS30" s="47" t="n">
        <v>-1.35</v>
      </c>
      <c r="AT30" s="66" t="n">
        <v>0</v>
      </c>
      <c r="AU30" s="65" t="n">
        <f aca="false">ABS(AR30-$AR$3)</f>
        <v>0.014077902921338</v>
      </c>
      <c r="AW30" s="76" t="n">
        <v>27</v>
      </c>
      <c r="AX30" s="47" t="n">
        <v>0.148129755374548</v>
      </c>
      <c r="AY30" s="47" t="n">
        <v>-0.981818181818181</v>
      </c>
      <c r="AZ30" s="66" t="n">
        <v>0</v>
      </c>
      <c r="BA30" s="65" t="n">
        <f aca="false">ABS(AX30-$B$3)</f>
        <v>0.00187024462545199</v>
      </c>
      <c r="BC30" s="76" t="n">
        <v>27</v>
      </c>
      <c r="BD30" s="47" t="n">
        <v>0.0694375786219976</v>
      </c>
      <c r="BE30" s="47" t="n">
        <v>179.7</v>
      </c>
      <c r="BF30" s="66" t="n">
        <v>0</v>
      </c>
      <c r="BG30" s="65" t="n">
        <f aca="false">ABS(BD30-$B$3)</f>
        <v>0.0805624213780024</v>
      </c>
    </row>
    <row r="31" customFormat="false" ht="16.6" hidden="false" customHeight="true" outlineLevel="0" collapsed="false">
      <c r="A31" s="63" t="n">
        <v>28</v>
      </c>
      <c r="B31" s="47" t="n">
        <v>0.0726258551376149</v>
      </c>
      <c r="C31" s="47" t="n">
        <v>178.56</v>
      </c>
      <c r="D31" s="64" t="n">
        <v>0</v>
      </c>
      <c r="E31" s="65" t="n">
        <f aca="false">ABS(B31-$B$3)</f>
        <v>0.0773741448623851</v>
      </c>
      <c r="G31" s="63" t="n">
        <v>28</v>
      </c>
      <c r="H31" s="47" t="n">
        <v>0.14896740726314</v>
      </c>
      <c r="I31" s="47" t="n">
        <v>-268.56</v>
      </c>
      <c r="J31" s="64" t="n">
        <v>1</v>
      </c>
      <c r="K31" s="65" t="n">
        <f aca="false">ABS(H31-$B$3)</f>
        <v>0.00103259273685999</v>
      </c>
      <c r="S31" s="80"/>
      <c r="T31" s="56"/>
      <c r="U31" s="56"/>
      <c r="V31" s="56"/>
      <c r="W31" s="79"/>
      <c r="Y31" s="63" t="n">
        <v>28</v>
      </c>
      <c r="Z31" s="47" t="n">
        <v>0.150121884517963</v>
      </c>
      <c r="AA31" s="47" t="n">
        <v>-2.4</v>
      </c>
      <c r="AB31" s="66" t="n">
        <v>1</v>
      </c>
      <c r="AC31" s="65" t="n">
        <f aca="false">ABS(Z31-$B$3)</f>
        <v>0.000121884517963022</v>
      </c>
      <c r="AE31" s="63" t="n">
        <v>28</v>
      </c>
      <c r="AF31" s="47" t="n">
        <v>0.0881850028916669</v>
      </c>
      <c r="AG31" s="47" t="n">
        <v>-166.176</v>
      </c>
      <c r="AH31" s="66" t="n">
        <v>0</v>
      </c>
      <c r="AI31" s="65" t="n">
        <f aca="false">ABS(AF31-$B$3)</f>
        <v>0.0618149971083331</v>
      </c>
      <c r="AK31" s="63" t="n">
        <v>28</v>
      </c>
      <c r="AL31" s="47" t="n">
        <v>0.0706782754632024</v>
      </c>
      <c r="AM31" s="47" t="n">
        <v>-172.399999999999</v>
      </c>
      <c r="AN31" s="64" t="n">
        <v>0</v>
      </c>
      <c r="AO31" s="65" t="n">
        <f aca="false">ABS(AL31-$AL$3)</f>
        <v>0.0793217245367976</v>
      </c>
      <c r="AQ31" s="63" t="n">
        <v>28</v>
      </c>
      <c r="AR31" s="47" t="n">
        <v>0.0925470100036156</v>
      </c>
      <c r="AS31" s="47" t="n">
        <v>-176.399999999999</v>
      </c>
      <c r="AT31" s="66" t="n">
        <v>0</v>
      </c>
      <c r="AU31" s="65" t="n">
        <f aca="false">ABS(AR31-$AR$3)</f>
        <v>0.0574529899963844</v>
      </c>
      <c r="AW31" s="63" t="n">
        <v>28</v>
      </c>
      <c r="AX31" s="47" t="n">
        <v>0.0759149917766946</v>
      </c>
      <c r="AY31" s="47" t="n">
        <v>176.4</v>
      </c>
      <c r="AZ31" s="66" t="n">
        <v>0</v>
      </c>
      <c r="BA31" s="65" t="n">
        <f aca="false">ABS(AX31-$B$3)</f>
        <v>0.0740850082233054</v>
      </c>
      <c r="BC31" s="63" t="n">
        <v>28</v>
      </c>
      <c r="BD31" s="47" t="n">
        <v>0.0533836498772656</v>
      </c>
      <c r="BE31" s="47" t="n">
        <v>-173.7</v>
      </c>
      <c r="BF31" s="66" t="n">
        <v>0</v>
      </c>
      <c r="BG31" s="65" t="n">
        <f aca="false">ABS(BD31-$B$3)</f>
        <v>0.0966163501227344</v>
      </c>
    </row>
    <row r="32" customFormat="false" ht="16.6" hidden="false" customHeight="true" outlineLevel="0" collapsed="false">
      <c r="A32" s="76" t="n">
        <v>29</v>
      </c>
      <c r="B32" s="47" t="n">
        <v>0.053038503165058</v>
      </c>
      <c r="C32" s="47" t="n">
        <v>173.52</v>
      </c>
      <c r="D32" s="64" t="n">
        <v>0</v>
      </c>
      <c r="E32" s="65" t="n">
        <f aca="false">ABS(B32-$B$3)</f>
        <v>0.096961496834942</v>
      </c>
      <c r="G32" s="76" t="n">
        <v>29</v>
      </c>
      <c r="H32" s="47" t="n">
        <v>0.0736361814228904</v>
      </c>
      <c r="I32" s="47" t="n">
        <v>-342.36</v>
      </c>
      <c r="J32" s="64" t="n">
        <v>0</v>
      </c>
      <c r="K32" s="65" t="n">
        <f aca="false">ABS(H32-$B$3)</f>
        <v>0.0763638185771096</v>
      </c>
      <c r="Y32" s="76" t="n">
        <v>29</v>
      </c>
      <c r="Z32" s="47" t="n">
        <v>0.101357768212318</v>
      </c>
      <c r="AA32" s="47" t="n">
        <v>-149.279999999999</v>
      </c>
      <c r="AB32" s="66" t="n">
        <v>0</v>
      </c>
      <c r="AC32" s="65" t="n">
        <f aca="false">ABS(Z32-$B$3)</f>
        <v>0.048642231787682</v>
      </c>
      <c r="AE32" s="76" t="n">
        <v>29</v>
      </c>
      <c r="AF32" s="47" t="n">
        <v>0.0508526138141175</v>
      </c>
      <c r="AG32" s="47" t="n">
        <v>-358.272</v>
      </c>
      <c r="AH32" s="66" t="n">
        <v>0</v>
      </c>
      <c r="AI32" s="65" t="n">
        <f aca="false">ABS(AF32-$B$3)</f>
        <v>0.0991473861858825</v>
      </c>
      <c r="AK32" s="76" t="n">
        <v>29</v>
      </c>
      <c r="AL32" s="47" t="n">
        <v>0.0847355679109697</v>
      </c>
      <c r="AM32" s="47" t="n">
        <v>-6.8</v>
      </c>
      <c r="AN32" s="64" t="n">
        <v>0</v>
      </c>
      <c r="AO32" s="65" t="n">
        <f aca="false">ABS(AL32-$AL$3)</f>
        <v>0.0652644320890303</v>
      </c>
      <c r="AQ32" s="76" t="n">
        <v>29</v>
      </c>
      <c r="AR32" s="47" t="n">
        <v>0.107567708471902</v>
      </c>
      <c r="AS32" s="47" t="n">
        <v>179.1</v>
      </c>
      <c r="AT32" s="66" t="n">
        <v>0</v>
      </c>
      <c r="AU32" s="65" t="n">
        <f aca="false">ABS(AR32-$AR$3)</f>
        <v>0.042432291528098</v>
      </c>
      <c r="AW32" s="76" t="n">
        <v>29</v>
      </c>
      <c r="AX32" s="47" t="n">
        <v>0.136363636363636</v>
      </c>
      <c r="AY32" s="47" t="n">
        <v>0</v>
      </c>
      <c r="AZ32" s="66" t="n">
        <v>0.5</v>
      </c>
      <c r="BA32" s="65" t="n">
        <f aca="false">ABS(AX32-$B$3)</f>
        <v>0.013636363636364</v>
      </c>
      <c r="BC32" s="76" t="n">
        <v>29</v>
      </c>
      <c r="BD32" s="47" t="n">
        <v>0.0535415889622038</v>
      </c>
      <c r="BE32" s="47" t="n">
        <v>-7.8</v>
      </c>
      <c r="BF32" s="66" t="n">
        <v>0</v>
      </c>
      <c r="BG32" s="65" t="n">
        <f aca="false">ABS(BD32-$B$3)</f>
        <v>0.0964584110377962</v>
      </c>
    </row>
    <row r="33" customFormat="false" ht="16.6" hidden="false" customHeight="true" outlineLevel="0" collapsed="false">
      <c r="A33" s="63" t="n">
        <v>30</v>
      </c>
      <c r="B33" s="47" t="n">
        <v>0.0572257191419157</v>
      </c>
      <c r="C33" s="47" t="n">
        <v>170.28</v>
      </c>
      <c r="D33" s="64" t="n">
        <v>0</v>
      </c>
      <c r="E33" s="65" t="n">
        <f aca="false">ABS(B33-$B$3)</f>
        <v>0.0927742808580843</v>
      </c>
      <c r="G33" s="63" t="n">
        <v>30</v>
      </c>
      <c r="H33" s="47" t="n">
        <v>0.0726258551376149</v>
      </c>
      <c r="I33" s="47" t="n">
        <v>156.96</v>
      </c>
      <c r="J33" s="64" t="n">
        <v>0</v>
      </c>
      <c r="K33" s="65" t="n">
        <f aca="false">ABS(H33-$B$3)</f>
        <v>0.0773741448623851</v>
      </c>
      <c r="Y33" s="63" t="n">
        <v>30</v>
      </c>
      <c r="Z33" s="47" t="n">
        <v>0.101806087350205</v>
      </c>
      <c r="AA33" s="47" t="n">
        <v>-95.52</v>
      </c>
      <c r="AB33" s="66" t="n">
        <v>0</v>
      </c>
      <c r="AC33" s="65" t="n">
        <f aca="false">ABS(Z33-$B$3)</f>
        <v>0.048193912649795</v>
      </c>
      <c r="AE33" s="63" t="n">
        <v>30</v>
      </c>
      <c r="AF33" s="47" t="n">
        <v>0.0515830598587421</v>
      </c>
      <c r="AG33" s="47" t="n">
        <v>-178.56</v>
      </c>
      <c r="AH33" s="66" t="n">
        <v>0</v>
      </c>
      <c r="AI33" s="65" t="n">
        <f aca="false">ABS(AF33-$B$3)</f>
        <v>0.0984169401412579</v>
      </c>
      <c r="AK33" s="63" t="n">
        <v>30</v>
      </c>
      <c r="AL33" s="47" t="n">
        <v>0.0756533858167626</v>
      </c>
      <c r="AM33" s="47" t="n">
        <v>-344</v>
      </c>
      <c r="AN33" s="64" t="n">
        <v>0</v>
      </c>
      <c r="AO33" s="65" t="n">
        <f aca="false">ABS(AL33-$AL$3)</f>
        <v>0.0743466141832374</v>
      </c>
      <c r="AQ33" s="63" t="n">
        <v>30</v>
      </c>
      <c r="AR33" s="47" t="n">
        <v>0.0865628391540286</v>
      </c>
      <c r="AS33" s="47" t="n">
        <v>166.05</v>
      </c>
      <c r="AT33" s="66" t="n">
        <v>0</v>
      </c>
      <c r="AU33" s="65" t="n">
        <f aca="false">ABS(AR33-$AR$3)</f>
        <v>0.0634371608459714</v>
      </c>
      <c r="AW33" s="63" t="n">
        <v>30</v>
      </c>
      <c r="AX33" s="47" t="n">
        <v>0.0531487448318607</v>
      </c>
      <c r="AY33" s="47" t="n">
        <v>180</v>
      </c>
      <c r="AZ33" s="66" t="n">
        <v>0</v>
      </c>
      <c r="BA33" s="65" t="n">
        <f aca="false">ABS(AX33-$B$3)</f>
        <v>0.0968512551681393</v>
      </c>
      <c r="BC33" s="63" t="n">
        <v>30</v>
      </c>
      <c r="BD33" s="47" t="n">
        <v>0.0506190982443125</v>
      </c>
      <c r="BE33" s="47" t="n">
        <v>-359.1</v>
      </c>
      <c r="BF33" s="66" t="n">
        <v>0</v>
      </c>
      <c r="BG33" s="65" t="n">
        <f aca="false">ABS(BD33-$B$3)</f>
        <v>0.0993809017556875</v>
      </c>
    </row>
    <row r="34" customFormat="false" ht="24" hidden="false" customHeight="true" outlineLevel="0" collapsed="false">
      <c r="A34" s="28" t="s">
        <v>8</v>
      </c>
      <c r="B34" s="68" t="n">
        <f aca="false">SUM(E4:E33)</f>
        <v>1.40741364160745</v>
      </c>
      <c r="C34" s="69" t="s">
        <v>6</v>
      </c>
      <c r="D34" s="32" t="n">
        <f aca="false">SUM(D4:D33)</f>
        <v>17</v>
      </c>
      <c r="E34" s="70" t="n">
        <v>30</v>
      </c>
      <c r="G34" s="28" t="s">
        <v>8</v>
      </c>
      <c r="H34" s="68" t="n">
        <f aca="false">SUM(K4:K33)</f>
        <v>1.52717693417135</v>
      </c>
      <c r="I34" s="69" t="s">
        <v>6</v>
      </c>
      <c r="J34" s="32" t="n">
        <f aca="false">SUM(J4:J33)</f>
        <v>11</v>
      </c>
      <c r="K34" s="70" t="n">
        <v>30</v>
      </c>
      <c r="Y34" s="28" t="s">
        <v>8</v>
      </c>
      <c r="Z34" s="68" t="n">
        <f aca="false">SUM(AC4:AC33)</f>
        <v>0.779186545380798</v>
      </c>
      <c r="AA34" s="69" t="s">
        <v>6</v>
      </c>
      <c r="AB34" s="32" t="n">
        <f aca="false">SUM(AB4:AB33)</f>
        <v>13</v>
      </c>
      <c r="AC34" s="70" t="n">
        <v>30</v>
      </c>
      <c r="AE34" s="28" t="s">
        <v>8</v>
      </c>
      <c r="AF34" s="68" t="n">
        <f aca="false">SUM(AI4:AI33)</f>
        <v>2.27419452450538</v>
      </c>
      <c r="AG34" s="69" t="s">
        <v>6</v>
      </c>
      <c r="AH34" s="32" t="n">
        <f aca="false">SUM(AH4:AH33)</f>
        <v>4</v>
      </c>
      <c r="AI34" s="70" t="n">
        <v>30</v>
      </c>
      <c r="AK34" s="28" t="s">
        <v>8</v>
      </c>
      <c r="AL34" s="68" t="n">
        <f aca="false">SUM(AO4:AO33)</f>
        <v>1.60589869650105</v>
      </c>
      <c r="AM34" s="69" t="s">
        <v>6</v>
      </c>
      <c r="AN34" s="32" t="n">
        <f aca="false">SUM(AN4:AN33)</f>
        <v>6</v>
      </c>
      <c r="AO34" s="70" t="n">
        <v>30</v>
      </c>
      <c r="AQ34" s="28" t="s">
        <v>8</v>
      </c>
      <c r="AR34" s="68" t="n">
        <f aca="false">SUM(AU4:AU33)</f>
        <v>0.877318581711066</v>
      </c>
      <c r="AS34" s="69" t="s">
        <v>6</v>
      </c>
      <c r="AT34" s="32" t="n">
        <f aca="false">SUM(AT4:AT33)</f>
        <v>15</v>
      </c>
      <c r="AU34" s="70" t="n">
        <v>30</v>
      </c>
      <c r="AW34" s="28" t="s">
        <v>8</v>
      </c>
      <c r="AX34" s="68" t="n">
        <f aca="false">SUM(BA4:BA33)</f>
        <v>1.65471471579006</v>
      </c>
      <c r="AY34" s="69" t="s">
        <v>6</v>
      </c>
      <c r="AZ34" s="32" t="n">
        <f aca="false">SUM(AZ4:AZ33)</f>
        <v>8.5</v>
      </c>
      <c r="BA34" s="70" t="n">
        <v>30</v>
      </c>
      <c r="BC34" s="28" t="s">
        <v>8</v>
      </c>
      <c r="BD34" s="68" t="n">
        <f aca="false">SUM(BG4:BG33)</f>
        <v>2.50484327008059</v>
      </c>
      <c r="BE34" s="69" t="s">
        <v>6</v>
      </c>
      <c r="BF34" s="32" t="n">
        <f aca="false">SUM(BF4:BF33)</f>
        <v>4</v>
      </c>
      <c r="BG34" s="70" t="n">
        <v>30</v>
      </c>
    </row>
    <row r="35" customFormat="false" ht="32.3" hidden="false" customHeight="true" outlineLevel="0" collapsed="false">
      <c r="A35" s="28" t="s">
        <v>9</v>
      </c>
      <c r="B35" s="71" t="n">
        <f aca="false">B34/E34</f>
        <v>0.0469137880535817</v>
      </c>
      <c r="C35" s="72" t="s">
        <v>10</v>
      </c>
      <c r="D35" s="73" t="n">
        <f aca="false">D34/E34</f>
        <v>0.566666666666667</v>
      </c>
      <c r="E35" s="37"/>
      <c r="G35" s="28" t="s">
        <v>9</v>
      </c>
      <c r="H35" s="71" t="n">
        <f aca="false">H34/K34</f>
        <v>0.0509058978057118</v>
      </c>
      <c r="I35" s="72" t="s">
        <v>10</v>
      </c>
      <c r="J35" s="73" t="n">
        <f aca="false">J34/K34</f>
        <v>0.366666666666667</v>
      </c>
      <c r="K35" s="37"/>
      <c r="Y35" s="28" t="s">
        <v>9</v>
      </c>
      <c r="Z35" s="71" t="n">
        <f aca="false">Z34/AC34</f>
        <v>0.0259728848460266</v>
      </c>
      <c r="AA35" s="72" t="s">
        <v>10</v>
      </c>
      <c r="AB35" s="73" t="n">
        <f aca="false">AB34/AC34</f>
        <v>0.433333333333333</v>
      </c>
      <c r="AC35" s="37"/>
      <c r="AE35" s="28" t="s">
        <v>9</v>
      </c>
      <c r="AF35" s="71" t="n">
        <f aca="false">AF34/AI34</f>
        <v>0.0758064841501793</v>
      </c>
      <c r="AG35" s="72" t="s">
        <v>10</v>
      </c>
      <c r="AH35" s="73" t="n">
        <f aca="false">AH34/AI34</f>
        <v>0.133333333333333</v>
      </c>
      <c r="AI35" s="37"/>
      <c r="AK35" s="28" t="s">
        <v>9</v>
      </c>
      <c r="AL35" s="71" t="n">
        <f aca="false">AL34/AO34</f>
        <v>0.053529956550035</v>
      </c>
      <c r="AM35" s="72" t="s">
        <v>10</v>
      </c>
      <c r="AN35" s="73" t="n">
        <f aca="false">AN34/AO34</f>
        <v>0.2</v>
      </c>
      <c r="AO35" s="37"/>
      <c r="AQ35" s="28" t="s">
        <v>9</v>
      </c>
      <c r="AR35" s="71" t="n">
        <f aca="false">AR34/AU34</f>
        <v>0.0292439527237022</v>
      </c>
      <c r="AS35" s="72" t="s">
        <v>10</v>
      </c>
      <c r="AT35" s="73" t="n">
        <f aca="false">AT34/AU34</f>
        <v>0.5</v>
      </c>
      <c r="AU35" s="37"/>
      <c r="AW35" s="28" t="s">
        <v>9</v>
      </c>
      <c r="AX35" s="71" t="n">
        <f aca="false">AX34/BA34</f>
        <v>0.0551571571930019</v>
      </c>
      <c r="AY35" s="72" t="s">
        <v>10</v>
      </c>
      <c r="AZ35" s="73" t="n">
        <f aca="false">AZ34/BA34</f>
        <v>0.283333333333333</v>
      </c>
      <c r="BA35" s="37"/>
      <c r="BC35" s="28" t="s">
        <v>9</v>
      </c>
      <c r="BD35" s="71" t="n">
        <f aca="false">BD34/BG34</f>
        <v>0.0834947756693531</v>
      </c>
      <c r="BE35" s="72" t="s">
        <v>10</v>
      </c>
      <c r="BF35" s="73" t="n">
        <f aca="false">BF34/BG34</f>
        <v>0.133333333333333</v>
      </c>
      <c r="BG35" s="37"/>
    </row>
    <row r="36" customFormat="false" ht="30.45" hidden="false" customHeight="true" outlineLevel="0" collapsed="false">
      <c r="A36" s="28" t="s">
        <v>27</v>
      </c>
      <c r="B36" s="74" t="n">
        <f aca="false">10/30</f>
        <v>0.333333333333333</v>
      </c>
      <c r="G36" s="28" t="s">
        <v>27</v>
      </c>
      <c r="H36" s="74" t="n">
        <f aca="false">20/30</f>
        <v>0.666666666666667</v>
      </c>
      <c r="Y36" s="28" t="s">
        <v>27</v>
      </c>
      <c r="Z36" s="74" t="n">
        <v>0.5</v>
      </c>
      <c r="AE36" s="28" t="s">
        <v>27</v>
      </c>
      <c r="AF36" s="74" t="n">
        <v>0.8</v>
      </c>
      <c r="AK36" s="28" t="s">
        <v>27</v>
      </c>
      <c r="AL36" s="74" t="n">
        <v>0.8</v>
      </c>
      <c r="AQ36" s="28" t="s">
        <v>27</v>
      </c>
      <c r="AR36" s="74" t="n">
        <v>0.466666666666667</v>
      </c>
      <c r="AW36" s="28" t="s">
        <v>27</v>
      </c>
      <c r="AX36" s="74" t="n">
        <v>0.5</v>
      </c>
      <c r="BC36" s="28" t="s">
        <v>27</v>
      </c>
      <c r="BD36" s="74" t="n">
        <v>0.833333333333333</v>
      </c>
    </row>
  </sheetData>
  <mergeCells count="40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BC1:BG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  <mergeCell ref="BC2:BC3"/>
    <mergeCell ref="BF2:BF3"/>
    <mergeCell ref="BG2:B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Q37" activeCellId="0" sqref="Q37"/>
    </sheetView>
  </sheetViews>
  <sheetFormatPr defaultRowHeight="18.45" zeroHeight="false" outlineLevelRow="0" outlineLevelCol="0"/>
  <cols>
    <col collapsed="false" customWidth="true" hidden="false" outlineLevel="0" max="1" min="1" style="0" width="6.83"/>
    <col collapsed="false" customWidth="true" hidden="false" outlineLevel="0" max="3" min="2" style="0" width="8"/>
    <col collapsed="false" customWidth="true" hidden="false" outlineLevel="0" max="4" min="4" style="0" width="7.78"/>
    <col collapsed="false" customWidth="true" hidden="false" outlineLevel="0" max="5" min="5" style="0" width="8"/>
    <col collapsed="false" customWidth="true" hidden="false" outlineLevel="0" max="6" min="6" style="0" width="5.89"/>
    <col collapsed="false" customWidth="true" hidden="false" outlineLevel="0" max="7" min="7" style="0" width="7.99"/>
    <col collapsed="false" customWidth="true" hidden="false" outlineLevel="0" max="9" min="8" style="0" width="8"/>
    <col collapsed="false" customWidth="true" hidden="false" outlineLevel="0" max="10" min="10" style="0" width="6.78"/>
    <col collapsed="false" customWidth="true" hidden="false" outlineLevel="0" max="11" min="11" style="0" width="8"/>
    <col collapsed="false" customWidth="true" hidden="false" outlineLevel="0" max="12" min="12" style="0" width="4.66"/>
    <col collapsed="false" customWidth="true" hidden="false" outlineLevel="0" max="13" min="13" style="0" width="7.49"/>
    <col collapsed="false" customWidth="true" hidden="false" outlineLevel="0" max="15" min="14" style="0" width="8"/>
    <col collapsed="false" customWidth="true" hidden="false" outlineLevel="0" max="16" min="16" style="0" width="6.78"/>
    <col collapsed="false" customWidth="true" hidden="false" outlineLevel="0" max="17" min="17" style="0" width="8"/>
    <col collapsed="false" customWidth="true" hidden="false" outlineLevel="0" max="18" min="18" style="0" width="4.66"/>
    <col collapsed="false" customWidth="true" hidden="false" outlineLevel="0" max="19" min="19" style="0" width="7.66"/>
    <col collapsed="false" customWidth="true" hidden="false" outlineLevel="0" max="20" min="20" style="0" width="8"/>
    <col collapsed="false" customWidth="true" hidden="false" outlineLevel="0" max="21" min="21" style="0" width="7.78"/>
    <col collapsed="false" customWidth="true" hidden="false" outlineLevel="0" max="22" min="22" style="0" width="6.78"/>
    <col collapsed="false" customWidth="true" hidden="false" outlineLevel="0" max="23" min="23" style="0" width="8"/>
    <col collapsed="false" customWidth="true" hidden="false" outlineLevel="0" max="24" min="24" style="0" width="4.66"/>
    <col collapsed="false" customWidth="true" hidden="false" outlineLevel="0" max="25" min="25" style="0" width="6.99"/>
    <col collapsed="false" customWidth="true" hidden="false" outlineLevel="0" max="26" min="26" style="37" width="8"/>
    <col collapsed="false" customWidth="true" hidden="false" outlineLevel="0" max="27" min="27" style="0" width="8"/>
    <col collapsed="false" customWidth="true" hidden="false" outlineLevel="0" max="28" min="28" style="0" width="6.78"/>
    <col collapsed="false" customWidth="true" hidden="false" outlineLevel="0" max="29" min="29" style="0" width="8"/>
    <col collapsed="false" customWidth="true" hidden="false" outlineLevel="0" max="30" min="30" style="0" width="4.66"/>
    <col collapsed="false" customWidth="true" hidden="false" outlineLevel="0" max="31" min="31" style="0" width="7.49"/>
    <col collapsed="false" customWidth="true" hidden="false" outlineLevel="0" max="33" min="32" style="0" width="8"/>
    <col collapsed="false" customWidth="true" hidden="false" outlineLevel="0" max="34" min="34" style="0" width="6.78"/>
    <col collapsed="false" customWidth="true" hidden="false" outlineLevel="0" max="35" min="35" style="0" width="8"/>
    <col collapsed="false" customWidth="true" hidden="false" outlineLevel="0" max="36" min="36" style="0" width="5.89"/>
    <col collapsed="false" customWidth="true" hidden="false" outlineLevel="0" max="37" min="37" style="0" width="6.83"/>
    <col collapsed="false" customWidth="true" hidden="false" outlineLevel="0" max="39" min="38" style="0" width="8"/>
    <col collapsed="false" customWidth="true" hidden="false" outlineLevel="0" max="40" min="40" style="0" width="6.78"/>
    <col collapsed="false" customWidth="true" hidden="false" outlineLevel="0" max="41" min="41" style="0" width="8"/>
    <col collapsed="false" customWidth="true" hidden="false" outlineLevel="0" max="42" min="42" style="0" width="5.66"/>
    <col collapsed="false" customWidth="true" hidden="false" outlineLevel="0" max="43" min="43" style="0" width="5.78"/>
    <col collapsed="false" customWidth="true" hidden="false" outlineLevel="0" max="45" min="44" style="0" width="8"/>
    <col collapsed="false" customWidth="true" hidden="false" outlineLevel="0" max="46" min="46" style="0" width="6.78"/>
    <col collapsed="false" customWidth="true" hidden="false" outlineLevel="0" max="47" min="47" style="0" width="8"/>
    <col collapsed="false" customWidth="true" hidden="false" outlineLevel="0" max="48" min="48" style="0" width="6.88"/>
    <col collapsed="false" customWidth="true" hidden="false" outlineLevel="0" max="49" min="49" style="0" width="5.78"/>
    <col collapsed="false" customWidth="true" hidden="false" outlineLevel="0" max="51" min="50" style="0" width="8"/>
    <col collapsed="false" customWidth="true" hidden="false" outlineLevel="0" max="52" min="52" style="0" width="6.78"/>
    <col collapsed="false" customWidth="true" hidden="false" outlineLevel="0" max="53" min="53" style="0" width="8"/>
    <col collapsed="false" customWidth="true" hidden="false" outlineLevel="0" max="1023" min="54" style="0" width="9.56"/>
    <col collapsed="false" customWidth="true" hidden="false" outlineLevel="0" max="1025" min="1024" style="0" width="11.56"/>
  </cols>
  <sheetData>
    <row r="1" customFormat="false" ht="18.45" hidden="false" customHeight="true" outlineLevel="0" collapsed="false">
      <c r="A1" s="57" t="s">
        <v>0</v>
      </c>
      <c r="B1" s="57"/>
      <c r="C1" s="57"/>
      <c r="D1" s="57"/>
      <c r="E1" s="57"/>
      <c r="F1" s="0" t="s">
        <v>23</v>
      </c>
      <c r="G1" s="57" t="s">
        <v>1</v>
      </c>
      <c r="H1" s="57"/>
      <c r="I1" s="57"/>
      <c r="J1" s="57"/>
      <c r="K1" s="57"/>
      <c r="M1" s="57" t="s">
        <v>2</v>
      </c>
      <c r="N1" s="57"/>
      <c r="O1" s="57"/>
      <c r="P1" s="57"/>
      <c r="Q1" s="57"/>
      <c r="S1" s="57" t="s">
        <v>3</v>
      </c>
      <c r="T1" s="57"/>
      <c r="U1" s="57"/>
      <c r="V1" s="57"/>
      <c r="W1" s="57"/>
      <c r="Y1" s="57" t="s">
        <v>24</v>
      </c>
      <c r="Z1" s="57"/>
      <c r="AA1" s="57"/>
      <c r="AB1" s="57"/>
      <c r="AC1" s="57"/>
      <c r="AE1" s="57" t="s">
        <v>25</v>
      </c>
      <c r="AF1" s="57"/>
      <c r="AG1" s="57"/>
      <c r="AH1" s="57"/>
      <c r="AI1" s="57"/>
      <c r="AK1" s="57" t="s">
        <v>13</v>
      </c>
      <c r="AL1" s="57"/>
      <c r="AM1" s="57"/>
      <c r="AN1" s="57"/>
      <c r="AO1" s="57"/>
      <c r="AQ1" s="57" t="s">
        <v>12</v>
      </c>
      <c r="AR1" s="57"/>
      <c r="AS1" s="57"/>
      <c r="AT1" s="57"/>
      <c r="AU1" s="57"/>
      <c r="AW1" s="57" t="s">
        <v>14</v>
      </c>
      <c r="AX1" s="57"/>
      <c r="AY1" s="57"/>
      <c r="AZ1" s="57"/>
      <c r="BA1" s="57"/>
    </row>
    <row r="2" customFormat="false" ht="18.45" hidden="false" customHeight="true" outlineLevel="0" collapsed="false">
      <c r="A2" s="58"/>
      <c r="B2" s="59" t="s">
        <v>4</v>
      </c>
      <c r="C2" s="60" t="s">
        <v>5</v>
      </c>
      <c r="D2" s="61" t="s">
        <v>6</v>
      </c>
      <c r="E2" s="61" t="s">
        <v>7</v>
      </c>
      <c r="F2" s="0" t="s">
        <v>26</v>
      </c>
      <c r="G2" s="58"/>
      <c r="H2" s="59" t="s">
        <v>4</v>
      </c>
      <c r="I2" s="60" t="s">
        <v>5</v>
      </c>
      <c r="J2" s="61" t="s">
        <v>6</v>
      </c>
      <c r="K2" s="61" t="s">
        <v>7</v>
      </c>
      <c r="L2" s="0" t="s">
        <v>26</v>
      </c>
      <c r="M2" s="58"/>
      <c r="N2" s="59" t="s">
        <v>4</v>
      </c>
      <c r="O2" s="60" t="s">
        <v>5</v>
      </c>
      <c r="P2" s="61" t="s">
        <v>6</v>
      </c>
      <c r="Q2" s="61" t="s">
        <v>7</v>
      </c>
      <c r="R2" s="0" t="s">
        <v>26</v>
      </c>
      <c r="S2" s="58"/>
      <c r="T2" s="59" t="s">
        <v>4</v>
      </c>
      <c r="U2" s="60" t="s">
        <v>5</v>
      </c>
      <c r="V2" s="61" t="s">
        <v>6</v>
      </c>
      <c r="W2" s="61" t="s">
        <v>7</v>
      </c>
      <c r="X2" s="0" t="s">
        <v>26</v>
      </c>
      <c r="Y2" s="58"/>
      <c r="Z2" s="59" t="s">
        <v>4</v>
      </c>
      <c r="AA2" s="60" t="s">
        <v>5</v>
      </c>
      <c r="AB2" s="61" t="s">
        <v>6</v>
      </c>
      <c r="AC2" s="61" t="s">
        <v>7</v>
      </c>
      <c r="AD2" s="0" t="s">
        <v>26</v>
      </c>
      <c r="AE2" s="58"/>
      <c r="AF2" s="59" t="s">
        <v>4</v>
      </c>
      <c r="AG2" s="60" t="s">
        <v>5</v>
      </c>
      <c r="AH2" s="61" t="s">
        <v>6</v>
      </c>
      <c r="AI2" s="61" t="s">
        <v>7</v>
      </c>
      <c r="AJ2" s="0" t="s">
        <v>26</v>
      </c>
      <c r="AK2" s="58"/>
      <c r="AL2" s="59" t="s">
        <v>4</v>
      </c>
      <c r="AM2" s="60" t="s">
        <v>5</v>
      </c>
      <c r="AN2" s="61" t="s">
        <v>6</v>
      </c>
      <c r="AO2" s="61" t="s">
        <v>7</v>
      </c>
      <c r="AP2" s="0" t="s">
        <v>26</v>
      </c>
      <c r="AQ2" s="58"/>
      <c r="AR2" s="59" t="s">
        <v>4</v>
      </c>
      <c r="AS2" s="60" t="s">
        <v>5</v>
      </c>
      <c r="AT2" s="61" t="s">
        <v>6</v>
      </c>
      <c r="AU2" s="61" t="s">
        <v>7</v>
      </c>
      <c r="AV2" s="0" t="s">
        <v>26</v>
      </c>
      <c r="AW2" s="58"/>
      <c r="AX2" s="59" t="s">
        <v>4</v>
      </c>
      <c r="AY2" s="60" t="s">
        <v>5</v>
      </c>
      <c r="AZ2" s="61" t="s">
        <v>6</v>
      </c>
      <c r="BA2" s="61" t="s">
        <v>7</v>
      </c>
      <c r="BB2" s="0" t="s">
        <v>26</v>
      </c>
    </row>
    <row r="3" customFormat="false" ht="18.45" hidden="false" customHeight="true" outlineLevel="0" collapsed="false">
      <c r="A3" s="58"/>
      <c r="B3" s="62" t="n">
        <v>0.15</v>
      </c>
      <c r="C3" s="60" t="n">
        <v>0</v>
      </c>
      <c r="D3" s="61"/>
      <c r="E3" s="61"/>
      <c r="G3" s="58"/>
      <c r="H3" s="62" t="n">
        <v>0.15</v>
      </c>
      <c r="I3" s="60" t="n">
        <v>90</v>
      </c>
      <c r="J3" s="61"/>
      <c r="K3" s="61"/>
      <c r="M3" s="58"/>
      <c r="N3" s="62" t="n">
        <v>0.21</v>
      </c>
      <c r="O3" s="60" t="n">
        <v>135</v>
      </c>
      <c r="P3" s="61"/>
      <c r="Q3" s="61"/>
      <c r="S3" s="58"/>
      <c r="T3" s="62" t="n">
        <v>0.206</v>
      </c>
      <c r="U3" s="60" t="n">
        <v>30</v>
      </c>
      <c r="V3" s="61"/>
      <c r="W3" s="61"/>
      <c r="Y3" s="58"/>
      <c r="Z3" s="62" t="n">
        <v>0.75</v>
      </c>
      <c r="AA3" s="60" t="n">
        <v>0</v>
      </c>
      <c r="AB3" s="61"/>
      <c r="AC3" s="61"/>
      <c r="AE3" s="58"/>
      <c r="AF3" s="62" t="n">
        <v>1.25</v>
      </c>
      <c r="AG3" s="60" t="n">
        <v>0</v>
      </c>
      <c r="AH3" s="61"/>
      <c r="AI3" s="61"/>
      <c r="AK3" s="58"/>
      <c r="AL3" s="62" t="n">
        <f aca="false">0.9/6</f>
        <v>0.15</v>
      </c>
      <c r="AM3" s="60" t="n">
        <v>0</v>
      </c>
      <c r="AN3" s="61"/>
      <c r="AO3" s="61"/>
      <c r="AQ3" s="58"/>
      <c r="AR3" s="62" t="n">
        <v>0.15</v>
      </c>
      <c r="AS3" s="60" t="n">
        <v>0</v>
      </c>
      <c r="AT3" s="61"/>
      <c r="AU3" s="61"/>
      <c r="AW3" s="58"/>
      <c r="AX3" s="62" t="n">
        <v>0.15</v>
      </c>
      <c r="AY3" s="60" t="n">
        <v>0</v>
      </c>
      <c r="AZ3" s="61"/>
      <c r="BA3" s="61"/>
    </row>
    <row r="4" customFormat="false" ht="18.45" hidden="false" customHeight="true" outlineLevel="0" collapsed="false">
      <c r="A4" s="63" t="n">
        <v>1</v>
      </c>
      <c r="B4" s="47" t="n">
        <v>0.0336195006867349</v>
      </c>
      <c r="C4" s="47" t="n">
        <v>87.84</v>
      </c>
      <c r="D4" s="64" t="n">
        <v>0</v>
      </c>
      <c r="E4" s="65" t="n">
        <f aca="false">ABS(B4-$B$3)</f>
        <v>0.116380499313265</v>
      </c>
      <c r="G4" s="63" t="n">
        <v>1</v>
      </c>
      <c r="H4" s="47" t="n">
        <v>0.0302058637479358</v>
      </c>
      <c r="I4" s="47" t="n">
        <v>-0.719999999999998</v>
      </c>
      <c r="J4" s="64" t="n">
        <v>0</v>
      </c>
      <c r="K4" s="65" t="n">
        <f aca="false">ABS(H4-$B$3)</f>
        <v>0.119794136252064</v>
      </c>
      <c r="M4" s="63" t="n">
        <v>1</v>
      </c>
      <c r="N4" s="47" t="n">
        <v>0.113323186280871</v>
      </c>
      <c r="O4" s="47" t="n">
        <v>-271.384615384615</v>
      </c>
      <c r="P4" s="66" t="n">
        <v>0</v>
      </c>
      <c r="Q4" s="65" t="n">
        <f aca="false">ABS($N$3-N4)</f>
        <v>0.096676813719129</v>
      </c>
      <c r="S4" s="63" t="n">
        <v>1</v>
      </c>
      <c r="T4" s="47" t="n">
        <v>0.10232764583925</v>
      </c>
      <c r="U4" s="47" t="n">
        <v>-72.2482758620689</v>
      </c>
      <c r="V4" s="66" t="n">
        <v>0</v>
      </c>
      <c r="W4" s="67" t="n">
        <f aca="false">ABS(T4-$T$3)</f>
        <v>0.10367235416075</v>
      </c>
      <c r="Y4" s="63" t="n">
        <v>1</v>
      </c>
      <c r="Z4" s="47" t="n">
        <v>0.0911708616009555</v>
      </c>
      <c r="AA4" s="47" t="n">
        <v>0</v>
      </c>
      <c r="AB4" s="66" t="n">
        <v>0</v>
      </c>
      <c r="AC4" s="65" t="n">
        <f aca="false">ABS(Z4-$B$3)</f>
        <v>0.0588291383990445</v>
      </c>
      <c r="AE4" s="63" t="n">
        <v>1</v>
      </c>
      <c r="AF4" s="47" t="n">
        <v>0.0454989615155214</v>
      </c>
      <c r="AG4" s="47" t="n">
        <v>-344.736</v>
      </c>
      <c r="AH4" s="66" t="n">
        <v>0</v>
      </c>
      <c r="AI4" s="65" t="n">
        <f aca="false">ABS(AF4-$B$3)</f>
        <v>0.104501038484479</v>
      </c>
      <c r="AK4" s="63" t="n">
        <v>1</v>
      </c>
      <c r="AL4" s="47" t="n">
        <v>0.0907001843148907</v>
      </c>
      <c r="AM4" s="47" t="n">
        <v>-343.6</v>
      </c>
      <c r="AN4" s="66" t="n">
        <v>0</v>
      </c>
      <c r="AO4" s="65" t="n">
        <f aca="false">ABS(AL4-$AL$3)</f>
        <v>0.0592998156851093</v>
      </c>
      <c r="AQ4" s="63" t="n">
        <v>1</v>
      </c>
      <c r="AR4" s="47" t="n">
        <v>0.101456500785342</v>
      </c>
      <c r="AS4" s="47" t="n">
        <v>159.3</v>
      </c>
      <c r="AT4" s="66" t="n">
        <v>0</v>
      </c>
      <c r="AU4" s="65" t="n">
        <f aca="false">ABS(AR4-$AR$3)</f>
        <v>0.048543499214658</v>
      </c>
      <c r="AW4" s="63" t="n">
        <v>1</v>
      </c>
      <c r="AX4" s="47" t="n">
        <v>0.0633180934878668</v>
      </c>
      <c r="AY4" s="47" t="n">
        <v>-356.072727272727</v>
      </c>
      <c r="AZ4" s="66" t="n">
        <v>0</v>
      </c>
      <c r="BA4" s="65" t="n">
        <f aca="false">ABS(AX4-$B$3)</f>
        <v>0.0866819065121332</v>
      </c>
    </row>
    <row r="5" customFormat="false" ht="18.45" hidden="false" customHeight="true" outlineLevel="0" collapsed="false">
      <c r="A5" s="63" t="n">
        <v>2</v>
      </c>
      <c r="B5" s="47" t="n">
        <v>0.15</v>
      </c>
      <c r="C5" s="47" t="n">
        <v>0</v>
      </c>
      <c r="D5" s="64" t="n">
        <v>1</v>
      </c>
      <c r="E5" s="65" t="n">
        <f aca="false">ABS(B5-$B$3)</f>
        <v>0</v>
      </c>
      <c r="G5" s="63" t="n">
        <v>2</v>
      </c>
      <c r="H5" s="47" t="n">
        <v>0.159071090755849</v>
      </c>
      <c r="I5" s="47" t="n">
        <v>-89.28</v>
      </c>
      <c r="J5" s="64" t="n">
        <v>1</v>
      </c>
      <c r="K5" s="65" t="n">
        <f aca="false">ABS(H5-$B$3)</f>
        <v>0.00907109075584903</v>
      </c>
      <c r="M5" s="63" t="n">
        <v>2</v>
      </c>
      <c r="N5" s="47" t="n">
        <v>0.166718696740515</v>
      </c>
      <c r="O5" s="47" t="n">
        <v>-188.307692307692</v>
      </c>
      <c r="P5" s="66" t="n">
        <v>0</v>
      </c>
      <c r="Q5" s="65" t="n">
        <f aca="false">ABS($N$3-N5)</f>
        <v>0.043281303259485</v>
      </c>
      <c r="S5" s="63" t="n">
        <v>2</v>
      </c>
      <c r="T5" s="47" t="n">
        <v>0.113596215135694</v>
      </c>
      <c r="U5" s="47" t="n">
        <v>-132.579310344827</v>
      </c>
      <c r="V5" s="66" t="n">
        <v>0</v>
      </c>
      <c r="W5" s="67" t="n">
        <f aca="false">ABS(T5-$T$3)</f>
        <v>0.092403784864306</v>
      </c>
      <c r="Y5" s="63" t="n">
        <v>2</v>
      </c>
      <c r="Z5" s="47" t="n">
        <v>0.106870423255165</v>
      </c>
      <c r="AA5" s="47" t="n">
        <v>-44.64</v>
      </c>
      <c r="AB5" s="66" t="n">
        <v>0</v>
      </c>
      <c r="AC5" s="65" t="n">
        <f aca="false">ABS(Z5-$B$3)</f>
        <v>0.043129576744835</v>
      </c>
      <c r="AE5" s="63" t="n">
        <v>2</v>
      </c>
      <c r="AF5" s="47" t="n">
        <v>0.131468495873655</v>
      </c>
      <c r="AG5" s="47" t="n">
        <v>0</v>
      </c>
      <c r="AH5" s="66" t="n">
        <v>1</v>
      </c>
      <c r="AI5" s="65" t="n">
        <f aca="false">ABS(AF5-$B$3)</f>
        <v>0.018531504126345</v>
      </c>
      <c r="AK5" s="63" t="n">
        <v>2</v>
      </c>
      <c r="AL5" s="47" t="n">
        <v>0.115081803005827</v>
      </c>
      <c r="AM5" s="47" t="n">
        <v>-40.8</v>
      </c>
      <c r="AN5" s="66" t="n">
        <v>0</v>
      </c>
      <c r="AO5" s="65" t="n">
        <f aca="false">ABS(AL5-$AL$3)</f>
        <v>0.034918196994173</v>
      </c>
      <c r="AQ5" s="63" t="n">
        <v>2</v>
      </c>
      <c r="AR5" s="47" t="n">
        <v>0.0964954208583014</v>
      </c>
      <c r="AS5" s="47" t="n">
        <v>-148.05</v>
      </c>
      <c r="AT5" s="66" t="n">
        <v>0</v>
      </c>
      <c r="AU5" s="65" t="n">
        <f aca="false">ABS(AR5-$AR$3)</f>
        <v>0.0535045791416986</v>
      </c>
      <c r="AW5" s="63" t="n">
        <v>2</v>
      </c>
      <c r="AX5" s="47" t="n">
        <v>0.0536587271272943</v>
      </c>
      <c r="AY5" s="47" t="n">
        <v>-309.272727272727</v>
      </c>
      <c r="AZ5" s="66" t="n">
        <v>0</v>
      </c>
      <c r="BA5" s="65" t="n">
        <f aca="false">ABS(AX5-$B$3)</f>
        <v>0.0963412728727057</v>
      </c>
    </row>
    <row r="6" customFormat="false" ht="18.45" hidden="false" customHeight="true" outlineLevel="0" collapsed="false">
      <c r="A6" s="63" t="n">
        <v>3</v>
      </c>
      <c r="B6" s="47" t="n">
        <v>0.15</v>
      </c>
      <c r="C6" s="47" t="n">
        <v>-343.44</v>
      </c>
      <c r="D6" s="64" t="n">
        <v>1</v>
      </c>
      <c r="E6" s="65" t="n">
        <f aca="false">ABS(B6-$B$3)</f>
        <v>0</v>
      </c>
      <c r="G6" s="63" t="n">
        <v>3</v>
      </c>
      <c r="H6" s="47" t="n">
        <v>0.15</v>
      </c>
      <c r="I6" s="47" t="n">
        <v>-73.44</v>
      </c>
      <c r="J6" s="64" t="n">
        <v>1</v>
      </c>
      <c r="K6" s="65" t="n">
        <f aca="false">ABS(H6-$B$3)</f>
        <v>0</v>
      </c>
      <c r="M6" s="63" t="n">
        <v>3</v>
      </c>
      <c r="N6" s="47" t="n">
        <v>0.205024200111155</v>
      </c>
      <c r="O6" s="47" t="n">
        <v>180</v>
      </c>
      <c r="P6" s="66" t="n">
        <v>1</v>
      </c>
      <c r="Q6" s="65" t="n">
        <f aca="false">ABS($N$3-N6)</f>
        <v>0.004975799888845</v>
      </c>
      <c r="S6" s="63" t="n">
        <v>3</v>
      </c>
      <c r="T6" s="47" t="n">
        <v>0.207838452148457</v>
      </c>
      <c r="U6" s="47" t="n">
        <v>-13.4068965517241</v>
      </c>
      <c r="V6" s="66" t="n">
        <v>1</v>
      </c>
      <c r="W6" s="67" t="n">
        <f aca="false">ABS(T6-$T$3)</f>
        <v>0.00183845214845699</v>
      </c>
      <c r="Y6" s="63" t="n">
        <v>3</v>
      </c>
      <c r="Z6" s="47" t="n">
        <v>0.184726524984128</v>
      </c>
      <c r="AA6" s="47" t="n">
        <v>89.28</v>
      </c>
      <c r="AB6" s="66" t="n">
        <v>1</v>
      </c>
      <c r="AC6" s="65" t="n">
        <f aca="false">ABS(Z6-$B$3)</f>
        <v>0.034726524984128</v>
      </c>
      <c r="AE6" s="63" t="n">
        <v>3</v>
      </c>
      <c r="AF6" s="47" t="n">
        <v>0.147357503239898</v>
      </c>
      <c r="AG6" s="47" t="n">
        <v>-343.296</v>
      </c>
      <c r="AH6" s="66" t="n">
        <v>1</v>
      </c>
      <c r="AI6" s="65" t="n">
        <f aca="false">ABS(AF6-$B$3)</f>
        <v>0.00264249676010198</v>
      </c>
      <c r="AK6" s="63" t="n">
        <v>3</v>
      </c>
      <c r="AL6" s="47" t="n">
        <v>0.119514091866905</v>
      </c>
      <c r="AM6" s="47" t="n">
        <v>-2.8</v>
      </c>
      <c r="AN6" s="66" t="n">
        <v>0</v>
      </c>
      <c r="AO6" s="65" t="n">
        <f aca="false">ABS(AL6-$AL$3)</f>
        <v>0.030485908133095</v>
      </c>
      <c r="AQ6" s="63" t="n">
        <v>3</v>
      </c>
      <c r="AR6" s="47" t="n">
        <v>0.149631140096114</v>
      </c>
      <c r="AS6" s="47" t="n">
        <v>-0.45</v>
      </c>
      <c r="AT6" s="66" t="n">
        <v>1</v>
      </c>
      <c r="AU6" s="65" t="n">
        <f aca="false">ABS(AR6-$AR$3)</f>
        <v>0.000368859903885993</v>
      </c>
      <c r="AW6" s="63" t="n">
        <v>3</v>
      </c>
      <c r="AX6" s="47" t="n">
        <v>0.143488730561986</v>
      </c>
      <c r="AY6" s="47" t="n">
        <v>-359.018181818181</v>
      </c>
      <c r="AZ6" s="66" t="n">
        <v>1</v>
      </c>
      <c r="BA6" s="65" t="n">
        <f aca="false">ABS(AX6-$B$3)</f>
        <v>0.00651126943801397</v>
      </c>
    </row>
    <row r="7" customFormat="false" ht="18.45" hidden="false" customHeight="true" outlineLevel="0" collapsed="false">
      <c r="A7" s="63" t="n">
        <v>4</v>
      </c>
      <c r="B7" s="47" t="n">
        <v>0.0641344329227379</v>
      </c>
      <c r="C7" s="47" t="n">
        <v>-153</v>
      </c>
      <c r="D7" s="64" t="n">
        <v>0</v>
      </c>
      <c r="E7" s="65" t="n">
        <f aca="false">ABS(B7-$B$3)</f>
        <v>0.0858655670772621</v>
      </c>
      <c r="G7" s="63" t="n">
        <v>4</v>
      </c>
      <c r="H7" s="47" t="n">
        <v>0.159071090755849</v>
      </c>
      <c r="I7" s="47" t="n">
        <v>-89.28</v>
      </c>
      <c r="J7" s="64" t="n">
        <v>1</v>
      </c>
      <c r="K7" s="65" t="n">
        <f aca="false">ABS(H7-$B$3)</f>
        <v>0.00907109075584903</v>
      </c>
      <c r="M7" s="63" t="n">
        <v>4</v>
      </c>
      <c r="N7" s="47" t="n">
        <v>0.115957506533714</v>
      </c>
      <c r="O7" s="47" t="n">
        <v>-91.1328671328671</v>
      </c>
      <c r="P7" s="66" t="n">
        <v>0</v>
      </c>
      <c r="Q7" s="65" t="n">
        <f aca="false">ABS($N$3-N7)</f>
        <v>0.094042493466286</v>
      </c>
      <c r="S7" s="63" t="n">
        <v>4</v>
      </c>
      <c r="T7" s="47" t="n">
        <v>0.120505889082544</v>
      </c>
      <c r="U7" s="47" t="n">
        <v>-116.193103448275</v>
      </c>
      <c r="V7" s="66" t="n">
        <v>0</v>
      </c>
      <c r="W7" s="67" t="n">
        <f aca="false">ABS(T7-$T$3)</f>
        <v>0.085494110917456</v>
      </c>
      <c r="Y7" s="63" t="n">
        <v>4</v>
      </c>
      <c r="Z7" s="47" t="n">
        <v>0.0936173415100417</v>
      </c>
      <c r="AA7" s="47" t="n">
        <v>0</v>
      </c>
      <c r="AB7" s="66" t="n">
        <v>0</v>
      </c>
      <c r="AC7" s="65" t="n">
        <f aca="false">ABS(Z7-$B$3)</f>
        <v>0.0563826584899583</v>
      </c>
      <c r="AE7" s="63" t="n">
        <v>4</v>
      </c>
      <c r="AF7" s="47" t="n">
        <v>0.131094034759025</v>
      </c>
      <c r="AG7" s="47" t="n">
        <v>8.63999999999998</v>
      </c>
      <c r="AH7" s="66" t="n">
        <v>1</v>
      </c>
      <c r="AI7" s="65" t="n">
        <f aca="false">ABS(AF7-$B$3)</f>
        <v>0.018905965240975</v>
      </c>
      <c r="AK7" s="63" t="n">
        <v>4</v>
      </c>
      <c r="AL7" s="47" t="n">
        <v>0.082835837882078</v>
      </c>
      <c r="AM7" s="47" t="n">
        <v>-352</v>
      </c>
      <c r="AN7" s="66" t="n">
        <v>0</v>
      </c>
      <c r="AO7" s="65" t="n">
        <f aca="false">ABS(AL7-$AL$3)</f>
        <v>0.067164162117922</v>
      </c>
      <c r="AQ7" s="63" t="n">
        <v>4</v>
      </c>
      <c r="AR7" s="47" t="n">
        <v>0.0883901047399994</v>
      </c>
      <c r="AS7" s="47" t="n">
        <v>-355.05</v>
      </c>
      <c r="AT7" s="66" t="n">
        <v>0</v>
      </c>
      <c r="AU7" s="65" t="n">
        <f aca="false">ABS(AR7-$AR$3)</f>
        <v>0.0616098952600006</v>
      </c>
      <c r="AW7" s="63" t="n">
        <v>4</v>
      </c>
      <c r="AX7" s="47" t="n">
        <v>0.051812363394193</v>
      </c>
      <c r="AY7" s="47" t="n">
        <v>176.727272727272</v>
      </c>
      <c r="AZ7" s="66" t="n">
        <v>0</v>
      </c>
      <c r="BA7" s="65" t="n">
        <f aca="false">ABS(AX7-$B$3)</f>
        <v>0.098187636605807</v>
      </c>
    </row>
    <row r="8" customFormat="false" ht="18.45" hidden="false" customHeight="true" outlineLevel="0" collapsed="false">
      <c r="A8" s="63" t="n">
        <v>5</v>
      </c>
      <c r="B8" s="47" t="n">
        <v>0.0576223888768138</v>
      </c>
      <c r="C8" s="47" t="n">
        <v>177.84</v>
      </c>
      <c r="D8" s="64" t="n">
        <v>0</v>
      </c>
      <c r="E8" s="65" t="n">
        <f aca="false">ABS(B8-$B$3)</f>
        <v>0.0923776111231862</v>
      </c>
      <c r="G8" s="63" t="n">
        <v>5</v>
      </c>
      <c r="H8" s="47" t="n">
        <v>0.0636929345919469</v>
      </c>
      <c r="I8" s="47" t="n">
        <v>-19.8</v>
      </c>
      <c r="J8" s="64" t="n">
        <v>0</v>
      </c>
      <c r="K8" s="65" t="n">
        <f aca="false">ABS(H8-$B$3)</f>
        <v>0.0863070654080531</v>
      </c>
      <c r="M8" s="63" t="n">
        <v>5</v>
      </c>
      <c r="N8" s="47" t="n">
        <v>0.0896441282413127</v>
      </c>
      <c r="O8" s="47" t="n">
        <v>-91.1328671328671</v>
      </c>
      <c r="P8" s="66" t="n">
        <v>0</v>
      </c>
      <c r="Q8" s="65" t="n">
        <f aca="false">ABS($N$3-N7)</f>
        <v>0.094042493466286</v>
      </c>
      <c r="S8" s="63" t="n">
        <v>5</v>
      </c>
      <c r="T8" s="47" t="n">
        <v>0.106114359741617</v>
      </c>
      <c r="U8" s="47" t="n">
        <v>-99.3103448275862</v>
      </c>
      <c r="V8" s="66" t="n">
        <v>0</v>
      </c>
      <c r="W8" s="67" t="n">
        <f aca="false">ABS(T8-$T$3)</f>
        <v>0.099885640258383</v>
      </c>
      <c r="Y8" s="63" t="n">
        <v>5</v>
      </c>
      <c r="Z8" s="47" t="n">
        <v>0.0911708616009555</v>
      </c>
      <c r="AA8" s="47" t="n">
        <v>177.12</v>
      </c>
      <c r="AB8" s="66" t="n">
        <v>0</v>
      </c>
      <c r="AC8" s="65" t="n">
        <f aca="false">ABS(Z8-$B$3)</f>
        <v>0.0588291383990445</v>
      </c>
      <c r="AE8" s="63" t="n">
        <v>5</v>
      </c>
      <c r="AF8" s="47" t="n">
        <v>0.0468154415982437</v>
      </c>
      <c r="AG8" s="47" t="n">
        <v>180</v>
      </c>
      <c r="AH8" s="66" t="n">
        <v>0</v>
      </c>
      <c r="AI8" s="65" t="n">
        <f aca="false">ABS(AF8-$B$3)</f>
        <v>0.103184558401756</v>
      </c>
      <c r="AK8" s="63" t="n">
        <v>5</v>
      </c>
      <c r="AL8" s="47" t="n">
        <v>0.0660303378166253</v>
      </c>
      <c r="AM8" s="47" t="n">
        <v>-1.6</v>
      </c>
      <c r="AN8" s="66" t="n">
        <v>0</v>
      </c>
      <c r="AO8" s="65" t="n">
        <f aca="false">ABS(AL8-$AL$3)</f>
        <v>0.0839696621833747</v>
      </c>
      <c r="AQ8" s="63" t="n">
        <v>5</v>
      </c>
      <c r="AR8" s="47" t="n">
        <v>0.0747870493423512</v>
      </c>
      <c r="AS8" s="47" t="n">
        <v>180</v>
      </c>
      <c r="AT8" s="66" t="n">
        <v>0</v>
      </c>
      <c r="AU8" s="65" t="n">
        <f aca="false">ABS(AR8-$AR$3)</f>
        <v>0.0752129506576488</v>
      </c>
      <c r="AW8" s="63" t="n">
        <v>5</v>
      </c>
      <c r="AX8" s="47" t="n">
        <v>0.0513199292752673</v>
      </c>
      <c r="AY8" s="47" t="n">
        <v>-8.83636363636363</v>
      </c>
      <c r="AZ8" s="66" t="n">
        <v>0</v>
      </c>
      <c r="BA8" s="65" t="n">
        <f aca="false">ABS(AX8-$B$3)</f>
        <v>0.0986800707247327</v>
      </c>
    </row>
    <row r="9" customFormat="false" ht="18.45" hidden="false" customHeight="true" outlineLevel="0" collapsed="false">
      <c r="A9" s="63" t="n">
        <v>6</v>
      </c>
      <c r="B9" s="47" t="n">
        <v>0.142919424603547</v>
      </c>
      <c r="C9" s="47" t="n">
        <v>-359.28</v>
      </c>
      <c r="D9" s="64" t="n">
        <v>0</v>
      </c>
      <c r="E9" s="65" t="n">
        <f aca="false">ABS(B9-$B$3)</f>
        <v>0.00708057539645299</v>
      </c>
      <c r="G9" s="63" t="n">
        <v>6</v>
      </c>
      <c r="H9" s="47" t="n">
        <v>0.144907631848472</v>
      </c>
      <c r="I9" s="47" t="n">
        <v>-88.92</v>
      </c>
      <c r="J9" s="64" t="n">
        <v>1</v>
      </c>
      <c r="K9" s="65" t="n">
        <f aca="false">ABS(H9-$B$3)</f>
        <v>0.00509236815152797</v>
      </c>
      <c r="M9" s="63" t="n">
        <v>6</v>
      </c>
      <c r="N9" s="47" t="n">
        <v>0.123096896803026</v>
      </c>
      <c r="O9" s="47" t="n">
        <v>-116.55944055944</v>
      </c>
      <c r="P9" s="66" t="n">
        <v>0</v>
      </c>
      <c r="Q9" s="65" t="n">
        <f aca="false">ABS($N$3-N8)</f>
        <v>0.120355871758687</v>
      </c>
      <c r="S9" s="63" t="n">
        <v>6</v>
      </c>
      <c r="T9" s="47" t="n">
        <v>0.0991252862599573</v>
      </c>
      <c r="U9" s="47" t="n">
        <v>-351.062068965517</v>
      </c>
      <c r="V9" s="66" t="n">
        <v>0</v>
      </c>
      <c r="W9" s="67" t="n">
        <f aca="false">ABS(T9-$T$3)</f>
        <v>0.106874713740043</v>
      </c>
      <c r="Y9" s="63" t="n">
        <v>6</v>
      </c>
      <c r="Z9" s="47" t="n">
        <v>0.0781216300073859</v>
      </c>
      <c r="AA9" s="47" t="n">
        <v>180</v>
      </c>
      <c r="AB9" s="66" t="n">
        <v>0</v>
      </c>
      <c r="AC9" s="65" t="n">
        <f aca="false">ABS(Z9-$B$3)</f>
        <v>0.0718783699926141</v>
      </c>
      <c r="AE9" s="63" t="n">
        <v>6</v>
      </c>
      <c r="AF9" s="47" t="n">
        <v>0.125962199103852</v>
      </c>
      <c r="AG9" s="47" t="n">
        <v>180</v>
      </c>
      <c r="AH9" s="66" t="n">
        <v>0</v>
      </c>
      <c r="AI9" s="65" t="n">
        <f aca="false">ABS(AF9-$B$3)</f>
        <v>0.024037800896148</v>
      </c>
      <c r="AK9" s="63" t="n">
        <v>6</v>
      </c>
      <c r="AL9" s="47" t="n">
        <v>0.151641336569914</v>
      </c>
      <c r="AM9" s="47" t="n">
        <v>-0.8</v>
      </c>
      <c r="AN9" s="66" t="n">
        <v>1</v>
      </c>
      <c r="AO9" s="65" t="n">
        <f aca="false">ABS(AL9-$AL$3)</f>
        <v>0.00164133656991403</v>
      </c>
      <c r="AQ9" s="63" t="n">
        <v>6</v>
      </c>
      <c r="AR9" s="47" t="n">
        <v>0.161317598210345</v>
      </c>
      <c r="AS9" s="47" t="n">
        <v>-359.55</v>
      </c>
      <c r="AT9" s="66" t="n">
        <v>1</v>
      </c>
      <c r="AU9" s="65" t="n">
        <f aca="false">ABS(AR9-$AR$3)</f>
        <v>0.011317598210345</v>
      </c>
      <c r="AW9" s="63" t="n">
        <v>6</v>
      </c>
      <c r="AX9" s="47" t="n">
        <v>0.142578122321152</v>
      </c>
      <c r="AY9" s="47" t="n">
        <v>0</v>
      </c>
      <c r="AZ9" s="66" t="n">
        <v>1</v>
      </c>
      <c r="BA9" s="65" t="n">
        <f aca="false">ABS(AX9-$B$3)</f>
        <v>0.00742187767884797</v>
      </c>
    </row>
    <row r="10" customFormat="false" ht="18.45" hidden="false" customHeight="true" outlineLevel="0" collapsed="false">
      <c r="A10" s="63" t="n">
        <v>7</v>
      </c>
      <c r="B10" s="47" t="n">
        <v>0.144907631848472</v>
      </c>
      <c r="C10" s="47" t="n">
        <v>-358.92</v>
      </c>
      <c r="D10" s="64" t="n">
        <v>1</v>
      </c>
      <c r="E10" s="65" t="n">
        <f aca="false">ABS(B10-$B$3)</f>
        <v>0.00509236815152797</v>
      </c>
      <c r="G10" s="63" t="n">
        <v>7</v>
      </c>
      <c r="H10" s="47" t="n">
        <v>0.159071090755849</v>
      </c>
      <c r="I10" s="47" t="n">
        <v>-89.28</v>
      </c>
      <c r="J10" s="64" t="n">
        <v>1</v>
      </c>
      <c r="K10" s="65" t="n">
        <f aca="false">ABS(H10-$B$3)</f>
        <v>0.00907109075584903</v>
      </c>
      <c r="M10" s="63" t="n">
        <v>7</v>
      </c>
      <c r="N10" s="47" t="n">
        <v>0.097375606575058</v>
      </c>
      <c r="O10" s="47" t="n">
        <v>-1.51048951048951</v>
      </c>
      <c r="P10" s="66" t="n">
        <v>0</v>
      </c>
      <c r="Q10" s="65" t="n">
        <f aca="false">ABS($N$3-N10)</f>
        <v>0.112624393424942</v>
      </c>
      <c r="S10" s="63" t="n">
        <v>7</v>
      </c>
      <c r="T10" s="47" t="n">
        <v>0.118336217576728</v>
      </c>
      <c r="U10" s="47" t="n">
        <v>33.0206896551724</v>
      </c>
      <c r="V10" s="66" t="n">
        <v>0</v>
      </c>
      <c r="W10" s="67" t="n">
        <f aca="false">ABS(T9-$T$3)</f>
        <v>0.106874713740043</v>
      </c>
      <c r="Y10" s="63" t="n">
        <v>7</v>
      </c>
      <c r="Z10" s="47" t="n">
        <v>0.112186684156221</v>
      </c>
      <c r="AA10" s="47" t="n">
        <v>-22.56</v>
      </c>
      <c r="AB10" s="66" t="n">
        <v>0</v>
      </c>
      <c r="AC10" s="65" t="n">
        <f aca="false">ABS(Z10-$B$3)</f>
        <v>0.037813315843779</v>
      </c>
      <c r="AE10" s="63" t="n">
        <v>7</v>
      </c>
      <c r="AF10" s="47" t="n">
        <v>0.131468495873655</v>
      </c>
      <c r="AG10" s="47" t="n">
        <v>0</v>
      </c>
      <c r="AH10" s="66" t="n">
        <v>1</v>
      </c>
      <c r="AI10" s="65" t="n">
        <f aca="false">ABS(AF10-$B$3)</f>
        <v>0.018531504126345</v>
      </c>
      <c r="AK10" s="63" t="n">
        <v>7</v>
      </c>
      <c r="AL10" s="47" t="n">
        <v>0.0748005225532879</v>
      </c>
      <c r="AM10" s="47" t="n">
        <v>-134</v>
      </c>
      <c r="AN10" s="66" t="n">
        <v>0</v>
      </c>
      <c r="AO10" s="65" t="n">
        <f aca="false">ABS(AL10-$AL$3)</f>
        <v>0.0751994774467121</v>
      </c>
      <c r="AQ10" s="63" t="n">
        <v>7</v>
      </c>
      <c r="AR10" s="47" t="n">
        <v>0.136491151499757</v>
      </c>
      <c r="AS10" s="47" t="n">
        <v>-30.6</v>
      </c>
      <c r="AT10" s="66" t="n">
        <v>0</v>
      </c>
      <c r="AU10" s="65" t="n">
        <f aca="false">ABS(AR10-$AR$3)</f>
        <v>0.013508848500243</v>
      </c>
      <c r="AW10" s="63" t="n">
        <v>7</v>
      </c>
      <c r="AX10" s="47" t="n">
        <v>0.0534881916154625</v>
      </c>
      <c r="AY10" s="47" t="n">
        <v>127.30909090909</v>
      </c>
      <c r="AZ10" s="66" t="n">
        <v>0</v>
      </c>
      <c r="BA10" s="65" t="n">
        <f aca="false">ABS(AX10-$B$3)</f>
        <v>0.0965118083845375</v>
      </c>
    </row>
    <row r="11" customFormat="false" ht="18.45" hidden="false" customHeight="true" outlineLevel="0" collapsed="false">
      <c r="A11" s="63" t="n">
        <v>8</v>
      </c>
      <c r="B11" s="47" t="n">
        <v>0.0554742269670399</v>
      </c>
      <c r="C11" s="47" t="n">
        <v>-359.28</v>
      </c>
      <c r="D11" s="64" t="n">
        <v>0</v>
      </c>
      <c r="E11" s="65" t="n">
        <f aca="false">ABS(B11-$B$3)</f>
        <v>0.0945257730329601</v>
      </c>
      <c r="G11" s="63" t="n">
        <v>8</v>
      </c>
      <c r="H11" s="47" t="n">
        <v>0.0488192675247068</v>
      </c>
      <c r="I11" s="47" t="n">
        <v>104.76</v>
      </c>
      <c r="J11" s="64" t="n">
        <v>0</v>
      </c>
      <c r="K11" s="65" t="n">
        <f aca="false">ABS(H11-$B$3)</f>
        <v>0.101180732475293</v>
      </c>
      <c r="M11" s="63" t="n">
        <v>8</v>
      </c>
      <c r="N11" s="47" t="n">
        <v>0.0921505554807016</v>
      </c>
      <c r="O11" s="47" t="n">
        <v>-1.51048951048951</v>
      </c>
      <c r="P11" s="66" t="n">
        <v>0</v>
      </c>
      <c r="Q11" s="65" t="n">
        <f aca="false">ABS($N$3-N9)</f>
        <v>0.086903103196974</v>
      </c>
      <c r="S11" s="63" t="n">
        <v>8</v>
      </c>
      <c r="T11" s="47" t="n">
        <v>0.121054494398166</v>
      </c>
      <c r="U11" s="47" t="n">
        <v>-169.075862068965</v>
      </c>
      <c r="V11" s="66" t="n">
        <v>0</v>
      </c>
      <c r="W11" s="67" t="n">
        <f aca="false">ABS(T10-$T$3)</f>
        <v>0.087663782423272</v>
      </c>
      <c r="Y11" s="63" t="n">
        <v>8</v>
      </c>
      <c r="Z11" s="47" t="n">
        <v>0.0802179466914889</v>
      </c>
      <c r="AA11" s="47" t="n">
        <v>-164.64</v>
      </c>
      <c r="AB11" s="66" t="n">
        <v>0</v>
      </c>
      <c r="AC11" s="65" t="n">
        <f aca="false">ABS(Z11-$B$3)</f>
        <v>0.0697820533085111</v>
      </c>
      <c r="AE11" s="63" t="n">
        <v>8</v>
      </c>
      <c r="AF11" s="47" t="n">
        <v>0.0424884754421394</v>
      </c>
      <c r="AG11" s="47" t="n">
        <v>-69.696</v>
      </c>
      <c r="AH11" s="66" t="n">
        <v>0</v>
      </c>
      <c r="AI11" s="65" t="n">
        <f aca="false">ABS(AF11-$B$3)</f>
        <v>0.107511524557861</v>
      </c>
      <c r="AK11" s="63" t="n">
        <v>8</v>
      </c>
      <c r="AL11" s="47" t="n">
        <v>0.0690937030622857</v>
      </c>
      <c r="AM11" s="47" t="n">
        <v>-176.399999999999</v>
      </c>
      <c r="AN11" s="66" t="n">
        <v>0</v>
      </c>
      <c r="AO11" s="65" t="n">
        <f aca="false">ABS(AL11-$AL$3)</f>
        <v>0.0809062969377143</v>
      </c>
      <c r="AQ11" s="63" t="n">
        <v>8</v>
      </c>
      <c r="AR11" s="47" t="n">
        <v>0.0670889796162738</v>
      </c>
      <c r="AS11" s="47" t="n">
        <v>0</v>
      </c>
      <c r="AT11" s="66" t="n">
        <v>0</v>
      </c>
      <c r="AU11" s="65" t="n">
        <f aca="false">ABS(AR11-$AR$3)</f>
        <v>0.0829110203837262</v>
      </c>
      <c r="AW11" s="63" t="n">
        <v>8</v>
      </c>
      <c r="AX11" s="47" t="n">
        <v>0.0533181980911573</v>
      </c>
      <c r="AY11" s="47" t="n">
        <v>-148.254545454545</v>
      </c>
      <c r="AZ11" s="66" t="n">
        <v>0</v>
      </c>
      <c r="BA11" s="65" t="n">
        <f aca="false">ABS(AX11-$B$3)</f>
        <v>0.0966818019088427</v>
      </c>
    </row>
    <row r="12" customFormat="false" ht="18.45" hidden="false" customHeight="true" outlineLevel="0" collapsed="false">
      <c r="A12" s="63" t="n">
        <v>9</v>
      </c>
      <c r="B12" s="47" t="n">
        <v>0.15</v>
      </c>
      <c r="C12" s="47" t="n">
        <v>0</v>
      </c>
      <c r="D12" s="64" t="n">
        <v>1</v>
      </c>
      <c r="E12" s="65" t="n">
        <f aca="false">ABS(B12-$B$3)</f>
        <v>0</v>
      </c>
      <c r="G12" s="63" t="n">
        <v>9</v>
      </c>
      <c r="H12" s="47" t="n">
        <v>0.0648024251427213</v>
      </c>
      <c r="I12" s="47" t="n">
        <v>135.72</v>
      </c>
      <c r="J12" s="64" t="n">
        <v>0</v>
      </c>
      <c r="K12" s="65" t="n">
        <f aca="false">ABS(H12-$B$3)</f>
        <v>0.0851975748572787</v>
      </c>
      <c r="M12" s="63" t="n">
        <v>9</v>
      </c>
      <c r="N12" s="47" t="n">
        <v>0.101022548829927</v>
      </c>
      <c r="O12" s="47" t="n">
        <v>-18.6293706293706</v>
      </c>
      <c r="P12" s="66" t="n">
        <v>0</v>
      </c>
      <c r="Q12" s="65" t="n">
        <f aca="false">ABS($N$3-N10)</f>
        <v>0.112624393424942</v>
      </c>
      <c r="S12" s="63" t="n">
        <v>9</v>
      </c>
      <c r="T12" s="47" t="n">
        <v>0.106597447350541</v>
      </c>
      <c r="U12" s="47" t="n">
        <v>-127.862068965517</v>
      </c>
      <c r="V12" s="66" t="n">
        <v>0</v>
      </c>
      <c r="W12" s="67" t="n">
        <f aca="false">ABS(T11-$T$3)</f>
        <v>0.084945505601834</v>
      </c>
      <c r="Y12" s="63" t="n">
        <v>9</v>
      </c>
      <c r="Z12" s="47" t="n">
        <v>0.109254935994736</v>
      </c>
      <c r="AA12" s="47" t="n">
        <v>-309.12</v>
      </c>
      <c r="AB12" s="66" t="n">
        <v>0</v>
      </c>
      <c r="AC12" s="65" t="n">
        <f aca="false">ABS(Z12-$B$3)</f>
        <v>0.040745064005264</v>
      </c>
      <c r="AE12" s="63" t="n">
        <v>9</v>
      </c>
      <c r="AF12" s="47" t="n">
        <v>0.120342771765612</v>
      </c>
      <c r="AG12" s="47" t="n">
        <v>177.408</v>
      </c>
      <c r="AH12" s="66" t="n">
        <v>0</v>
      </c>
      <c r="AI12" s="65" t="n">
        <f aca="false">ABS(AF12-$B$3)</f>
        <v>0.029657228234388</v>
      </c>
      <c r="AK12" s="63" t="n">
        <v>9</v>
      </c>
      <c r="AL12" s="47" t="n">
        <v>0.0683147890659977</v>
      </c>
      <c r="AM12" s="47" t="n">
        <v>-7.6</v>
      </c>
      <c r="AN12" s="66" t="n">
        <v>0</v>
      </c>
      <c r="AO12" s="65" t="n">
        <f aca="false">ABS(AL12-$AL$3)</f>
        <v>0.0816852109340023</v>
      </c>
      <c r="AQ12" s="63" t="n">
        <v>9</v>
      </c>
      <c r="AR12" s="47" t="n">
        <v>0.097712471508641</v>
      </c>
      <c r="AS12" s="47" t="n">
        <v>122.85</v>
      </c>
      <c r="AT12" s="66" t="n">
        <v>0</v>
      </c>
      <c r="AU12" s="65" t="n">
        <f aca="false">ABS(AR12-$AR$3)</f>
        <v>0.052287528491359</v>
      </c>
      <c r="AW12" s="63" t="n">
        <v>9</v>
      </c>
      <c r="AX12" s="47" t="n">
        <v>0.0528114522455765</v>
      </c>
      <c r="AY12" s="47" t="n">
        <v>-163.963636363636</v>
      </c>
      <c r="AZ12" s="66" t="n">
        <v>0</v>
      </c>
      <c r="BA12" s="65" t="n">
        <f aca="false">ABS(AX12-$B$3)</f>
        <v>0.0971885477544235</v>
      </c>
    </row>
    <row r="13" customFormat="false" ht="18.45" hidden="false" customHeight="true" outlineLevel="0" collapsed="false">
      <c r="A13" s="63" t="n">
        <v>10</v>
      </c>
      <c r="B13" s="47" t="n">
        <v>0.0701602711930797</v>
      </c>
      <c r="C13" s="47" t="n">
        <v>-306.36</v>
      </c>
      <c r="D13" s="64" t="n">
        <v>0</v>
      </c>
      <c r="E13" s="65" t="n">
        <f aca="false">ABS(B13-$B$3)</f>
        <v>0.0798397288069203</v>
      </c>
      <c r="G13" s="63" t="n">
        <v>10</v>
      </c>
      <c r="H13" s="47" t="n">
        <v>0.0648024251427213</v>
      </c>
      <c r="I13" s="47" t="n">
        <v>-176.399999999999</v>
      </c>
      <c r="J13" s="64" t="n">
        <v>0</v>
      </c>
      <c r="K13" s="65" t="n">
        <f aca="false">ABS(H13-$B$3)</f>
        <v>0.0851975748572787</v>
      </c>
      <c r="M13" s="63" t="n">
        <v>10</v>
      </c>
      <c r="N13" s="47" t="n">
        <v>0.123663952455836</v>
      </c>
      <c r="O13" s="47" t="n">
        <v>-1.25874125874125</v>
      </c>
      <c r="P13" s="66" t="n">
        <v>0</v>
      </c>
      <c r="Q13" s="65" t="n">
        <f aca="false">ABS($N$3-N11)</f>
        <v>0.117849444519298</v>
      </c>
      <c r="S13" s="63" t="n">
        <v>10</v>
      </c>
      <c r="T13" s="47" t="n">
        <v>0.123274004980176</v>
      </c>
      <c r="U13" s="47" t="n">
        <v>-148.71724137931</v>
      </c>
      <c r="V13" s="66" t="n">
        <v>0</v>
      </c>
      <c r="W13" s="67" t="n">
        <f aca="false">ABS(T12-$T$3)</f>
        <v>0.099402552649459</v>
      </c>
      <c r="Y13" s="63" t="n">
        <v>10</v>
      </c>
      <c r="Z13" s="47" t="n">
        <v>0.10270868332577</v>
      </c>
      <c r="AA13" s="47" t="n">
        <v>-17.76</v>
      </c>
      <c r="AB13" s="66" t="n">
        <v>0</v>
      </c>
      <c r="AC13" s="65" t="n">
        <f aca="false">ABS(Z13-$B$3)</f>
        <v>0.04729131667423</v>
      </c>
      <c r="AE13" s="63" t="n">
        <v>10</v>
      </c>
      <c r="AF13" s="47" t="n">
        <v>0.125962199103852</v>
      </c>
      <c r="AG13" s="47" t="n">
        <v>0</v>
      </c>
      <c r="AH13" s="66" t="n">
        <v>1</v>
      </c>
      <c r="AI13" s="65" t="n">
        <f aca="false">ABS(AF13-$B$3)</f>
        <v>0.024037800896148</v>
      </c>
      <c r="AK13" s="63" t="n">
        <v>10</v>
      </c>
      <c r="AL13" s="47" t="n">
        <v>0.0736783087840237</v>
      </c>
      <c r="AM13" s="47" t="n">
        <v>-128.8</v>
      </c>
      <c r="AN13" s="66" t="n">
        <v>0</v>
      </c>
      <c r="AO13" s="65" t="n">
        <f aca="false">ABS(AL13-$AL$3)</f>
        <v>0.0763216912159763</v>
      </c>
      <c r="AQ13" s="63" t="n">
        <v>10</v>
      </c>
      <c r="AR13" s="47" t="n">
        <v>0.105343989284888</v>
      </c>
      <c r="AS13" s="47" t="n">
        <v>-0.45</v>
      </c>
      <c r="AT13" s="66" t="n">
        <v>1</v>
      </c>
      <c r="AU13" s="65" t="n">
        <f aca="false">ABS(AR13-$AR$3)</f>
        <v>0.044656010715112</v>
      </c>
      <c r="AW13" s="63" t="n">
        <v>10</v>
      </c>
      <c r="AX13" s="47" t="n">
        <v>0.0668389317982173</v>
      </c>
      <c r="AY13" s="47" t="n">
        <v>-132.218181818181</v>
      </c>
      <c r="AZ13" s="66" t="n">
        <v>0</v>
      </c>
      <c r="BA13" s="65" t="n">
        <f aca="false">ABS(AX13-$B$3)</f>
        <v>0.0831610682017827</v>
      </c>
    </row>
    <row r="14" customFormat="false" ht="18.45" hidden="false" customHeight="true" outlineLevel="0" collapsed="false">
      <c r="A14" s="63" t="n">
        <v>11</v>
      </c>
      <c r="B14" s="47" t="n">
        <v>0.0574237114975234</v>
      </c>
      <c r="C14" s="47" t="n">
        <v>-357.12</v>
      </c>
      <c r="D14" s="64" t="n">
        <v>0</v>
      </c>
      <c r="E14" s="65" t="n">
        <f aca="false">ABS(B14-$B$3)</f>
        <v>0.0925762885024766</v>
      </c>
      <c r="G14" s="63" t="n">
        <v>11</v>
      </c>
      <c r="H14" s="47" t="n">
        <v>0.0592367549023462</v>
      </c>
      <c r="I14" s="47" t="n">
        <v>169.56</v>
      </c>
      <c r="J14" s="64" t="n">
        <v>0</v>
      </c>
      <c r="K14" s="65" t="n">
        <f aca="false">ABS(H14-$B$3)</f>
        <v>0.0907632450976538</v>
      </c>
      <c r="M14" s="63" t="n">
        <v>11</v>
      </c>
      <c r="N14" s="47" t="n">
        <v>0.102425095210908</v>
      </c>
      <c r="O14" s="47" t="n">
        <v>88.3636363636363</v>
      </c>
      <c r="P14" s="66" t="n">
        <v>0</v>
      </c>
      <c r="Q14" s="65" t="n">
        <f aca="false">ABS($N$3-N12)</f>
        <v>0.108977451170073</v>
      </c>
      <c r="S14" s="63" t="n">
        <v>11</v>
      </c>
      <c r="T14" s="47" t="n">
        <v>0.199513403480363</v>
      </c>
      <c r="U14" s="47" t="n">
        <v>-179.503448275862</v>
      </c>
      <c r="V14" s="66" t="n">
        <v>0</v>
      </c>
      <c r="W14" s="67" t="n">
        <f aca="false">ABS(T14-$T$3)</f>
        <v>0.00648659651963698</v>
      </c>
      <c r="Y14" s="63" t="n">
        <v>11</v>
      </c>
      <c r="Z14" s="47" t="n">
        <v>0.0961294702880807</v>
      </c>
      <c r="AA14" s="47" t="n">
        <v>-177.6</v>
      </c>
      <c r="AB14" s="66" t="n">
        <v>0</v>
      </c>
      <c r="AC14" s="65" t="n">
        <f aca="false">ABS(Z14-$B$3)</f>
        <v>0.0538705297119193</v>
      </c>
      <c r="AE14" s="63" t="n">
        <v>11</v>
      </c>
      <c r="AF14" s="47" t="n">
        <v>0.131468495873655</v>
      </c>
      <c r="AG14" s="47" t="n">
        <v>0</v>
      </c>
      <c r="AH14" s="66" t="n">
        <v>0</v>
      </c>
      <c r="AI14" s="65" t="n">
        <f aca="false">ABS(AF14-$B$3)</f>
        <v>0.018531504126345</v>
      </c>
      <c r="AK14" s="63" t="n">
        <v>11</v>
      </c>
      <c r="AL14" s="47" t="n">
        <v>0.0753680230339625</v>
      </c>
      <c r="AM14" s="47" t="n">
        <v>-173.6</v>
      </c>
      <c r="AN14" s="66" t="n">
        <v>0</v>
      </c>
      <c r="AO14" s="65" t="n">
        <f aca="false">ABS(AL14-$AL$3)</f>
        <v>0.0746319769660375</v>
      </c>
      <c r="AQ14" s="63" t="n">
        <v>11</v>
      </c>
      <c r="AR14" s="47" t="n">
        <v>0.0862019442111553</v>
      </c>
      <c r="AS14" s="47" t="n">
        <v>-134.55</v>
      </c>
      <c r="AT14" s="66" t="n">
        <v>0</v>
      </c>
      <c r="AU14" s="65" t="n">
        <f aca="false">ABS(AR14-$AR$3)</f>
        <v>0.0637980557888447</v>
      </c>
      <c r="AW14" s="63" t="n">
        <v>11</v>
      </c>
      <c r="AX14" s="47" t="n">
        <v>0.0529798301205293</v>
      </c>
      <c r="AY14" s="47" t="n">
        <v>-16.690909090909</v>
      </c>
      <c r="AZ14" s="66" t="n">
        <v>0</v>
      </c>
      <c r="BA14" s="65" t="n">
        <f aca="false">ABS(AX14-$B$3)</f>
        <v>0.0970201698794707</v>
      </c>
    </row>
    <row r="15" customFormat="false" ht="18.45" hidden="false" customHeight="true" outlineLevel="0" collapsed="false">
      <c r="A15" s="63" t="n">
        <v>12</v>
      </c>
      <c r="B15" s="47" t="n">
        <v>0.0598537353543213</v>
      </c>
      <c r="C15" s="47" t="n">
        <v>-178.56</v>
      </c>
      <c r="D15" s="64" t="n">
        <v>0</v>
      </c>
      <c r="E15" s="65" t="n">
        <f aca="false">ABS(B15-$B$3)</f>
        <v>0.0901462646456787</v>
      </c>
      <c r="G15" s="63" t="n">
        <v>12</v>
      </c>
      <c r="H15" s="47" t="n">
        <v>0.145408990395038</v>
      </c>
      <c r="I15" s="47" t="n">
        <v>-88.56</v>
      </c>
      <c r="J15" s="64" t="n">
        <v>1</v>
      </c>
      <c r="K15" s="65" t="n">
        <f aca="false">ABS(H15-$B$3)</f>
        <v>0.00459100960496198</v>
      </c>
      <c r="M15" s="63" t="n">
        <v>12</v>
      </c>
      <c r="N15" s="47" t="n">
        <v>0.146587114754601</v>
      </c>
      <c r="O15" s="47" t="n">
        <v>-121.594405594405</v>
      </c>
      <c r="P15" s="66" t="n">
        <v>0</v>
      </c>
      <c r="Q15" s="65" t="n">
        <f aca="false">ABS($N$3-N13)</f>
        <v>0.086336047544164</v>
      </c>
      <c r="S15" s="63" t="n">
        <v>12</v>
      </c>
      <c r="T15" s="47" t="n">
        <v>0.207838452148457</v>
      </c>
      <c r="U15" s="47" t="n">
        <v>-13.4068965517241</v>
      </c>
      <c r="V15" s="66" t="n">
        <v>0</v>
      </c>
      <c r="W15" s="67" t="n">
        <f aca="false">ABS(T13-$T$3)</f>
        <v>0.082725995019824</v>
      </c>
      <c r="Y15" s="63" t="n">
        <v>12</v>
      </c>
      <c r="Z15" s="47" t="n">
        <v>0.0978415624061131</v>
      </c>
      <c r="AA15" s="47" t="n">
        <v>-121.44</v>
      </c>
      <c r="AB15" s="66" t="n">
        <v>0</v>
      </c>
      <c r="AC15" s="65" t="n">
        <f aca="false">ABS(Z15-$B$3)</f>
        <v>0.0521584375938869</v>
      </c>
      <c r="AE15" s="63" t="n">
        <v>12</v>
      </c>
      <c r="AF15" s="47" t="n">
        <v>0.124178501309274</v>
      </c>
      <c r="AG15" s="47" t="n">
        <v>-348.48</v>
      </c>
      <c r="AH15" s="66" t="n">
        <v>0</v>
      </c>
      <c r="AI15" s="65" t="n">
        <f aca="false">ABS(AF15-$B$3)</f>
        <v>0.025821498690726</v>
      </c>
      <c r="AK15" s="63" t="n">
        <v>12</v>
      </c>
      <c r="AL15" s="47" t="n">
        <v>0.0688330832477599</v>
      </c>
      <c r="AM15" s="47" t="n">
        <v>-339.2</v>
      </c>
      <c r="AN15" s="66" t="n">
        <v>0</v>
      </c>
      <c r="AO15" s="65" t="n">
        <f aca="false">ABS(AL15-$AL$3)</f>
        <v>0.0811669167522401</v>
      </c>
      <c r="AQ15" s="63" t="n">
        <v>12</v>
      </c>
      <c r="AR15" s="47" t="n">
        <v>0.144712662864095</v>
      </c>
      <c r="AS15" s="47" t="n">
        <v>-0.45</v>
      </c>
      <c r="AT15" s="66" t="n">
        <v>1</v>
      </c>
      <c r="AU15" s="65" t="n">
        <f aca="false">ABS(AR15-$AR$3)</f>
        <v>0.00528733713590499</v>
      </c>
      <c r="AW15" s="63" t="n">
        <v>12</v>
      </c>
      <c r="AX15" s="47" t="n">
        <v>0.0498705305162108</v>
      </c>
      <c r="AY15" s="47" t="n">
        <v>-158.399999999999</v>
      </c>
      <c r="AZ15" s="66" t="n">
        <v>0</v>
      </c>
      <c r="BA15" s="65" t="n">
        <f aca="false">ABS(AX15-$B$3)</f>
        <v>0.100129469483789</v>
      </c>
    </row>
    <row r="16" customFormat="false" ht="18.45" hidden="false" customHeight="true" outlineLevel="0" collapsed="false">
      <c r="A16" s="63" t="n">
        <v>13</v>
      </c>
      <c r="B16" s="47" t="n">
        <v>0.15</v>
      </c>
      <c r="C16" s="47" t="n">
        <v>-343.44</v>
      </c>
      <c r="D16" s="64" t="n">
        <v>0</v>
      </c>
      <c r="E16" s="65" t="n">
        <f aca="false">ABS(B16-$B$3)</f>
        <v>0</v>
      </c>
      <c r="G16" s="63" t="n">
        <v>13</v>
      </c>
      <c r="H16" s="47" t="n">
        <v>0.15</v>
      </c>
      <c r="I16" s="47" t="n">
        <v>-73.44</v>
      </c>
      <c r="J16" s="64" t="n">
        <v>0</v>
      </c>
      <c r="K16" s="65" t="n">
        <f aca="false">ABS(H16-$B$3)</f>
        <v>0</v>
      </c>
      <c r="M16" s="63" t="n">
        <v>13</v>
      </c>
      <c r="N16" s="47" t="n">
        <v>0.0987275206395862</v>
      </c>
      <c r="O16" s="47" t="n">
        <v>-91.6363636363636</v>
      </c>
      <c r="P16" s="66" t="n">
        <v>0</v>
      </c>
      <c r="Q16" s="65" t="n">
        <f aca="false">ABS($N$3-N14)</f>
        <v>0.107574904789092</v>
      </c>
      <c r="S16" s="63" t="n">
        <v>13</v>
      </c>
      <c r="T16" s="47" t="n">
        <v>0.105154742497793</v>
      </c>
      <c r="U16" s="47" t="n">
        <v>-73.9862068965517</v>
      </c>
      <c r="V16" s="66" t="n">
        <v>0</v>
      </c>
      <c r="W16" s="67" t="n">
        <f aca="false">ABS(T14-$T$3)</f>
        <v>0.00648659651963701</v>
      </c>
      <c r="Y16" s="63" t="n">
        <v>13</v>
      </c>
      <c r="Z16" s="47" t="n">
        <v>0.104537953024735</v>
      </c>
      <c r="AA16" s="47" t="n">
        <v>-355.2</v>
      </c>
      <c r="AB16" s="66" t="n">
        <v>0</v>
      </c>
      <c r="AC16" s="65" t="n">
        <f aca="false">ABS(Z16-$B$3)</f>
        <v>0.045462046975265</v>
      </c>
      <c r="AE16" s="63" t="n">
        <v>13</v>
      </c>
      <c r="AF16" s="47" t="n">
        <v>0.147357503239898</v>
      </c>
      <c r="AG16" s="47" t="n">
        <v>-343.296</v>
      </c>
      <c r="AH16" s="66" t="n">
        <v>0</v>
      </c>
      <c r="AI16" s="65" t="n">
        <f aca="false">ABS(AF16-$B$3)</f>
        <v>0.00264249676010198</v>
      </c>
      <c r="AK16" s="63" t="n">
        <v>13</v>
      </c>
      <c r="AL16" s="47" t="n">
        <v>0.0974522432408421</v>
      </c>
      <c r="AM16" s="47" t="n">
        <v>-343.2</v>
      </c>
      <c r="AN16" s="66" t="n">
        <v>0</v>
      </c>
      <c r="AO16" s="65" t="n">
        <f aca="false">ABS(AL16-$AL$3)</f>
        <v>0.0525477567591579</v>
      </c>
      <c r="AQ16" s="63" t="n">
        <v>13</v>
      </c>
      <c r="AR16" s="47" t="n">
        <v>0.149631140096114</v>
      </c>
      <c r="AS16" s="47" t="n">
        <v>-359.55</v>
      </c>
      <c r="AT16" s="66" t="n">
        <v>1</v>
      </c>
      <c r="AU16" s="65" t="n">
        <f aca="false">ABS(AR16-$AR$3)</f>
        <v>0.000368859903885993</v>
      </c>
      <c r="AW16" s="63" t="n">
        <v>13</v>
      </c>
      <c r="AX16" s="47" t="n">
        <v>0.0566424509216726</v>
      </c>
      <c r="AY16" s="47" t="n">
        <v>-351.818181818181</v>
      </c>
      <c r="AZ16" s="66" t="n">
        <v>0</v>
      </c>
      <c r="BA16" s="65" t="n">
        <f aca="false">ABS(AX16-$B$3)</f>
        <v>0.0933575490783274</v>
      </c>
    </row>
    <row r="17" customFormat="false" ht="18.45" hidden="false" customHeight="true" outlineLevel="0" collapsed="false">
      <c r="A17" s="63" t="n">
        <v>14</v>
      </c>
      <c r="B17" s="47" t="n">
        <v>0.0652516140946045</v>
      </c>
      <c r="C17" s="47" t="n">
        <v>-33.12</v>
      </c>
      <c r="D17" s="64" t="n">
        <v>0</v>
      </c>
      <c r="E17" s="65" t="n">
        <f aca="false">ABS(B17-$B$3)</f>
        <v>0.0847483859053955</v>
      </c>
      <c r="G17" s="63" t="n">
        <v>14</v>
      </c>
      <c r="H17" s="47" t="n">
        <v>0.0628190347676877</v>
      </c>
      <c r="I17" s="47" t="n">
        <v>142.2</v>
      </c>
      <c r="J17" s="64" t="n">
        <v>0</v>
      </c>
      <c r="K17" s="65" t="n">
        <f aca="false">ABS(H17-$B$3)</f>
        <v>0.0871809652323123</v>
      </c>
      <c r="M17" s="63" t="n">
        <v>14</v>
      </c>
      <c r="N17" s="47" t="n">
        <v>0.119199649200386</v>
      </c>
      <c r="O17" s="47" t="n">
        <v>-47.3286713286713</v>
      </c>
      <c r="P17" s="66" t="n">
        <v>0</v>
      </c>
      <c r="Q17" s="65" t="n">
        <f aca="false">ABS($N$3-N15)</f>
        <v>0.063412885245399</v>
      </c>
      <c r="S17" s="63" t="n">
        <v>14</v>
      </c>
      <c r="T17" s="47" t="n">
        <v>0.198609231237676</v>
      </c>
      <c r="U17" s="47" t="n">
        <v>-288.993103448275</v>
      </c>
      <c r="V17" s="66" t="n">
        <v>0</v>
      </c>
      <c r="W17" s="67" t="n">
        <f aca="false">ABS(T15-$T$3)</f>
        <v>0.00183845214845699</v>
      </c>
      <c r="Y17" s="63" t="n">
        <v>14</v>
      </c>
      <c r="Z17" s="47" t="n">
        <v>0.0805727615353645</v>
      </c>
      <c r="AA17" s="47" t="n">
        <v>-0.96</v>
      </c>
      <c r="AB17" s="66" t="n">
        <v>0</v>
      </c>
      <c r="AC17" s="65" t="n">
        <f aca="false">ABS(Z17-$B$3)</f>
        <v>0.0694272384646355</v>
      </c>
      <c r="AE17" s="63" t="n">
        <v>14</v>
      </c>
      <c r="AF17" s="47" t="n">
        <v>0.131094034759025</v>
      </c>
      <c r="AG17" s="47" t="n">
        <v>-351.36</v>
      </c>
      <c r="AH17" s="66" t="n">
        <v>0</v>
      </c>
      <c r="AI17" s="65" t="n">
        <f aca="false">ABS(AF17-$B$3)</f>
        <v>0.018905965240975</v>
      </c>
      <c r="AK17" s="63" t="n">
        <v>14</v>
      </c>
      <c r="AL17" s="47" t="n">
        <v>0.0800658017606211</v>
      </c>
      <c r="AM17" s="47" t="n">
        <v>-26.4</v>
      </c>
      <c r="AN17" s="66" t="n">
        <v>0</v>
      </c>
      <c r="AO17" s="65" t="n">
        <f aca="false">ABS(AL17-$AL$3)</f>
        <v>0.0699341982393789</v>
      </c>
      <c r="AQ17" s="63" t="n">
        <v>14</v>
      </c>
      <c r="AR17" s="47" t="n">
        <v>0.151518366191873</v>
      </c>
      <c r="AS17" s="47" t="n">
        <v>0</v>
      </c>
      <c r="AT17" s="66" t="n">
        <v>1</v>
      </c>
      <c r="AU17" s="65" t="n">
        <f aca="false">ABS(AR17-$AR$3)</f>
        <v>0.00151836619187301</v>
      </c>
      <c r="AW17" s="63" t="n">
        <v>14</v>
      </c>
      <c r="AX17" s="47" t="n">
        <v>0.0552182231203351</v>
      </c>
      <c r="AY17" s="47" t="n">
        <v>-0.654545454545454</v>
      </c>
      <c r="AZ17" s="66" t="n">
        <v>0</v>
      </c>
      <c r="BA17" s="65" t="n">
        <f aca="false">ABS(AX17-$B$3)</f>
        <v>0.0947817768796649</v>
      </c>
    </row>
    <row r="18" customFormat="false" ht="18.45" hidden="false" customHeight="true" outlineLevel="0" collapsed="false">
      <c r="A18" s="63" t="n">
        <v>15</v>
      </c>
      <c r="B18" s="47" t="n">
        <v>0.0596473644711848</v>
      </c>
      <c r="C18" s="47" t="n">
        <v>-342.36</v>
      </c>
      <c r="D18" s="64" t="n">
        <v>0</v>
      </c>
      <c r="E18" s="65" t="n">
        <f aca="false">ABS(B18-$B$3)</f>
        <v>0.0903526355288152</v>
      </c>
      <c r="G18" s="63" t="n">
        <v>15</v>
      </c>
      <c r="H18" s="47" t="n">
        <v>0.159071090755849</v>
      </c>
      <c r="I18" s="47" t="n">
        <v>-89.28</v>
      </c>
      <c r="J18" s="64" t="n">
        <v>1</v>
      </c>
      <c r="K18" s="65" t="n">
        <f aca="false">ABS(H18-$B$3)</f>
        <v>0.00907109075584903</v>
      </c>
      <c r="M18" s="63" t="n">
        <v>15</v>
      </c>
      <c r="N18" s="47" t="n">
        <v>0.109232187575226</v>
      </c>
      <c r="O18" s="47" t="n">
        <v>-254.76923076923</v>
      </c>
      <c r="P18" s="66" t="n">
        <v>0</v>
      </c>
      <c r="Q18" s="65" t="n">
        <f aca="false">ABS($N$3-N16)</f>
        <v>0.111272479360414</v>
      </c>
      <c r="S18" s="63" t="n">
        <v>15</v>
      </c>
      <c r="T18" s="47" t="n">
        <v>0.107082734224847</v>
      </c>
      <c r="U18" s="47" t="n">
        <v>140.772413793103</v>
      </c>
      <c r="V18" s="66" t="n">
        <v>0</v>
      </c>
      <c r="W18" s="67" t="n">
        <f aca="false">ABS(T16-$T$3)</f>
        <v>0.100845257502207</v>
      </c>
      <c r="Y18" s="63" t="n">
        <v>15</v>
      </c>
      <c r="Z18" s="47" t="n">
        <v>0.148147349200321</v>
      </c>
      <c r="AA18" s="47" t="n">
        <v>-12.48</v>
      </c>
      <c r="AB18" s="66" t="n">
        <v>1</v>
      </c>
      <c r="AC18" s="65" t="n">
        <f aca="false">ABS(Z18-$B$3)</f>
        <v>0.00185265079967897</v>
      </c>
      <c r="AE18" s="63" t="n">
        <v>15</v>
      </c>
      <c r="AF18" s="47" t="n">
        <v>0.131468495873655</v>
      </c>
      <c r="AG18" s="47" t="n">
        <v>0</v>
      </c>
      <c r="AH18" s="66" t="n">
        <v>1</v>
      </c>
      <c r="AI18" s="65" t="n">
        <f aca="false">ABS(AF18-$B$3)</f>
        <v>0.018531504126345</v>
      </c>
      <c r="AK18" s="63" t="n">
        <v>15</v>
      </c>
      <c r="AL18" s="47" t="n">
        <v>0.0756533858167626</v>
      </c>
      <c r="AM18" s="47" t="n">
        <v>-357.2</v>
      </c>
      <c r="AN18" s="66" t="n">
        <v>0</v>
      </c>
      <c r="AO18" s="65" t="n">
        <f aca="false">ABS(AL18-$AL$3)</f>
        <v>0.0743466141832374</v>
      </c>
      <c r="AQ18" s="63" t="n">
        <v>15</v>
      </c>
      <c r="AR18" s="47" t="n">
        <v>0.148386066518744</v>
      </c>
      <c r="AS18" s="47" t="n">
        <v>-12.15</v>
      </c>
      <c r="AT18" s="66" t="n">
        <v>1</v>
      </c>
      <c r="AU18" s="65" t="n">
        <f aca="false">ABS(AR18-$AR$3)</f>
        <v>0.00161393348125599</v>
      </c>
      <c r="AW18" s="63" t="n">
        <v>15</v>
      </c>
      <c r="AX18" s="47" t="n">
        <v>0.0548677972100865</v>
      </c>
      <c r="AY18" s="47" t="n">
        <v>-347.236363636363</v>
      </c>
      <c r="AZ18" s="66" t="n">
        <v>0</v>
      </c>
      <c r="BA18" s="65" t="n">
        <f aca="false">ABS(AX18-$B$3)</f>
        <v>0.0951322027899135</v>
      </c>
    </row>
    <row r="19" customFormat="false" ht="18.45" hidden="false" customHeight="true" outlineLevel="0" collapsed="false">
      <c r="A19" s="63" t="n">
        <v>16</v>
      </c>
      <c r="B19" s="47" t="n">
        <v>0.15</v>
      </c>
      <c r="C19" s="47" t="n">
        <v>-358.92</v>
      </c>
      <c r="D19" s="64" t="n">
        <v>1</v>
      </c>
      <c r="E19" s="65" t="n">
        <f aca="false">ABS(B19-$B$3)</f>
        <v>0</v>
      </c>
      <c r="G19" s="63" t="n">
        <v>16</v>
      </c>
      <c r="H19" s="47" t="n">
        <v>0.15</v>
      </c>
      <c r="I19" s="47" t="n">
        <v>-268.92</v>
      </c>
      <c r="J19" s="64" t="n">
        <v>1</v>
      </c>
      <c r="K19" s="65" t="n">
        <f aca="false">ABS(H19-$B$3)</f>
        <v>0</v>
      </c>
      <c r="M19" s="63" t="n">
        <v>16</v>
      </c>
      <c r="N19" s="47" t="n">
        <v>0.115957506533714</v>
      </c>
      <c r="O19" s="47" t="n">
        <v>-147.776223776223</v>
      </c>
      <c r="P19" s="66" t="n">
        <v>0</v>
      </c>
      <c r="Q19" s="65" t="n">
        <f aca="false">ABS($N$3-N17)</f>
        <v>0.090800350799614</v>
      </c>
      <c r="S19" s="63" t="n">
        <v>16</v>
      </c>
      <c r="T19" s="47" t="n">
        <v>0.13872678614752</v>
      </c>
      <c r="U19" s="47" t="n">
        <v>-1.73793103448275</v>
      </c>
      <c r="V19" s="66" t="n">
        <v>0</v>
      </c>
      <c r="W19" s="67" t="n">
        <f aca="false">ABS(T17-$T$3)</f>
        <v>0.007390768762324</v>
      </c>
      <c r="Y19" s="63" t="n">
        <v>16</v>
      </c>
      <c r="Z19" s="47" t="n">
        <v>0.0944473374158795</v>
      </c>
      <c r="AA19" s="47" t="n">
        <v>-5.28</v>
      </c>
      <c r="AB19" s="66" t="n">
        <v>0</v>
      </c>
      <c r="AC19" s="65" t="n">
        <f aca="false">ABS(Z19-$B$3)</f>
        <v>0.0555526625841205</v>
      </c>
      <c r="AE19" s="63" t="n">
        <v>16</v>
      </c>
      <c r="AF19" s="47" t="n">
        <v>0.128502501561812</v>
      </c>
      <c r="AG19" s="47" t="n">
        <v>-253.44</v>
      </c>
      <c r="AH19" s="66" t="n">
        <v>0</v>
      </c>
      <c r="AI19" s="65" t="n">
        <f aca="false">ABS(AF19-$B$3)</f>
        <v>0.021497498438188</v>
      </c>
      <c r="AK19" s="63" t="n">
        <v>16</v>
      </c>
      <c r="AL19" s="47" t="n">
        <v>0.0706782754632024</v>
      </c>
      <c r="AM19" s="47" t="n">
        <v>-170.399999999999</v>
      </c>
      <c r="AN19" s="66" t="n">
        <v>0</v>
      </c>
      <c r="AO19" s="65" t="n">
        <f aca="false">ABS(AL19-$AL$3)</f>
        <v>0.0793217245367976</v>
      </c>
      <c r="AQ19" s="63" t="n">
        <v>16</v>
      </c>
      <c r="AR19" s="47" t="n">
        <v>0.0913942973869674</v>
      </c>
      <c r="AS19" s="47" t="n">
        <v>-353.7</v>
      </c>
      <c r="AT19" s="66" t="n">
        <v>0</v>
      </c>
      <c r="AU19" s="65" t="n">
        <f aca="false">ABS(AR19-$AR$3)</f>
        <v>0.0586057026130326</v>
      </c>
      <c r="AW19" s="63" t="n">
        <v>16</v>
      </c>
      <c r="AX19" s="47" t="n">
        <v>0.0495540421349632</v>
      </c>
      <c r="AY19" s="47" t="n">
        <v>-357.70909090909</v>
      </c>
      <c r="AZ19" s="66" t="n">
        <v>0</v>
      </c>
      <c r="BA19" s="65" t="n">
        <f aca="false">ABS(AX19-$B$3)</f>
        <v>0.100445957865037</v>
      </c>
    </row>
    <row r="20" customFormat="false" ht="18.45" hidden="false" customHeight="true" outlineLevel="0" collapsed="false">
      <c r="A20" s="63" t="n">
        <v>17</v>
      </c>
      <c r="B20" s="47" t="n">
        <v>0.0670797227683125</v>
      </c>
      <c r="C20" s="47" t="n">
        <v>-312.48</v>
      </c>
      <c r="D20" s="64" t="n">
        <v>0</v>
      </c>
      <c r="E20" s="65" t="n">
        <f aca="false">ABS(B20-$B$3)</f>
        <v>0.0829202772316875</v>
      </c>
      <c r="G20" s="63" t="n">
        <v>17</v>
      </c>
      <c r="H20" s="47" t="n">
        <v>0.0677783916562383</v>
      </c>
      <c r="I20" s="47" t="n">
        <v>134.64</v>
      </c>
      <c r="J20" s="64" t="n">
        <v>0</v>
      </c>
      <c r="K20" s="65" t="n">
        <f aca="false">ABS(H20-$B$3)</f>
        <v>0.0822216083437617</v>
      </c>
      <c r="M20" s="63" t="n">
        <v>17</v>
      </c>
      <c r="N20" s="47" t="n">
        <v>0.107242408360002</v>
      </c>
      <c r="O20" s="47" t="n">
        <v>-270.881118881118</v>
      </c>
      <c r="P20" s="66" t="n">
        <v>0</v>
      </c>
      <c r="Q20" s="65" t="n">
        <f aca="false">ABS($N$3-N18)</f>
        <v>0.100767812424774</v>
      </c>
      <c r="S20" s="63" t="n">
        <v>17</v>
      </c>
      <c r="T20" s="47" t="n">
        <v>0.101863908489211</v>
      </c>
      <c r="U20" s="47" t="n">
        <v>-30.5379310344827</v>
      </c>
      <c r="V20" s="66" t="n">
        <v>0</v>
      </c>
      <c r="W20" s="67" t="n">
        <f aca="false">ABS(T18-$T$3)</f>
        <v>0.098917265775153</v>
      </c>
      <c r="Y20" s="63" t="n">
        <v>17</v>
      </c>
      <c r="Z20" s="47" t="n">
        <v>0.0899717020863453</v>
      </c>
      <c r="AA20" s="47" t="n">
        <v>-324.96</v>
      </c>
      <c r="AB20" s="66" t="n">
        <v>0</v>
      </c>
      <c r="AC20" s="65" t="n">
        <f aca="false">ABS(Z20-$B$3)</f>
        <v>0.0600282979136547</v>
      </c>
      <c r="AE20" s="63" t="n">
        <v>17</v>
      </c>
      <c r="AF20" s="47" t="n">
        <v>0.12</v>
      </c>
      <c r="AG20" s="47" t="n">
        <v>-0.28800000000001</v>
      </c>
      <c r="AH20" s="66" t="n">
        <v>0</v>
      </c>
      <c r="AI20" s="65" t="n">
        <f aca="false">ABS(AF20-$B$3)</f>
        <v>0.03</v>
      </c>
      <c r="AK20" s="63" t="n">
        <v>17</v>
      </c>
      <c r="AL20" s="47" t="n">
        <v>0.0819020046865633</v>
      </c>
      <c r="AM20" s="47" t="n">
        <v>-53.2</v>
      </c>
      <c r="AN20" s="66" t="n">
        <v>0</v>
      </c>
      <c r="AO20" s="65" t="n">
        <f aca="false">ABS(AL20-$AL$3)</f>
        <v>0.0680979953134367</v>
      </c>
      <c r="AQ20" s="63" t="n">
        <v>17</v>
      </c>
      <c r="AR20" s="47" t="n">
        <v>0.152152716293968</v>
      </c>
      <c r="AS20" s="47" t="n">
        <v>-358.65</v>
      </c>
      <c r="AT20" s="66" t="n">
        <v>1</v>
      </c>
      <c r="AU20" s="65" t="n">
        <f aca="false">ABS(AR20-$AR$3)</f>
        <v>0.00215271629396802</v>
      </c>
      <c r="AW20" s="63" t="n">
        <v>17</v>
      </c>
      <c r="AX20" s="47" t="n">
        <v>0.051812363394193</v>
      </c>
      <c r="AY20" s="47" t="n">
        <v>-83.1272727272727</v>
      </c>
      <c r="AZ20" s="66" t="n">
        <v>0</v>
      </c>
      <c r="BA20" s="65" t="n">
        <f aca="false">ABS(AX20-$B$3)</f>
        <v>0.098187636605807</v>
      </c>
    </row>
    <row r="21" customFormat="false" ht="18.45" hidden="false" customHeight="true" outlineLevel="0" collapsed="false">
      <c r="A21" s="63" t="n">
        <v>18</v>
      </c>
      <c r="B21" s="47" t="n">
        <v>0.0630363791515968</v>
      </c>
      <c r="C21" s="47" t="n">
        <v>-11.16</v>
      </c>
      <c r="D21" s="64" t="n">
        <v>0</v>
      </c>
      <c r="E21" s="65" t="n">
        <f aca="false">ABS(B21-$B$3)</f>
        <v>0.0869636208484032</v>
      </c>
      <c r="G21" s="63" t="n">
        <v>18</v>
      </c>
      <c r="H21" s="47" t="n">
        <v>0.0659312423156736</v>
      </c>
      <c r="I21" s="47" t="n">
        <v>173.88</v>
      </c>
      <c r="J21" s="64" t="n">
        <v>0</v>
      </c>
      <c r="K21" s="65" t="n">
        <f aca="false">ABS(H21-$B$3)</f>
        <v>0.0840687576843264</v>
      </c>
      <c r="M21" s="63" t="n">
        <v>18</v>
      </c>
      <c r="N21" s="47" t="n">
        <v>0.120854557322746</v>
      </c>
      <c r="O21" s="47" t="n">
        <v>-134.181818181818</v>
      </c>
      <c r="P21" s="66" t="n">
        <v>0</v>
      </c>
      <c r="Q21" s="65" t="n">
        <f aca="false">ABS($N$3-N19)</f>
        <v>0.094042493466286</v>
      </c>
      <c r="S21" s="63" t="n">
        <v>18</v>
      </c>
      <c r="T21" s="47" t="n">
        <v>0.0951547850181398</v>
      </c>
      <c r="U21" s="47" t="n">
        <v>30.0413793103448</v>
      </c>
      <c r="V21" s="66" t="n">
        <v>0</v>
      </c>
      <c r="W21" s="67" t="n">
        <f aca="false">ABS(T19-$T$3)</f>
        <v>0.06727321385248</v>
      </c>
      <c r="Y21" s="63" t="n">
        <v>18</v>
      </c>
      <c r="Z21" s="47" t="n">
        <v>0.0899717020863453</v>
      </c>
      <c r="AA21" s="47" t="n">
        <v>90.24</v>
      </c>
      <c r="AB21" s="66" t="n">
        <v>0</v>
      </c>
      <c r="AC21" s="65" t="n">
        <f aca="false">ABS(Z21-$B$3)</f>
        <v>0.0600282979136547</v>
      </c>
      <c r="AE21" s="63" t="n">
        <v>18</v>
      </c>
      <c r="AF21" s="47" t="n">
        <v>0.120686522635253</v>
      </c>
      <c r="AG21" s="47" t="n">
        <v>-72.576</v>
      </c>
      <c r="AH21" s="66" t="n">
        <v>0</v>
      </c>
      <c r="AI21" s="65" t="n">
        <f aca="false">ABS(AF21-$B$3)</f>
        <v>0.029313477364747</v>
      </c>
      <c r="AK21" s="63" t="n">
        <v>18</v>
      </c>
      <c r="AL21" s="47" t="n">
        <v>0.0831494757388511</v>
      </c>
      <c r="AM21" s="47" t="n">
        <v>-70.8</v>
      </c>
      <c r="AN21" s="66" t="n">
        <v>0</v>
      </c>
      <c r="AO21" s="65" t="n">
        <f aca="false">ABS(AL21-$AL$3)</f>
        <v>0.0668505242611489</v>
      </c>
      <c r="AQ21" s="63" t="n">
        <v>18</v>
      </c>
      <c r="AR21" s="47" t="n">
        <v>0.0883901047399994</v>
      </c>
      <c r="AS21" s="47" t="n">
        <v>-42.3</v>
      </c>
      <c r="AT21" s="66" t="n">
        <v>0</v>
      </c>
      <c r="AU21" s="65" t="n">
        <f aca="false">ABS(AR21-$AR$3)</f>
        <v>0.0616098952600006</v>
      </c>
      <c r="AW21" s="63" t="n">
        <v>18</v>
      </c>
      <c r="AX21" s="47" t="n">
        <v>0.0568230431059958</v>
      </c>
      <c r="AY21" s="47" t="n">
        <v>-90.6545454545454</v>
      </c>
      <c r="AZ21" s="66" t="n">
        <v>0</v>
      </c>
      <c r="BA21" s="65" t="n">
        <f aca="false">ABS(AX21-$B$3)</f>
        <v>0.0931769568940042</v>
      </c>
    </row>
    <row r="22" customFormat="false" ht="18.45" hidden="false" customHeight="true" outlineLevel="0" collapsed="false">
      <c r="A22" s="63" t="n">
        <v>19</v>
      </c>
      <c r="B22" s="47" t="n">
        <v>0.0287800311100543</v>
      </c>
      <c r="C22" s="47" t="n">
        <v>7.19999999999998</v>
      </c>
      <c r="D22" s="64" t="n">
        <v>0</v>
      </c>
      <c r="E22" s="65" t="n">
        <f aca="false">ABS(B22-$B$3)</f>
        <v>0.121219968889946</v>
      </c>
      <c r="G22" s="63" t="n">
        <v>19</v>
      </c>
      <c r="H22" s="47" t="n">
        <v>0.0287800311100543</v>
      </c>
      <c r="I22" s="47" t="n">
        <v>-172.8</v>
      </c>
      <c r="J22" s="64" t="n">
        <v>0</v>
      </c>
      <c r="K22" s="65" t="n">
        <f aca="false">ABS(H22-$B$3)</f>
        <v>0.121219968889946</v>
      </c>
      <c r="M22" s="63" t="n">
        <v>19</v>
      </c>
      <c r="N22" s="47" t="n">
        <v>0.125380840724679</v>
      </c>
      <c r="O22" s="47" t="n">
        <v>84.8391608391608</v>
      </c>
      <c r="P22" s="66" t="n">
        <v>0</v>
      </c>
      <c r="Q22" s="65" t="n">
        <f aca="false">ABS($N$3-N20)</f>
        <v>0.102757591639998</v>
      </c>
      <c r="S22" s="63" t="n">
        <v>19</v>
      </c>
      <c r="T22" s="47" t="n">
        <v>0.10140227274454</v>
      </c>
      <c r="U22" s="47" t="n">
        <v>-69.0206896551724</v>
      </c>
      <c r="V22" s="66" t="n">
        <v>0</v>
      </c>
      <c r="W22" s="67" t="n">
        <f aca="false">ABS(T20-$T$3)</f>
        <v>0.104136091510789</v>
      </c>
      <c r="Y22" s="63" t="n">
        <v>19</v>
      </c>
      <c r="Z22" s="47" t="n">
        <v>0.0923860037357467</v>
      </c>
      <c r="AA22" s="47" t="n">
        <v>-336</v>
      </c>
      <c r="AB22" s="66" t="n">
        <v>0</v>
      </c>
      <c r="AC22" s="65" t="n">
        <f aca="false">ABS(Z22-$B$3)</f>
        <v>0.0576139962642533</v>
      </c>
      <c r="AE22" s="63" t="n">
        <v>19</v>
      </c>
      <c r="AF22" s="47" t="n">
        <v>0.0461525077933001</v>
      </c>
      <c r="AG22" s="47" t="n">
        <v>138.24</v>
      </c>
      <c r="AH22" s="66" t="n">
        <v>0</v>
      </c>
      <c r="AI22" s="65" t="n">
        <f aca="false">ABS(AF22-$B$3)</f>
        <v>0.1038474922067</v>
      </c>
      <c r="AK22" s="63" t="n">
        <v>19</v>
      </c>
      <c r="AL22" s="47" t="n">
        <v>0.077681408273326</v>
      </c>
      <c r="AM22" s="47" t="n">
        <v>-359.6</v>
      </c>
      <c r="AN22" s="66" t="n">
        <v>0</v>
      </c>
      <c r="AO22" s="65" t="n">
        <f aca="false">ABS(AL22-$AL$3)</f>
        <v>0.072318591726674</v>
      </c>
      <c r="AQ22" s="63" t="n">
        <v>19</v>
      </c>
      <c r="AR22" s="47" t="n">
        <v>0.101881260788033</v>
      </c>
      <c r="AS22" s="47" t="n">
        <v>171.9</v>
      </c>
      <c r="AT22" s="66" t="n">
        <v>0</v>
      </c>
      <c r="AU22" s="65" t="n">
        <f aca="false">ABS(AR22-$AR$3)</f>
        <v>0.048118739211967</v>
      </c>
      <c r="AW22" s="63" t="n">
        <v>19</v>
      </c>
      <c r="AX22" s="47" t="n">
        <v>0.0531487448318607</v>
      </c>
      <c r="AY22" s="47" t="n">
        <v>-11.7818181818181</v>
      </c>
      <c r="AZ22" s="66" t="n">
        <v>0</v>
      </c>
      <c r="BA22" s="65" t="n">
        <f aca="false">ABS(AX22-$B$3)</f>
        <v>0.0968512551681393</v>
      </c>
    </row>
    <row r="23" customFormat="false" ht="18.45" hidden="false" customHeight="true" outlineLevel="0" collapsed="false">
      <c r="A23" s="63" t="n">
        <v>20</v>
      </c>
      <c r="B23" s="47" t="n">
        <v>0.0636929345919469</v>
      </c>
      <c r="C23" s="47" t="n">
        <v>176.04</v>
      </c>
      <c r="D23" s="64" t="n">
        <v>0</v>
      </c>
      <c r="E23" s="65" t="n">
        <f aca="false">ABS(B23-$B$3)</f>
        <v>0.0863070654080531</v>
      </c>
      <c r="G23" s="63" t="n">
        <v>20</v>
      </c>
      <c r="H23" s="47" t="n">
        <v>0.0512378926029083</v>
      </c>
      <c r="I23" s="47" t="n">
        <v>178.92</v>
      </c>
      <c r="J23" s="64" t="n">
        <v>0</v>
      </c>
      <c r="K23" s="65" t="n">
        <f aca="false">ABS(H23-$B$3)</f>
        <v>0.0987621073970917</v>
      </c>
      <c r="M23" s="28" t="s">
        <v>8</v>
      </c>
      <c r="N23" s="68" t="n">
        <f aca="false">SUM(Q4:Q22)</f>
        <v>1.74931812656469</v>
      </c>
      <c r="O23" s="69" t="s">
        <v>6</v>
      </c>
      <c r="P23" s="32" t="n">
        <f aca="false">SUM(P4:P22)</f>
        <v>1</v>
      </c>
      <c r="Q23" s="70" t="n">
        <v>19</v>
      </c>
      <c r="S23" s="63" t="n">
        <v>20</v>
      </c>
      <c r="T23" s="47" t="n">
        <v>0.105633461431252</v>
      </c>
      <c r="U23" s="47" t="n">
        <v>-46.6758620689655</v>
      </c>
      <c r="V23" s="66" t="n">
        <v>0</v>
      </c>
      <c r="W23" s="67" t="n">
        <f aca="false">ABS(T21-$T$3)</f>
        <v>0.11084521498186</v>
      </c>
      <c r="Y23" s="63" t="n">
        <v>20</v>
      </c>
      <c r="Z23" s="47" t="n">
        <v>0.0965546639560672</v>
      </c>
      <c r="AA23" s="47" t="n">
        <v>-3.84</v>
      </c>
      <c r="AB23" s="66" t="n">
        <v>0</v>
      </c>
      <c r="AC23" s="65" t="n">
        <f aca="false">ABS(Z23-$B$3)</f>
        <v>0.0534453360439328</v>
      </c>
      <c r="AE23" s="63" t="n">
        <v>20</v>
      </c>
      <c r="AF23" s="47" t="n">
        <v>0.0430987791512522</v>
      </c>
      <c r="AG23" s="47" t="n">
        <v>-349.344</v>
      </c>
      <c r="AH23" s="66" t="n">
        <v>0</v>
      </c>
      <c r="AI23" s="65" t="n">
        <f aca="false">ABS(AF23-$B$3)</f>
        <v>0.106901220848748</v>
      </c>
      <c r="AK23" s="63" t="n">
        <v>20</v>
      </c>
      <c r="AL23" s="47" t="n">
        <v>0.065285958053702</v>
      </c>
      <c r="AM23" s="47" t="n">
        <v>-175.2</v>
      </c>
      <c r="AN23" s="66" t="n">
        <v>0</v>
      </c>
      <c r="AO23" s="65" t="n">
        <f aca="false">ABS(AL23-$AL$3)</f>
        <v>0.084714041946298</v>
      </c>
      <c r="AQ23" s="63" t="n">
        <v>20</v>
      </c>
      <c r="AR23" s="47" t="n">
        <v>0.0751001544369875</v>
      </c>
      <c r="AS23" s="47" t="n">
        <v>-175.95</v>
      </c>
      <c r="AT23" s="66" t="n">
        <v>0</v>
      </c>
      <c r="AU23" s="65" t="n">
        <f aca="false">ABS(AR23-$AR$3)</f>
        <v>0.0748998455630125</v>
      </c>
      <c r="AW23" s="63" t="n">
        <v>20</v>
      </c>
      <c r="AX23" s="47" t="n">
        <v>0.0523095226046165</v>
      </c>
      <c r="AY23" s="47" t="n">
        <v>180</v>
      </c>
      <c r="AZ23" s="66" t="n">
        <v>0</v>
      </c>
      <c r="BA23" s="65" t="n">
        <f aca="false">ABS(AX23-$B$3)</f>
        <v>0.0976904773953835</v>
      </c>
    </row>
    <row r="24" customFormat="false" ht="18.45" hidden="false" customHeight="true" outlineLevel="0" collapsed="false">
      <c r="A24" s="63" t="n">
        <v>21</v>
      </c>
      <c r="B24" s="47" t="n">
        <v>0.0721259022674592</v>
      </c>
      <c r="C24" s="47" t="n">
        <v>-30.6</v>
      </c>
      <c r="D24" s="64" t="n">
        <v>0</v>
      </c>
      <c r="E24" s="65" t="n">
        <f aca="false">ABS(B24-$B$3)</f>
        <v>0.0778740977325408</v>
      </c>
      <c r="G24" s="63" t="n">
        <v>21</v>
      </c>
      <c r="H24" s="47" t="n">
        <v>0.0721259022674592</v>
      </c>
      <c r="I24" s="47" t="n">
        <v>-300.6</v>
      </c>
      <c r="J24" s="64" t="n">
        <v>0</v>
      </c>
      <c r="K24" s="65" t="n">
        <f aca="false">ABS(H24-$B$3)</f>
        <v>0.0778740977325408</v>
      </c>
      <c r="M24" s="28" t="s">
        <v>9</v>
      </c>
      <c r="N24" s="71" t="n">
        <f aca="false">N23/Q23</f>
        <v>0.092069375082352</v>
      </c>
      <c r="O24" s="72" t="s">
        <v>10</v>
      </c>
      <c r="P24" s="73" t="n">
        <f aca="false">P23/Q23</f>
        <v>0.0526315789473684</v>
      </c>
      <c r="Q24" s="37"/>
      <c r="S24" s="63" t="n">
        <v>21</v>
      </c>
      <c r="T24" s="47" t="n">
        <v>0.107082734224847</v>
      </c>
      <c r="U24" s="47" t="n">
        <v>-201.6</v>
      </c>
      <c r="V24" s="66" t="n">
        <v>0</v>
      </c>
      <c r="W24" s="67" t="n">
        <f aca="false">ABS(T22-$T$3)</f>
        <v>0.10459772725546</v>
      </c>
      <c r="Y24" s="63" t="n">
        <v>21</v>
      </c>
      <c r="Z24" s="47" t="n">
        <v>0.0895754975276252</v>
      </c>
      <c r="AA24" s="47" t="n">
        <v>-159.36</v>
      </c>
      <c r="AB24" s="66" t="n">
        <v>0</v>
      </c>
      <c r="AC24" s="65" t="n">
        <f aca="false">ABS(Z24-$B$3)</f>
        <v>0.0604245024723748</v>
      </c>
      <c r="AE24" s="63" t="n">
        <v>21</v>
      </c>
      <c r="AF24" s="47" t="n">
        <v>0.12</v>
      </c>
      <c r="AG24" s="47" t="n">
        <v>0</v>
      </c>
      <c r="AH24" s="66" t="n">
        <v>1</v>
      </c>
      <c r="AI24" s="65" t="n">
        <f aca="false">ABS(AF24-$B$3)</f>
        <v>0.03</v>
      </c>
      <c r="AK24" s="63" t="n">
        <v>21</v>
      </c>
      <c r="AL24" s="47" t="n">
        <v>0.0756533858167626</v>
      </c>
      <c r="AM24" s="47" t="n">
        <v>-27.6</v>
      </c>
      <c r="AN24" s="66" t="n">
        <v>0</v>
      </c>
      <c r="AO24" s="65" t="n">
        <f aca="false">ABS(AL24-$AL$3)</f>
        <v>0.0743466141832374</v>
      </c>
      <c r="AQ24" s="63" t="n">
        <v>21</v>
      </c>
      <c r="AR24" s="47" t="n">
        <v>0.0880215916215243</v>
      </c>
      <c r="AS24" s="47" t="n">
        <v>143.1</v>
      </c>
      <c r="AT24" s="66" t="n">
        <v>0</v>
      </c>
      <c r="AU24" s="65" t="n">
        <f aca="false">ABS(AR24-$AR$3)</f>
        <v>0.0619784083784757</v>
      </c>
      <c r="AW24" s="63" t="n">
        <v>21</v>
      </c>
      <c r="AX24" s="47" t="n">
        <v>0.0528114522455765</v>
      </c>
      <c r="AY24" s="47" t="n">
        <v>168.545454545454</v>
      </c>
      <c r="AZ24" s="66" t="n">
        <v>0</v>
      </c>
      <c r="BA24" s="65" t="n">
        <f aca="false">ABS(AX24-$B$3)</f>
        <v>0.0971885477544235</v>
      </c>
    </row>
    <row r="25" customFormat="false" ht="18.45" hidden="false" customHeight="true" outlineLevel="0" collapsed="false">
      <c r="A25" s="63" t="n">
        <v>22</v>
      </c>
      <c r="B25" s="47" t="n">
        <v>0.0628190347676877</v>
      </c>
      <c r="C25" s="47" t="n">
        <v>-10.8</v>
      </c>
      <c r="D25" s="64" t="n">
        <v>0</v>
      </c>
      <c r="E25" s="65" t="n">
        <f aca="false">ABS(B25-$B$3)</f>
        <v>0.0871809652323123</v>
      </c>
      <c r="G25" s="63" t="n">
        <v>22</v>
      </c>
      <c r="H25" s="47" t="n">
        <v>0.0628190347676877</v>
      </c>
      <c r="I25" s="47" t="n">
        <v>-280.8</v>
      </c>
      <c r="J25" s="64" t="n">
        <v>0</v>
      </c>
      <c r="K25" s="65" t="n">
        <f aca="false">ABS(H25-$B$3)</f>
        <v>0.0871809652323123</v>
      </c>
      <c r="M25" s="28" t="s">
        <v>27</v>
      </c>
      <c r="N25" s="74" t="n">
        <v>0.947368421052632</v>
      </c>
      <c r="S25" s="28" t="s">
        <v>8</v>
      </c>
      <c r="T25" s="68" t="n">
        <f aca="false">SUM(W4:W24)</f>
        <v>1.56059879035183</v>
      </c>
      <c r="U25" s="69" t="s">
        <v>6</v>
      </c>
      <c r="V25" s="75" t="n">
        <f aca="false">SUM(V4:V24)</f>
        <v>1</v>
      </c>
      <c r="W25" s="70" t="n">
        <v>21</v>
      </c>
      <c r="Y25" s="63" t="n">
        <v>22</v>
      </c>
      <c r="Z25" s="47" t="n">
        <v>0.0991456128771269</v>
      </c>
      <c r="AA25" s="47" t="n">
        <v>-19.68</v>
      </c>
      <c r="AB25" s="66" t="n">
        <v>0</v>
      </c>
      <c r="AC25" s="65" t="n">
        <f aca="false">ABS(Z25-$B$3)</f>
        <v>0.0508543871228731</v>
      </c>
      <c r="AE25" s="63" t="n">
        <v>22</v>
      </c>
      <c r="AF25" s="47" t="n">
        <v>0.0478959990333066</v>
      </c>
      <c r="AG25" s="47" t="n">
        <v>-144.288</v>
      </c>
      <c r="AH25" s="66" t="n">
        <v>0</v>
      </c>
      <c r="AI25" s="65" t="n">
        <f aca="false">ABS(AF25-$B$3)</f>
        <v>0.102104000966693</v>
      </c>
      <c r="AK25" s="63" t="n">
        <v>22</v>
      </c>
      <c r="AL25" s="47" t="n">
        <v>0.0742372951951206</v>
      </c>
      <c r="AM25" s="47" t="n">
        <v>-28.8</v>
      </c>
      <c r="AN25" s="66" t="n">
        <v>0</v>
      </c>
      <c r="AO25" s="65" t="n">
        <f aca="false">ABS(AL25-$AL$3)</f>
        <v>0.0757627048048794</v>
      </c>
      <c r="AQ25" s="63" t="n">
        <v>22</v>
      </c>
      <c r="AR25" s="47" t="n">
        <v>0.149007302866596</v>
      </c>
      <c r="AS25" s="47" t="n">
        <v>-1.35</v>
      </c>
      <c r="AT25" s="66" t="n">
        <v>1</v>
      </c>
      <c r="AU25" s="65" t="n">
        <f aca="false">ABS(AR25-$AR$3)</f>
        <v>0.000992697133403969</v>
      </c>
      <c r="AW25" s="63" t="n">
        <v>22</v>
      </c>
      <c r="AX25" s="47" t="n">
        <v>0.0581034134224531</v>
      </c>
      <c r="AY25" s="47" t="n">
        <v>-329.563636363636</v>
      </c>
      <c r="AZ25" s="66" t="n">
        <v>0</v>
      </c>
      <c r="BA25" s="65" t="n">
        <f aca="false">ABS(AX25-$B$3)</f>
        <v>0.0918965865775469</v>
      </c>
    </row>
    <row r="26" customFormat="false" ht="18.45" hidden="false" customHeight="true" outlineLevel="0" collapsed="false">
      <c r="A26" s="63" t="n">
        <v>23</v>
      </c>
      <c r="B26" s="47" t="n">
        <v>0.0596473644711848</v>
      </c>
      <c r="C26" s="47" t="n">
        <v>-177.12</v>
      </c>
      <c r="D26" s="64" t="n">
        <v>0</v>
      </c>
      <c r="E26" s="65" t="n">
        <f aca="false">ABS(B26-$B$3)</f>
        <v>0.0903526355288152</v>
      </c>
      <c r="G26" s="63" t="n">
        <v>23</v>
      </c>
      <c r="H26" s="47" t="n">
        <v>0.0526733886774436</v>
      </c>
      <c r="I26" s="47" t="n">
        <v>-178.92</v>
      </c>
      <c r="J26" s="64" t="n">
        <v>0</v>
      </c>
      <c r="K26" s="65" t="n">
        <f aca="false">ABS(H26-$B$3)</f>
        <v>0.0973266113225564</v>
      </c>
      <c r="S26" s="28" t="s">
        <v>9</v>
      </c>
      <c r="T26" s="71" t="n">
        <f aca="false">T25/W25</f>
        <v>0.0743142281119919</v>
      </c>
      <c r="U26" s="72" t="s">
        <v>10</v>
      </c>
      <c r="V26" s="73" t="n">
        <f aca="false">V25/W25</f>
        <v>0.0476190476190476</v>
      </c>
      <c r="W26" s="37"/>
      <c r="Y26" s="63" t="n">
        <v>23</v>
      </c>
      <c r="Z26" s="47" t="n">
        <v>0.0944473374158795</v>
      </c>
      <c r="AA26" s="47" t="n">
        <v>-13.92</v>
      </c>
      <c r="AB26" s="66" t="n">
        <v>0</v>
      </c>
      <c r="AC26" s="65" t="n">
        <f aca="false">ABS(Z26-$B$3)</f>
        <v>0.0555526625841205</v>
      </c>
      <c r="AE26" s="63" t="n">
        <v>23</v>
      </c>
      <c r="AF26" s="47" t="n">
        <v>0.0469491666946985</v>
      </c>
      <c r="AG26" s="47" t="n">
        <v>179.136</v>
      </c>
      <c r="AH26" s="66" t="n">
        <v>0</v>
      </c>
      <c r="AI26" s="65" t="n">
        <f aca="false">ABS(AF26-$B$3)</f>
        <v>0.103050833305301</v>
      </c>
      <c r="AK26" s="63" t="n">
        <v>23</v>
      </c>
      <c r="AL26" s="47" t="n">
        <v>0.0685734464850132</v>
      </c>
      <c r="AM26" s="47" t="n">
        <v>180</v>
      </c>
      <c r="AN26" s="66" t="n">
        <v>0</v>
      </c>
      <c r="AO26" s="65" t="n">
        <f aca="false">ABS(AL26-$AL$3)</f>
        <v>0.0814265535149868</v>
      </c>
      <c r="AQ26" s="63" t="n">
        <v>23</v>
      </c>
      <c r="AR26" s="47" t="n">
        <v>0.0833684277406799</v>
      </c>
      <c r="AS26" s="47" t="n">
        <v>-177.3</v>
      </c>
      <c r="AT26" s="66" t="n">
        <v>0</v>
      </c>
      <c r="AU26" s="65" t="n">
        <f aca="false">ABS(AR26-$AR$3)</f>
        <v>0.0666315722593201</v>
      </c>
      <c r="AW26" s="63" t="n">
        <v>23</v>
      </c>
      <c r="AX26" s="47" t="n">
        <v>0.0508321753397108</v>
      </c>
      <c r="AY26" s="47" t="n">
        <v>-0.327272727272727</v>
      </c>
      <c r="AZ26" s="66" t="n">
        <v>0</v>
      </c>
      <c r="BA26" s="65" t="n">
        <f aca="false">ABS(AX26-$B$3)</f>
        <v>0.0991678246602892</v>
      </c>
    </row>
    <row r="27" customFormat="false" ht="18.45" hidden="false" customHeight="true" outlineLevel="0" collapsed="false">
      <c r="A27" s="63" t="n">
        <v>24</v>
      </c>
      <c r="B27" s="47" t="n">
        <v>0.15</v>
      </c>
      <c r="C27" s="47" t="n">
        <v>-358.92</v>
      </c>
      <c r="D27" s="64" t="n">
        <v>1</v>
      </c>
      <c r="E27" s="65" t="n">
        <f aca="false">ABS(B27-$B$3)</f>
        <v>0</v>
      </c>
      <c r="G27" s="63" t="n">
        <v>24</v>
      </c>
      <c r="H27" s="47" t="n">
        <v>0.15</v>
      </c>
      <c r="I27" s="47" t="n">
        <v>-268.92</v>
      </c>
      <c r="J27" s="64" t="n">
        <v>1</v>
      </c>
      <c r="K27" s="65" t="n">
        <f aca="false">ABS(H27-$B$3)</f>
        <v>0</v>
      </c>
      <c r="S27" s="28" t="s">
        <v>27</v>
      </c>
      <c r="T27" s="74" t="n">
        <v>0.952380952380952</v>
      </c>
      <c r="Y27" s="63" t="n">
        <v>24</v>
      </c>
      <c r="Z27" s="47" t="n">
        <v>0.0891810377180731</v>
      </c>
      <c r="AA27" s="47" t="n">
        <v>-160.8</v>
      </c>
      <c r="AB27" s="66" t="n">
        <v>0</v>
      </c>
      <c r="AC27" s="65" t="n">
        <f aca="false">ABS(Z27-$B$3)</f>
        <v>0.0608189622819269</v>
      </c>
      <c r="AE27" s="63" t="n">
        <v>24</v>
      </c>
      <c r="AF27" s="47" t="n">
        <v>0.123120429571414</v>
      </c>
      <c r="AG27" s="47" t="n">
        <v>106.56</v>
      </c>
      <c r="AH27" s="66" t="n">
        <v>0</v>
      </c>
      <c r="AI27" s="65" t="n">
        <f aca="false">ABS(AF27-$B$3)</f>
        <v>0.026879570428586</v>
      </c>
      <c r="AK27" s="63" t="n">
        <v>24</v>
      </c>
      <c r="AL27" s="47" t="n">
        <v>0.0665313002052684</v>
      </c>
      <c r="AM27" s="47" t="n">
        <v>-350</v>
      </c>
      <c r="AN27" s="66" t="n">
        <v>0</v>
      </c>
      <c r="AO27" s="65" t="n">
        <f aca="false">ABS(AL27-$AL$3)</f>
        <v>0.0834686997947316</v>
      </c>
      <c r="AQ27" s="63" t="n">
        <v>24</v>
      </c>
      <c r="AR27" s="47" t="n">
        <v>0.0876546148958263</v>
      </c>
      <c r="AS27" s="47" t="n">
        <v>-344.25</v>
      </c>
      <c r="AT27" s="66" t="n">
        <v>0</v>
      </c>
      <c r="AU27" s="65" t="n">
        <f aca="false">ABS(AR27-$AR$3)</f>
        <v>0.0623453851041737</v>
      </c>
      <c r="AW27" s="63" t="n">
        <v>24</v>
      </c>
      <c r="AX27" s="47" t="n">
        <v>0.0557480628421527</v>
      </c>
      <c r="AY27" s="47" t="n">
        <v>-359.018181818181</v>
      </c>
      <c r="AZ27" s="66" t="n">
        <v>0</v>
      </c>
      <c r="BA27" s="65" t="n">
        <f aca="false">ABS(AX27-$B$3)</f>
        <v>0.0942519371578473</v>
      </c>
    </row>
    <row r="28" customFormat="false" ht="18.45" hidden="false" customHeight="true" outlineLevel="0" collapsed="false">
      <c r="A28" s="76" t="n">
        <v>25</v>
      </c>
      <c r="B28" s="47" t="n">
        <v>0.15</v>
      </c>
      <c r="C28" s="47" t="n">
        <v>-358.92</v>
      </c>
      <c r="D28" s="64" t="n">
        <v>1</v>
      </c>
      <c r="E28" s="65" t="n">
        <f aca="false">ABS(B28-$B$3)</f>
        <v>0</v>
      </c>
      <c r="G28" s="76" t="n">
        <v>25</v>
      </c>
      <c r="H28" s="47" t="n">
        <v>0.156347614408995</v>
      </c>
      <c r="I28" s="47" t="n">
        <v>-269.28</v>
      </c>
      <c r="J28" s="64" t="n">
        <v>1</v>
      </c>
      <c r="K28" s="77" t="n">
        <f aca="false">ABS(H28-$B$3)</f>
        <v>0.00634761440899501</v>
      </c>
      <c r="Y28" s="76" t="n">
        <v>25</v>
      </c>
      <c r="Z28" s="47" t="n">
        <v>0.0907693763544714</v>
      </c>
      <c r="AA28" s="47" t="n">
        <v>174.24</v>
      </c>
      <c r="AB28" s="66" t="n">
        <v>0</v>
      </c>
      <c r="AC28" s="77" t="n">
        <f aca="false">ABS(Z28-$B$3)</f>
        <v>0.0592306236455286</v>
      </c>
      <c r="AE28" s="76" t="n">
        <v>25</v>
      </c>
      <c r="AF28" s="47" t="n">
        <v>0.118977531479245</v>
      </c>
      <c r="AG28" s="47" t="n">
        <v>180</v>
      </c>
      <c r="AH28" s="66" t="n">
        <v>0</v>
      </c>
      <c r="AI28" s="77" t="n">
        <f aca="false">ABS(AF28-$B$3)</f>
        <v>0.031022468520755</v>
      </c>
      <c r="AK28" s="76" t="n">
        <v>25</v>
      </c>
      <c r="AL28" s="47" t="n">
        <v>0.0791631960114524</v>
      </c>
      <c r="AM28" s="47" t="n">
        <v>-348.4</v>
      </c>
      <c r="AN28" s="66" t="n">
        <v>0</v>
      </c>
      <c r="AO28" s="65" t="n">
        <f aca="false">ABS(AL28-$AL$3)</f>
        <v>0.0708368039885476</v>
      </c>
      <c r="AQ28" s="76" t="n">
        <v>25</v>
      </c>
      <c r="AR28" s="47" t="n">
        <v>0.102736123167044</v>
      </c>
      <c r="AS28" s="47" t="n">
        <v>-160.649999999999</v>
      </c>
      <c r="AT28" s="66" t="n">
        <v>0</v>
      </c>
      <c r="AU28" s="65" t="n">
        <f aca="false">ABS(AR28-$AR$3)</f>
        <v>0.047263876832956</v>
      </c>
      <c r="AW28" s="76" t="n">
        <v>25</v>
      </c>
      <c r="AX28" s="47" t="n">
        <v>0.0513199292752673</v>
      </c>
      <c r="AY28" s="47" t="n">
        <v>-351.490909090909</v>
      </c>
      <c r="AZ28" s="66" t="n">
        <v>0</v>
      </c>
      <c r="BA28" s="77" t="n">
        <f aca="false">ABS(AX28-$B$3)</f>
        <v>0.0986800707247327</v>
      </c>
    </row>
    <row r="29" customFormat="false" ht="18.45" hidden="false" customHeight="true" outlineLevel="0" collapsed="false">
      <c r="A29" s="63" t="n">
        <v>26</v>
      </c>
      <c r="B29" s="47" t="n">
        <v>0.0568317800622655</v>
      </c>
      <c r="C29" s="47" t="n">
        <v>-18.36</v>
      </c>
      <c r="D29" s="64" t="n">
        <v>0</v>
      </c>
      <c r="E29" s="65" t="n">
        <f aca="false">ABS(B29-$B$3)</f>
        <v>0.0931682199377345</v>
      </c>
      <c r="G29" s="63" t="n">
        <v>26</v>
      </c>
      <c r="H29" s="47" t="n">
        <v>0.0617435020954147</v>
      </c>
      <c r="I29" s="47" t="n">
        <v>167.76</v>
      </c>
      <c r="J29" s="64" t="n">
        <v>0</v>
      </c>
      <c r="K29" s="65" t="n">
        <f aca="false">ABS(H29-$B$3)</f>
        <v>0.0882564979045853</v>
      </c>
      <c r="Y29" s="63" t="n">
        <v>26</v>
      </c>
      <c r="Z29" s="47" t="n">
        <v>0.0880080501206704</v>
      </c>
      <c r="AA29" s="47" t="n">
        <v>111.36</v>
      </c>
      <c r="AB29" s="66" t="n">
        <v>0</v>
      </c>
      <c r="AC29" s="65" t="n">
        <f aca="false">ABS(Z29-$B$3)</f>
        <v>0.0619919498793296</v>
      </c>
      <c r="AE29" s="63" t="n">
        <v>26</v>
      </c>
      <c r="AF29" s="47" t="n">
        <v>0.139982743950556</v>
      </c>
      <c r="AG29" s="47" t="n">
        <v>110.304</v>
      </c>
      <c r="AH29" s="66" t="n">
        <v>0</v>
      </c>
      <c r="AI29" s="65" t="n">
        <f aca="false">ABS(AF29-$B$3)</f>
        <v>0.010017256049444</v>
      </c>
      <c r="AK29" s="63" t="n">
        <v>26</v>
      </c>
      <c r="AL29" s="47" t="n">
        <v>0.0782707656070692</v>
      </c>
      <c r="AM29" s="47" t="n">
        <v>-158.8</v>
      </c>
      <c r="AN29" s="66" t="n">
        <v>0</v>
      </c>
      <c r="AO29" s="65" t="n">
        <f aca="false">ABS(AL29-$AL$3)</f>
        <v>0.0717292343929308</v>
      </c>
      <c r="AQ29" s="63" t="n">
        <v>26</v>
      </c>
      <c r="AR29" s="47" t="n">
        <v>0.0883901047399994</v>
      </c>
      <c r="AS29" s="47" t="n">
        <v>-353.7</v>
      </c>
      <c r="AT29" s="66" t="n">
        <v>0</v>
      </c>
      <c r="AU29" s="65" t="n">
        <f aca="false">ABS(AR29-$AR$3)</f>
        <v>0.0616098952600006</v>
      </c>
      <c r="AW29" s="63" t="n">
        <v>26</v>
      </c>
      <c r="AX29" s="47" t="n">
        <v>0.057734677516324</v>
      </c>
      <c r="AY29" s="47" t="n">
        <v>-305.345454545454</v>
      </c>
      <c r="AZ29" s="66" t="n">
        <v>0</v>
      </c>
      <c r="BA29" s="65" t="n">
        <f aca="false">ABS(AX29-$B$3)</f>
        <v>0.092265322483676</v>
      </c>
    </row>
    <row r="30" customFormat="false" ht="18.45" hidden="false" customHeight="true" outlineLevel="0" collapsed="false">
      <c r="A30" s="76" t="n">
        <v>27</v>
      </c>
      <c r="B30" s="47" t="n">
        <v>0.144907631848472</v>
      </c>
      <c r="C30" s="47" t="n">
        <v>-358.92</v>
      </c>
      <c r="D30" s="64" t="n">
        <v>1</v>
      </c>
      <c r="E30" s="65" t="n">
        <f aca="false">ABS(B30-$B$3)</f>
        <v>0.00509236815152797</v>
      </c>
      <c r="G30" s="76" t="n">
        <v>27</v>
      </c>
      <c r="H30" s="47" t="n">
        <v>0.144907631848472</v>
      </c>
      <c r="I30" s="47" t="n">
        <v>91.08</v>
      </c>
      <c r="J30" s="64" t="n">
        <v>1</v>
      </c>
      <c r="K30" s="65" t="n">
        <f aca="false">ABS(H30-$B$3)</f>
        <v>0.00509236815152797</v>
      </c>
      <c r="Y30" s="76" t="n">
        <v>27</v>
      </c>
      <c r="Z30" s="47" t="n">
        <v>0.108773814678811</v>
      </c>
      <c r="AA30" s="47" t="n">
        <v>-352.8</v>
      </c>
      <c r="AB30" s="66" t="n">
        <v>0</v>
      </c>
      <c r="AC30" s="65" t="n">
        <f aca="false">ABS(Z30-$B$3)</f>
        <v>0.041226185321189</v>
      </c>
      <c r="AE30" s="76" t="n">
        <v>27</v>
      </c>
      <c r="AF30" s="47" t="n">
        <v>0.124888929242279</v>
      </c>
      <c r="AG30" s="47" t="n">
        <v>0</v>
      </c>
      <c r="AH30" s="66" t="n">
        <v>0</v>
      </c>
      <c r="AI30" s="65" t="n">
        <f aca="false">ABS(AF30-$B$3)</f>
        <v>0.025111070757721</v>
      </c>
      <c r="AK30" s="76" t="n">
        <v>27</v>
      </c>
      <c r="AL30" s="47" t="n">
        <v>0.0773883958377638</v>
      </c>
      <c r="AM30" s="47" t="n">
        <v>170.8</v>
      </c>
      <c r="AN30" s="66" t="n">
        <v>0</v>
      </c>
      <c r="AO30" s="65" t="n">
        <f aca="false">ABS(AL30-$AL$3)</f>
        <v>0.0726116041622362</v>
      </c>
      <c r="AQ30" s="76" t="n">
        <v>27</v>
      </c>
      <c r="AR30" s="47" t="n">
        <v>0.154716785962883</v>
      </c>
      <c r="AS30" s="47" t="n">
        <v>-359.1</v>
      </c>
      <c r="AT30" s="66" t="n">
        <v>1</v>
      </c>
      <c r="AU30" s="65" t="n">
        <f aca="false">ABS(AR30-$AR$3)</f>
        <v>0.00471678596288302</v>
      </c>
      <c r="AW30" s="76" t="n">
        <v>27</v>
      </c>
      <c r="AX30" s="47" t="n">
        <v>0.0550427312954931</v>
      </c>
      <c r="AY30" s="47" t="n">
        <v>156.436363636363</v>
      </c>
      <c r="AZ30" s="66" t="n">
        <v>0</v>
      </c>
      <c r="BA30" s="65" t="n">
        <f aca="false">ABS(AX30-$B$3)</f>
        <v>0.0949572687045069</v>
      </c>
    </row>
    <row r="31" customFormat="false" ht="18.45" hidden="false" customHeight="true" outlineLevel="0" collapsed="false">
      <c r="A31" s="63" t="n">
        <v>28</v>
      </c>
      <c r="B31" s="47" t="n">
        <v>0.061530615447991</v>
      </c>
      <c r="C31" s="47" t="n">
        <v>-340.2</v>
      </c>
      <c r="D31" s="64" t="n">
        <v>0</v>
      </c>
      <c r="E31" s="65" t="n">
        <f aca="false">ABS(B31-$B$3)</f>
        <v>0.088469384552009</v>
      </c>
      <c r="G31" s="63" t="n">
        <v>28</v>
      </c>
      <c r="H31" s="47" t="n">
        <v>0.0552829562778719</v>
      </c>
      <c r="I31" s="47" t="n">
        <v>-11.52</v>
      </c>
      <c r="J31" s="64" t="n">
        <v>0</v>
      </c>
      <c r="K31" s="65" t="n">
        <f aca="false">ABS(H31-$B$3)</f>
        <v>0.0947170437221281</v>
      </c>
      <c r="Y31" s="63" t="n">
        <v>28</v>
      </c>
      <c r="Z31" s="47" t="n">
        <v>0.150121884517963</v>
      </c>
      <c r="AA31" s="47" t="n">
        <v>-2.4</v>
      </c>
      <c r="AB31" s="66" t="n">
        <v>1</v>
      </c>
      <c r="AC31" s="65" t="n">
        <f aca="false">ABS(Z31-$B$3)</f>
        <v>0.000121884517963022</v>
      </c>
      <c r="AE31" s="63" t="n">
        <v>28</v>
      </c>
      <c r="AF31" s="47" t="n">
        <v>0.137215494253408</v>
      </c>
      <c r="AG31" s="47" t="n">
        <v>-73.44</v>
      </c>
      <c r="AH31" s="66" t="n">
        <v>0</v>
      </c>
      <c r="AI31" s="65" t="n">
        <f aca="false">ABS(AF31-$B$3)</f>
        <v>0.012784505746592</v>
      </c>
      <c r="AK31" s="63" t="n">
        <v>28</v>
      </c>
      <c r="AL31" s="47" t="n">
        <v>0.07257293131083</v>
      </c>
      <c r="AM31" s="47" t="n">
        <v>-173.6</v>
      </c>
      <c r="AN31" s="66" t="n">
        <v>0</v>
      </c>
      <c r="AO31" s="65" t="n">
        <f aca="false">ABS(AL31-$AL$3)</f>
        <v>0.07742706868917</v>
      </c>
      <c r="AQ31" s="63" t="n">
        <v>28</v>
      </c>
      <c r="AR31" s="47" t="n">
        <v>0.10446742697634</v>
      </c>
      <c r="AS31" s="47" t="n">
        <v>178.65</v>
      </c>
      <c r="AT31" s="66" t="n">
        <v>0</v>
      </c>
      <c r="AU31" s="65" t="n">
        <f aca="false">ABS(AR31-$AR$3)</f>
        <v>0.04553257302366</v>
      </c>
      <c r="AW31" s="63" t="n">
        <v>28</v>
      </c>
      <c r="AX31" s="47" t="n">
        <v>0.0493965519298979</v>
      </c>
      <c r="AY31" s="47" t="n">
        <v>-95.5636363636363</v>
      </c>
      <c r="AZ31" s="66" t="n">
        <v>0</v>
      </c>
      <c r="BA31" s="65" t="n">
        <f aca="false">ABS(AX31-$B$3)</f>
        <v>0.100603448070102</v>
      </c>
    </row>
    <row r="32" customFormat="false" ht="18.45" hidden="false" customHeight="true" outlineLevel="0" collapsed="false">
      <c r="A32" s="76" t="n">
        <v>29</v>
      </c>
      <c r="B32" s="47" t="n">
        <v>0.0630363791515968</v>
      </c>
      <c r="C32" s="47" t="n">
        <v>-43.56</v>
      </c>
      <c r="D32" s="64" t="n">
        <v>0</v>
      </c>
      <c r="E32" s="65" t="n">
        <f aca="false">ABS(B32-$B$3)</f>
        <v>0.0869636208484032</v>
      </c>
      <c r="G32" s="76" t="n">
        <v>29</v>
      </c>
      <c r="H32" s="47" t="n">
        <v>0.0574237114975234</v>
      </c>
      <c r="I32" s="47" t="n">
        <v>-337.68</v>
      </c>
      <c r="J32" s="64" t="n">
        <v>0</v>
      </c>
      <c r="K32" s="65" t="n">
        <f aca="false">ABS(H32-$B$3)</f>
        <v>0.0925762885024766</v>
      </c>
      <c r="Y32" s="76" t="n">
        <v>29</v>
      </c>
      <c r="Z32" s="47" t="n">
        <v>0.100467043974422</v>
      </c>
      <c r="AA32" s="47" t="n">
        <v>-35.04</v>
      </c>
      <c r="AB32" s="66" t="n">
        <v>0</v>
      </c>
      <c r="AC32" s="65" t="n">
        <f aca="false">ABS(Z32-$B$3)</f>
        <v>0.049532956025578</v>
      </c>
      <c r="AE32" s="76" t="n">
        <v>29</v>
      </c>
      <c r="AF32" s="47" t="n">
        <v>0.0508526138141175</v>
      </c>
      <c r="AG32" s="47" t="n">
        <v>-358.272</v>
      </c>
      <c r="AH32" s="66" t="n">
        <v>0</v>
      </c>
      <c r="AI32" s="65" t="n">
        <f aca="false">ABS(AF32-$B$3)</f>
        <v>0.0991473861858825</v>
      </c>
      <c r="AK32" s="76" t="n">
        <v>29</v>
      </c>
      <c r="AL32" s="47" t="n">
        <v>0.07622735684464</v>
      </c>
      <c r="AM32" s="47" t="n">
        <v>-291.2</v>
      </c>
      <c r="AN32" s="66" t="n">
        <v>0</v>
      </c>
      <c r="AO32" s="65" t="n">
        <f aca="false">ABS(AL32-$AL$3)</f>
        <v>0.07377264315536</v>
      </c>
      <c r="AQ32" s="76" t="n">
        <v>29</v>
      </c>
      <c r="AR32" s="47" t="n">
        <v>0.113571542169756</v>
      </c>
      <c r="AS32" s="47" t="n">
        <v>-2.25</v>
      </c>
      <c r="AT32" s="66" t="n">
        <v>0</v>
      </c>
      <c r="AU32" s="65" t="n">
        <f aca="false">ABS(AR32-$AR$3)</f>
        <v>0.036428457830244</v>
      </c>
      <c r="AW32" s="76" t="n">
        <v>29</v>
      </c>
      <c r="AX32" s="47" t="n">
        <v>0.0568230431059958</v>
      </c>
      <c r="AY32" s="47" t="n">
        <v>-39.6</v>
      </c>
      <c r="AZ32" s="66" t="n">
        <v>0</v>
      </c>
      <c r="BA32" s="65" t="n">
        <f aca="false">ABS(AX32-$B$3)</f>
        <v>0.0931769568940042</v>
      </c>
    </row>
    <row r="33" customFormat="false" ht="18.45" hidden="false" customHeight="true" outlineLevel="0" collapsed="false">
      <c r="A33" s="63" t="n">
        <v>30</v>
      </c>
      <c r="B33" s="47" t="n">
        <v>0.0572257191419157</v>
      </c>
      <c r="C33" s="47" t="n">
        <v>-81</v>
      </c>
      <c r="D33" s="64" t="n">
        <v>0</v>
      </c>
      <c r="E33" s="65" t="n">
        <f aca="false">ABS(B33-$B$3)</f>
        <v>0.0927742808580843</v>
      </c>
      <c r="G33" s="63" t="n">
        <v>30</v>
      </c>
      <c r="H33" s="47" t="n">
        <v>0.0659312423156736</v>
      </c>
      <c r="I33" s="47" t="n">
        <v>-355.32</v>
      </c>
      <c r="J33" s="64" t="n">
        <v>0</v>
      </c>
      <c r="K33" s="65" t="n">
        <f aca="false">ABS(H33-$B$3)</f>
        <v>0.0840687576843264</v>
      </c>
      <c r="Y33" s="63" t="n">
        <v>30</v>
      </c>
      <c r="Z33" s="47" t="n">
        <v>0.0838375573446902</v>
      </c>
      <c r="AA33" s="47" t="n">
        <v>-296.16</v>
      </c>
      <c r="AB33" s="66" t="n">
        <v>0</v>
      </c>
      <c r="AC33" s="65" t="n">
        <f aca="false">ABS(Z33-$B$3)</f>
        <v>0.0661624426553098</v>
      </c>
      <c r="AE33" s="63" t="n">
        <v>30</v>
      </c>
      <c r="AF33" s="47" t="n">
        <v>0.0433453482132448</v>
      </c>
      <c r="AG33" s="47" t="n">
        <v>-359.712</v>
      </c>
      <c r="AH33" s="66" t="n">
        <v>0</v>
      </c>
      <c r="AI33" s="65" t="n">
        <f aca="false">ABS(AF33-$B$3)</f>
        <v>0.106654651786755</v>
      </c>
      <c r="AK33" s="63" t="n">
        <v>30</v>
      </c>
      <c r="AL33" s="47" t="n">
        <v>0.0678003974968481</v>
      </c>
      <c r="AM33" s="47" t="n">
        <v>-17.6</v>
      </c>
      <c r="AN33" s="66" t="n">
        <v>0</v>
      </c>
      <c r="AO33" s="65" t="n">
        <f aca="false">ABS(AL33-$AL$3)</f>
        <v>0.0821996025031519</v>
      </c>
      <c r="AQ33" s="63" t="n">
        <v>30</v>
      </c>
      <c r="AR33" s="47" t="n">
        <v>0.0865628391540286</v>
      </c>
      <c r="AS33" s="47" t="n">
        <v>166.05</v>
      </c>
      <c r="AT33" s="66" t="n">
        <v>0</v>
      </c>
      <c r="AU33" s="65" t="n">
        <f aca="false">ABS(AR33-$AR$3)</f>
        <v>0.0634371608459714</v>
      </c>
      <c r="AW33" s="63" t="n">
        <v>30</v>
      </c>
      <c r="AX33" s="47" t="n">
        <v>0.0579187520285354</v>
      </c>
      <c r="AY33" s="47" t="n">
        <v>-15.3818181818181</v>
      </c>
      <c r="AZ33" s="66" t="n">
        <v>0</v>
      </c>
      <c r="BA33" s="65" t="n">
        <f aca="false">ABS(AX33-$B$3)</f>
        <v>0.0920812479714646</v>
      </c>
    </row>
    <row r="34" customFormat="false" ht="27.65" hidden="false" customHeight="true" outlineLevel="0" collapsed="false">
      <c r="A34" s="28" t="s">
        <v>8</v>
      </c>
      <c r="B34" s="68" t="n">
        <f aca="false">SUM(E4:E33)</f>
        <v>1.83827220270346</v>
      </c>
      <c r="C34" s="69" t="s">
        <v>6</v>
      </c>
      <c r="D34" s="32" t="n">
        <f aca="false">SUM(D4:D33)</f>
        <v>8</v>
      </c>
      <c r="E34" s="70" t="n">
        <v>30</v>
      </c>
      <c r="G34" s="28" t="s">
        <v>8</v>
      </c>
      <c r="H34" s="68" t="n">
        <f aca="false">SUM(K4:K33)</f>
        <v>1.72130172193639</v>
      </c>
      <c r="I34" s="69" t="s">
        <v>6</v>
      </c>
      <c r="J34" s="32" t="n">
        <f aca="false">SUM(J4:J33)</f>
        <v>11</v>
      </c>
      <c r="K34" s="70" t="n">
        <v>30</v>
      </c>
      <c r="Y34" s="28" t="s">
        <v>8</v>
      </c>
      <c r="Z34" s="68" t="n">
        <f aca="false">SUM(AC4:AC33)</f>
        <v>1.5347632076126</v>
      </c>
      <c r="AA34" s="69" t="s">
        <v>6</v>
      </c>
      <c r="AB34" s="32" t="n">
        <f aca="false">SUM(AB4:AB33)</f>
        <v>3</v>
      </c>
      <c r="AC34" s="70" t="n">
        <v>30</v>
      </c>
      <c r="AE34" s="28" t="s">
        <v>8</v>
      </c>
      <c r="AF34" s="68" t="n">
        <f aca="false">SUM(AI4:AI33)</f>
        <v>1.37430582327515</v>
      </c>
      <c r="AG34" s="69" t="s">
        <v>6</v>
      </c>
      <c r="AH34" s="32" t="n">
        <f aca="false">SUM(AH4:AH33)</f>
        <v>7</v>
      </c>
      <c r="AI34" s="70" t="n">
        <v>30</v>
      </c>
      <c r="AK34" s="28" t="s">
        <v>8</v>
      </c>
      <c r="AL34" s="68" t="n">
        <f aca="false">SUM(AO4:AO33)</f>
        <v>2.07910362809163</v>
      </c>
      <c r="AM34" s="69" t="s">
        <v>6</v>
      </c>
      <c r="AN34" s="32" t="n">
        <f aca="false">SUM(AN4:AN33)</f>
        <v>1</v>
      </c>
      <c r="AO34" s="70" t="n">
        <v>30</v>
      </c>
      <c r="AQ34" s="28" t="s">
        <v>8</v>
      </c>
      <c r="AR34" s="68" t="n">
        <f aca="false">SUM(AU4:AU33)</f>
        <v>1.21283105455351</v>
      </c>
      <c r="AS34" s="69" t="s">
        <v>6</v>
      </c>
      <c r="AT34" s="32" t="n">
        <f aca="false">SUM(AT4:AT33)</f>
        <v>10</v>
      </c>
      <c r="AU34" s="70" t="n">
        <v>30</v>
      </c>
      <c r="AW34" s="28" t="s">
        <v>8</v>
      </c>
      <c r="AX34" s="68" t="n">
        <f aca="false">SUM(BA4:BA33)</f>
        <v>2.68840992311996</v>
      </c>
      <c r="AY34" s="69" t="s">
        <v>6</v>
      </c>
      <c r="AZ34" s="32" t="n">
        <f aca="false">SUM(AZ4:AZ33)</f>
        <v>2</v>
      </c>
      <c r="BA34" s="70" t="n">
        <v>30</v>
      </c>
    </row>
    <row r="35" customFormat="false" ht="31.35" hidden="false" customHeight="true" outlineLevel="0" collapsed="false">
      <c r="A35" s="28" t="s">
        <v>9</v>
      </c>
      <c r="B35" s="71" t="n">
        <f aca="false">B34/E34</f>
        <v>0.0612757400901153</v>
      </c>
      <c r="C35" s="72" t="s">
        <v>10</v>
      </c>
      <c r="D35" s="73" t="n">
        <f aca="false">D34/E34</f>
        <v>0.266666666666667</v>
      </c>
      <c r="E35" s="37"/>
      <c r="G35" s="28" t="s">
        <v>9</v>
      </c>
      <c r="H35" s="71" t="n">
        <f aca="false">H34/K34</f>
        <v>0.0573767240645465</v>
      </c>
      <c r="I35" s="72" t="s">
        <v>10</v>
      </c>
      <c r="J35" s="73" t="n">
        <f aca="false">J34/K34</f>
        <v>0.366666666666667</v>
      </c>
      <c r="K35" s="37"/>
      <c r="Y35" s="28" t="s">
        <v>9</v>
      </c>
      <c r="Z35" s="71" t="n">
        <f aca="false">Z34/AC34</f>
        <v>0.0511587735870868</v>
      </c>
      <c r="AA35" s="72" t="s">
        <v>10</v>
      </c>
      <c r="AB35" s="73" t="n">
        <f aca="false">AB34/AC34</f>
        <v>0.1</v>
      </c>
      <c r="AC35" s="37"/>
      <c r="AE35" s="28" t="s">
        <v>9</v>
      </c>
      <c r="AF35" s="71" t="n">
        <f aca="false">AF34/AI34</f>
        <v>0.0458101941091718</v>
      </c>
      <c r="AG35" s="72" t="s">
        <v>10</v>
      </c>
      <c r="AH35" s="73" t="n">
        <f aca="false">AH34/AI34</f>
        <v>0.233333333333333</v>
      </c>
      <c r="AI35" s="37"/>
      <c r="AK35" s="28" t="s">
        <v>9</v>
      </c>
      <c r="AL35" s="71" t="n">
        <f aca="false">AL34/AO34</f>
        <v>0.0693034542697211</v>
      </c>
      <c r="AM35" s="72" t="s">
        <v>10</v>
      </c>
      <c r="AN35" s="73" t="n">
        <f aca="false">AN34/AO34</f>
        <v>0.0333333333333333</v>
      </c>
      <c r="AO35" s="37"/>
      <c r="AQ35" s="28" t="s">
        <v>9</v>
      </c>
      <c r="AR35" s="71" t="n">
        <f aca="false">AR34/AU34</f>
        <v>0.0404277018184504</v>
      </c>
      <c r="AS35" s="72" t="s">
        <v>10</v>
      </c>
      <c r="AT35" s="73" t="n">
        <f aca="false">AT34/AU34</f>
        <v>0.333333333333333</v>
      </c>
      <c r="AU35" s="37"/>
      <c r="AW35" s="28" t="s">
        <v>9</v>
      </c>
      <c r="AX35" s="71" t="n">
        <f aca="false">AX34/BA34</f>
        <v>0.0896136641039986</v>
      </c>
      <c r="AY35" s="72" t="s">
        <v>10</v>
      </c>
      <c r="AZ35" s="73" t="n">
        <f aca="false">AZ34/BA34</f>
        <v>0.0666666666666667</v>
      </c>
      <c r="BA35" s="37"/>
    </row>
    <row r="36" customFormat="false" ht="27.65" hidden="false" customHeight="true" outlineLevel="0" collapsed="false">
      <c r="A36" s="28" t="s">
        <v>27</v>
      </c>
      <c r="B36" s="74" t="n">
        <v>0.666666666666667</v>
      </c>
      <c r="G36" s="28" t="s">
        <v>27</v>
      </c>
      <c r="H36" s="74" t="n">
        <v>0.666666666666667</v>
      </c>
      <c r="Y36" s="28" t="s">
        <v>27</v>
      </c>
      <c r="Z36" s="74" t="n">
        <v>0.8</v>
      </c>
      <c r="AE36" s="28" t="s">
        <v>27</v>
      </c>
      <c r="AF36" s="74" t="n">
        <v>0.666666666666667</v>
      </c>
      <c r="AK36" s="28" t="s">
        <v>27</v>
      </c>
      <c r="AL36" s="74" t="n">
        <v>0.833333333333333</v>
      </c>
      <c r="AQ36" s="28" t="s">
        <v>27</v>
      </c>
      <c r="AR36" s="74" t="n">
        <v>0.6</v>
      </c>
      <c r="AW36" s="28" t="s">
        <v>27</v>
      </c>
      <c r="AX36" s="74" t="n">
        <v>0.8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3850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2019-12-05T16:16:42Z</dcterms:created>
  <dc:creator>Dorota Wejdman</dc:creator>
  <dc:description/>
  <dc:language>pl-PL</dc:language>
  <cp:lastModifiedBy/>
  <dcterms:modified xsi:type="dcterms:W3CDTF">2020-01-14T13:14:48Z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