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g_bot\"/>
    </mc:Choice>
  </mc:AlternateContent>
  <xr:revisionPtr revIDLastSave="0" documentId="13_ncr:1_{57F7617B-A8A6-4C6F-AD19-2DACF3CE11C9}" xr6:coauthVersionLast="47" xr6:coauthVersionMax="47" xr10:uidLastSave="{00000000-0000-0000-0000-000000000000}"/>
  <bookViews>
    <workbookView xWindow="-120" yWindow="-120" windowWidth="20730" windowHeight="11160" xr2:uid="{223EC2D6-F785-411F-AC93-4FC6F719771E}"/>
  </bookViews>
  <sheets>
    <sheet name="modul" sheetId="3" r:id="rId1"/>
    <sheet name="scor" sheetId="21" r:id="rId2"/>
    <sheet name="ta" sheetId="8" r:id="rId3"/>
    <sheet name="yaml" sheetId="18" r:id="rId4"/>
    <sheet name="p" sheetId="17" r:id="rId5"/>
    <sheet name="1" sheetId="2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1" l="1"/>
  <c r="A32" i="21"/>
  <c r="A33" i="21"/>
  <c r="A34" i="21"/>
  <c r="A35" i="21"/>
  <c r="A36" i="21"/>
  <c r="A37" i="21"/>
  <c r="A30" i="21"/>
  <c r="C4" i="3"/>
  <c r="C5" i="3"/>
  <c r="C6" i="3"/>
  <c r="C7" i="3"/>
  <c r="C8" i="3"/>
  <c r="C9" i="3"/>
  <c r="C10" i="3"/>
  <c r="C11" i="3"/>
  <c r="C12" i="3"/>
  <c r="C13" i="3"/>
  <c r="C3" i="3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10" i="17"/>
  <c r="B3" i="18"/>
  <c r="B4" i="1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<sst xmlns="http://schemas.openxmlformats.org/spreadsheetml/2006/main" count="1345" uniqueCount="702">
  <si>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</si>
  <si>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</si>
  <si>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</si>
  <si>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</si>
  <si>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</si>
  <si>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</si>
  <si>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</si>
  <si>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</si>
  <si>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</si>
  <si>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</si>
  <si>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</si>
  <si>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</si>
  <si>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</si>
  <si>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</si>
  <si>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</si>
  <si>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</si>
  <si>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</si>
  <si>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</si>
  <si>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</si>
  <si>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</si>
  <si>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</si>
  <si>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</si>
  <si>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</si>
  <si>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</si>
  <si>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</si>
  <si>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</si>
  <si>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</si>
  <si>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</si>
  <si>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</si>
  <si>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</si>
  <si>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</si>
  <si>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</si>
  <si>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</si>
  <si>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</si>
  <si>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</si>
  <si>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</si>
  <si>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</si>
  <si>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</si>
  <si>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</si>
  <si>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</si>
  <si>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</si>
  <si>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</si>
  <si>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</si>
  <si>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</si>
  <si>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I. Portfolio Optimization &amp; Allocation</t>
  </si>
  <si>
    <t>Private</t>
  </si>
  <si>
    <t>*Black-Litterman Model, **Hierarchical Risk Parity (HRP), ***Risk Parity</t>
  </si>
  <si>
    <t>Dinamik portfolio optimizasyonu</t>
  </si>
  <si>
    <t>Allocation Weights</t>
  </si>
  <si>
    <t>Spot + Futures</t>
  </si>
  <si>
    <t>*Changepoint Detection (CUSUM), **Isolation Forest, ***Spectral Residual</t>
  </si>
  <si>
    <t>Ani değişim ve anomaly tespiti</t>
  </si>
  <si>
    <t>Anomaly Score (0-1)</t>
  </si>
  <si>
    <t>Dosya</t>
  </si>
  <si>
    <t>analysis_core.py</t>
  </si>
  <si>
    <t>analysis_router.py</t>
  </si>
  <si>
    <t>utils/binance_api/binance_a.py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</si>
  <si>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</si>
  <si>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</si>
  <si>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</si>
  <si>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</si>
  <si>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</si>
  <si>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</si>
  <si>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</si>
  <si>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</si>
  <si>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</si>
  <si>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</si>
  <si>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</si>
  <si>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</si>
  <si>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</si>
  <si>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</si>
  <si>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</si>
  <si>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</si>
  <si>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</si>
  <si>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</si>
  <si>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</si>
  <si>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</si>
  <si>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</si>
  <si>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</si>
  <si>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</si>
  <si>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</si>
  <si>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</si>
  <si>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</si>
  <si>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</si>
  <si>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</si>
  <si>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</si>
  <si>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</si>
  <si>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</si>
  <si>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</si>
  <si>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</si>
  <si>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</si>
  <si>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</si>
  <si>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</si>
  <si>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</si>
  <si>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</si>
  <si>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</si>
  <si>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</si>
  <si>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</si>
  <si>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</si>
  <si>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</si>
  <si>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</si>
  <si>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</si>
  <si>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</si>
  <si>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</si>
  <si>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</si>
  <si>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</si>
  <si>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</si>
  <si>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</si>
  <si>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</si>
  <si>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</si>
  <si>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</si>
  <si>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</si>
  <si>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</si>
  <si>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</si>
  <si>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</si>
  <si>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</si>
  <si>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</si>
  <si>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</si>
  <si>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</si>
  <si>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</si>
  <si>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Yapı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</si>
  <si>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</si>
  <si>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</si>
  <si>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</si>
  <si>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</si>
  <si>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</si>
  <si>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</si>
  <si>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</si>
  <si>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</si>
  <si>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</si>
  <si>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</si>
  <si>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</si>
  <si>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</si>
  <si>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</si>
  <si>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</si>
  <si>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</si>
  <si>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</si>
  <si>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</si>
  <si>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</si>
  <si>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</si>
  <si>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</si>
  <si>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</si>
  <si>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</si>
  <si>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</si>
  <si>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</si>
  <si>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</si>
  <si>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</si>
  <si>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</si>
  <si>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</si>
  <si>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</si>
  <si>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</si>
  <si>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</si>
  <si>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</si>
  <si>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</si>
  <si>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</si>
  <si>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</si>
  <si>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</si>
  <si>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</si>
  <si>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risk_expos.py</t>
  </si>
  <si>
    <t>port_alloc.py</t>
  </si>
  <si>
    <t>regime_anomal.py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</si>
  <si>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</si>
  <si>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</si>
  <si>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</si>
  <si>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</si>
  <si>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</si>
  <si>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</si>
  <si>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</si>
  <si>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</si>
  <si>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</si>
  <si>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</si>
  <si>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*Kalman Filter Trend, *Z-Score Normalization, **Wavelet Transform, **Hilbert Transform Slope, **Fractal Dimension Index (FDI)</t>
  </si>
  <si>
    <t>eklenecek Zorunlu Klasik Metrikler</t>
  </si>
  <si>
    <t>eklenecek Profesyonel Metrikler (öncelik: * yüksek / ** orta / *** düşük)</t>
  </si>
  <si>
    <t>/fapi/v1/openInterestHist</t>
  </si>
  <si>
    <t>Endpoint</t>
  </si>
  <si>
    <t>Açıklama</t>
  </si>
  <si>
    <t>Gerekçe / Katkı</t>
  </si>
  <si>
    <t>Spot &amp; futures trend uyuşması, daha sağlam momentum skoru</t>
  </si>
  <si>
    <t>Volatilite rejimi için implied–realized farkı ve premium yapısı gerek</t>
  </si>
  <si>
    <t>Likidasyon yoğunluğu ve gerçek yön eğilimi ölçümü için şart</t>
  </si>
  <si>
    <t>Gerçek zamanlı microdata için websocket yeterli</t>
  </si>
  <si>
    <t>Çoklu sembol korelasyon için mevcut yapılar yeterli</t>
  </si>
  <si>
    <t>ETF &amp; stablecoin akışlarını güncel çekmek için</t>
  </si>
  <si>
    <t>Gerçek pozisyon riski, kaldıraç ve VaR hesaplaması için</t>
  </si>
  <si>
    <t>Spread ve fiyat mikro-değişimi hesaplarını destekler</t>
  </si>
  <si>
    <t>Portföy volatilitesi ve kovaryans hesabı için fiyat geçmişi gerek</t>
  </si>
  <si>
    <t>Rejim değişimi tespitinde OI ve funding değişimi faydalı</t>
  </si>
  <si>
    <t>Paralel işlem Türü</t>
  </si>
  <si>
    <t xml:space="preserve">    client: SpotClient</t>
  </si>
  <si>
    <t xml:space="preserve">    method: get_book_ticker</t>
  </si>
  <si>
    <t xml:space="preserve">    path: /api/v3/ticker/bookTicker</t>
  </si>
  <si>
    <t xml:space="preserve">    http_method: GET</t>
  </si>
  <si>
    <t xml:space="preserve">    signed: false</t>
  </si>
  <si>
    <t xml:space="preserve">    scope: orderbook</t>
  </si>
  <si>
    <t xml:space="preserve">    base: spot</t>
  </si>
  <si>
    <t xml:space="preserve">    weight: 1</t>
  </si>
  <si>
    <t xml:space="preserve">    rate_limit_type: IP</t>
  </si>
  <si>
    <t xml:space="preserve">    multi_user_support: true</t>
  </si>
  <si>
    <t xml:space="preserve">    cache_ttl: 3</t>
  </si>
  <si>
    <t xml:space="preserve">    job_type: io</t>
  </si>
  <si>
    <t xml:space="preserve">    purpose: "Fetch best bid/ask data for orderbook-based liquidity analysis"</t>
  </si>
  <si>
    <t xml:space="preserve">    tags: [public, orderbook, liquidity]</t>
  </si>
  <si>
    <t xml:space="preserve">    enabled: true</t>
  </si>
  <si>
    <t xml:space="preserve">    version: v3</t>
  </si>
  <si>
    <t xml:space="preserve">    return_type: dict</t>
  </si>
  <si>
    <t xml:space="preserve">  </t>
  </si>
  <si>
    <t>Gerekçe</t>
  </si>
  <si>
    <t>Çok sayıda metrik, ağırlıklandırılmış kompozit skor, futures spot kıyas</t>
  </si>
  <si>
    <t>GARCH, Entropy gibi profesyonel metrikler parametre içeriyor</t>
  </si>
  <si>
    <t>Metrikler stabil, ama ağırlıklandırma varsa ayrı olabilir</t>
  </si>
  <si>
    <t>Daha çok gerçek zamanlı veriye dayalı, parametre az</t>
  </si>
  <si>
    <t>Çoklu coin, matrix yapılar, DTW/Granger gibi ağır testli metrikler</t>
  </si>
  <si>
    <t>Harici kaynaklı, config endpoint odaklı, fazla parametre yok</t>
  </si>
  <si>
    <t>VaR, CVaR, pozisyon bağımlı hesaplamalar, reuse ihtimali yüksek</t>
  </si>
  <si>
    <t>Tick-level metrikler hassas, latency bazlı değişken parametre olabilir</t>
  </si>
  <si>
    <t>Portföy teorisi modelleri parametre yoğun (HRP, Black-Litterman)</t>
  </si>
  <si>
    <t>Z-score gibi standartlar dışında config karmaşık değil</t>
  </si>
  <si>
    <t>c_trend.py</t>
  </si>
  <si>
    <t>c_corr.py</t>
  </si>
  <si>
    <t>c_risk.py</t>
  </si>
  <si>
    <t>c_micro.py</t>
  </si>
  <si>
    <t>c_portalloc.py</t>
  </si>
  <si>
    <t>Config Dosyası</t>
  </si>
  <si>
    <t>c_volat.py</t>
  </si>
  <si>
    <t>c_deriv.py</t>
  </si>
  <si>
    <t>c_order.py</t>
  </si>
  <si>
    <t>c_onchain.py</t>
  </si>
  <si>
    <t>❌ Hayır (içeride tanımla)</t>
  </si>
  <si>
    <t>MODÜL+CONFİG+YAML : örn&gt; trend_moment.py + config_trend.py + YAML</t>
  </si>
  <si>
    <t>async</t>
  </si>
  <si>
    <t>Endpoint URL</t>
  </si>
  <si>
    <t>/api/v3/ticker/24hr</t>
  </si>
  <si>
    <t>Public REST API</t>
  </si>
  <si>
    <t>Tüm coinler için 24 saatlik fiyat değişim bilgilerini döner. Fiyat, yüzde değişim, hacim gibi veriler içerir.</t>
  </si>
  <si>
    <t>/api/v3/ticker/price</t>
  </si>
  <si>
    <t>Belirli bir sembol veya tüm semboller için son fiyat bilgisini döner. (Fiyat doğrulama için gerekebilir)</t>
  </si>
  <si>
    <t>/api/v3/exchangeInfo</t>
  </si>
  <si>
    <t>Borsadaki tüm işlem çiftlerini (symbol) ve meta verilerini verir. Sadece USDT paritelerini filtrelemek için kullanılabilir.</t>
  </si>
  <si>
    <t>Handler</t>
  </si>
  <si>
    <t>Gereken Endpoint(ler)</t>
  </si>
  <si>
    <t>handlers/p_handler.py</t>
  </si>
  <si>
    <t>meta:</t>
  </si>
  <si>
    <t xml:space="preserve">  source: Binance</t>
  </si>
  <si>
    <t xml:space="preserve">  version: "2025.1"</t>
  </si>
  <si>
    <t xml:space="preserve">  last_updated: "2025-10-10"</t>
  </si>
  <si>
    <t xml:space="preserve">  maintainer: "ysf-bot-framework"</t>
  </si>
  <si>
    <t xml:space="preserve">  schema_version: 1.2</t>
  </si>
  <si>
    <t xml:space="preserve">  description: "Binance public REST API endpoints for market data, trend, liquidity, and analytics."</t>
  </si>
  <si>
    <t>public_spot:</t>
  </si>
  <si>
    <t xml:space="preserve">  get_exchange_info:</t>
  </si>
  <si>
    <t xml:space="preserve">    method: get_exchange_info</t>
  </si>
  <si>
    <t xml:space="preserve">    path: /api/v3/exchangeInfo</t>
  </si>
  <si>
    <t xml:space="preserve">    scope: market</t>
  </si>
  <si>
    <t xml:space="preserve">    weight: 10</t>
  </si>
  <si>
    <t xml:space="preserve">    cache_ttl: 3600</t>
  </si>
  <si>
    <t xml:space="preserve">    purpose: "Fetch exchange trading rules, symbol info, filters"</t>
  </si>
  <si>
    <t xml:space="preserve">    tags: [public, meta, exchange]</t>
  </si>
  <si>
    <t xml:space="preserve">  get_symbol_price:</t>
  </si>
  <si>
    <t xml:space="preserve">    method: get_symbol_price</t>
  </si>
  <si>
    <t xml:space="preserve">    path: /api/v3/ticker/price</t>
  </si>
  <si>
    <t xml:space="preserve">    cache_ttl: 5</t>
  </si>
  <si>
    <t xml:space="preserve">    purpose: "Get current price for symbol (used in trend/correlation analysis)"</t>
  </si>
  <si>
    <t xml:space="preserve">    tags: [public, price, analysis]</t>
  </si>
  <si>
    <t xml:space="preserve">  get_order_book:</t>
  </si>
  <si>
    <t xml:space="preserve">  get_klines:</t>
  </si>
  <si>
    <t xml:space="preserve">    method: get_klines</t>
  </si>
  <si>
    <t xml:space="preserve">    path: /api/v3/klines</t>
  </si>
  <si>
    <t xml:space="preserve">    cache_ttl: 15</t>
  </si>
  <si>
    <t xml:space="preserve">    purpose: "Fetch historical OHLCV data for trend, momentum and volatility analysis"</t>
  </si>
  <si>
    <t xml:space="preserve">    tags: [public, candles, trend, analysis]</t>
  </si>
  <si>
    <t xml:space="preserve">    return_type: list</t>
  </si>
  <si>
    <t xml:space="preserve">  get_ticker_24h:</t>
  </si>
  <si>
    <t xml:space="preserve">    method: get_ticker_24h</t>
  </si>
  <si>
    <t xml:space="preserve">    path: /api/v3/ticker/24hr</t>
  </si>
  <si>
    <t xml:space="preserve">    purpose: "Retrieve 24-hour price change statistics for trend strength metrics"</t>
  </si>
  <si>
    <t xml:space="preserve">    tags: [public, ticker, volatility, analysis]</t>
  </si>
  <si>
    <t xml:space="preserve">  get_avg_price:</t>
  </si>
  <si>
    <t xml:space="preserve">    method: get_avg_price</t>
  </si>
  <si>
    <t xml:space="preserve">    path: /api/v3/avgPrice</t>
  </si>
  <si>
    <t xml:space="preserve">    scope: price</t>
  </si>
  <si>
    <t xml:space="preserve">    purpose: "Get average price for trend/momentum analysis"</t>
  </si>
  <si>
    <t xml:space="preserve">    tags: [public, price, trend]</t>
  </si>
  <si>
    <t>public_futures:</t>
  </si>
  <si>
    <t xml:space="preserve">  get_mark_price:</t>
  </si>
  <si>
    <t xml:space="preserve">    client: FuturesClient</t>
  </si>
  <si>
    <t xml:space="preserve">    method: get_mark_price</t>
  </si>
  <si>
    <t xml:space="preserve">    path: /fapi/v1/premiumIndex</t>
  </si>
  <si>
    <t xml:space="preserve">    base: futures</t>
  </si>
  <si>
    <t xml:space="preserve">    cache_ttl: 2</t>
  </si>
  <si>
    <t xml:space="preserve">    purpose: "Fetch mark price and funding rate for futures analysis"</t>
  </si>
  <si>
    <t xml:space="preserve">    tags: [public, futures, funding, analysis]</t>
  </si>
  <si>
    <t xml:space="preserve">    version: v1</t>
  </si>
  <si>
    <t xml:space="preserve">  get_open_interest:</t>
  </si>
  <si>
    <t xml:space="preserve">    method: get_open_interest</t>
  </si>
  <si>
    <t xml:space="preserve">    path: /fapi/v1/openInterest</t>
  </si>
  <si>
    <t xml:space="preserve">    cache_ttl: 10</t>
  </si>
  <si>
    <t xml:space="preserve">    purpose: "Retrieve open interest data for liquidity/trend confirmation"</t>
  </si>
  <si>
    <t xml:space="preserve">    tags: [public, open_interest, liquidity, futures]</t>
  </si>
  <si>
    <t xml:space="preserve">  get_funding_rate_history:</t>
  </si>
  <si>
    <t xml:space="preserve">    method: get_funding_rate_history</t>
  </si>
  <si>
    <t xml:space="preserve">    path: /fapi/v1/fundingRate</t>
  </si>
  <si>
    <t xml:space="preserve">    scope: funding</t>
  </si>
  <si>
    <t xml:space="preserve">    cache_ttl: 30</t>
  </si>
  <si>
    <t xml:space="preserve">    purpose: "Historical funding rates for sentiment and funding premium analysis"</t>
  </si>
  <si>
    <t xml:space="preserve">    tags: [public, funding, sentiment]</t>
  </si>
  <si>
    <t xml:space="preserve">  get_liquidation_orders:</t>
  </si>
  <si>
    <t xml:space="preserve">    method: get_liquidation_orders</t>
  </si>
  <si>
    <t xml:space="preserve">    path: /fapi/v1/allForceOrders</t>
  </si>
  <si>
    <t xml:space="preserve">    scope: risk</t>
  </si>
  <si>
    <t xml:space="preserve">    weight: 20</t>
  </si>
  <si>
    <t xml:space="preserve">    cache_ttl: 20</t>
  </si>
  <si>
    <t xml:space="preserve">    purpose: "Fetch forced liquidation data for stress and volatility metrics"</t>
  </si>
  <si>
    <t xml:space="preserve">    tags: [public, liquidation, risk, futures]</t>
  </si>
  <si>
    <t xml:space="preserve">  get_continuous_klines:</t>
  </si>
  <si>
    <t xml:space="preserve">    method: get_continuous_klines</t>
  </si>
  <si>
    <t xml:space="preserve">    path: /fapi/v1/continuousKlines</t>
  </si>
  <si>
    <t xml:space="preserve">    purpose: "Fetch continuous futures candlestick data for trend alignment"</t>
  </si>
  <si>
    <t xml:space="preserve">    tags: [public, candles, futures]</t>
  </si>
  <si>
    <t xml:space="preserve">  get_index_price_klines:</t>
  </si>
  <si>
    <t xml:space="preserve">    method: get_index_price_klines</t>
  </si>
  <si>
    <t xml:space="preserve">    path: /fapi/v1/indexPriceKlines</t>
  </si>
  <si>
    <t xml:space="preserve">    purpose: "Fetch index price candlestick data for regime and volatility models"</t>
  </si>
  <si>
    <t xml:space="preserve">    path: /fapi/v1/openInterestHist</t>
  </si>
  <si>
    <t xml:space="preserve">  get_long_short_ratio:</t>
  </si>
  <si>
    <t xml:space="preserve">    method: get_long_short_ratio</t>
  </si>
  <si>
    <t xml:space="preserve">    path: /fapi/v1/longShortRatio</t>
  </si>
  <si>
    <t xml:space="preserve">    scope: sentiment</t>
  </si>
  <si>
    <t xml:space="preserve">    purpose: "Retrieve long vs short ratio for sentiment analysis"</t>
  </si>
  <si>
    <t xml:space="preserve">    tags: [public, sentiment, futures]</t>
  </si>
  <si>
    <t xml:space="preserve">  get_taker_long_short_ratio:</t>
  </si>
  <si>
    <t xml:space="preserve">    method: get_taker_long_short_ratio</t>
  </si>
  <si>
    <t xml:space="preserve">    path: /fapi/v1/takerlongshortRatio</t>
  </si>
  <si>
    <t xml:space="preserve">  get_order_book_depth:</t>
  </si>
  <si>
    <t xml:space="preserve">    method: get_order_book_depth</t>
  </si>
  <si>
    <t xml:space="preserve">  get_recent_trades:</t>
  </si>
  <si>
    <t xml:space="preserve">    method: get_recent_trades</t>
  </si>
  <si>
    <t xml:space="preserve">    weight: 5</t>
  </si>
  <si>
    <t xml:space="preserve">    path: /fapi/v1/ticker/price</t>
  </si>
  <si>
    <t>PUBLİC</t>
  </si>
  <si>
    <t>public</t>
  </si>
  <si>
    <t>PRİVATE</t>
  </si>
  <si>
    <t xml:space="preserve">  description: "Binance private REST API endpoints for trading, balance, risk, and portfolio management."</t>
  </si>
  <si>
    <t>private_spot:</t>
  </si>
  <si>
    <t xml:space="preserve">  get_account_info:</t>
  </si>
  <si>
    <t xml:space="preserve">    method: get_account_info</t>
  </si>
  <si>
    <t xml:space="preserve">    path: /api/v3/account</t>
  </si>
  <si>
    <t xml:space="preserve">    signed: true</t>
  </si>
  <si>
    <t xml:space="preserve">    scope: account</t>
  </si>
  <si>
    <t xml:space="preserve">    rate_limit_type: USER</t>
  </si>
  <si>
    <t xml:space="preserve">    purpose: "Retrieve account balances, permissions, and trading limits"</t>
  </si>
  <si>
    <t xml:space="preserve">    tags: [private, account, balance, spot]</t>
  </si>
  <si>
    <t xml:space="preserve">  get_account_snapshot:</t>
  </si>
  <si>
    <t xml:space="preserve">    method: get_account_snapshot</t>
  </si>
  <si>
    <t xml:space="preserve">    path: /sapi/v1/accountSnapshot</t>
  </si>
  <si>
    <t xml:space="preserve">    scope: portfolio</t>
  </si>
  <si>
    <t xml:space="preserve">    weight: 2400</t>
  </si>
  <si>
    <t xml:space="preserve">    purpose: "Account snapshot for daily portfolio tracking"</t>
  </si>
  <si>
    <t xml:space="preserve">    tags: [private, snapshot, portfolio, spot]</t>
  </si>
  <si>
    <t xml:space="preserve">  get_my_trades:</t>
  </si>
  <si>
    <t xml:space="preserve">    method: get_my_trades</t>
  </si>
  <si>
    <t xml:space="preserve">    path: /api/v3/myTrades</t>
  </si>
  <si>
    <t xml:space="preserve">    scope: trade</t>
  </si>
  <si>
    <t xml:space="preserve">    purpose: "Fetch user trade history for analysis and PnL calculation"</t>
  </si>
  <si>
    <t xml:space="preserve">    tags: [private, trade, history]</t>
  </si>
  <si>
    <t xml:space="preserve">  place_order:</t>
  </si>
  <si>
    <t xml:space="preserve">    method: place_order</t>
  </si>
  <si>
    <t xml:space="preserve">    path: /api/v3/order</t>
  </si>
  <si>
    <t xml:space="preserve">    http_method: POST</t>
  </si>
  <si>
    <t xml:space="preserve">    cache_ttl: 0</t>
  </si>
  <si>
    <t xml:space="preserve">    purpose: "Place a new spot trade order"</t>
  </si>
  <si>
    <t xml:space="preserve">    tags: [private, order, trade, spot]</t>
  </si>
  <si>
    <t xml:space="preserve">  cancel_order:</t>
  </si>
  <si>
    <t xml:space="preserve">    method: cancel_order</t>
  </si>
  <si>
    <t xml:space="preserve">    http_method: DELETE</t>
  </si>
  <si>
    <t xml:space="preserve">    purpose: "Cancel existing spot order"</t>
  </si>
  <si>
    <t xml:space="preserve">    tags: [private, order, cancel]</t>
  </si>
  <si>
    <t>private_futures:</t>
  </si>
  <si>
    <t xml:space="preserve">  get_position_risk:</t>
  </si>
  <si>
    <t xml:space="preserve">    method: get_position_risk</t>
  </si>
  <si>
    <t xml:space="preserve">    path: /fapi/v2/positionRisk</t>
  </si>
  <si>
    <t xml:space="preserve">    purpose: "Fetch current positions and unrealized PnL"</t>
  </si>
  <si>
    <t xml:space="preserve">    tags: [private, futures, position, risk]</t>
  </si>
  <si>
    <t xml:space="preserve">    version: v2</t>
  </si>
  <si>
    <t xml:space="preserve">  get_income_history:</t>
  </si>
  <si>
    <t xml:space="preserve">    method: get_income_history</t>
  </si>
  <si>
    <t xml:space="preserve">    path: /fapi/v1/income</t>
  </si>
  <si>
    <t xml:space="preserve">    scope: pnl</t>
  </si>
  <si>
    <t xml:space="preserve">    weight: 30</t>
  </si>
  <si>
    <t xml:space="preserve">    cache_ttl: 60</t>
  </si>
  <si>
    <t xml:space="preserve">    purpose: "Fetch realized profit, funding, commission, and income history"</t>
  </si>
  <si>
    <t xml:space="preserve">    tags: [private, income, futures, pnl]</t>
  </si>
  <si>
    <t xml:space="preserve">  get_account_balance:</t>
  </si>
  <si>
    <t xml:space="preserve">    method: get_account_balance</t>
  </si>
  <si>
    <t xml:space="preserve">    path: /fapi/v2/balance</t>
  </si>
  <si>
    <t xml:space="preserve">    purpose: "Retrieve futures wallet balance for equity/risk analysis"</t>
  </si>
  <si>
    <t xml:space="preserve">    tags: [private, balance, futures]</t>
  </si>
  <si>
    <t xml:space="preserve">    path: /fapi/v1/order</t>
  </si>
  <si>
    <t xml:space="preserve">    purpose: "Submit new futures order"</t>
  </si>
  <si>
    <t xml:space="preserve">    tags: [private, order, trade, futures]</t>
  </si>
  <si>
    <t xml:space="preserve">    purpose: "Cancel futures order by ID or clientOrderId"</t>
  </si>
  <si>
    <t xml:space="preserve">    tags: [private, cancel, trade]</t>
  </si>
  <si>
    <t xml:space="preserve">  get_account_info_futures:</t>
  </si>
  <si>
    <t xml:space="preserve">    path: /fapi/v1/account</t>
  </si>
  <si>
    <t xml:space="preserve">    purpose: "Get futures account info including margin, assets, and positions"</t>
  </si>
  <si>
    <t xml:space="preserve">    tags: [private, account, futures]</t>
  </si>
  <si>
    <t xml:space="preserve">  get_full_account_data:</t>
  </si>
  <si>
    <t xml:space="preserve">    method: get_full_account_data</t>
  </si>
  <si>
    <t xml:space="preserve">    path: /fapi/v2/account</t>
  </si>
  <si>
    <t xml:space="preserve">    purpose: "Fetch full account data including margin, positions, and balances"</t>
  </si>
  <si>
    <t>private</t>
  </si>
  <si>
    <t>ara:</t>
  </si>
  <si>
    <t>I/O+ CPU seviyesinde</t>
  </si>
  <si>
    <t>,</t>
  </si>
  <si>
    <t>Veri Türü</t>
  </si>
  <si>
    <t>Anlamı</t>
  </si>
  <si>
    <t>24 Saatlik Ticker</t>
  </si>
  <si>
    <t>Günlük değişim, hacim, yüksek/düşük fiyat</t>
  </si>
  <si>
    <t>Ortalama Fiyat (AvgPrice)</t>
  </si>
  <si>
    <t>/api/v3/avgPrice</t>
  </si>
  <si>
    <t>Son 5 dakikalık ağırlıklı ortalama fiyat</t>
  </si>
  <si>
    <t>Fiyat</t>
  </si>
  <si>
    <t>Gerçek Zamanlı Fiyat (Ticker Price)</t>
  </si>
  <si>
    <t>Order Book (Depth)</t>
  </si>
  <si>
    <t>Alış/satış derinliği, likidite</t>
  </si>
  <si>
    <t>Likidite</t>
  </si>
  <si>
    <t>Best Bid/Ask (Book Ticker)</t>
  </si>
  <si>
    <t>En iyi alış/satış fiyatları</t>
  </si>
  <si>
    <t>Funding Rate</t>
  </si>
  <si>
    <t>/fapi/v1/fundingRate</t>
  </si>
  <si>
    <t>Duyarlılık</t>
  </si>
  <si>
    <t>Premium Index (Mark Price)</t>
  </si>
  <si>
    <t>/fapi/v1/premiumIndex</t>
  </si>
  <si>
    <t>Open Interest</t>
  </si>
  <si>
    <t>/fapi/v1/openInterest</t>
  </si>
  <si>
    <t>Açık pozisyon büyüklüğü</t>
  </si>
  <si>
    <t>Pozisyon</t>
  </si>
  <si>
    <t>Top Trader Long/Short Ratio (Accounts)</t>
  </si>
  <si>
    <t>Büyük hesapların long/short oranı</t>
  </si>
  <si>
    <t>Pozisyon / Duyarlılık</t>
  </si>
  <si>
    <t>Top Trader Long/Short Ratio (Positions)</t>
  </si>
  <si>
    <t>Büyük pozisyon sahiplerinin yönü</t>
  </si>
  <si>
    <t>Global Long/Short Ratio (All Accounts)</t>
  </si>
  <si>
    <t>Tüm hesapların long/short oranı</t>
  </si>
  <si>
    <t>Taker Buy/Sell Ratio (Taker Volume)</t>
  </si>
  <si>
    <t>Agresif alıcı/satıcı hacmi</t>
  </si>
  <si>
    <t>Duyarlılık / Momentum</t>
  </si>
  <si>
    <t>Global Open Interest History</t>
  </si>
  <si>
    <t>Açık pozisyonların tarihsel değişimi</t>
  </si>
  <si>
    <t>Pozisyon / Trend</t>
  </si>
  <si>
    <t>Son İşlemler (Trades)</t>
  </si>
  <si>
    <t>/api/v3/trades</t>
  </si>
  <si>
    <t>Son gerçekleşen işlemler, hacim akışı</t>
  </si>
  <si>
    <t>Futures 24h Ticker</t>
  </si>
  <si>
    <t>/fapi/v1/ticker/24hr</t>
  </si>
  <si>
    <t>Exchange Info</t>
  </si>
  <si>
    <t>Semboller, filtreler, min/max qty</t>
  </si>
  <si>
    <t>Meta</t>
  </si>
  <si>
    <t>Binance API’den Doğrudan Alınabilen ve Kullanımı Planlanan Veriler</t>
  </si>
  <si>
    <t>public/ private</t>
  </si>
  <si>
    <t># ============================================================</t>
  </si>
  <si>
    <t># b-map_public.yaml</t>
  </si>
  <si>
    <t xml:space="preserve">    path: /api/v3/depth</t>
  </si>
  <si>
    <t xml:space="preserve">    path: /api/v3/trades</t>
  </si>
  <si>
    <t xml:space="preserve">    purpose: "Fetch recent trades for a symbol"</t>
  </si>
  <si>
    <t xml:space="preserve">    tags: [public, market, trades]</t>
  </si>
  <si>
    <t xml:space="preserve">  get_top_long_short_accounts:</t>
  </si>
  <si>
    <t xml:space="preserve">    method: get_top_long_short_accounts</t>
  </si>
  <si>
    <t xml:space="preserve">    cache_ttl: 300</t>
  </si>
  <si>
    <t xml:space="preserve">    purpose: "Fetch top trader long/short account ratio"</t>
  </si>
  <si>
    <t xml:space="preserve">  get_top_long_short_positions:</t>
  </si>
  <si>
    <t xml:space="preserve">    method: get_top_long_short_positions</t>
  </si>
  <si>
    <t xml:space="preserve">    purpose: "Fetch top trader long/short position ratio"</t>
  </si>
  <si>
    <t xml:space="preserve">  get_global_long_short_ratio:</t>
  </si>
  <si>
    <t xml:space="preserve">    method: get_global_long_short_ratio</t>
  </si>
  <si>
    <t xml:space="preserve">    purpose: "Fetch global long/short account ratio"</t>
  </si>
  <si>
    <t xml:space="preserve">  get_open_interest_history:</t>
  </si>
  <si>
    <t xml:space="preserve">    method: get_open_interest_history</t>
  </si>
  <si>
    <t xml:space="preserve">    purpose: "Fetch historical open interest data"</t>
  </si>
  <si>
    <t xml:space="preserve">    tags: [public, market, open_interest]</t>
  </si>
  <si>
    <t xml:space="preserve">    path: /fapi/v1/ticker/24hr</t>
  </si>
  <si>
    <r>
      <t>/p</t>
    </r>
    <r>
      <rPr>
        <sz val="10"/>
        <color theme="1"/>
        <rFont val="Calibri"/>
        <family val="2"/>
        <charset val="162"/>
        <scheme val="minor"/>
      </rPr>
      <t xml:space="preserve"> (coin bilgisi)</t>
    </r>
  </si>
  <si>
    <r>
      <t>/api/v3/ticker/24hr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/api/v3/exchangeInfo</t>
    </r>
  </si>
  <si>
    <r>
      <t>/pg</t>
    </r>
    <r>
      <rPr>
        <sz val="10"/>
        <color theme="1"/>
        <rFont val="Calibri"/>
        <family val="2"/>
        <charset val="162"/>
        <scheme val="minor"/>
      </rPr>
      <t xml:space="preserve"> (gainers)</t>
    </r>
  </si>
  <si>
    <r>
      <t>/pl</t>
    </r>
    <r>
      <rPr>
        <sz val="10"/>
        <color theme="1"/>
        <rFont val="Calibri"/>
        <family val="2"/>
        <charset val="162"/>
        <scheme val="minor"/>
      </rPr>
      <t xml:space="preserve"> (losers)</t>
    </r>
  </si>
  <si>
    <r>
      <t>/pv</t>
    </r>
    <r>
      <rPr>
        <sz val="10"/>
        <color theme="1"/>
        <rFont val="Calibri"/>
        <family val="2"/>
        <charset val="162"/>
        <scheme val="minor"/>
      </rPr>
      <t xml:space="preserve"> (volume)</t>
    </r>
  </si>
  <si>
    <t>/po</t>
  </si>
  <si>
    <t># 2025 Binance Futures API v1/v2 sürümüne uygun) ve doğrulanmış versiyonunu</t>
  </si>
  <si>
    <t xml:space="preserve"> </t>
  </si>
  <si>
    <t xml:space="preserve">    path: /fapi/v1/topLongShortAccountRatio</t>
  </si>
  <si>
    <t xml:space="preserve">    tags: [public, market, ratio, sentiment]</t>
  </si>
  <si>
    <t xml:space="preserve">    path: /fapi/v1/topLongShortPositionRatio</t>
  </si>
  <si>
    <t xml:space="preserve">    path: /fapi/v1/globalLongShortAccountRatio</t>
  </si>
  <si>
    <t xml:space="preserve">  get_taker_buy_sell_volume:</t>
  </si>
  <si>
    <t xml:space="preserve">    method: get_taker_buy_sell_volume</t>
  </si>
  <si>
    <t xml:space="preserve">    path: /fapi/v1/takerBuySellVolume</t>
  </si>
  <si>
    <t xml:space="preserve">    scope: volume</t>
  </si>
  <si>
    <t xml:space="preserve">    purpose: "Fetch taker buy/sell volume for microstructure analysis"</t>
  </si>
  <si>
    <t xml:space="preserve">    tags: [public, futures, volume, orderflow]</t>
  </si>
  <si>
    <t>Toplanma Süresi / Aralık</t>
  </si>
  <si>
    <t>Paralel İşlem / Notlar</t>
  </si>
  <si>
    <t>Fiyat / Hacim</t>
  </si>
  <si>
    <t>~1 dk (her dakika)</t>
  </si>
  <si>
    <t>Sembol bazlı / tüm semboller paralel</t>
  </si>
  <si>
    <t>~1–5 dk</t>
  </si>
  <si>
    <t>Sembol bazlı</t>
  </si>
  <si>
    <r>
      <t>/api/v3/ticker/price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(Spot)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sz val="10"/>
        <color theme="1"/>
        <rFont val="Arial Unicode MS"/>
      </rPr>
      <t>/fapi/v1/ticker/price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(Futures)</t>
    </r>
  </si>
  <si>
    <t>Anlık spot / futures fiyat</t>
  </si>
  <si>
    <t>~10–30 sn</t>
  </si>
  <si>
    <t>~30 sn – 1 dk</t>
  </si>
  <si>
    <t>Sembol bazlı / batch ile paralel</t>
  </si>
  <si>
    <t>Long / short baskısı, piyasa duyarlılığı</t>
  </si>
  <si>
    <t>~8 saatte bir (her funding periyodu)</t>
  </si>
  <si>
    <t>Spot-futures farkı, aşırı kaldıraç göstergesi</t>
  </si>
  <si>
    <t>~5–15 dk *</t>
  </si>
  <si>
    <t>Sembol bazlı / paralel</t>
  </si>
  <si>
    <t>Genellikle tek sembol sorgusu ya da toplu</t>
  </si>
  <si>
    <t>Saatlik / Günlük</t>
  </si>
  <si>
    <t>Futures’in günlük fiyat / hacim</t>
  </si>
  <si>
    <t>~1 dk</t>
  </si>
  <si>
    <t>Bot açılışında (özellikle startup)</t>
  </si>
  <si>
    <t>Tek sefer çalışır</t>
  </si>
  <si>
    <r>
      <t>/api/v3/ticker/price</t>
    </r>
    <r>
      <rPr>
        <sz val="11"/>
        <color theme="1"/>
        <rFont val="Calibri"/>
        <family val="2"/>
        <charset val="162"/>
        <scheme val="minor"/>
      </rPr>
      <t/>
    </r>
  </si>
  <si>
    <r>
      <t>/api/v3/ticker/bookTicker</t>
    </r>
    <r>
      <rPr>
        <sz val="11"/>
        <color theme="1"/>
        <rFont val="Calibri"/>
        <family val="2"/>
        <charset val="162"/>
        <scheme val="minor"/>
      </rPr>
      <t/>
    </r>
  </si>
  <si>
    <t xml:space="preserve">    purpose: "Fetch full order book depth (bids/asks) for liquidity and imbalance analysis"</t>
  </si>
  <si>
    <t xml:space="preserve">    tags: [public, orderbook, liquidity, depth]</t>
  </si>
  <si>
    <t xml:space="preserve">  get_futures_ticker_24h:</t>
  </si>
  <si>
    <t xml:space="preserve">    method: get_futures_ticker_24h</t>
  </si>
  <si>
    <t xml:space="preserve">    purpose: "Retrieve 24-hour ticker data for futures symbols (price change, volume, high/low)"</t>
  </si>
  <si>
    <t xml:space="preserve">    tags: [public, futures, ticker, volatility, analysis]</t>
  </si>
  <si>
    <t xml:space="preserve">  get_futures_symbol_price:</t>
  </si>
  <si>
    <t xml:space="preserve">    method: get_futures_symbol_price</t>
  </si>
  <si>
    <t xml:space="preserve">    purpose: "Get current futures symbol price for trend and correlation analysis"</t>
  </si>
  <si>
    <t xml:space="preserve">    tags: [public, futures, price, analysis]</t>
  </si>
  <si>
    <t xml:space="preserve">    purpose: "Fetch taker long/short ratio for sentiment and momentum analysis"</t>
  </si>
  <si>
    <t xml:space="preserve">    tags: [public, futures, sentiment, ratio]</t>
  </si>
  <si>
    <t>/fapi/v1/takerlongshortRatio</t>
  </si>
  <si>
    <t>/fapi/v1/globalLongShortAccountRatio</t>
  </si>
  <si>
    <t>/fapi/v1/topLongShortPositionRatio</t>
  </si>
  <si>
    <t>/fapi/v1/topLongShortAccountRatio</t>
  </si>
  <si>
    <t>/api/v3/ticker/bookTicker</t>
  </si>
  <si>
    <r>
      <t>/api/v3/depth</t>
    </r>
    <r>
      <rPr>
        <sz val="11"/>
        <color theme="1"/>
        <rFont val="Calibri"/>
        <family val="2"/>
        <charset val="162"/>
        <scheme val="minor"/>
      </rPr>
      <t/>
    </r>
  </si>
  <si>
    <t>H. Market Micro Alpha</t>
  </si>
  <si>
    <t>C. Derivatives &amp; Sentiment</t>
  </si>
  <si>
    <t>E. Korelasyon &amp; Lead-Lag</t>
  </si>
  <si>
    <t>2025 ile Uyumlu Güncel Endpoint’ler</t>
  </si>
  <si>
    <t>/api/v3/klines, /api/v3/ticker/24hr, /api/v3/avgPrice, /fapi/v1/continuousKlines, /api/v3/ticker/price, /api/v3/ticker/bookTicker, /fapi/v1/klines, WebSocket &lt;symbol&gt;@kline_interval</t>
  </si>
  <si>
    <t>/api/v3/klines, /fapi/v1/premiumIndex, /fapi/v1/fundingRate, /fapi/v1/indexPriceKlines, /fapi/v1/markPriceKlines, /api/v3/ticker/24hr</t>
  </si>
  <si>
    <t>/fapi/v1/fundingRate, /fapi/v1/openInterestHist, /fapi/v1/longShortRatio, /fapi/v1/liquidationOrders, /fapi/v1/takerlongshortRatio, /fapi/v1/openInterest, /fapi/v1/allForceOrders, topLongShortPositionRatio / AccountRatio gibi varyantlar</t>
  </si>
  <si>
    <t>/fapi/v1/depth, /fapi/v1/trades, /fapi/v1/ticker/bookTicker, WebSocket &lt;symbol&gt;@aggTrade, /fapi/v1/aggTrades, WebSocket &lt;symbol&gt;@depth, &lt;symbol&gt;@kline_interval</t>
  </si>
  <si>
    <t>/api/v3/klines, /fapi/v1/markPriceKlines, /api/v3/ticker/price, /api/v3/ticker/price?symbols=[…], /api/v3/ticker/bookTicker, WebSocket &lt;symbol&gt;@ticker</t>
  </si>
  <si>
    <t>Dış kaynaklar (Glassnode, CryptoQuant, Farside, Coinglass), ETF / Netflow API’leri (ör. coinglass.com/api/pro/netflow)</t>
  </si>
  <si>
    <t>/fapi/v1/liquidationOrders, /fapi/v1/premiumIndex, /api/v3/klines, /fapi/v1/account, /fapi/v1/positionRisk, /fapi/v2/account, /fapi/v2/balance, /api/v3/account, WebSocket userData stream</t>
  </si>
  <si>
    <t>/fapi/v1/depth, /fapi/v1/trades, WebSocket &lt;symbol&gt;@trade, &lt;symbol&gt;@depth@100ms, /fapi/v1/ticker/price, /fapi/v1/ticker/bookTicker, /fapi/v1/aggTrades, WebSocket &lt;symbol&gt;@aggTrade, &lt;symbol&gt;@depth, &lt;symbol&gt;@kline_interval</t>
  </si>
  <si>
    <t>/api/v3/account, /fapi/v2/balance, /fapi/v2/account, /fapi/v2/positionRisk, /api/v3/klines, /fapi/v1/balance, /fapi/v1/positionRisk, WebSocket userData stream</t>
  </si>
  <si>
    <t>/api/v3/klines, /fapi/v1/openInterestHist, /fapi/v1/fundingRate, /fapi/v1/markPriceKlines, /fapi/v1/openInterest, WebSocket &lt;symbol&gt;@markPriceUpdate</t>
  </si>
  <si>
    <t>,+</t>
  </si>
  <si>
    <t>onchain.py</t>
  </si>
  <si>
    <t>microalpha.py</t>
  </si>
  <si>
    <t>,deep</t>
  </si>
  <si>
    <t>,cg</t>
  </si>
  <si>
    <t>,cgpt</t>
  </si>
  <si>
    <t>from analysis.analysis_base_module import BaseAnalysisModule</t>
  </si>
  <si>
    <t>from analysis.analysis_base_module import BaseAnalysisModule
from analysis.config.c_trend import CONFIG as trend_config</t>
  </si>
  <si>
    <t>from analysis.analysis_base_module import BaseAnalysisModule
from .config.c_order import CONFIG</t>
  </si>
  <si>
    <t>from analysis_base_module import BaseAnalysisModule
from utils.binance_api.binance_a import BinanceAggregator
from utils.cache import cache_result</t>
  </si>
  <si>
    <t>from analysis.config.c_onchain import CONFIG
from .analysis_base_module import BaseAnalysisModule  # base class in repo
from utils.data_sources.data_provider import DataProvider</t>
  </si>
  <si>
    <t>from analysis.analysis_base_module import BaseAnalysisModule
from analysis.config.c_risk import CONFIG as CONFIG_LOCAL</t>
  </si>
  <si>
    <t>from .analysis_base_module import BaseAnalysisModule</t>
  </si>
  <si>
    <t>from analysis.analysis_base_module import BaseAnalysisModule
from utils.binance_api.binance_a import BinanceAggregator
#from analysis.config.c_corr import CONFIG</t>
  </si>
  <si>
    <t>from analysis.analysis_base_module import BaseAnalysisModule
from utils.binance_api.binance_a import BinanceAggregator
#from analysis.config.c_deriv import CONFIG</t>
  </si>
  <si>
    <t>from analysis.analysis_base_module import BaseAnalysisModule
from utils.binance_api.binance_a import BinanceAggregator
from utils.cache import cache_result
#var&gt; from config.c_portalloc import CONFIG</t>
  </si>
  <si>
    <t>Veri kaynağı</t>
  </si>
  <si>
    <t>utils/binance_api/binance_a içindeki BinanceAggregator class</t>
  </si>
  <si>
    <t>Skor Adı</t>
  </si>
  <si>
    <t>Modüller</t>
  </si>
  <si>
    <t>Liquidity Pressure Index</t>
  </si>
  <si>
    <t>Fiyat yönü ve momentum gücünü daha sağlam ölçmek</t>
  </si>
  <si>
    <t>A. Trend &amp; Momentum</t>
  </si>
  <si>
    <t>B. Piyasa Rejimi</t>
  </si>
  <si>
    <t>A: Fiyatın teknik yönü</t>
  </si>
  <si>
    <t>D: Gerçek zamanlı alım-satım baskısı</t>
  </si>
  <si>
    <t>Trend Strength Score</t>
  </si>
  <si>
    <t>Skor Kodu</t>
  </si>
  <si>
    <t>A. Trend &amp; MomentumB. Piyasa RejimiC. Derivatives &amp; SentimentD. Order Flow &amp; Microstructure</t>
  </si>
  <si>
    <t>A: Fiyatın teknik yönüB: Rejim analizi (trend mi, range mi?)C: Trader pozisyonlarıD: Gerçek zamanlı alım-satım baskısı</t>
  </si>
  <si>
    <t>trend_strength_score</t>
  </si>
  <si>
    <t>Buy Opportunity Score</t>
  </si>
  <si>
    <t>Potansiyel alım fırsatlarını belirlemek</t>
  </si>
  <si>
    <t>A. Trend &amp; MomentumC. Derivatives &amp; SentimentD. Order FlowE. Korelasyon &amp; Lead-Lag</t>
  </si>
  <si>
    <t>A: Teknik güçC: Sentiment olumlu mu?D: Gerçek alım baskısıE: Lider coinlerle uyum</t>
  </si>
  <si>
    <t>buy_opportunity_score</t>
  </si>
  <si>
    <t>Risk Exposure Score</t>
  </si>
  <si>
    <t>Pozisyon almak için risk seviyesi</t>
  </si>
  <si>
    <t>B. Piyasa RejimiF. On-Chain &amp; MakroG. Risk &amp; ExposureJ. Regime Change Detection</t>
  </si>
  <si>
    <t>B: VolatiliteF: Stablecoin &amp; ETF akışıG: Pozisyon riskiJ: Rejim değişimi veya anomali</t>
  </si>
  <si>
    <t>risk_exposure_score</t>
  </si>
  <si>
    <t>Macro Sentiment Score</t>
  </si>
  <si>
    <t>Orta-uzun vadeli yön ve duyarlılık eğilimi</t>
  </si>
  <si>
    <t>C. Derivatives &amp; SentimentF. On-Chain &amp; MakroE. Korelasyon &amp; Lead-Lag</t>
  </si>
  <si>
    <t>C: Piyasa pozisyonlanmasıF: Zincir üstü para akışıE: Diğer coinlerle uyum</t>
  </si>
  <si>
    <t>macro_sentiment_score</t>
  </si>
  <si>
    <t>Anlık likidite ve hacim baskısı</t>
  </si>
  <si>
    <t>D. Order FlowH. Market Micro Alpha</t>
  </si>
  <si>
    <t>D: Emir defteri verileriH: Tick seviyesinde hacim, spread ve mikro alpha faktörleri</t>
  </si>
  <si>
    <t>liquidity_pressure_index</t>
  </si>
  <si>
    <t>Portfolio Optimization Signal</t>
  </si>
  <si>
    <t>Portföy ağırlıklarının optimize edilmesi</t>
  </si>
  <si>
    <t>I. Portfolio OptimizationE. Korelasyon &amp; Lead-LagG. Risk &amp; Exposure</t>
  </si>
  <si>
    <t>I: Optimizasyon kurallarıE: Korelasyon matrisiG: Pozisyon risk analizi</t>
  </si>
  <si>
    <t>optimal_allocation_weights</t>
  </si>
  <si>
    <t>Anomaly Detection Score</t>
  </si>
  <si>
    <t>Ani değişim, regime shift veya anomali tespiti</t>
  </si>
  <si>
    <t>J. Regime Change DetectionC. Derivatives &amp; SentimentG. Risk &amp; Exposure</t>
  </si>
  <si>
    <t>J: Rejim değişimiC: Funding ve OI değişimiG: Risk yapılarındaki ani değişim</t>
  </si>
  <si>
    <t>anomaly_alert_score</t>
  </si>
  <si>
    <t>Skor puanı</t>
  </si>
  <si>
    <t>0-1</t>
  </si>
  <si>
    <t>B: Rejim analizi (trend mi, range mi?)</t>
  </si>
  <si>
    <t>C: Trader pozisyonları</t>
  </si>
  <si>
    <t>D. Order Flow</t>
  </si>
  <si>
    <t>A: Teknik güç</t>
  </si>
  <si>
    <t>C: Sentiment olumlu mu?</t>
  </si>
  <si>
    <t>D: Gerçek alım baskısı</t>
  </si>
  <si>
    <t>E: Lider coinlerle uyum</t>
  </si>
  <si>
    <t>F. On-Chain &amp; Makro</t>
  </si>
  <si>
    <t>G. Risk &amp; Exposure</t>
  </si>
  <si>
    <t>J. Regime Change Detection</t>
  </si>
  <si>
    <t>B: Volatilite</t>
  </si>
  <si>
    <t>F: Stablecoin &amp; ETF akışı</t>
  </si>
  <si>
    <t>G: Pozisyon riski</t>
  </si>
  <si>
    <t>J: Rejim değişimi veya anomali</t>
  </si>
  <si>
    <t>C: Piyasa pozisyonlanması</t>
  </si>
  <si>
    <t>F: Zincir üstü para akışı</t>
  </si>
  <si>
    <t>E: Diğer coinlerle uyum</t>
  </si>
  <si>
    <t>D: Emir defteri verileri</t>
  </si>
  <si>
    <t>H: Tick seviyesinde hacim, spread ve mikro alpha faktörleri</t>
  </si>
  <si>
    <t>I. Portfolio Optimization</t>
  </si>
  <si>
    <t>I: Optimizasyon kuralları</t>
  </si>
  <si>
    <t>E: Korelasyon matrisi</t>
  </si>
  <si>
    <t>G: Pozisyon risk analizi</t>
  </si>
  <si>
    <t>J: Rejim değişimi</t>
  </si>
  <si>
    <t>C: Funding ve OI değişimi</t>
  </si>
  <si>
    <t>G: Risk yapılarındaki ani değişim</t>
  </si>
  <si>
    <t>(0-1)</t>
  </si>
  <si>
    <t>Bileşik Skorlar Tablosu</t>
  </si>
  <si>
    <t>( 0-1 )</t>
  </si>
  <si>
    <t>Çarpanları nasıl olmalı</t>
  </si>
  <si>
    <t>Öncelik</t>
  </si>
  <si>
    <t>Bağımlılık</t>
  </si>
  <si>
    <t>Not</t>
  </si>
  <si>
    <t>🥇 1</t>
  </si>
  <si>
    <t>cm_base.py</t>
  </si>
  <si>
    <t>Base module</t>
  </si>
  <si>
    <t>Tüm configlerin temeli</t>
  </si>
  <si>
    <t>🥈 2</t>
  </si>
  <si>
    <t>cm_loader.py</t>
  </si>
  <si>
    <t>Loader &amp; validator</t>
  </si>
  <si>
    <t>Base + analysis_core uyumlu hale getirir</t>
  </si>
  <si>
    <t>🥉 3</t>
  </si>
  <si>
    <t>Örnek config</t>
  </si>
  <si>
    <t>Pilot test modülü</t>
  </si>
  <si>
    <t>Volatility Regime</t>
  </si>
  <si>
    <t>Trend ile eş test</t>
  </si>
  <si>
    <t>Portfolio optimizer</t>
  </si>
  <si>
    <t>Rejime bağlı</t>
  </si>
  <si>
    <t>On-chain analyzer</t>
  </si>
  <si>
    <t>Ana veri modülü</t>
  </si>
  <si>
    <t>Correlation metrics</t>
  </si>
  <si>
    <t>Yardımcı modül</t>
  </si>
  <si>
    <t>Derivatives data</t>
  </si>
  <si>
    <t>Microstructure</t>
  </si>
  <si>
    <t>Orderbook / depth</t>
  </si>
  <si>
    <t>Risk metrics</t>
  </si>
  <si>
    <t>Son tamamlayıcı modül</t>
  </si>
  <si>
    <t>Modül Adı</t>
  </si>
  <si>
    <t>.py Dosya Adı</t>
  </si>
  <si>
    <t>Config Class Adı</t>
  </si>
  <si>
    <t>TrendConfig</t>
  </si>
  <si>
    <t>VolatilityConfig</t>
  </si>
  <si>
    <t>DerivSentimentConfig</t>
  </si>
  <si>
    <t>OrderFlowConfig</t>
  </si>
  <si>
    <t>CorrelationConfig</t>
  </si>
  <si>
    <t>OnChainConfig</t>
  </si>
  <si>
    <t>RiskExposureConfig</t>
  </si>
  <si>
    <t>MicroAlphaConfig</t>
  </si>
  <si>
    <t>PortfolioAllocConfig</t>
  </si>
  <si>
    <t>RegimeAnomalyConfig</t>
  </si>
  <si>
    <t>Örnek Import</t>
  </si>
  <si>
    <t>from analysis.config.c_trend import CONFIG as TrendConfig</t>
  </si>
  <si>
    <t>from analysis.config.c_volat import CONFIG as VolatilityConfig</t>
  </si>
  <si>
    <t>DerivativesConfig</t>
  </si>
  <si>
    <t>from analysis.config.c_deriv import CONFIG as DerivativesConfig</t>
  </si>
  <si>
    <t>from analysis.config.c_order import CONFIG as OrderFlowConfig</t>
  </si>
  <si>
    <t>from analysis.config.c_corr import CONFIG as CorrelationConfig</t>
  </si>
  <si>
    <t>from analysis.config.c_onchain import CONFIG as OnChainConfig</t>
  </si>
  <si>
    <t>RiskConfig</t>
  </si>
  <si>
    <t>from analysis.config.c_risk import CONFIG as RiskConfig</t>
  </si>
  <si>
    <t>from analysis.config.c_micro import CONFIG as MicroAlphaConfig</t>
  </si>
  <si>
    <t>PortfolioConfig</t>
  </si>
  <si>
    <t>from analysis.config.c_portalloc import CONFIG as PortfolioConfig</t>
  </si>
  <si>
    <t>from analysis.config.c_rmanomal import CONFIG as RegimeAnomalyConfig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</si>
</sst>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7" tint="-0.499984740745262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37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X81"/>
  <sheetViews>
    <sheetView tabSelected="1" zoomScale="85" zoomScaleNormal="85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X5" sqref="X5"/>
    </sheetView>
  </sheetViews>
  <sheetFormatPr defaultColWidth="10.7109375" defaultRowHeight="35.25" customHeight="1"/>
  <cols>
    <col min="1" max="1" width="4.42578125" style="6" customWidth="1"/>
    <col min="2" max="2" width="19" style="57" customWidth="1"/>
    <col min="3" max="3" width="20.28515625" style="46" customWidth="1"/>
    <col min="4" max="4" width="10.85546875" style="6" customWidth="1"/>
    <col min="5" max="6" width="18.5703125" style="6" customWidth="1"/>
    <col min="7" max="7" width="15.42578125" style="6" customWidth="1"/>
    <col min="8" max="8" width="71.7109375" style="6" customWidth="1"/>
    <col min="9" max="9" width="27.28515625" style="6" customWidth="1"/>
    <col min="10" max="10" width="17" style="6" customWidth="1"/>
    <col min="11" max="11" width="45.7109375" style="6" customWidth="1"/>
    <col min="12" max="17" width="10.7109375" style="6"/>
    <col min="18" max="18" width="20.42578125" style="6" customWidth="1"/>
    <col min="19" max="19" width="15.85546875" style="6" customWidth="1"/>
    <col min="20" max="20" width="10.7109375" style="9"/>
    <col min="21" max="21" width="21.5703125" customWidth="1"/>
    <col min="22" max="22" width="15" style="6" customWidth="1"/>
    <col min="23" max="23" width="13.7109375" style="6" customWidth="1"/>
    <col min="24" max="24" width="33" style="6" customWidth="1"/>
    <col min="25" max="16384" width="10.7109375" style="6"/>
  </cols>
  <sheetData>
    <row r="1" spans="1:24" ht="18.75" customHeight="1">
      <c r="D1" s="7"/>
      <c r="E1" s="7"/>
      <c r="F1" s="7"/>
      <c r="G1" s="3"/>
      <c r="H1" s="3"/>
      <c r="I1" s="3"/>
      <c r="J1" s="1"/>
    </row>
    <row r="2" spans="1:24" ht="18.75" customHeight="1">
      <c r="C2" s="47" t="s">
        <v>229</v>
      </c>
      <c r="D2" s="3"/>
      <c r="E2" s="3"/>
      <c r="F2" s="3"/>
      <c r="G2" s="1"/>
    </row>
    <row r="3" spans="1:24" s="56" customFormat="1" ht="18.75" customHeight="1">
      <c r="B3" s="59"/>
      <c r="C3" s="60" t="str">
        <f>CONCATENATE(D3," -  ",E3," -  ",G3," - ",H3," -  ",I3," - ",J3," -  ",K3," -  ",L3," -  ",P3," -  ",Q3," -  ",R3," - ",S3," -  ",M3," -  ",N3," -  ",O3," - ")</f>
        <v xml:space="preserve">Modül adı -  .py dosya adı -  Config Dosyası - 2025 ile Uyumlu Güncel Endpoint’ler -  Veri kaynağı - API Türü -  eklenecek Zorunlu Klasik Metrikler -  eklenecek Profesyonel Metrikler (öncelik: * yüksek / ** orta / *** düşük) -  Amaç -  Çıktı Türü -  Komut - Metot -  İş Tipi -  Paralel işlem Türü -  Gerekçe / Katkı - </v>
      </c>
      <c r="D3" s="7" t="s">
        <v>15</v>
      </c>
      <c r="E3" s="7" t="s">
        <v>119</v>
      </c>
      <c r="F3" s="30" t="s">
        <v>677</v>
      </c>
      <c r="G3" s="7" t="s">
        <v>223</v>
      </c>
      <c r="H3" s="2" t="s">
        <v>545</v>
      </c>
      <c r="I3" s="2" t="s">
        <v>572</v>
      </c>
      <c r="J3" s="7" t="s">
        <v>0</v>
      </c>
      <c r="K3" s="30" t="s">
        <v>172</v>
      </c>
      <c r="L3" s="7" t="s">
        <v>173</v>
      </c>
      <c r="M3" s="30" t="s">
        <v>137</v>
      </c>
      <c r="N3" s="30" t="s">
        <v>188</v>
      </c>
      <c r="O3" s="2" t="s">
        <v>177</v>
      </c>
      <c r="P3" s="7" t="s">
        <v>9</v>
      </c>
      <c r="Q3" s="7" t="s">
        <v>10</v>
      </c>
      <c r="R3" s="7" t="s">
        <v>14</v>
      </c>
      <c r="S3" s="7" t="s">
        <v>37</v>
      </c>
      <c r="T3" s="43" t="s">
        <v>207</v>
      </c>
      <c r="U3" s="30" t="s">
        <v>675</v>
      </c>
      <c r="V3" s="30" t="s">
        <v>676</v>
      </c>
      <c r="W3" s="30" t="s">
        <v>677</v>
      </c>
      <c r="X3" s="30" t="s">
        <v>688</v>
      </c>
    </row>
    <row r="4" spans="1:24" ht="35.25" customHeight="1">
      <c r="A4" s="6" t="s">
        <v>559</v>
      </c>
      <c r="B4" s="57" t="s">
        <v>563</v>
      </c>
      <c r="C4" s="60" t="str">
        <f t="shared" ref="C4:C13" si="0">CONCATENATE(D4," -  ",E4," -  ",G4," - ",H4," -  ",I4," - ",J4," -  ",K4," -  ",L4," -  ",P4," -  ",Q4," -  ",R4," - ",S4," -  ",M4," -  ",N4," -  ",O4," - ")</f>
        <v xml:space="preserve">A. Trend &amp; Momentum (TA) -  trend_moment.py -  c_trend.py - /api/v3/klines, /api/v3/ticker/24hr, /api/v3/avgPrice, /fapi/v1/continuousKlines, /api/v3/ticker/price, /api/v3/ticker/bookTicker, /fapi/v1/klines, WebSocket &lt;symbol&gt;@kline_interval -  utils/binance_api/binance_a içindeki BinanceAggregator class -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GET -  CPU-bound -  Batch -  Spot &amp; futures trend uyuşması, daha sağlam momentum skoru - </v>
      </c>
      <c r="D4" s="7" t="s">
        <v>1</v>
      </c>
      <c r="E4" s="7" t="s">
        <v>153</v>
      </c>
      <c r="F4" s="33" t="s">
        <v>678</v>
      </c>
      <c r="G4" s="8" t="s">
        <v>218</v>
      </c>
      <c r="H4" s="8" t="s">
        <v>546</v>
      </c>
      <c r="I4" s="8" t="s">
        <v>573</v>
      </c>
      <c r="J4" s="8" t="s">
        <v>3</v>
      </c>
      <c r="K4" s="31" t="s">
        <v>161</v>
      </c>
      <c r="L4" s="8" t="s">
        <v>171</v>
      </c>
      <c r="M4" s="31" t="s">
        <v>138</v>
      </c>
      <c r="N4" s="32" t="s">
        <v>143</v>
      </c>
      <c r="O4" s="1" t="s">
        <v>178</v>
      </c>
      <c r="P4" s="8" t="s">
        <v>11</v>
      </c>
      <c r="Q4" s="3" t="s">
        <v>12</v>
      </c>
      <c r="R4" s="3" t="s">
        <v>58</v>
      </c>
      <c r="S4" s="8" t="s">
        <v>2</v>
      </c>
      <c r="T4" s="44" t="s">
        <v>208</v>
      </c>
      <c r="U4" s="31" t="s">
        <v>1</v>
      </c>
      <c r="V4" s="31" t="s">
        <v>153</v>
      </c>
      <c r="W4" s="33" t="s">
        <v>678</v>
      </c>
      <c r="X4" s="33" t="s">
        <v>689</v>
      </c>
    </row>
    <row r="5" spans="1:24" ht="35.25" customHeight="1">
      <c r="A5" s="6" t="s">
        <v>556</v>
      </c>
      <c r="B5" s="57" t="s">
        <v>562</v>
      </c>
      <c r="C5" s="60" t="str">
        <f t="shared" si="0"/>
        <v xml:space="preserve">B. Piyasa Rejimi (Volatilite &amp; Yapı) -  volat_regime.py -  c_volat.py - /api/v3/klines, /fapi/v1/premiumIndex, /fapi/v1/fundingRate, /fapi/v1/indexPriceKlines, /fapi/v1/markPriceKlines, /api/v3/ticker/24hr -  utils/binance_api/binance_a içindeki BinanceAggregator class - Spot + Futures Public -  Historical Volatility, ATR, Bollinger Width + Variance Ratio Test, Range Expansion Index -  *GARCH(1,1), *Entropy Index, **Hurst Exponent, ***Regime Switching Model -  Trend / Range modu ayrımı -  Regime Label (Trend, Range) -  /regime, /rg - GET -  CPU-bound -  Batch -  Volatilite rejimi için implied–realized farkı ve premium yapısı gerek - </v>
      </c>
      <c r="D5" s="7" t="s">
        <v>16</v>
      </c>
      <c r="E5" s="7" t="s">
        <v>154</v>
      </c>
      <c r="F5" s="33" t="s">
        <v>679</v>
      </c>
      <c r="G5" s="8" t="s">
        <v>224</v>
      </c>
      <c r="H5" s="8" t="s">
        <v>547</v>
      </c>
      <c r="I5" s="8" t="s">
        <v>573</v>
      </c>
      <c r="J5" s="8" t="s">
        <v>4</v>
      </c>
      <c r="K5" s="31" t="s">
        <v>162</v>
      </c>
      <c r="L5" s="8" t="s">
        <v>17</v>
      </c>
      <c r="M5" s="31" t="s">
        <v>138</v>
      </c>
      <c r="N5" s="32" t="s">
        <v>143</v>
      </c>
      <c r="O5" s="1" t="s">
        <v>179</v>
      </c>
      <c r="P5" s="8" t="s">
        <v>18</v>
      </c>
      <c r="Q5" s="3" t="s">
        <v>19</v>
      </c>
      <c r="R5" s="3" t="s">
        <v>66</v>
      </c>
      <c r="S5" s="8" t="s">
        <v>2</v>
      </c>
      <c r="T5" s="44" t="s">
        <v>209</v>
      </c>
      <c r="U5" s="31" t="s">
        <v>16</v>
      </c>
      <c r="V5" s="31" t="s">
        <v>154</v>
      </c>
      <c r="W5" s="33" t="s">
        <v>679</v>
      </c>
      <c r="X5" s="33" t="s">
        <v>690</v>
      </c>
    </row>
    <row r="6" spans="1:24" ht="35.25" customHeight="1">
      <c r="A6" s="6" t="s">
        <v>556</v>
      </c>
      <c r="B6" s="57" t="s">
        <v>570</v>
      </c>
      <c r="C6" s="60" t="str">
        <f t="shared" si="0"/>
        <v xml:space="preserve">C. Derivatives &amp; Sentiment (Pozisyon Verileri) -  deriv_sentim.py -  c_deriv.py - /fapi/v1/fundingRate, /fapi/v1/openInterestHist, /fapi/v1/longShortRatio, /fapi/v1/liquidationOrders, /fapi/v1/takerlongshortRatio, /fapi/v1/openInterest, /fapi/v1/allForceOrders, topLongShortPositionRatio / AccountRatio gibi varyantlar -  utils/binance_api/binance_a içindeki BinanceAggregator class -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GET -  I/O-bound + hafif hesap -  Async -  Likidasyon yoğunluğu ve gerçek yön eğilimi ölçümü için şart - </v>
      </c>
      <c r="D6" s="7" t="s">
        <v>20</v>
      </c>
      <c r="E6" s="7" t="s">
        <v>155</v>
      </c>
      <c r="F6" s="33" t="s">
        <v>680</v>
      </c>
      <c r="G6" s="8" t="s">
        <v>225</v>
      </c>
      <c r="H6" s="8" t="s">
        <v>548</v>
      </c>
      <c r="I6" s="8" t="s">
        <v>573</v>
      </c>
      <c r="J6" s="8" t="s">
        <v>5</v>
      </c>
      <c r="K6" s="31" t="s">
        <v>163</v>
      </c>
      <c r="L6" s="8" t="s">
        <v>21</v>
      </c>
      <c r="M6" s="31" t="s">
        <v>139</v>
      </c>
      <c r="N6" s="32" t="s">
        <v>144</v>
      </c>
      <c r="O6" s="1" t="s">
        <v>180</v>
      </c>
      <c r="P6" s="8" t="s">
        <v>22</v>
      </c>
      <c r="Q6" s="3" t="s">
        <v>23</v>
      </c>
      <c r="R6" s="3" t="s">
        <v>59</v>
      </c>
      <c r="S6" s="8" t="s">
        <v>2</v>
      </c>
      <c r="T6" s="44" t="s">
        <v>210</v>
      </c>
      <c r="U6" s="31" t="s">
        <v>20</v>
      </c>
      <c r="V6" s="31" t="s">
        <v>155</v>
      </c>
      <c r="W6" s="33" t="s">
        <v>691</v>
      </c>
      <c r="X6" s="33" t="s">
        <v>692</v>
      </c>
    </row>
    <row r="7" spans="1:24" ht="35.25" customHeight="1">
      <c r="A7" s="6" t="s">
        <v>556</v>
      </c>
      <c r="B7" s="57" t="s">
        <v>564</v>
      </c>
      <c r="C7" s="60" t="str">
        <f t="shared" si="0"/>
        <v xml:space="preserve">D. Order Flow &amp; Microstructure -  order_micros.py -  c_order.py - /fapi/v1/depth, /fapi/v1/trades, /fapi/v1/ticker/bookTicker, WebSocket &lt;symbol&gt;@aggTrade, /fapi/v1/aggTrades, WebSocket &lt;symbol&gt;@depth, &lt;symbol&gt;@kline_interval -  utils/binance_api/binance_a içindeki BinanceAggregator class -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GET -  Stream + CPU (karma) -  Stream -  Gerçek zamanlı microdata için websocket yeterli - </v>
      </c>
      <c r="D7" s="7" t="s">
        <v>6</v>
      </c>
      <c r="E7" s="7" t="s">
        <v>156</v>
      </c>
      <c r="F7" s="33" t="s">
        <v>681</v>
      </c>
      <c r="G7" s="8" t="s">
        <v>226</v>
      </c>
      <c r="H7" s="8" t="s">
        <v>549</v>
      </c>
      <c r="I7" s="8" t="s">
        <v>573</v>
      </c>
      <c r="J7" s="8" t="s">
        <v>5</v>
      </c>
      <c r="K7" s="31" t="s">
        <v>164</v>
      </c>
      <c r="L7" s="8" t="s">
        <v>24</v>
      </c>
      <c r="M7" s="31" t="s">
        <v>140</v>
      </c>
      <c r="N7" s="32" t="s">
        <v>145</v>
      </c>
      <c r="O7" s="1" t="s">
        <v>181</v>
      </c>
      <c r="P7" s="8" t="s">
        <v>25</v>
      </c>
      <c r="Q7" s="3" t="s">
        <v>26</v>
      </c>
      <c r="R7" s="3" t="s">
        <v>60</v>
      </c>
      <c r="S7" s="8" t="s">
        <v>2</v>
      </c>
      <c r="T7" s="44" t="s">
        <v>211</v>
      </c>
      <c r="U7" s="31" t="s">
        <v>6</v>
      </c>
      <c r="V7" s="31" t="s">
        <v>156</v>
      </c>
      <c r="W7" s="33" t="s">
        <v>681</v>
      </c>
      <c r="X7" s="33" t="s">
        <v>693</v>
      </c>
    </row>
    <row r="8" spans="1:24" ht="35.25" customHeight="1">
      <c r="A8" s="6" t="s">
        <v>556</v>
      </c>
      <c r="B8" s="57" t="s">
        <v>569</v>
      </c>
      <c r="C8" s="60" t="str">
        <f t="shared" si="0"/>
        <v xml:space="preserve">E. Korelasyon &amp; Lead-Lag (Liderlik Analizi) -  corr_lead.py -  c_corr.py - /api/v3/klines, /fapi/v1/markPriceKlines, /api/v3/ticker/price, /api/v3/ticker/price?symbols=[…], /api/v3/ticker/bookTicker, WebSocket &lt;symbol&gt;@ticker -  utils/binance_api/binance_a içindeki BinanceAggregator class -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GET -  CPU + I/O karışık -  Batch -  Çoklu sembol korelasyon için mevcut yapılar yeterli - </v>
      </c>
      <c r="D8" s="7" t="s">
        <v>27</v>
      </c>
      <c r="E8" s="7" t="s">
        <v>157</v>
      </c>
      <c r="F8" s="33" t="s">
        <v>682</v>
      </c>
      <c r="G8" s="8" t="s">
        <v>219</v>
      </c>
      <c r="H8" s="8" t="s">
        <v>550</v>
      </c>
      <c r="I8" s="8" t="s">
        <v>573</v>
      </c>
      <c r="J8" s="8" t="s">
        <v>4</v>
      </c>
      <c r="K8" s="31" t="s">
        <v>165</v>
      </c>
      <c r="L8" s="8" t="s">
        <v>28</v>
      </c>
      <c r="M8" s="31" t="s">
        <v>141</v>
      </c>
      <c r="N8" s="32" t="s">
        <v>143</v>
      </c>
      <c r="O8" s="1" t="s">
        <v>182</v>
      </c>
      <c r="P8" s="8" t="s">
        <v>29</v>
      </c>
      <c r="Q8" s="3" t="s">
        <v>30</v>
      </c>
      <c r="R8" s="3" t="s">
        <v>61</v>
      </c>
      <c r="S8" s="8" t="s">
        <v>2</v>
      </c>
      <c r="T8" s="44" t="s">
        <v>212</v>
      </c>
      <c r="U8" s="31" t="s">
        <v>27</v>
      </c>
      <c r="V8" s="31" t="s">
        <v>157</v>
      </c>
      <c r="W8" s="33" t="s">
        <v>682</v>
      </c>
      <c r="X8" s="33" t="s">
        <v>694</v>
      </c>
    </row>
    <row r="9" spans="1:24" ht="35.25" customHeight="1">
      <c r="A9" s="6" t="s">
        <v>561</v>
      </c>
      <c r="B9" s="57" t="s">
        <v>566</v>
      </c>
      <c r="C9" s="60" t="str">
        <f t="shared" si="0"/>
        <v xml:space="preserve">F. On-Chain &amp; Makro (Opsiyonel) -  onchain.py -  c_onchain.py - Dış kaynaklar (Glassnode, CryptoQuant, Farside, Coinglass), ETF / Netflow API’leri (ör. coinglass.com/api/pro/netflow) -   -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GET -  I/O-bound -  Async -  ETF &amp; stablecoin akışlarını güncel çekmek için - </v>
      </c>
      <c r="D9" s="7" t="s">
        <v>7</v>
      </c>
      <c r="E9" s="3" t="s">
        <v>557</v>
      </c>
      <c r="F9" s="33" t="s">
        <v>683</v>
      </c>
      <c r="G9" s="8" t="s">
        <v>227</v>
      </c>
      <c r="H9" s="8" t="s">
        <v>551</v>
      </c>
      <c r="I9" s="8"/>
      <c r="J9" s="8" t="s">
        <v>8</v>
      </c>
      <c r="K9" s="31" t="s">
        <v>166</v>
      </c>
      <c r="L9" s="8" t="s">
        <v>31</v>
      </c>
      <c r="M9" s="31" t="s">
        <v>142</v>
      </c>
      <c r="N9" s="32" t="s">
        <v>144</v>
      </c>
      <c r="O9" s="1" t="s">
        <v>183</v>
      </c>
      <c r="P9" s="8" t="s">
        <v>32</v>
      </c>
      <c r="Q9" s="3" t="s">
        <v>13</v>
      </c>
      <c r="R9" s="3" t="s">
        <v>62</v>
      </c>
      <c r="S9" s="8" t="s">
        <v>2</v>
      </c>
      <c r="T9" s="44" t="s">
        <v>213</v>
      </c>
      <c r="U9" s="31" t="s">
        <v>7</v>
      </c>
      <c r="V9" s="31" t="s">
        <v>557</v>
      </c>
      <c r="W9" s="33" t="s">
        <v>683</v>
      </c>
      <c r="X9" s="33" t="s">
        <v>695</v>
      </c>
    </row>
    <row r="10" spans="1:24" ht="35.25" customHeight="1">
      <c r="A10" s="6" t="s">
        <v>556</v>
      </c>
      <c r="B10" s="57" t="s">
        <v>567</v>
      </c>
      <c r="C10" s="60" t="str">
        <f t="shared" si="0"/>
        <v xml:space="preserve">G. Risk &amp; Exposure Management -  risk_expos.py -  c_risk.py - /fapi/v1/liquidationOrders, /fapi/v1/premiumIndex, /api/v3/klines, /fapi/v1/account, /fapi/v1/positionRisk, /fapi/v2/account, /fapi/v2/balance, /api/v3/account, WebSocket userData stream -  utils/binance_api/binance_a içindeki BinanceAggregator class -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GET -  CPU-bound -  Batch -  Gerçek pozisyon riski, kaldıraç ve VaR hesaplaması için - </v>
      </c>
      <c r="D10" s="7" t="s">
        <v>33</v>
      </c>
      <c r="E10" s="7" t="s">
        <v>158</v>
      </c>
      <c r="F10" s="33" t="s">
        <v>684</v>
      </c>
      <c r="G10" s="8" t="s">
        <v>220</v>
      </c>
      <c r="H10" s="8" t="s">
        <v>552</v>
      </c>
      <c r="I10" s="8" t="s">
        <v>573</v>
      </c>
      <c r="J10" s="8" t="s">
        <v>4</v>
      </c>
      <c r="K10" s="31" t="s">
        <v>167</v>
      </c>
      <c r="L10" s="8" t="s">
        <v>34</v>
      </c>
      <c r="M10" s="31" t="s">
        <v>138</v>
      </c>
      <c r="N10" s="32" t="s">
        <v>143</v>
      </c>
      <c r="O10" s="1" t="s">
        <v>184</v>
      </c>
      <c r="P10" s="8" t="s">
        <v>35</v>
      </c>
      <c r="Q10" s="3" t="s">
        <v>36</v>
      </c>
      <c r="R10" s="3" t="s">
        <v>67</v>
      </c>
      <c r="S10" s="8" t="s">
        <v>2</v>
      </c>
      <c r="T10" s="44" t="s">
        <v>214</v>
      </c>
      <c r="U10" s="31" t="s">
        <v>33</v>
      </c>
      <c r="V10" s="31" t="s">
        <v>158</v>
      </c>
      <c r="W10" s="33" t="s">
        <v>696</v>
      </c>
      <c r="X10" s="33" t="s">
        <v>697</v>
      </c>
    </row>
    <row r="11" spans="1:24" ht="35.25" customHeight="1">
      <c r="A11" s="6" t="s">
        <v>559</v>
      </c>
      <c r="B11" s="57" t="s">
        <v>565</v>
      </c>
      <c r="C11" s="60" t="str">
        <f t="shared" si="0"/>
        <v xml:space="preserve">H. Market Micro Alpha (Tick-Level Alpha Factor) -  microalpha.py -  c_micro.py - /fapi/v1/depth, /fapi/v1/trades, WebSocket &lt;symbol&gt;@trade, &lt;symbol&gt;@depth@100ms, /fapi/v1/ticker/price, /fapi/v1/ticker/bookTicker, /fapi/v1/aggTrades, WebSocket &lt;symbol&gt;@aggTrade, &lt;symbol&gt;@depth, &lt;symbol&gt;@kline_interval -  utils/binance_api/binance_a içindeki BinanceAggregator class -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GET + WebSocket -  async -  Async -  Spread ve fiyat mikro-değişimi hesaplarını destekler - </v>
      </c>
      <c r="D11" s="7" t="s">
        <v>43</v>
      </c>
      <c r="E11" s="3" t="s">
        <v>558</v>
      </c>
      <c r="F11" s="33" t="s">
        <v>685</v>
      </c>
      <c r="G11" s="8" t="s">
        <v>221</v>
      </c>
      <c r="H11" s="8" t="s">
        <v>553</v>
      </c>
      <c r="I11" s="8" t="s">
        <v>573</v>
      </c>
      <c r="J11" s="8" t="s">
        <v>39</v>
      </c>
      <c r="K11" s="31" t="s">
        <v>168</v>
      </c>
      <c r="L11" s="8" t="s">
        <v>40</v>
      </c>
      <c r="M11" s="8" t="s">
        <v>230</v>
      </c>
      <c r="N11" s="32" t="s">
        <v>144</v>
      </c>
      <c r="O11" s="1" t="s">
        <v>185</v>
      </c>
      <c r="P11" s="8" t="s">
        <v>41</v>
      </c>
      <c r="Q11" s="3" t="s">
        <v>42</v>
      </c>
      <c r="R11" s="3" t="s">
        <v>65</v>
      </c>
      <c r="S11" s="8" t="s">
        <v>38</v>
      </c>
      <c r="T11" s="44" t="s">
        <v>215</v>
      </c>
      <c r="U11" s="31" t="s">
        <v>43</v>
      </c>
      <c r="V11" s="31" t="s">
        <v>558</v>
      </c>
      <c r="W11" s="33" t="s">
        <v>685</v>
      </c>
      <c r="X11" s="33" t="s">
        <v>698</v>
      </c>
    </row>
    <row r="12" spans="1:24" ht="51" customHeight="1">
      <c r="A12" s="6" t="s">
        <v>559</v>
      </c>
      <c r="B12" s="57" t="s">
        <v>571</v>
      </c>
      <c r="C12" s="60" t="str">
        <f t="shared" si="0"/>
        <v xml:space="preserve">I. Portfolio Optimization &amp; Allocation -  port_alloc.py -  c_portalloc.py - /api/v3/account, /fapi/v2/balance, /fapi/v2/account, /fapi/v2/positionRisk, /api/v3/klines, /fapi/v1/balance, /fapi/v1/positionRisk, WebSocket userData stream -  utils/binance_api/binance_a içindeki BinanceAggregator class - Private -  Sharpe Ratio, Correlation Matrix, VaR + Conditional Beta, Sortino Ratio, Drawdown Correlation -  *Black-Litterman Model, **Hierarchical Risk Parity (HRP), ***Risk Parity -  Dinamik portfolio optimizasyonu -  Allocation Weights -  /allocate, /al - GET -  CPU-bound -  Batch -  Portföy volatilitesi ve kovaryans hesabı için fiyat geçmişi gerek - </v>
      </c>
      <c r="D12" s="5" t="s">
        <v>44</v>
      </c>
      <c r="E12" s="5" t="s">
        <v>159</v>
      </c>
      <c r="F12" s="33" t="s">
        <v>686</v>
      </c>
      <c r="G12" s="8" t="s">
        <v>222</v>
      </c>
      <c r="H12" s="8" t="s">
        <v>554</v>
      </c>
      <c r="I12" s="8" t="s">
        <v>573</v>
      </c>
      <c r="J12" s="5" t="s">
        <v>45</v>
      </c>
      <c r="K12" s="31" t="s">
        <v>169</v>
      </c>
      <c r="L12" s="5" t="s">
        <v>46</v>
      </c>
      <c r="M12" s="31" t="s">
        <v>138</v>
      </c>
      <c r="N12" s="32" t="s">
        <v>143</v>
      </c>
      <c r="O12" s="1" t="s">
        <v>186</v>
      </c>
      <c r="P12" s="5" t="s">
        <v>47</v>
      </c>
      <c r="Q12" s="5" t="s">
        <v>48</v>
      </c>
      <c r="R12" s="5" t="s">
        <v>63</v>
      </c>
      <c r="S12" s="5" t="s">
        <v>2</v>
      </c>
      <c r="T12" s="44" t="s">
        <v>216</v>
      </c>
      <c r="U12" s="31" t="s">
        <v>44</v>
      </c>
      <c r="V12" s="31" t="s">
        <v>159</v>
      </c>
      <c r="W12" s="33" t="s">
        <v>699</v>
      </c>
      <c r="X12" s="33" t="s">
        <v>700</v>
      </c>
    </row>
    <row r="13" spans="1:24" ht="35.25" customHeight="1">
      <c r="A13" s="6" t="s">
        <v>560</v>
      </c>
      <c r="B13" s="57" t="s">
        <v>568</v>
      </c>
      <c r="C13" s="60" t="str">
        <f t="shared" si="0"/>
        <v xml:space="preserve">J. Regime Change Detection &amp; Anomaly -  regime_anomal.py -  ❌ Hayır (içeride tanımla) - /api/v3/klines, /fapi/v1/openInterestHist, /fapi/v1/fundingRate, /fapi/v1/markPriceKlines, /fapi/v1/openInterest, WebSocket &lt;symbol&gt;@markPriceUpdate -  utils/binance_api/binance_a içindeki BinanceAggregator class - Spot + Futures -  Z-Score, Rolling Mean/Std + Rolling Skewness/Kurtosis, Cumulative Return Deviation -  *Changepoint Detection (CUSUM), **Isolation Forest, ***Spectral Residual -  Ani değişim ve anomaly tespiti -  Anomaly Score (0-1) -  /redet, /rd - GET -  async -  Async -  Rejim değişimi tespitinde OI ve funding değişimi faydalı - </v>
      </c>
      <c r="D13" s="5" t="s">
        <v>57</v>
      </c>
      <c r="E13" s="5" t="s">
        <v>160</v>
      </c>
      <c r="F13" s="33" t="s">
        <v>687</v>
      </c>
      <c r="G13" s="8" t="s">
        <v>228</v>
      </c>
      <c r="H13" s="8" t="s">
        <v>555</v>
      </c>
      <c r="I13" s="8" t="s">
        <v>573</v>
      </c>
      <c r="J13" s="5" t="s">
        <v>49</v>
      </c>
      <c r="K13" s="31" t="s">
        <v>170</v>
      </c>
      <c r="L13" s="5" t="s">
        <v>50</v>
      </c>
      <c r="M13" s="8" t="s">
        <v>230</v>
      </c>
      <c r="N13" s="32" t="s">
        <v>144</v>
      </c>
      <c r="O13" s="1" t="s">
        <v>187</v>
      </c>
      <c r="P13" s="5" t="s">
        <v>51</v>
      </c>
      <c r="Q13" s="5" t="s">
        <v>52</v>
      </c>
      <c r="R13" s="5" t="s">
        <v>64</v>
      </c>
      <c r="S13" s="5" t="s">
        <v>2</v>
      </c>
      <c r="T13" s="44" t="s">
        <v>217</v>
      </c>
      <c r="U13" s="31" t="s">
        <v>57</v>
      </c>
      <c r="V13" s="31" t="s">
        <v>160</v>
      </c>
      <c r="W13" s="33" t="s">
        <v>687</v>
      </c>
      <c r="X13" s="33" t="s">
        <v>701</v>
      </c>
    </row>
    <row r="14" spans="1:24" ht="35.25" customHeight="1">
      <c r="C14" s="45" t="s">
        <v>54</v>
      </c>
      <c r="D14" s="41" t="s">
        <v>148</v>
      </c>
    </row>
    <row r="15" spans="1:24" ht="35.25" customHeight="1">
      <c r="C15" s="45" t="s">
        <v>147</v>
      </c>
      <c r="D15" s="9" t="s">
        <v>150</v>
      </c>
    </row>
    <row r="16" spans="1:24" ht="35.25" customHeight="1">
      <c r="C16" s="45" t="s">
        <v>146</v>
      </c>
      <c r="D16" s="42" t="s">
        <v>149</v>
      </c>
    </row>
    <row r="17" spans="3:4" ht="35.25" customHeight="1">
      <c r="C17" s="45" t="s">
        <v>55</v>
      </c>
      <c r="D17" s="42" t="s">
        <v>151</v>
      </c>
    </row>
    <row r="18" spans="3:4" ht="35.25" customHeight="1">
      <c r="C18" s="58" t="s">
        <v>56</v>
      </c>
      <c r="D18" s="42" t="s">
        <v>152</v>
      </c>
    </row>
    <row r="35" spans="4:9" ht="35.25" customHeight="1">
      <c r="D35" s="39"/>
      <c r="E35" s="39"/>
      <c r="F35" s="39"/>
      <c r="G35" s="39"/>
      <c r="H35" s="39"/>
      <c r="I35" s="39"/>
    </row>
    <row r="36" spans="4:9" ht="35.25" customHeight="1">
      <c r="D36" s="34"/>
      <c r="E36" s="34"/>
      <c r="F36" s="34"/>
      <c r="G36" s="34"/>
      <c r="H36" s="34"/>
      <c r="I36" s="34"/>
    </row>
    <row r="37" spans="4:9" ht="35.25" customHeight="1">
      <c r="D37" s="40"/>
      <c r="E37" s="40"/>
      <c r="F37" s="40"/>
      <c r="G37" s="40"/>
      <c r="H37" s="40"/>
      <c r="I37" s="40"/>
    </row>
    <row r="38" spans="4:9" ht="35.25" customHeight="1">
      <c r="D38" s="40"/>
      <c r="E38" s="40"/>
      <c r="F38" s="40"/>
      <c r="G38" s="40"/>
      <c r="H38" s="40"/>
      <c r="I38" s="40"/>
    </row>
    <row r="39" spans="4:9" ht="35.25" customHeight="1">
      <c r="D39" s="40"/>
      <c r="E39" s="40"/>
      <c r="F39" s="40"/>
      <c r="G39" s="40"/>
      <c r="H39" s="40"/>
      <c r="I39" s="40"/>
    </row>
    <row r="40" spans="4:9" ht="35.25" customHeight="1">
      <c r="D40" s="40"/>
      <c r="E40" s="40"/>
      <c r="F40" s="40"/>
      <c r="G40" s="40"/>
      <c r="H40" s="40"/>
      <c r="I40" s="40"/>
    </row>
    <row r="42" spans="4:9" ht="35.25" customHeight="1">
      <c r="D42" s="4"/>
      <c r="E42" s="4"/>
      <c r="F42" s="4"/>
      <c r="G42" s="4"/>
      <c r="H42" s="4"/>
      <c r="I42" s="4"/>
    </row>
    <row r="43" spans="4:9" ht="35.25" customHeight="1">
      <c r="D43" s="36"/>
      <c r="E43" s="36"/>
      <c r="F43" s="36"/>
      <c r="G43" s="36"/>
      <c r="H43" s="36"/>
      <c r="I43" s="36"/>
    </row>
    <row r="44" spans="4:9" ht="35.25" customHeight="1">
      <c r="D44" s="37"/>
      <c r="E44" s="37"/>
      <c r="F44" s="37"/>
      <c r="G44" s="37"/>
      <c r="H44" s="37"/>
      <c r="I44" s="37"/>
    </row>
    <row r="45" spans="4:9" ht="35.25" customHeight="1">
      <c r="D45" s="37"/>
      <c r="E45" s="37"/>
      <c r="F45" s="37"/>
      <c r="G45" s="37"/>
      <c r="H45" s="37"/>
      <c r="I45" s="37"/>
    </row>
    <row r="46" spans="4:9" ht="35.25" customHeight="1">
      <c r="D46" s="36"/>
      <c r="E46" s="36"/>
      <c r="F46" s="36"/>
      <c r="G46" s="36"/>
      <c r="H46" s="36"/>
      <c r="I46" s="36"/>
    </row>
    <row r="47" spans="4:9" ht="35.25" customHeight="1">
      <c r="D47" s="37"/>
      <c r="E47" s="37"/>
      <c r="F47" s="37"/>
      <c r="G47" s="37"/>
      <c r="H47" s="37"/>
      <c r="I47" s="37"/>
    </row>
    <row r="48" spans="4:9" ht="35.25" customHeight="1">
      <c r="D48" s="36"/>
      <c r="E48" s="36"/>
      <c r="F48" s="36"/>
      <c r="G48" s="36"/>
      <c r="H48" s="36"/>
      <c r="I48" s="36"/>
    </row>
    <row r="49" spans="4:9" ht="35.25" customHeight="1">
      <c r="D49" s="37"/>
      <c r="E49" s="37"/>
      <c r="F49" s="37"/>
      <c r="G49" s="37"/>
      <c r="H49" s="37"/>
      <c r="I49" s="37"/>
    </row>
    <row r="50" spans="4:9" ht="35.25" customHeight="1">
      <c r="D50" s="36"/>
      <c r="E50" s="36"/>
      <c r="F50" s="36"/>
      <c r="G50" s="36"/>
      <c r="H50" s="36"/>
      <c r="I50" s="36"/>
    </row>
    <row r="51" spans="4:9" ht="35.25" customHeight="1">
      <c r="D51" s="38"/>
      <c r="E51" s="38"/>
      <c r="F51" s="38"/>
      <c r="G51" s="38"/>
      <c r="H51" s="38"/>
      <c r="I51" s="38"/>
    </row>
    <row r="54" spans="4:9" ht="35.25" customHeight="1">
      <c r="D54"/>
      <c r="E54"/>
      <c r="F54"/>
      <c r="G54"/>
      <c r="H54"/>
      <c r="I54"/>
    </row>
    <row r="55" spans="4:9" ht="35.25" customHeight="1">
      <c r="D55" s="35"/>
      <c r="E55" s="35"/>
      <c r="F55" s="35"/>
      <c r="G55" s="35"/>
      <c r="H55" s="35"/>
      <c r="I55" s="35"/>
    </row>
    <row r="56" spans="4:9" ht="35.25" customHeight="1">
      <c r="D56" s="35"/>
      <c r="E56" s="35"/>
      <c r="F56" s="35"/>
      <c r="G56" s="35"/>
      <c r="H56" s="35"/>
      <c r="I56" s="35"/>
    </row>
    <row r="57" spans="4:9" ht="35.25" customHeight="1">
      <c r="D57" s="35"/>
      <c r="E57" s="35"/>
      <c r="F57" s="35"/>
      <c r="G57" s="35"/>
      <c r="H57" s="35"/>
      <c r="I57" s="35"/>
    </row>
    <row r="58" spans="4:9" ht="35.25" customHeight="1">
      <c r="D58" s="35"/>
      <c r="E58" s="35"/>
      <c r="F58" s="35"/>
      <c r="G58" s="35"/>
      <c r="H58" s="35"/>
      <c r="I58" s="35"/>
    </row>
    <row r="59" spans="4:9" ht="35.25" customHeight="1">
      <c r="D59" s="35"/>
      <c r="E59" s="35"/>
      <c r="F59" s="35"/>
      <c r="G59" s="35"/>
      <c r="H59" s="35"/>
      <c r="I59" s="35"/>
    </row>
    <row r="60" spans="4:9" ht="35.25" customHeight="1">
      <c r="D60" s="35"/>
      <c r="E60" s="35"/>
      <c r="F60" s="35"/>
      <c r="G60" s="35"/>
      <c r="H60" s="35"/>
      <c r="I60" s="35"/>
    </row>
    <row r="61" spans="4:9" ht="35.25" customHeight="1">
      <c r="D61"/>
      <c r="E61"/>
      <c r="F61"/>
      <c r="G61"/>
      <c r="H61"/>
      <c r="I61"/>
    </row>
    <row r="62" spans="4:9" ht="35.25" customHeight="1">
      <c r="D62"/>
      <c r="E62"/>
      <c r="F62"/>
      <c r="G62"/>
      <c r="H62"/>
      <c r="I62"/>
    </row>
    <row r="73" spans="4:11" ht="35.25" customHeight="1">
      <c r="D73" s="39" t="s">
        <v>132</v>
      </c>
      <c r="E73" s="39"/>
      <c r="F73" s="39"/>
      <c r="G73" s="39"/>
      <c r="H73" s="39"/>
      <c r="I73" s="39"/>
    </row>
    <row r="74" spans="4:11" ht="35.25" customHeight="1">
      <c r="D74" s="30" t="s">
        <v>120</v>
      </c>
      <c r="E74" s="30"/>
      <c r="F74" s="30"/>
      <c r="G74" s="30"/>
      <c r="H74" s="30"/>
      <c r="I74" s="30"/>
      <c r="J74" s="30" t="s">
        <v>121</v>
      </c>
      <c r="K74" s="30" t="s">
        <v>122</v>
      </c>
    </row>
    <row r="75" spans="4:11" ht="35.25" customHeight="1">
      <c r="D75" s="31" t="s">
        <v>123</v>
      </c>
      <c r="E75" s="31"/>
      <c r="F75" s="31"/>
      <c r="G75" s="31"/>
      <c r="H75" s="31"/>
      <c r="I75" s="31"/>
      <c r="J75" s="31" t="s">
        <v>124</v>
      </c>
      <c r="K75" s="33" t="s">
        <v>125</v>
      </c>
    </row>
    <row r="76" spans="4:11" ht="35.25" customHeight="1">
      <c r="D76" s="31" t="s">
        <v>126</v>
      </c>
      <c r="E76" s="31"/>
      <c r="F76" s="31"/>
      <c r="G76" s="31"/>
      <c r="H76" s="31"/>
      <c r="I76" s="31"/>
      <c r="J76" s="31" t="s">
        <v>127</v>
      </c>
      <c r="K76" s="33" t="s">
        <v>128</v>
      </c>
    </row>
    <row r="77" spans="4:11" ht="35.25" customHeight="1">
      <c r="D77" s="31" t="s">
        <v>129</v>
      </c>
      <c r="E77" s="31"/>
      <c r="F77" s="31"/>
      <c r="G77" s="31"/>
      <c r="H77" s="31"/>
      <c r="I77" s="31"/>
      <c r="J77" s="31" t="s">
        <v>130</v>
      </c>
      <c r="K77" s="33" t="s">
        <v>131</v>
      </c>
    </row>
    <row r="78" spans="4:11" ht="35.25" customHeight="1">
      <c r="D78" s="6" t="s">
        <v>133</v>
      </c>
    </row>
    <row r="79" spans="4:11" ht="35.25" customHeight="1">
      <c r="D79" s="6" t="s">
        <v>134</v>
      </c>
    </row>
    <row r="80" spans="4:11" ht="35.25" customHeight="1">
      <c r="D80" s="6" t="s">
        <v>135</v>
      </c>
    </row>
    <row r="81" spans="4:4" ht="35.25" customHeight="1">
      <c r="D81" s="6" t="s">
        <v>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E36-7823-49A3-BD7C-935B7A572B02}">
  <dimension ref="A1:H37"/>
  <sheetViews>
    <sheetView topLeftCell="B16" workbookViewId="0">
      <selection activeCell="H31" sqref="H31"/>
    </sheetView>
  </sheetViews>
  <sheetFormatPr defaultColWidth="37.85546875" defaultRowHeight="15"/>
  <cols>
    <col min="2" max="2" width="27" customWidth="1"/>
    <col min="3" max="3" width="20.140625" customWidth="1"/>
    <col min="4" max="4" width="29.5703125" customWidth="1"/>
    <col min="6" max="6" width="19.5703125" customWidth="1"/>
    <col min="7" max="7" width="12.28515625" customWidth="1"/>
  </cols>
  <sheetData>
    <row r="1" spans="2:7">
      <c r="B1" t="s">
        <v>645</v>
      </c>
    </row>
    <row r="2" spans="2:7" ht="15.75" customHeight="1">
      <c r="B2" s="30" t="s">
        <v>574</v>
      </c>
      <c r="C2" s="30" t="s">
        <v>9</v>
      </c>
      <c r="D2" s="30" t="s">
        <v>575</v>
      </c>
      <c r="E2" s="30" t="s">
        <v>207</v>
      </c>
      <c r="F2" s="30" t="s">
        <v>583</v>
      </c>
      <c r="G2" s="30" t="s">
        <v>616</v>
      </c>
    </row>
    <row r="3" spans="2:7">
      <c r="B3" s="61" t="s">
        <v>582</v>
      </c>
      <c r="C3" s="62" t="s">
        <v>577</v>
      </c>
      <c r="D3" s="31" t="s">
        <v>578</v>
      </c>
      <c r="E3" s="31" t="s">
        <v>580</v>
      </c>
      <c r="F3" s="63" t="s">
        <v>586</v>
      </c>
      <c r="G3" s="61" t="s">
        <v>644</v>
      </c>
    </row>
    <row r="4" spans="2:7">
      <c r="B4" s="61"/>
      <c r="C4" s="62"/>
      <c r="D4" s="31" t="s">
        <v>579</v>
      </c>
      <c r="E4" s="31" t="s">
        <v>618</v>
      </c>
      <c r="F4" s="63"/>
      <c r="G4" s="61"/>
    </row>
    <row r="5" spans="2:7">
      <c r="B5" s="61"/>
      <c r="C5" s="62"/>
      <c r="D5" s="31" t="s">
        <v>543</v>
      </c>
      <c r="E5" s="31" t="s">
        <v>619</v>
      </c>
      <c r="F5" s="63"/>
      <c r="G5" s="61"/>
    </row>
    <row r="6" spans="2:7">
      <c r="B6" s="61"/>
      <c r="C6" s="62"/>
      <c r="D6" s="31" t="s">
        <v>6</v>
      </c>
      <c r="E6" s="31" t="s">
        <v>581</v>
      </c>
      <c r="F6" s="63"/>
      <c r="G6" s="61"/>
    </row>
    <row r="7" spans="2:7">
      <c r="B7" s="61" t="s">
        <v>587</v>
      </c>
      <c r="C7" s="62" t="s">
        <v>588</v>
      </c>
      <c r="D7" s="31" t="s">
        <v>578</v>
      </c>
      <c r="E7" s="31" t="s">
        <v>621</v>
      </c>
      <c r="F7" s="63" t="s">
        <v>591</v>
      </c>
      <c r="G7" s="61" t="s">
        <v>617</v>
      </c>
    </row>
    <row r="8" spans="2:7">
      <c r="B8" s="61"/>
      <c r="C8" s="62"/>
      <c r="D8" s="31" t="s">
        <v>543</v>
      </c>
      <c r="E8" s="31" t="s">
        <v>622</v>
      </c>
      <c r="F8" s="63"/>
      <c r="G8" s="61"/>
    </row>
    <row r="9" spans="2:7">
      <c r="B9" s="61"/>
      <c r="C9" s="62"/>
      <c r="D9" s="31" t="s">
        <v>620</v>
      </c>
      <c r="E9" s="31" t="s">
        <v>623</v>
      </c>
      <c r="F9" s="63"/>
      <c r="G9" s="61"/>
    </row>
    <row r="10" spans="2:7">
      <c r="B10" s="61"/>
      <c r="C10" s="62"/>
      <c r="D10" s="31" t="s">
        <v>544</v>
      </c>
      <c r="E10" s="31" t="s">
        <v>624</v>
      </c>
      <c r="F10" s="63"/>
      <c r="G10" s="61"/>
    </row>
    <row r="11" spans="2:7">
      <c r="B11" s="61" t="s">
        <v>592</v>
      </c>
      <c r="C11" s="62" t="s">
        <v>593</v>
      </c>
      <c r="D11" s="31" t="s">
        <v>579</v>
      </c>
      <c r="E11" s="31" t="s">
        <v>628</v>
      </c>
      <c r="F11" s="63" t="s">
        <v>596</v>
      </c>
      <c r="G11" s="61" t="s">
        <v>617</v>
      </c>
    </row>
    <row r="12" spans="2:7">
      <c r="B12" s="61"/>
      <c r="C12" s="62"/>
      <c r="D12" s="31" t="s">
        <v>625</v>
      </c>
      <c r="E12" s="31" t="s">
        <v>629</v>
      </c>
      <c r="F12" s="63"/>
      <c r="G12" s="61"/>
    </row>
    <row r="13" spans="2:7">
      <c r="B13" s="61"/>
      <c r="C13" s="62"/>
      <c r="D13" s="31" t="s">
        <v>626</v>
      </c>
      <c r="E13" s="31" t="s">
        <v>630</v>
      </c>
      <c r="F13" s="63"/>
      <c r="G13" s="61"/>
    </row>
    <row r="14" spans="2:7">
      <c r="B14" s="61"/>
      <c r="C14" s="62"/>
      <c r="D14" s="31" t="s">
        <v>627</v>
      </c>
      <c r="E14" s="31" t="s">
        <v>631</v>
      </c>
      <c r="F14" s="63"/>
      <c r="G14" s="61"/>
    </row>
    <row r="15" spans="2:7">
      <c r="B15" s="61" t="s">
        <v>597</v>
      </c>
      <c r="C15" s="62" t="s">
        <v>598</v>
      </c>
      <c r="D15" s="31" t="s">
        <v>543</v>
      </c>
      <c r="E15" s="31" t="s">
        <v>632</v>
      </c>
      <c r="F15" s="63" t="s">
        <v>601</v>
      </c>
      <c r="G15" s="61" t="s">
        <v>617</v>
      </c>
    </row>
    <row r="16" spans="2:7">
      <c r="B16" s="61"/>
      <c r="C16" s="62"/>
      <c r="D16" s="31" t="s">
        <v>625</v>
      </c>
      <c r="E16" s="31" t="s">
        <v>633</v>
      </c>
      <c r="F16" s="63"/>
      <c r="G16" s="61"/>
    </row>
    <row r="17" spans="1:8">
      <c r="B17" s="61"/>
      <c r="C17" s="62"/>
      <c r="D17" s="31" t="s">
        <v>544</v>
      </c>
      <c r="E17" s="31" t="s">
        <v>634</v>
      </c>
      <c r="F17" s="63"/>
      <c r="G17" s="61"/>
    </row>
    <row r="18" spans="1:8">
      <c r="B18" s="61" t="s">
        <v>576</v>
      </c>
      <c r="C18" s="62" t="s">
        <v>602</v>
      </c>
      <c r="D18" s="31" t="s">
        <v>620</v>
      </c>
      <c r="E18" s="31" t="s">
        <v>635</v>
      </c>
      <c r="F18" s="63" t="s">
        <v>605</v>
      </c>
      <c r="G18" s="61" t="s">
        <v>617</v>
      </c>
    </row>
    <row r="19" spans="1:8" ht="30">
      <c r="B19" s="61"/>
      <c r="C19" s="62"/>
      <c r="D19" s="31" t="s">
        <v>542</v>
      </c>
      <c r="E19" s="31" t="s">
        <v>636</v>
      </c>
      <c r="F19" s="63"/>
      <c r="G19" s="61"/>
    </row>
    <row r="20" spans="1:8">
      <c r="B20" s="61" t="s">
        <v>606</v>
      </c>
      <c r="C20" s="62" t="s">
        <v>607</v>
      </c>
      <c r="D20" s="31" t="s">
        <v>637</v>
      </c>
      <c r="E20" s="31" t="s">
        <v>638</v>
      </c>
      <c r="F20" s="63" t="s">
        <v>610</v>
      </c>
      <c r="G20" s="61" t="s">
        <v>617</v>
      </c>
    </row>
    <row r="21" spans="1:8">
      <c r="B21" s="61"/>
      <c r="C21" s="62"/>
      <c r="D21" s="31" t="s">
        <v>544</v>
      </c>
      <c r="E21" s="31" t="s">
        <v>639</v>
      </c>
      <c r="F21" s="63"/>
      <c r="G21" s="61"/>
    </row>
    <row r="22" spans="1:8">
      <c r="B22" s="61"/>
      <c r="C22" s="62"/>
      <c r="D22" s="31" t="s">
        <v>626</v>
      </c>
      <c r="E22" s="31" t="s">
        <v>640</v>
      </c>
      <c r="F22" s="63"/>
      <c r="G22" s="61"/>
    </row>
    <row r="23" spans="1:8" ht="15" customHeight="1">
      <c r="B23" s="61" t="s">
        <v>611</v>
      </c>
      <c r="C23" s="62" t="s">
        <v>612</v>
      </c>
      <c r="D23" s="31" t="s">
        <v>627</v>
      </c>
      <c r="E23" s="31" t="s">
        <v>641</v>
      </c>
      <c r="F23" s="63" t="s">
        <v>615</v>
      </c>
      <c r="G23" s="61" t="s">
        <v>617</v>
      </c>
    </row>
    <row r="24" spans="1:8">
      <c r="B24" s="61"/>
      <c r="C24" s="62"/>
      <c r="D24" s="31" t="s">
        <v>543</v>
      </c>
      <c r="E24" s="31" t="s">
        <v>642</v>
      </c>
      <c r="F24" s="63"/>
      <c r="G24" s="61"/>
    </row>
    <row r="25" spans="1:8">
      <c r="B25" s="61"/>
      <c r="C25" s="62"/>
      <c r="D25" s="31" t="s">
        <v>626</v>
      </c>
      <c r="E25" s="31" t="s">
        <v>643</v>
      </c>
      <c r="F25" s="63"/>
      <c r="G25" s="61"/>
    </row>
    <row r="29" spans="1:8">
      <c r="A29" t="s">
        <v>645</v>
      </c>
    </row>
    <row r="30" spans="1:8">
      <c r="A30" t="str">
        <f>CONCATENATE(B30," - ",C30," - ",D30," - ",E30," - ",F30," - ",G30)</f>
        <v>Skor Adı - Amaç - Modüller - Gerekçe - Skor Kodu - Skor puanı</v>
      </c>
      <c r="B30" s="30" t="s">
        <v>574</v>
      </c>
      <c r="C30" s="30" t="s">
        <v>9</v>
      </c>
      <c r="D30" s="30" t="s">
        <v>575</v>
      </c>
      <c r="E30" s="30" t="s">
        <v>207</v>
      </c>
      <c r="F30" s="30" t="s">
        <v>583</v>
      </c>
      <c r="G30" s="30" t="s">
        <v>616</v>
      </c>
      <c r="H30" s="30" t="s">
        <v>647</v>
      </c>
    </row>
    <row r="31" spans="1:8" ht="60">
      <c r="A31" t="str">
        <f t="shared" ref="A31:A37" si="0">CONCATENATE(B31," - ",C31," - ",D31," - ",E31," - ",F31," - ",G31)</f>
        <v>Trend Strength Score - Fiyat yönü ve momentum gücünü daha sağlam ölçmek - A. Trend &amp; MomentumB. Piyasa RejimiC. Derivatives &amp; SentimentD. Order Flow &amp; Microstructure - A: Fiyatın teknik yönüB: Rejim analizi (trend mi, range mi?)C: Trader pozisyonlarıD: Gerçek zamanlı alım-satım baskısı - trend_strength_score - ( 0-1 )</v>
      </c>
      <c r="B31" s="32" t="s">
        <v>582</v>
      </c>
      <c r="C31" s="31" t="s">
        <v>577</v>
      </c>
      <c r="D31" s="31" t="s">
        <v>584</v>
      </c>
      <c r="E31" s="31" t="s">
        <v>585</v>
      </c>
      <c r="F31" s="33" t="s">
        <v>586</v>
      </c>
      <c r="G31" s="32" t="s">
        <v>646</v>
      </c>
    </row>
    <row r="32" spans="1:8" ht="60">
      <c r="A32" t="str">
        <f t="shared" si="0"/>
        <v>Buy Opportunity Score - Potansiyel alım fırsatlarını belirlemek - A. Trend &amp; MomentumC. Derivatives &amp; SentimentD. Order FlowE. Korelasyon &amp; Lead-Lag - A: Teknik güçC: Sentiment olumlu mu?D: Gerçek alım baskısıE: Lider coinlerle uyum - buy_opportunity_score - ( 0-1 )</v>
      </c>
      <c r="B32" s="32" t="s">
        <v>587</v>
      </c>
      <c r="C32" s="31" t="s">
        <v>588</v>
      </c>
      <c r="D32" s="31" t="s">
        <v>589</v>
      </c>
      <c r="E32" s="31" t="s">
        <v>590</v>
      </c>
      <c r="F32" s="33" t="s">
        <v>591</v>
      </c>
      <c r="G32" s="32" t="s">
        <v>646</v>
      </c>
    </row>
    <row r="33" spans="1:7" ht="45">
      <c r="A33" t="str">
        <f t="shared" si="0"/>
        <v>Risk Exposure Score - Pozisyon almak için risk seviyesi - B. Piyasa RejimiF. On-Chain &amp; MakroG. Risk &amp; ExposureJ. Regime Change Detection - B: VolatiliteF: Stablecoin &amp; ETF akışıG: Pozisyon riskiJ: Rejim değişimi veya anomali - risk_exposure_score - ( 0-1 )</v>
      </c>
      <c r="B33" s="32" t="s">
        <v>592</v>
      </c>
      <c r="C33" s="31" t="s">
        <v>593</v>
      </c>
      <c r="D33" s="31" t="s">
        <v>594</v>
      </c>
      <c r="E33" s="31" t="s">
        <v>595</v>
      </c>
      <c r="F33" s="33" t="s">
        <v>596</v>
      </c>
      <c r="G33" s="32" t="s">
        <v>646</v>
      </c>
    </row>
    <row r="34" spans="1:7" ht="45">
      <c r="A34" t="str">
        <f t="shared" si="0"/>
        <v>Macro Sentiment Score - Orta-uzun vadeli yön ve duyarlılık eğilimi - C. Derivatives &amp; SentimentF. On-Chain &amp; MakroE. Korelasyon &amp; Lead-Lag - C: Piyasa pozisyonlanmasıF: Zincir üstü para akışıE: Diğer coinlerle uyum - macro_sentiment_score - ( 0-1 )</v>
      </c>
      <c r="B34" s="32" t="s">
        <v>597</v>
      </c>
      <c r="C34" s="31" t="s">
        <v>598</v>
      </c>
      <c r="D34" s="31" t="s">
        <v>599</v>
      </c>
      <c r="E34" s="31" t="s">
        <v>600</v>
      </c>
      <c r="F34" s="33" t="s">
        <v>601</v>
      </c>
      <c r="G34" s="32" t="s">
        <v>646</v>
      </c>
    </row>
    <row r="35" spans="1:7" ht="45">
      <c r="A35" t="str">
        <f t="shared" si="0"/>
        <v>Liquidity Pressure Index - Anlık likidite ve hacim baskısı - D. Order FlowH. Market Micro Alpha - D: Emir defteri verileriH: Tick seviyesinde hacim, spread ve mikro alpha faktörleri - liquidity_pressure_index - ( 0-1 )</v>
      </c>
      <c r="B35" s="32" t="s">
        <v>576</v>
      </c>
      <c r="C35" s="31" t="s">
        <v>602</v>
      </c>
      <c r="D35" s="31" t="s">
        <v>603</v>
      </c>
      <c r="E35" s="31" t="s">
        <v>604</v>
      </c>
      <c r="F35" s="33" t="s">
        <v>605</v>
      </c>
      <c r="G35" s="32" t="s">
        <v>646</v>
      </c>
    </row>
    <row r="36" spans="1:7" ht="45">
      <c r="A36" t="str">
        <f t="shared" si="0"/>
        <v>Portfolio Optimization Signal - Portföy ağırlıklarının optimize edilmesi - I. Portfolio OptimizationE. Korelasyon &amp; Lead-LagG. Risk &amp; Exposure - I: Optimizasyon kurallarıE: Korelasyon matrisiG: Pozisyon risk analizi - optimal_allocation_weights - ( 0-1 )</v>
      </c>
      <c r="B36" s="32" t="s">
        <v>606</v>
      </c>
      <c r="C36" s="31" t="s">
        <v>607</v>
      </c>
      <c r="D36" s="31" t="s">
        <v>608</v>
      </c>
      <c r="E36" s="31" t="s">
        <v>609</v>
      </c>
      <c r="F36" s="33" t="s">
        <v>610</v>
      </c>
      <c r="G36" s="32" t="s">
        <v>646</v>
      </c>
    </row>
    <row r="37" spans="1:7" ht="45">
      <c r="A37" t="str">
        <f t="shared" si="0"/>
        <v>Anomaly Detection Score - Ani değişim, regime shift veya anomali tespiti - J. Regime Change DetectionC. Derivatives &amp; SentimentG. Risk &amp; Exposure - J: Rejim değişimiC: Funding ve OI değişimiG: Risk yapılarındaki ani değişim - anomaly_alert_score - ( 0-1 )</v>
      </c>
      <c r="B37" s="32" t="s">
        <v>611</v>
      </c>
      <c r="C37" s="31" t="s">
        <v>612</v>
      </c>
      <c r="D37" s="31" t="s">
        <v>613</v>
      </c>
      <c r="E37" s="31" t="s">
        <v>614</v>
      </c>
      <c r="F37" s="33" t="s">
        <v>615</v>
      </c>
      <c r="G37" s="32" t="s">
        <v>646</v>
      </c>
    </row>
  </sheetData>
  <mergeCells count="28">
    <mergeCell ref="B23:B25"/>
    <mergeCell ref="C23:C25"/>
    <mergeCell ref="F23:F25"/>
    <mergeCell ref="G3:G6"/>
    <mergeCell ref="G7:G10"/>
    <mergeCell ref="G11:G14"/>
    <mergeCell ref="G15:G17"/>
    <mergeCell ref="G18:G19"/>
    <mergeCell ref="G20:G22"/>
    <mergeCell ref="G23:G25"/>
    <mergeCell ref="B18:B19"/>
    <mergeCell ref="C18:C19"/>
    <mergeCell ref="F18:F19"/>
    <mergeCell ref="B20:B22"/>
    <mergeCell ref="C20:C22"/>
    <mergeCell ref="F20:F22"/>
    <mergeCell ref="B11:B14"/>
    <mergeCell ref="C11:C14"/>
    <mergeCell ref="F11:F14"/>
    <mergeCell ref="B15:B17"/>
    <mergeCell ref="C15:C17"/>
    <mergeCell ref="F15:F17"/>
    <mergeCell ref="B3:B6"/>
    <mergeCell ref="C3:C6"/>
    <mergeCell ref="F3:F6"/>
    <mergeCell ref="B7:B10"/>
    <mergeCell ref="C7:C10"/>
    <mergeCell ref="F7:F10"/>
  </mergeCells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workbookViewId="0">
      <selection activeCell="C16" sqref="C16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1"/>
      <c r="C2" s="12" t="s">
        <v>68</v>
      </c>
      <c r="D2" s="11"/>
      <c r="E2" s="11"/>
      <c r="F2" s="11"/>
      <c r="G2" s="11"/>
    </row>
    <row r="3" spans="2:7" ht="18.75" customHeight="1">
      <c r="B3" s="11" t="str">
        <f>C3&amp;" - "&amp;D3</f>
        <v>Özellik - utils/taz_utils.py</v>
      </c>
      <c r="C3" s="13" t="s">
        <v>69</v>
      </c>
      <c r="D3" s="14" t="s">
        <v>70</v>
      </c>
      <c r="E3" s="26" t="s">
        <v>110</v>
      </c>
      <c r="F3" s="11"/>
      <c r="G3" s="11"/>
    </row>
    <row r="4" spans="2:7" ht="18.75" customHeight="1">
      <c r="B4" s="11" t="str">
        <f t="shared" ref="B4:B11" si="0">C4&amp;" - "&amp;D4</f>
        <v>Ana Amaç - Teknik analiz hesaplamaları</v>
      </c>
      <c r="C4" s="15" t="s">
        <v>71</v>
      </c>
      <c r="D4" s="16" t="s">
        <v>72</v>
      </c>
      <c r="E4" s="28" t="s">
        <v>111</v>
      </c>
      <c r="F4" s="11"/>
      <c r="G4" s="11"/>
    </row>
    <row r="5" spans="2:7" ht="18.75" customHeight="1">
      <c r="B5" s="11" t="str">
        <f t="shared" si="0"/>
        <v>İşlev - TA indikatörleri ve sinyal üretimi</v>
      </c>
      <c r="C5" s="15" t="s">
        <v>73</v>
      </c>
      <c r="D5" s="16" t="s">
        <v>74</v>
      </c>
      <c r="E5" s="29" t="s">
        <v>112</v>
      </c>
      <c r="F5" s="11"/>
      <c r="G5" s="11"/>
    </row>
    <row r="6" spans="2:7" ht="18.75" customHeight="1">
      <c r="B6" s="11" t="str">
        <f t="shared" si="0"/>
        <v>Çalışma Modeli - Hibrit (ThreadPool + asyncio)</v>
      </c>
      <c r="C6" s="15" t="s">
        <v>75</v>
      </c>
      <c r="D6" s="16" t="s">
        <v>76</v>
      </c>
      <c r="E6" s="28" t="s">
        <v>113</v>
      </c>
      <c r="F6" s="11"/>
      <c r="G6" s="11"/>
    </row>
    <row r="7" spans="2:7" ht="18.75" customHeight="1">
      <c r="B7" s="11" t="str">
        <f t="shared" si="0"/>
        <v>Performans - CPU-bound paralel hesaplama</v>
      </c>
      <c r="C7" s="15" t="s">
        <v>77</v>
      </c>
      <c r="D7" s="16" t="s">
        <v>78</v>
      </c>
      <c r="E7" s="28" t="s">
        <v>114</v>
      </c>
      <c r="F7" s="11"/>
      <c r="G7" s="11"/>
    </row>
    <row r="8" spans="2:7" ht="18.75" customHeight="1">
      <c r="B8" s="11" t="str">
        <f t="shared" si="0"/>
        <v>Çıktı Formatı - Dict/DataFrame (structured data)</v>
      </c>
      <c r="C8" s="15" t="s">
        <v>79</v>
      </c>
      <c r="D8" s="16" t="s">
        <v>80</v>
      </c>
      <c r="E8" s="28" t="s">
        <v>115</v>
      </c>
      <c r="F8" s="11"/>
      <c r="G8" s="11"/>
    </row>
    <row r="9" spans="2:7" ht="18.75" customHeight="1">
      <c r="B9" s="11" t="str">
        <f t="shared" si="0"/>
        <v>Kullanılan Kütüphaneler - pandas, numpy, scipy, concurrent.futures</v>
      </c>
      <c r="C9" s="15" t="s">
        <v>81</v>
      </c>
      <c r="D9" s="16" t="s">
        <v>82</v>
      </c>
      <c r="E9" s="28" t="s">
        <v>116</v>
      </c>
      <c r="F9" s="11"/>
      <c r="G9" s="11"/>
    </row>
    <row r="10" spans="2:7" ht="18.75" customHeight="1">
      <c r="B10" s="11" t="str">
        <f t="shared" si="0"/>
        <v>Config Bağımlılığı - CONFIG.TA, CONFIG.SYSTEM</v>
      </c>
      <c r="C10" s="15" t="s">
        <v>83</v>
      </c>
      <c r="D10" s="16" t="s">
        <v>84</v>
      </c>
      <c r="E10" s="28" t="s">
        <v>117</v>
      </c>
      <c r="F10" s="11"/>
      <c r="G10" s="11"/>
    </row>
    <row r="11" spans="2:7" ht="18.75" customHeight="1">
      <c r="B11" s="11" t="str">
        <f t="shared" si="0"/>
        <v>Hata Yönetimi - Exception handling + logging</v>
      </c>
      <c r="C11" s="15" t="s">
        <v>85</v>
      </c>
      <c r="D11" s="16" t="s">
        <v>86</v>
      </c>
      <c r="E11" s="28" t="s">
        <v>118</v>
      </c>
      <c r="F11" s="11"/>
      <c r="G11" s="11"/>
    </row>
    <row r="12" spans="2:7" ht="18.75" customHeight="1">
      <c r="B12" s="11"/>
      <c r="C12" s="11"/>
      <c r="D12" s="11"/>
      <c r="F12" s="11"/>
      <c r="G12" s="11"/>
    </row>
    <row r="13" spans="2:7" ht="18.75" customHeight="1">
      <c r="B13" s="11"/>
      <c r="C13" s="20"/>
      <c r="E13" s="11"/>
      <c r="F13" s="11"/>
      <c r="G13" s="11"/>
    </row>
    <row r="14" spans="2:7" ht="18.75" customHeight="1">
      <c r="B14" s="11"/>
      <c r="C14" s="25"/>
      <c r="D14" s="26"/>
      <c r="E14" s="11"/>
      <c r="F14" s="11"/>
      <c r="G14" s="11"/>
    </row>
    <row r="15" spans="2:7" ht="18.75" customHeight="1">
      <c r="B15" s="17" t="s">
        <v>87</v>
      </c>
      <c r="C15" s="27"/>
      <c r="D15" s="28"/>
      <c r="E15" s="28"/>
      <c r="F15" s="11"/>
      <c r="G15" s="11"/>
    </row>
    <row r="16" spans="2:7" ht="18.75" customHeight="1">
      <c r="B16" s="17" t="s">
        <v>88</v>
      </c>
      <c r="C16" s="27"/>
      <c r="D16" s="29"/>
      <c r="E16" s="28"/>
      <c r="F16" s="11"/>
      <c r="G16" s="11"/>
    </row>
    <row r="17" spans="2:7" ht="18.75" customHeight="1">
      <c r="B17" s="17" t="s">
        <v>89</v>
      </c>
      <c r="C17" s="27"/>
      <c r="D17" s="28"/>
      <c r="E17" s="28"/>
      <c r="F17" s="11"/>
      <c r="G17" s="11"/>
    </row>
    <row r="18" spans="2:7" ht="18.75" customHeight="1">
      <c r="B18" s="17" t="s">
        <v>90</v>
      </c>
      <c r="C18" s="27"/>
      <c r="D18" s="28"/>
      <c r="E18" s="28"/>
      <c r="F18" s="11"/>
      <c r="G18" s="11"/>
    </row>
    <row r="19" spans="2:7" ht="18.75" customHeight="1">
      <c r="B19" s="17" t="s">
        <v>91</v>
      </c>
      <c r="C19" s="27"/>
      <c r="D19" s="28"/>
      <c r="E19" s="28"/>
      <c r="F19" s="11"/>
      <c r="G19" s="11"/>
    </row>
    <row r="20" spans="2:7" ht="18.75" customHeight="1">
      <c r="B20" s="18" t="s">
        <v>92</v>
      </c>
      <c r="C20" s="27"/>
      <c r="D20" s="28"/>
      <c r="E20" s="28"/>
      <c r="F20" s="11"/>
      <c r="G20" s="11"/>
    </row>
    <row r="21" spans="2:7" ht="18.75" customHeight="1">
      <c r="B21" s="19" t="s">
        <v>93</v>
      </c>
      <c r="C21" s="27"/>
      <c r="D21" s="28"/>
      <c r="E21" s="28"/>
      <c r="F21" s="11"/>
      <c r="G21" s="11"/>
    </row>
    <row r="22" spans="2:7" ht="18.75" customHeight="1">
      <c r="B22" s="11"/>
      <c r="C22" s="27"/>
      <c r="D22" s="28"/>
      <c r="E22" s="28"/>
      <c r="F22" s="11"/>
      <c r="G22" s="11"/>
    </row>
    <row r="23" spans="2:7" ht="18.75" customHeight="1">
      <c r="B23" s="11" t="s">
        <v>94</v>
      </c>
      <c r="C23" s="20"/>
      <c r="F23" s="11"/>
      <c r="G23" s="11"/>
    </row>
    <row r="24" spans="2:7" ht="18.75" customHeight="1">
      <c r="B24" s="20" t="s">
        <v>95</v>
      </c>
      <c r="C24" s="11"/>
      <c r="D24" s="11"/>
      <c r="E24" s="11"/>
      <c r="F24" s="11"/>
      <c r="G24" s="11"/>
    </row>
    <row r="25" spans="2:7" ht="18.75" customHeight="1">
      <c r="B25" s="21" t="s">
        <v>96</v>
      </c>
      <c r="C25" s="11"/>
      <c r="D25" s="11"/>
      <c r="E25" s="11"/>
      <c r="F25" s="11"/>
      <c r="G25" s="11"/>
    </row>
    <row r="26" spans="2:7" ht="18.75" customHeight="1">
      <c r="B26" s="22" t="s">
        <v>97</v>
      </c>
      <c r="C26" s="11"/>
      <c r="D26" s="11"/>
      <c r="E26" s="11"/>
      <c r="F26" s="11"/>
      <c r="G26" s="11"/>
    </row>
    <row r="27" spans="2:7" ht="18.75" customHeight="1">
      <c r="B27" s="23" t="s">
        <v>98</v>
      </c>
      <c r="C27" s="11"/>
      <c r="D27" s="11"/>
      <c r="E27" s="11"/>
      <c r="F27" s="11"/>
      <c r="G27" s="11"/>
    </row>
    <row r="28" spans="2:7" ht="18.75" customHeight="1">
      <c r="B28" s="24" t="s">
        <v>99</v>
      </c>
      <c r="C28" s="11"/>
      <c r="D28" s="11"/>
      <c r="E28" s="11"/>
      <c r="F28" s="11"/>
      <c r="G28" s="11"/>
    </row>
    <row r="29" spans="2:7" ht="18.75" customHeight="1">
      <c r="B29" s="24" t="s">
        <v>100</v>
      </c>
      <c r="C29" s="11"/>
      <c r="D29" s="11"/>
      <c r="E29" s="11"/>
      <c r="F29" s="11"/>
      <c r="G29" s="11"/>
    </row>
    <row r="30" spans="2:7" ht="18.75" customHeight="1">
      <c r="B30" s="24" t="s">
        <v>101</v>
      </c>
      <c r="C30" s="11"/>
      <c r="D30" s="11"/>
      <c r="E30" s="11"/>
      <c r="F30" s="11"/>
      <c r="G30" s="11"/>
    </row>
    <row r="31" spans="2:7" ht="18.75" customHeight="1">
      <c r="B31" s="24" t="s">
        <v>102</v>
      </c>
      <c r="C31" s="11"/>
      <c r="D31" s="11"/>
      <c r="E31" s="11"/>
      <c r="F31" s="11"/>
      <c r="G31" s="11"/>
    </row>
    <row r="32" spans="2:7" ht="18.75" customHeight="1">
      <c r="B32" s="24" t="s">
        <v>103</v>
      </c>
      <c r="C32" s="11"/>
      <c r="D32" s="11"/>
      <c r="E32" s="11"/>
      <c r="F32" s="11"/>
      <c r="G32" s="11"/>
    </row>
    <row r="33" spans="2:7" ht="18.75" customHeight="1">
      <c r="B33" s="24" t="s">
        <v>104</v>
      </c>
      <c r="C33" s="11"/>
      <c r="D33" s="11"/>
      <c r="E33" s="11"/>
      <c r="F33" s="11"/>
      <c r="G33" s="11"/>
    </row>
    <row r="34" spans="2:7" ht="18.75" customHeight="1">
      <c r="B34" s="24" t="s">
        <v>105</v>
      </c>
      <c r="C34" s="11"/>
      <c r="D34" s="11"/>
      <c r="E34" s="11"/>
      <c r="F34" s="11"/>
      <c r="G34" s="11"/>
    </row>
    <row r="35" spans="2:7" ht="18.75" customHeight="1">
      <c r="B35" s="20" t="s">
        <v>106</v>
      </c>
      <c r="C35" s="11"/>
      <c r="D35" s="11"/>
      <c r="E35" s="11"/>
      <c r="F35" s="11"/>
      <c r="G35" s="11"/>
    </row>
    <row r="36" spans="2:7" ht="18.75" customHeight="1">
      <c r="B36" s="21" t="s">
        <v>96</v>
      </c>
      <c r="C36" s="11"/>
      <c r="D36" s="11"/>
      <c r="E36" s="11"/>
      <c r="F36" s="11"/>
      <c r="G36" s="11"/>
    </row>
    <row r="37" spans="2:7" ht="18.75" customHeight="1">
      <c r="B37" s="22" t="s">
        <v>97</v>
      </c>
      <c r="C37" s="11"/>
      <c r="D37" s="11"/>
      <c r="E37" s="11"/>
      <c r="F37" s="11"/>
      <c r="G37" s="11"/>
    </row>
    <row r="38" spans="2:7" ht="18.75" customHeight="1">
      <c r="B38" s="23" t="s">
        <v>107</v>
      </c>
      <c r="C38" s="11"/>
      <c r="D38" s="11"/>
      <c r="E38" s="11"/>
      <c r="F38" s="11"/>
      <c r="G38" s="11"/>
    </row>
    <row r="39" spans="2:7" ht="18.75" customHeight="1">
      <c r="B39" s="24" t="s">
        <v>108</v>
      </c>
      <c r="C39" s="11"/>
      <c r="D39" s="11"/>
      <c r="E39" s="11"/>
      <c r="F39" s="11"/>
      <c r="G39" s="11"/>
    </row>
    <row r="40" spans="2:7" ht="18.75" customHeight="1">
      <c r="B40" s="24" t="s">
        <v>109</v>
      </c>
      <c r="C40" s="11"/>
      <c r="D40" s="11"/>
      <c r="E40" s="11"/>
      <c r="F40" s="11"/>
      <c r="G40" s="11"/>
    </row>
    <row r="41" spans="2:7" ht="18.75" customHeight="1">
      <c r="B41" s="11"/>
      <c r="C41" s="11"/>
      <c r="D41" s="11"/>
      <c r="E41" s="11"/>
      <c r="F41" s="11"/>
      <c r="G4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750D-AA45-4EDB-AC51-CAFB7B72D902}">
  <dimension ref="A1:G469"/>
  <sheetViews>
    <sheetView workbookViewId="0">
      <selection activeCell="E2" sqref="E2:E470"/>
    </sheetView>
  </sheetViews>
  <sheetFormatPr defaultRowHeight="15"/>
  <cols>
    <col min="2" max="2" width="27" style="10" customWidth="1"/>
    <col min="4" max="4" width="8" customWidth="1"/>
    <col min="5" max="5" width="31.5703125" customWidth="1"/>
    <col min="6" max="6" width="8" customWidth="1"/>
    <col min="7" max="7" width="31.5703125" customWidth="1"/>
  </cols>
  <sheetData>
    <row r="1" spans="1:7">
      <c r="B1"/>
    </row>
    <row r="2" spans="1:7">
      <c r="A2" t="s">
        <v>411</v>
      </c>
      <c r="B2" s="48" t="s">
        <v>237</v>
      </c>
      <c r="D2" t="s">
        <v>339</v>
      </c>
      <c r="E2" t="s">
        <v>460</v>
      </c>
      <c r="F2" t="s">
        <v>341</v>
      </c>
      <c r="G2" t="s">
        <v>242</v>
      </c>
    </row>
    <row r="3" spans="1:7">
      <c r="A3" s="49" t="s">
        <v>340</v>
      </c>
      <c r="B3" s="50">
        <f>MATCH(CONCATENATE("    path: ",B2),E:E,0)</f>
        <v>21</v>
      </c>
      <c r="E3" t="s">
        <v>461</v>
      </c>
      <c r="G3" t="s">
        <v>243</v>
      </c>
    </row>
    <row r="4" spans="1:7">
      <c r="A4" s="49" t="s">
        <v>410</v>
      </c>
      <c r="B4" s="50" t="e">
        <f>MATCH(CONCATENATE("    path: ",B2),G:G,0)</f>
        <v>#N/A</v>
      </c>
      <c r="E4" t="s">
        <v>487</v>
      </c>
      <c r="G4" t="s">
        <v>244</v>
      </c>
    </row>
    <row r="5" spans="1:7">
      <c r="E5" t="s">
        <v>460</v>
      </c>
      <c r="G5" t="s">
        <v>245</v>
      </c>
    </row>
    <row r="6" spans="1:7">
      <c r="G6" t="s">
        <v>246</v>
      </c>
    </row>
    <row r="7" spans="1:7">
      <c r="B7" s="48"/>
      <c r="G7" t="s">
        <v>247</v>
      </c>
    </row>
    <row r="8" spans="1:7">
      <c r="B8" s="48"/>
      <c r="G8" t="s">
        <v>342</v>
      </c>
    </row>
    <row r="9" spans="1:7">
      <c r="B9" s="48"/>
      <c r="E9" t="s">
        <v>242</v>
      </c>
    </row>
    <row r="10" spans="1:7">
      <c r="E10" t="s">
        <v>243</v>
      </c>
      <c r="G10" t="s">
        <v>343</v>
      </c>
    </row>
    <row r="11" spans="1:7">
      <c r="E11" t="s">
        <v>244</v>
      </c>
      <c r="G11" t="s">
        <v>344</v>
      </c>
    </row>
    <row r="12" spans="1:7">
      <c r="E12" t="s">
        <v>245</v>
      </c>
      <c r="G12" t="s">
        <v>189</v>
      </c>
    </row>
    <row r="13" spans="1:7">
      <c r="E13" t="s">
        <v>246</v>
      </c>
      <c r="G13" t="s">
        <v>345</v>
      </c>
    </row>
    <row r="14" spans="1:7">
      <c r="E14" t="s">
        <v>247</v>
      </c>
      <c r="G14" t="s">
        <v>346</v>
      </c>
    </row>
    <row r="15" spans="1:7">
      <c r="E15" t="s">
        <v>248</v>
      </c>
      <c r="G15" t="s">
        <v>192</v>
      </c>
    </row>
    <row r="16" spans="1:7">
      <c r="G16" t="s">
        <v>347</v>
      </c>
    </row>
    <row r="17" spans="5:7">
      <c r="E17" t="s">
        <v>249</v>
      </c>
      <c r="G17" t="s">
        <v>348</v>
      </c>
    </row>
    <row r="18" spans="5:7">
      <c r="E18" t="s">
        <v>250</v>
      </c>
      <c r="G18" t="s">
        <v>195</v>
      </c>
    </row>
    <row r="19" spans="5:7">
      <c r="E19" t="s">
        <v>189</v>
      </c>
      <c r="G19" t="s">
        <v>254</v>
      </c>
    </row>
    <row r="20" spans="5:7">
      <c r="E20" t="s">
        <v>251</v>
      </c>
      <c r="G20" t="s">
        <v>349</v>
      </c>
    </row>
    <row r="21" spans="5:7">
      <c r="E21" t="s">
        <v>252</v>
      </c>
      <c r="G21" t="s">
        <v>198</v>
      </c>
    </row>
    <row r="22" spans="5:7">
      <c r="E22" t="s">
        <v>192</v>
      </c>
      <c r="G22" t="s">
        <v>303</v>
      </c>
    </row>
    <row r="23" spans="5:7">
      <c r="E23" t="s">
        <v>193</v>
      </c>
      <c r="G23" t="s">
        <v>200</v>
      </c>
    </row>
    <row r="24" spans="5:7">
      <c r="E24" t="s">
        <v>253</v>
      </c>
      <c r="G24" t="s">
        <v>350</v>
      </c>
    </row>
    <row r="25" spans="5:7">
      <c r="E25" t="s">
        <v>195</v>
      </c>
      <c r="G25" t="s">
        <v>351</v>
      </c>
    </row>
    <row r="26" spans="5:7">
      <c r="E26" t="s">
        <v>254</v>
      </c>
      <c r="G26" t="s">
        <v>203</v>
      </c>
    </row>
    <row r="27" spans="5:7">
      <c r="E27" t="s">
        <v>197</v>
      </c>
      <c r="G27" t="s">
        <v>204</v>
      </c>
    </row>
    <row r="28" spans="5:7">
      <c r="E28" t="s">
        <v>198</v>
      </c>
      <c r="G28" t="s">
        <v>205</v>
      </c>
    </row>
    <row r="29" spans="5:7">
      <c r="E29" t="s">
        <v>255</v>
      </c>
    </row>
    <row r="30" spans="5:7">
      <c r="E30" t="s">
        <v>200</v>
      </c>
      <c r="G30" t="s">
        <v>352</v>
      </c>
    </row>
    <row r="31" spans="5:7">
      <c r="E31" t="s">
        <v>256</v>
      </c>
      <c r="G31" t="s">
        <v>189</v>
      </c>
    </row>
    <row r="32" spans="5:7">
      <c r="E32" t="s">
        <v>257</v>
      </c>
      <c r="G32" t="s">
        <v>353</v>
      </c>
    </row>
    <row r="33" spans="5:7">
      <c r="E33" t="s">
        <v>203</v>
      </c>
      <c r="G33" t="s">
        <v>354</v>
      </c>
    </row>
    <row r="34" spans="5:7">
      <c r="E34" t="s">
        <v>204</v>
      </c>
      <c r="G34" t="s">
        <v>192</v>
      </c>
    </row>
    <row r="35" spans="5:7">
      <c r="E35" t="s">
        <v>205</v>
      </c>
      <c r="G35" t="s">
        <v>347</v>
      </c>
    </row>
    <row r="36" spans="5:7">
      <c r="G36" t="s">
        <v>355</v>
      </c>
    </row>
    <row r="37" spans="5:7">
      <c r="E37" t="s">
        <v>258</v>
      </c>
      <c r="G37" t="s">
        <v>195</v>
      </c>
    </row>
    <row r="38" spans="5:7">
      <c r="E38" t="s">
        <v>189</v>
      </c>
      <c r="G38" t="s">
        <v>356</v>
      </c>
    </row>
    <row r="39" spans="5:7">
      <c r="E39" t="s">
        <v>259</v>
      </c>
      <c r="G39" t="s">
        <v>349</v>
      </c>
    </row>
    <row r="40" spans="5:7">
      <c r="E40" t="s">
        <v>260</v>
      </c>
      <c r="G40" t="s">
        <v>198</v>
      </c>
    </row>
    <row r="41" spans="5:7">
      <c r="E41" t="s">
        <v>192</v>
      </c>
      <c r="G41" t="s">
        <v>255</v>
      </c>
    </row>
    <row r="42" spans="5:7">
      <c r="E42" t="s">
        <v>193</v>
      </c>
      <c r="G42" t="s">
        <v>200</v>
      </c>
    </row>
    <row r="43" spans="5:7">
      <c r="E43" t="s">
        <v>253</v>
      </c>
      <c r="G43" t="s">
        <v>357</v>
      </c>
    </row>
    <row r="44" spans="5:7">
      <c r="E44" t="s">
        <v>195</v>
      </c>
      <c r="G44" t="s">
        <v>358</v>
      </c>
    </row>
    <row r="45" spans="5:7">
      <c r="E45" t="s">
        <v>196</v>
      </c>
      <c r="G45" t="s">
        <v>203</v>
      </c>
    </row>
    <row r="46" spans="5:7">
      <c r="E46" t="s">
        <v>197</v>
      </c>
      <c r="G46" t="s">
        <v>292</v>
      </c>
    </row>
    <row r="47" spans="5:7">
      <c r="E47" t="s">
        <v>198</v>
      </c>
      <c r="G47" t="s">
        <v>205</v>
      </c>
    </row>
    <row r="48" spans="5:7">
      <c r="E48" t="s">
        <v>261</v>
      </c>
    </row>
    <row r="49" spans="5:7">
      <c r="E49" t="s">
        <v>200</v>
      </c>
      <c r="G49" t="s">
        <v>359</v>
      </c>
    </row>
    <row r="50" spans="5:7">
      <c r="E50" t="s">
        <v>262</v>
      </c>
      <c r="G50" t="s">
        <v>189</v>
      </c>
    </row>
    <row r="51" spans="5:7">
      <c r="E51" t="s">
        <v>263</v>
      </c>
      <c r="G51" t="s">
        <v>360</v>
      </c>
    </row>
    <row r="52" spans="5:7">
      <c r="E52" t="s">
        <v>203</v>
      </c>
      <c r="G52" t="s">
        <v>361</v>
      </c>
    </row>
    <row r="53" spans="5:7">
      <c r="E53" t="s">
        <v>204</v>
      </c>
      <c r="G53" t="s">
        <v>192</v>
      </c>
    </row>
    <row r="54" spans="5:7">
      <c r="E54" t="s">
        <v>205</v>
      </c>
      <c r="G54" t="s">
        <v>347</v>
      </c>
    </row>
    <row r="55" spans="5:7">
      <c r="G55" t="s">
        <v>362</v>
      </c>
    </row>
    <row r="56" spans="5:7">
      <c r="E56" t="s">
        <v>264</v>
      </c>
      <c r="G56" t="s">
        <v>195</v>
      </c>
    </row>
    <row r="57" spans="5:7">
      <c r="E57" t="s">
        <v>189</v>
      </c>
      <c r="G57" t="s">
        <v>254</v>
      </c>
    </row>
    <row r="58" spans="5:7">
      <c r="E58" t="s">
        <v>190</v>
      </c>
      <c r="G58" t="s">
        <v>349</v>
      </c>
    </row>
    <row r="59" spans="5:7">
      <c r="E59" t="s">
        <v>191</v>
      </c>
      <c r="G59" t="s">
        <v>198</v>
      </c>
    </row>
    <row r="60" spans="5:7">
      <c r="E60" t="s">
        <v>192</v>
      </c>
      <c r="G60" t="s">
        <v>261</v>
      </c>
    </row>
    <row r="61" spans="5:7">
      <c r="E61" t="s">
        <v>193</v>
      </c>
      <c r="G61" t="s">
        <v>200</v>
      </c>
    </row>
    <row r="62" spans="5:7">
      <c r="E62" t="s">
        <v>194</v>
      </c>
      <c r="G62" t="s">
        <v>363</v>
      </c>
    </row>
    <row r="63" spans="5:7">
      <c r="E63" t="s">
        <v>195</v>
      </c>
      <c r="G63" t="s">
        <v>364</v>
      </c>
    </row>
    <row r="64" spans="5:7">
      <c r="E64" t="s">
        <v>196</v>
      </c>
      <c r="G64" t="s">
        <v>203</v>
      </c>
    </row>
    <row r="65" spans="5:7">
      <c r="E65" t="s">
        <v>197</v>
      </c>
      <c r="G65" t="s">
        <v>204</v>
      </c>
    </row>
    <row r="66" spans="5:7">
      <c r="E66" t="s">
        <v>198</v>
      </c>
      <c r="G66" t="s">
        <v>271</v>
      </c>
    </row>
    <row r="67" spans="5:7">
      <c r="E67" t="s">
        <v>199</v>
      </c>
    </row>
    <row r="68" spans="5:7">
      <c r="E68" t="s">
        <v>200</v>
      </c>
      <c r="G68" t="s">
        <v>365</v>
      </c>
    </row>
    <row r="69" spans="5:7">
      <c r="E69" t="s">
        <v>201</v>
      </c>
      <c r="G69" t="s">
        <v>189</v>
      </c>
    </row>
    <row r="70" spans="5:7">
      <c r="E70" t="s">
        <v>202</v>
      </c>
      <c r="G70" t="s">
        <v>366</v>
      </c>
    </row>
    <row r="71" spans="5:7">
      <c r="E71" t="s">
        <v>203</v>
      </c>
      <c r="G71" t="s">
        <v>367</v>
      </c>
    </row>
    <row r="72" spans="5:7">
      <c r="E72" t="s">
        <v>204</v>
      </c>
      <c r="G72" t="s">
        <v>368</v>
      </c>
    </row>
    <row r="73" spans="5:7">
      <c r="E73" t="s">
        <v>205</v>
      </c>
      <c r="G73" t="s">
        <v>347</v>
      </c>
    </row>
    <row r="74" spans="5:7">
      <c r="G74" t="s">
        <v>362</v>
      </c>
    </row>
    <row r="75" spans="5:7">
      <c r="E75" t="s">
        <v>265</v>
      </c>
      <c r="G75" t="s">
        <v>195</v>
      </c>
    </row>
    <row r="76" spans="5:7">
      <c r="E76" t="s">
        <v>189</v>
      </c>
      <c r="G76" t="s">
        <v>196</v>
      </c>
    </row>
    <row r="77" spans="5:7">
      <c r="E77" t="s">
        <v>266</v>
      </c>
      <c r="G77" t="s">
        <v>349</v>
      </c>
    </row>
    <row r="78" spans="5:7">
      <c r="E78" t="s">
        <v>267</v>
      </c>
      <c r="G78" t="s">
        <v>198</v>
      </c>
    </row>
    <row r="79" spans="5:7">
      <c r="E79" t="s">
        <v>192</v>
      </c>
      <c r="G79" t="s">
        <v>369</v>
      </c>
    </row>
    <row r="80" spans="5:7">
      <c r="E80" t="s">
        <v>193</v>
      </c>
      <c r="G80" t="s">
        <v>200</v>
      </c>
    </row>
    <row r="81" spans="5:7">
      <c r="E81" t="s">
        <v>253</v>
      </c>
      <c r="G81" t="s">
        <v>370</v>
      </c>
    </row>
    <row r="82" spans="5:7">
      <c r="E82" t="s">
        <v>195</v>
      </c>
      <c r="G82" t="s">
        <v>371</v>
      </c>
    </row>
    <row r="83" spans="5:7">
      <c r="E83" t="s">
        <v>196</v>
      </c>
      <c r="G83" t="s">
        <v>203</v>
      </c>
    </row>
    <row r="84" spans="5:7">
      <c r="E84" t="s">
        <v>197</v>
      </c>
      <c r="G84" t="s">
        <v>204</v>
      </c>
    </row>
    <row r="85" spans="5:7">
      <c r="E85" t="s">
        <v>198</v>
      </c>
      <c r="G85" t="s">
        <v>205</v>
      </c>
    </row>
    <row r="86" spans="5:7">
      <c r="E86" t="s">
        <v>268</v>
      </c>
    </row>
    <row r="87" spans="5:7">
      <c r="E87" t="s">
        <v>200</v>
      </c>
      <c r="G87" t="s">
        <v>372</v>
      </c>
    </row>
    <row r="88" spans="5:7">
      <c r="E88" t="s">
        <v>269</v>
      </c>
      <c r="G88" t="s">
        <v>189</v>
      </c>
    </row>
    <row r="89" spans="5:7">
      <c r="E89" t="s">
        <v>270</v>
      </c>
      <c r="G89" t="s">
        <v>373</v>
      </c>
    </row>
    <row r="90" spans="5:7">
      <c r="E90" t="s">
        <v>203</v>
      </c>
      <c r="G90" t="s">
        <v>367</v>
      </c>
    </row>
    <row r="91" spans="5:7">
      <c r="E91" t="s">
        <v>204</v>
      </c>
      <c r="G91" t="s">
        <v>374</v>
      </c>
    </row>
    <row r="92" spans="5:7">
      <c r="E92" t="s">
        <v>271</v>
      </c>
      <c r="G92" t="s">
        <v>347</v>
      </c>
    </row>
    <row r="93" spans="5:7">
      <c r="G93" t="s">
        <v>362</v>
      </c>
    </row>
    <row r="94" spans="5:7">
      <c r="E94" t="s">
        <v>272</v>
      </c>
      <c r="G94" t="s">
        <v>195</v>
      </c>
    </row>
    <row r="95" spans="5:7">
      <c r="E95" t="s">
        <v>189</v>
      </c>
      <c r="G95" t="s">
        <v>196</v>
      </c>
    </row>
    <row r="96" spans="5:7">
      <c r="E96" t="s">
        <v>273</v>
      </c>
      <c r="G96" t="s">
        <v>349</v>
      </c>
    </row>
    <row r="97" spans="5:7">
      <c r="E97" t="s">
        <v>274</v>
      </c>
      <c r="G97" t="s">
        <v>198</v>
      </c>
    </row>
    <row r="98" spans="5:7">
      <c r="E98" t="s">
        <v>192</v>
      </c>
      <c r="G98" t="s">
        <v>369</v>
      </c>
    </row>
    <row r="99" spans="5:7">
      <c r="E99" t="s">
        <v>193</v>
      </c>
      <c r="G99" t="s">
        <v>200</v>
      </c>
    </row>
    <row r="100" spans="5:7">
      <c r="E100" t="s">
        <v>253</v>
      </c>
      <c r="G100" t="s">
        <v>375</v>
      </c>
    </row>
    <row r="101" spans="5:7">
      <c r="E101" t="s">
        <v>195</v>
      </c>
      <c r="G101" t="s">
        <v>376</v>
      </c>
    </row>
    <row r="102" spans="5:7">
      <c r="E102" t="s">
        <v>196</v>
      </c>
      <c r="G102" t="s">
        <v>203</v>
      </c>
    </row>
    <row r="103" spans="5:7">
      <c r="E103" t="s">
        <v>197</v>
      </c>
      <c r="G103" t="s">
        <v>204</v>
      </c>
    </row>
    <row r="104" spans="5:7">
      <c r="E104" t="s">
        <v>198</v>
      </c>
      <c r="G104" t="s">
        <v>205</v>
      </c>
    </row>
    <row r="105" spans="5:7">
      <c r="E105" t="s">
        <v>261</v>
      </c>
    </row>
    <row r="106" spans="5:7">
      <c r="E106" t="s">
        <v>200</v>
      </c>
      <c r="G106" t="s">
        <v>377</v>
      </c>
    </row>
    <row r="107" spans="5:7">
      <c r="E107" t="s">
        <v>275</v>
      </c>
      <c r="G107" t="s">
        <v>378</v>
      </c>
    </row>
    <row r="108" spans="5:7">
      <c r="E108" t="s">
        <v>276</v>
      </c>
      <c r="G108" t="s">
        <v>285</v>
      </c>
    </row>
    <row r="109" spans="5:7">
      <c r="E109" t="s">
        <v>203</v>
      </c>
      <c r="G109" t="s">
        <v>379</v>
      </c>
    </row>
    <row r="110" spans="5:7">
      <c r="E110" t="s">
        <v>204</v>
      </c>
      <c r="G110" t="s">
        <v>380</v>
      </c>
    </row>
    <row r="111" spans="5:7">
      <c r="E111" t="s">
        <v>205</v>
      </c>
      <c r="G111" t="s">
        <v>192</v>
      </c>
    </row>
    <row r="112" spans="5:7">
      <c r="G112" t="s">
        <v>347</v>
      </c>
    </row>
    <row r="113" spans="5:7">
      <c r="E113" t="s">
        <v>277</v>
      </c>
      <c r="G113" t="s">
        <v>309</v>
      </c>
    </row>
    <row r="114" spans="5:7">
      <c r="E114" t="s">
        <v>189</v>
      </c>
      <c r="G114" t="s">
        <v>288</v>
      </c>
    </row>
    <row r="115" spans="5:7">
      <c r="E115" t="s">
        <v>278</v>
      </c>
      <c r="G115" t="s">
        <v>337</v>
      </c>
    </row>
    <row r="116" spans="5:7">
      <c r="E116" t="s">
        <v>279</v>
      </c>
      <c r="G116" t="s">
        <v>349</v>
      </c>
    </row>
    <row r="117" spans="5:7">
      <c r="E117" t="s">
        <v>192</v>
      </c>
      <c r="G117" t="s">
        <v>198</v>
      </c>
    </row>
    <row r="118" spans="5:7">
      <c r="E118" t="s">
        <v>193</v>
      </c>
      <c r="G118" t="s">
        <v>199</v>
      </c>
    </row>
    <row r="119" spans="5:7">
      <c r="E119" t="s">
        <v>280</v>
      </c>
      <c r="G119" t="s">
        <v>200</v>
      </c>
    </row>
    <row r="120" spans="5:7">
      <c r="E120" t="s">
        <v>195</v>
      </c>
      <c r="G120" t="s">
        <v>381</v>
      </c>
    </row>
    <row r="121" spans="5:7">
      <c r="E121" t="s">
        <v>196</v>
      </c>
      <c r="G121" t="s">
        <v>382</v>
      </c>
    </row>
    <row r="122" spans="5:7">
      <c r="E122" t="s">
        <v>197</v>
      </c>
      <c r="G122" t="s">
        <v>203</v>
      </c>
    </row>
    <row r="123" spans="5:7">
      <c r="E123" t="s">
        <v>198</v>
      </c>
      <c r="G123" t="s">
        <v>383</v>
      </c>
    </row>
    <row r="124" spans="5:7">
      <c r="E124" t="s">
        <v>261</v>
      </c>
      <c r="G124" t="s">
        <v>271</v>
      </c>
    </row>
    <row r="125" spans="5:7">
      <c r="E125" t="s">
        <v>200</v>
      </c>
    </row>
    <row r="126" spans="5:7">
      <c r="E126" t="s">
        <v>281</v>
      </c>
      <c r="G126" t="s">
        <v>384</v>
      </c>
    </row>
    <row r="127" spans="5:7">
      <c r="E127" t="s">
        <v>282</v>
      </c>
      <c r="G127" t="s">
        <v>285</v>
      </c>
    </row>
    <row r="128" spans="5:7">
      <c r="E128" t="s">
        <v>203</v>
      </c>
      <c r="G128" t="s">
        <v>385</v>
      </c>
    </row>
    <row r="129" spans="5:7">
      <c r="E129" t="s">
        <v>204</v>
      </c>
      <c r="G129" t="s">
        <v>386</v>
      </c>
    </row>
    <row r="130" spans="5:7">
      <c r="E130" t="s">
        <v>205</v>
      </c>
      <c r="G130" t="s">
        <v>192</v>
      </c>
    </row>
    <row r="131" spans="5:7">
      <c r="G131" t="s">
        <v>347</v>
      </c>
    </row>
    <row r="132" spans="5:7">
      <c r="G132" t="s">
        <v>387</v>
      </c>
    </row>
    <row r="133" spans="5:7">
      <c r="G133" t="s">
        <v>288</v>
      </c>
    </row>
    <row r="134" spans="5:7">
      <c r="G134" t="s">
        <v>388</v>
      </c>
    </row>
    <row r="135" spans="5:7">
      <c r="G135" t="s">
        <v>349</v>
      </c>
    </row>
    <row r="136" spans="5:7">
      <c r="G136" t="s">
        <v>198</v>
      </c>
    </row>
    <row r="137" spans="5:7">
      <c r="E137" t="s">
        <v>335</v>
      </c>
      <c r="G137" t="s">
        <v>389</v>
      </c>
    </row>
    <row r="138" spans="5:7">
      <c r="E138" t="s">
        <v>189</v>
      </c>
      <c r="G138" t="s">
        <v>200</v>
      </c>
    </row>
    <row r="139" spans="5:7">
      <c r="E139" t="s">
        <v>336</v>
      </c>
      <c r="G139" t="s">
        <v>390</v>
      </c>
    </row>
    <row r="140" spans="5:7">
      <c r="E140" t="s">
        <v>463</v>
      </c>
      <c r="G140" t="s">
        <v>391</v>
      </c>
    </row>
    <row r="141" spans="5:7">
      <c r="E141" t="s">
        <v>192</v>
      </c>
      <c r="G141" t="s">
        <v>203</v>
      </c>
    </row>
    <row r="142" spans="5:7">
      <c r="E142" t="s">
        <v>193</v>
      </c>
      <c r="G142" t="s">
        <v>292</v>
      </c>
    </row>
    <row r="143" spans="5:7">
      <c r="E143" t="s">
        <v>253</v>
      </c>
      <c r="G143" t="s">
        <v>271</v>
      </c>
    </row>
    <row r="144" spans="5:7">
      <c r="E144" t="s">
        <v>195</v>
      </c>
    </row>
    <row r="145" spans="5:7">
      <c r="E145" t="s">
        <v>196</v>
      </c>
      <c r="G145" t="s">
        <v>392</v>
      </c>
    </row>
    <row r="146" spans="5:7">
      <c r="E146" t="s">
        <v>197</v>
      </c>
      <c r="G146" t="s">
        <v>285</v>
      </c>
    </row>
    <row r="147" spans="5:7">
      <c r="E147" t="s">
        <v>198</v>
      </c>
      <c r="G147" t="s">
        <v>393</v>
      </c>
    </row>
    <row r="148" spans="5:7">
      <c r="E148" t="s">
        <v>261</v>
      </c>
      <c r="G148" t="s">
        <v>394</v>
      </c>
    </row>
    <row r="149" spans="5:7">
      <c r="E149" t="s">
        <v>200</v>
      </c>
      <c r="G149" t="s">
        <v>192</v>
      </c>
    </row>
    <row r="150" spans="5:7">
      <c r="E150" t="s">
        <v>464</v>
      </c>
      <c r="G150" t="s">
        <v>347</v>
      </c>
    </row>
    <row r="151" spans="5:7">
      <c r="E151" t="s">
        <v>465</v>
      </c>
      <c r="G151" t="s">
        <v>348</v>
      </c>
    </row>
    <row r="152" spans="5:7">
      <c r="E152" t="s">
        <v>203</v>
      </c>
      <c r="G152" t="s">
        <v>288</v>
      </c>
    </row>
    <row r="153" spans="5:7">
      <c r="E153" t="s">
        <v>204</v>
      </c>
      <c r="G153" t="s">
        <v>337</v>
      </c>
    </row>
    <row r="154" spans="5:7">
      <c r="E154" t="s">
        <v>271</v>
      </c>
      <c r="G154" t="s">
        <v>349</v>
      </c>
    </row>
    <row r="155" spans="5:7">
      <c r="G155" t="s">
        <v>198</v>
      </c>
    </row>
    <row r="156" spans="5:7">
      <c r="G156" t="s">
        <v>296</v>
      </c>
    </row>
    <row r="157" spans="5:7">
      <c r="G157" t="s">
        <v>200</v>
      </c>
    </row>
    <row r="158" spans="5:7">
      <c r="E158" t="s">
        <v>333</v>
      </c>
      <c r="G158" t="s">
        <v>395</v>
      </c>
    </row>
    <row r="159" spans="5:7">
      <c r="E159" t="s">
        <v>189</v>
      </c>
      <c r="G159" t="s">
        <v>396</v>
      </c>
    </row>
    <row r="160" spans="5:7">
      <c r="E160" t="s">
        <v>334</v>
      </c>
      <c r="G160" t="s">
        <v>203</v>
      </c>
    </row>
    <row r="161" spans="5:7">
      <c r="E161" t="s">
        <v>462</v>
      </c>
      <c r="G161" t="s">
        <v>383</v>
      </c>
    </row>
    <row r="162" spans="5:7">
      <c r="E162" t="s">
        <v>192</v>
      </c>
      <c r="G162" t="s">
        <v>271</v>
      </c>
    </row>
    <row r="163" spans="5:7">
      <c r="E163" t="s">
        <v>193</v>
      </c>
    </row>
    <row r="164" spans="5:7">
      <c r="E164" t="s">
        <v>194</v>
      </c>
      <c r="G164" t="s">
        <v>365</v>
      </c>
    </row>
    <row r="165" spans="5:7">
      <c r="E165" t="s">
        <v>195</v>
      </c>
      <c r="G165" t="s">
        <v>285</v>
      </c>
    </row>
    <row r="166" spans="5:7">
      <c r="E166" t="s">
        <v>337</v>
      </c>
      <c r="G166" t="s">
        <v>366</v>
      </c>
    </row>
    <row r="167" spans="5:7">
      <c r="E167" t="s">
        <v>197</v>
      </c>
      <c r="G167" t="s">
        <v>397</v>
      </c>
    </row>
    <row r="168" spans="5:7">
      <c r="E168" t="s">
        <v>198</v>
      </c>
      <c r="G168" t="s">
        <v>368</v>
      </c>
    </row>
    <row r="169" spans="5:7">
      <c r="E169" t="s">
        <v>296</v>
      </c>
      <c r="G169" t="s">
        <v>347</v>
      </c>
    </row>
    <row r="170" spans="5:7">
      <c r="E170" t="s">
        <v>200</v>
      </c>
      <c r="G170" t="s">
        <v>362</v>
      </c>
    </row>
    <row r="171" spans="5:7">
      <c r="E171" t="s">
        <v>524</v>
      </c>
      <c r="G171" t="s">
        <v>288</v>
      </c>
    </row>
    <row r="172" spans="5:7">
      <c r="E172" t="s">
        <v>525</v>
      </c>
      <c r="G172" t="s">
        <v>196</v>
      </c>
    </row>
    <row r="173" spans="5:7">
      <c r="E173" t="s">
        <v>203</v>
      </c>
      <c r="G173" t="s">
        <v>349</v>
      </c>
    </row>
    <row r="174" spans="5:7">
      <c r="E174" t="s">
        <v>204</v>
      </c>
      <c r="G174" t="s">
        <v>198</v>
      </c>
    </row>
    <row r="175" spans="5:7">
      <c r="E175" t="s">
        <v>205</v>
      </c>
      <c r="G175" t="s">
        <v>369</v>
      </c>
    </row>
    <row r="176" spans="5:7">
      <c r="G176" t="s">
        <v>200</v>
      </c>
    </row>
    <row r="177" spans="5:7">
      <c r="G177" t="s">
        <v>398</v>
      </c>
    </row>
    <row r="178" spans="5:7">
      <c r="G178" t="s">
        <v>399</v>
      </c>
    </row>
    <row r="179" spans="5:7">
      <c r="G179" t="s">
        <v>203</v>
      </c>
    </row>
    <row r="180" spans="5:7">
      <c r="G180" t="s">
        <v>292</v>
      </c>
    </row>
    <row r="181" spans="5:7">
      <c r="E181" t="s">
        <v>283</v>
      </c>
      <c r="G181" t="s">
        <v>205</v>
      </c>
    </row>
    <row r="182" spans="5:7">
      <c r="E182" t="s">
        <v>284</v>
      </c>
    </row>
    <row r="183" spans="5:7">
      <c r="E183" t="s">
        <v>285</v>
      </c>
      <c r="G183" t="s">
        <v>372</v>
      </c>
    </row>
    <row r="184" spans="5:7">
      <c r="E184" t="s">
        <v>286</v>
      </c>
      <c r="G184" t="s">
        <v>285</v>
      </c>
    </row>
    <row r="185" spans="5:7">
      <c r="E185" t="s">
        <v>287</v>
      </c>
      <c r="G185" t="s">
        <v>373</v>
      </c>
    </row>
    <row r="186" spans="5:7">
      <c r="E186" t="s">
        <v>192</v>
      </c>
      <c r="G186" t="s">
        <v>397</v>
      </c>
    </row>
    <row r="187" spans="5:7">
      <c r="E187" t="s">
        <v>193</v>
      </c>
      <c r="G187" t="s">
        <v>374</v>
      </c>
    </row>
    <row r="188" spans="5:7">
      <c r="E188" t="s">
        <v>253</v>
      </c>
      <c r="G188" t="s">
        <v>347</v>
      </c>
    </row>
    <row r="189" spans="5:7">
      <c r="E189" t="s">
        <v>288</v>
      </c>
      <c r="G189" t="s">
        <v>362</v>
      </c>
    </row>
    <row r="190" spans="5:7">
      <c r="E190" t="s">
        <v>196</v>
      </c>
      <c r="G190" t="s">
        <v>288</v>
      </c>
    </row>
    <row r="191" spans="5:7">
      <c r="E191" t="s">
        <v>197</v>
      </c>
      <c r="G191" t="s">
        <v>196</v>
      </c>
    </row>
    <row r="192" spans="5:7">
      <c r="E192" t="s">
        <v>198</v>
      </c>
      <c r="G192" t="s">
        <v>349</v>
      </c>
    </row>
    <row r="193" spans="5:7">
      <c r="E193" t="s">
        <v>289</v>
      </c>
      <c r="G193" t="s">
        <v>198</v>
      </c>
    </row>
    <row r="194" spans="5:7">
      <c r="E194" t="s">
        <v>200</v>
      </c>
      <c r="G194" t="s">
        <v>369</v>
      </c>
    </row>
    <row r="195" spans="5:7">
      <c r="E195" t="s">
        <v>290</v>
      </c>
      <c r="G195" t="s">
        <v>200</v>
      </c>
    </row>
    <row r="196" spans="5:7">
      <c r="E196" t="s">
        <v>291</v>
      </c>
      <c r="G196" t="s">
        <v>400</v>
      </c>
    </row>
    <row r="197" spans="5:7">
      <c r="E197" t="s">
        <v>203</v>
      </c>
      <c r="G197" t="s">
        <v>401</v>
      </c>
    </row>
    <row r="198" spans="5:7">
      <c r="E198" t="s">
        <v>292</v>
      </c>
      <c r="G198" t="s">
        <v>203</v>
      </c>
    </row>
    <row r="199" spans="5:7">
      <c r="E199" t="s">
        <v>205</v>
      </c>
      <c r="G199" t="s">
        <v>292</v>
      </c>
    </row>
    <row r="200" spans="5:7">
      <c r="G200" t="s">
        <v>205</v>
      </c>
    </row>
    <row r="201" spans="5:7">
      <c r="E201" t="s">
        <v>293</v>
      </c>
    </row>
    <row r="202" spans="5:7">
      <c r="E202" t="s">
        <v>285</v>
      </c>
    </row>
    <row r="203" spans="5:7">
      <c r="E203" t="s">
        <v>294</v>
      </c>
      <c r="G203" t="s">
        <v>402</v>
      </c>
    </row>
    <row r="204" spans="5:7">
      <c r="E204" t="s">
        <v>295</v>
      </c>
      <c r="G204" t="s">
        <v>285</v>
      </c>
    </row>
    <row r="205" spans="5:7">
      <c r="E205" t="s">
        <v>192</v>
      </c>
      <c r="G205" t="s">
        <v>345</v>
      </c>
    </row>
    <row r="206" spans="5:7">
      <c r="E206" t="s">
        <v>193</v>
      </c>
      <c r="G206" t="s">
        <v>403</v>
      </c>
    </row>
    <row r="207" spans="5:7">
      <c r="E207" t="s">
        <v>253</v>
      </c>
      <c r="G207" t="s">
        <v>192</v>
      </c>
    </row>
    <row r="208" spans="5:7">
      <c r="E208" t="s">
        <v>288</v>
      </c>
      <c r="G208" t="s">
        <v>347</v>
      </c>
    </row>
    <row r="209" spans="5:7">
      <c r="E209" t="s">
        <v>196</v>
      </c>
      <c r="G209" t="s">
        <v>348</v>
      </c>
    </row>
    <row r="210" spans="5:7">
      <c r="E210" t="s">
        <v>197</v>
      </c>
      <c r="G210" t="s">
        <v>288</v>
      </c>
    </row>
    <row r="211" spans="5:7">
      <c r="E211" t="s">
        <v>198</v>
      </c>
      <c r="G211" t="s">
        <v>337</v>
      </c>
    </row>
    <row r="212" spans="5:7">
      <c r="E212" t="s">
        <v>296</v>
      </c>
      <c r="G212" t="s">
        <v>349</v>
      </c>
    </row>
    <row r="213" spans="5:7">
      <c r="E213" t="s">
        <v>200</v>
      </c>
      <c r="G213" t="s">
        <v>198</v>
      </c>
    </row>
    <row r="214" spans="5:7">
      <c r="E214" t="s">
        <v>297</v>
      </c>
      <c r="G214" t="s">
        <v>261</v>
      </c>
    </row>
    <row r="215" spans="5:7">
      <c r="E215" t="s">
        <v>298</v>
      </c>
      <c r="G215" t="s">
        <v>200</v>
      </c>
    </row>
    <row r="216" spans="5:7">
      <c r="E216" t="s">
        <v>203</v>
      </c>
      <c r="G216" t="s">
        <v>404</v>
      </c>
    </row>
    <row r="217" spans="5:7">
      <c r="E217" t="s">
        <v>292</v>
      </c>
      <c r="G217" t="s">
        <v>405</v>
      </c>
    </row>
    <row r="218" spans="5:7">
      <c r="E218" t="s">
        <v>205</v>
      </c>
      <c r="G218" t="s">
        <v>203</v>
      </c>
    </row>
    <row r="219" spans="5:7">
      <c r="G219" t="s">
        <v>292</v>
      </c>
    </row>
    <row r="220" spans="5:7">
      <c r="E220" t="s">
        <v>526</v>
      </c>
      <c r="G220" t="s">
        <v>205</v>
      </c>
    </row>
    <row r="221" spans="5:7">
      <c r="E221" t="s">
        <v>285</v>
      </c>
    </row>
    <row r="222" spans="5:7">
      <c r="E222" t="s">
        <v>527</v>
      </c>
      <c r="G222" t="s">
        <v>406</v>
      </c>
    </row>
    <row r="223" spans="5:7">
      <c r="E223" t="s">
        <v>480</v>
      </c>
      <c r="G223" t="s">
        <v>285</v>
      </c>
    </row>
    <row r="224" spans="5:7">
      <c r="E224" t="s">
        <v>192</v>
      </c>
      <c r="G224" t="s">
        <v>407</v>
      </c>
    </row>
    <row r="225" spans="5:7">
      <c r="E225" t="s">
        <v>193</v>
      </c>
      <c r="G225" t="s">
        <v>408</v>
      </c>
    </row>
    <row r="226" spans="5:7">
      <c r="E226" t="s">
        <v>253</v>
      </c>
      <c r="G226" t="s">
        <v>192</v>
      </c>
    </row>
    <row r="227" spans="5:7">
      <c r="E227" t="s">
        <v>288</v>
      </c>
      <c r="G227" t="s">
        <v>347</v>
      </c>
    </row>
    <row r="228" spans="5:7">
      <c r="E228" t="s">
        <v>196</v>
      </c>
      <c r="G228" t="s">
        <v>348</v>
      </c>
    </row>
    <row r="229" spans="5:7">
      <c r="E229" t="s">
        <v>197</v>
      </c>
      <c r="G229" t="s">
        <v>288</v>
      </c>
    </row>
    <row r="230" spans="5:7">
      <c r="E230" t="s">
        <v>198</v>
      </c>
      <c r="G230" t="s">
        <v>254</v>
      </c>
    </row>
    <row r="231" spans="5:7">
      <c r="E231" t="s">
        <v>296</v>
      </c>
      <c r="G231" t="s">
        <v>349</v>
      </c>
    </row>
    <row r="232" spans="5:7">
      <c r="E232" t="s">
        <v>200</v>
      </c>
      <c r="G232" t="s">
        <v>198</v>
      </c>
    </row>
    <row r="233" spans="5:7">
      <c r="E233" t="s">
        <v>528</v>
      </c>
      <c r="G233" t="s">
        <v>296</v>
      </c>
    </row>
    <row r="234" spans="5:7">
      <c r="E234" t="s">
        <v>529</v>
      </c>
      <c r="G234" t="s">
        <v>200</v>
      </c>
    </row>
    <row r="235" spans="5:7">
      <c r="E235" t="s">
        <v>203</v>
      </c>
      <c r="G235" t="s">
        <v>409</v>
      </c>
    </row>
    <row r="236" spans="5:7">
      <c r="E236" t="s">
        <v>292</v>
      </c>
      <c r="G236" t="s">
        <v>405</v>
      </c>
    </row>
    <row r="237" spans="5:7">
      <c r="E237" t="s">
        <v>205</v>
      </c>
      <c r="G237" t="s">
        <v>203</v>
      </c>
    </row>
    <row r="238" spans="5:7">
      <c r="G238" t="s">
        <v>383</v>
      </c>
    </row>
    <row r="239" spans="5:7">
      <c r="E239" t="s">
        <v>530</v>
      </c>
      <c r="G239" t="s">
        <v>205</v>
      </c>
    </row>
    <row r="240" spans="5:7">
      <c r="E240" t="s">
        <v>285</v>
      </c>
    </row>
    <row r="241" spans="5:5">
      <c r="E241" t="s">
        <v>531</v>
      </c>
    </row>
    <row r="242" spans="5:5">
      <c r="E242" t="s">
        <v>338</v>
      </c>
    </row>
    <row r="243" spans="5:5">
      <c r="E243" t="s">
        <v>192</v>
      </c>
    </row>
    <row r="244" spans="5:5">
      <c r="E244" t="s">
        <v>193</v>
      </c>
    </row>
    <row r="245" spans="5:5">
      <c r="E245" t="s">
        <v>253</v>
      </c>
    </row>
    <row r="246" spans="5:5">
      <c r="E246" t="s">
        <v>288</v>
      </c>
    </row>
    <row r="247" spans="5:5">
      <c r="E247" t="s">
        <v>196</v>
      </c>
    </row>
    <row r="248" spans="5:5">
      <c r="E248" t="s">
        <v>197</v>
      </c>
    </row>
    <row r="249" spans="5:5">
      <c r="E249" t="s">
        <v>198</v>
      </c>
    </row>
    <row r="250" spans="5:5">
      <c r="E250" t="s">
        <v>261</v>
      </c>
    </row>
    <row r="251" spans="5:5">
      <c r="E251" t="s">
        <v>200</v>
      </c>
    </row>
    <row r="252" spans="5:5">
      <c r="E252" t="s">
        <v>532</v>
      </c>
    </row>
    <row r="253" spans="5:5">
      <c r="E253" t="s">
        <v>533</v>
      </c>
    </row>
    <row r="254" spans="5:5">
      <c r="E254" t="s">
        <v>203</v>
      </c>
    </row>
    <row r="255" spans="5:5">
      <c r="E255" t="s">
        <v>292</v>
      </c>
    </row>
    <row r="256" spans="5:5">
      <c r="E256" t="s">
        <v>205</v>
      </c>
    </row>
    <row r="259" spans="5:5">
      <c r="E259" t="s">
        <v>299</v>
      </c>
    </row>
    <row r="260" spans="5:5">
      <c r="E260" t="s">
        <v>285</v>
      </c>
    </row>
    <row r="261" spans="5:5">
      <c r="E261" t="s">
        <v>300</v>
      </c>
    </row>
    <row r="262" spans="5:5">
      <c r="E262" t="s">
        <v>301</v>
      </c>
    </row>
    <row r="263" spans="5:5">
      <c r="E263" t="s">
        <v>192</v>
      </c>
    </row>
    <row r="264" spans="5:5">
      <c r="E264" t="s">
        <v>193</v>
      </c>
    </row>
    <row r="265" spans="5:5">
      <c r="E265" t="s">
        <v>302</v>
      </c>
    </row>
    <row r="266" spans="5:5">
      <c r="E266" t="s">
        <v>288</v>
      </c>
    </row>
    <row r="267" spans="5:5">
      <c r="E267" t="s">
        <v>196</v>
      </c>
    </row>
    <row r="268" spans="5:5">
      <c r="E268" t="s">
        <v>197</v>
      </c>
    </row>
    <row r="269" spans="5:5">
      <c r="E269" t="s">
        <v>198</v>
      </c>
    </row>
    <row r="270" spans="5:5">
      <c r="E270" t="s">
        <v>303</v>
      </c>
    </row>
    <row r="271" spans="5:5">
      <c r="E271" t="s">
        <v>200</v>
      </c>
    </row>
    <row r="272" spans="5:5">
      <c r="E272" t="s">
        <v>304</v>
      </c>
    </row>
    <row r="273" spans="5:5">
      <c r="E273" t="s">
        <v>305</v>
      </c>
    </row>
    <row r="274" spans="5:5">
      <c r="E274" t="s">
        <v>203</v>
      </c>
    </row>
    <row r="275" spans="5:5">
      <c r="E275" t="s">
        <v>292</v>
      </c>
    </row>
    <row r="276" spans="5:5">
      <c r="E276" t="s">
        <v>271</v>
      </c>
    </row>
    <row r="278" spans="5:5">
      <c r="E278" t="s">
        <v>306</v>
      </c>
    </row>
    <row r="279" spans="5:5">
      <c r="E279" t="s">
        <v>285</v>
      </c>
    </row>
    <row r="280" spans="5:5">
      <c r="E280" t="s">
        <v>307</v>
      </c>
    </row>
    <row r="281" spans="5:5">
      <c r="E281" t="s">
        <v>308</v>
      </c>
    </row>
    <row r="282" spans="5:5">
      <c r="E282" t="s">
        <v>192</v>
      </c>
    </row>
    <row r="283" spans="5:5">
      <c r="E283" t="s">
        <v>193</v>
      </c>
    </row>
    <row r="284" spans="5:5">
      <c r="E284" t="s">
        <v>309</v>
      </c>
    </row>
    <row r="285" spans="5:5">
      <c r="E285" t="s">
        <v>288</v>
      </c>
    </row>
    <row r="286" spans="5:5">
      <c r="E286" t="s">
        <v>310</v>
      </c>
    </row>
    <row r="287" spans="5:5">
      <c r="E287" t="s">
        <v>197</v>
      </c>
    </row>
    <row r="288" spans="5:5">
      <c r="E288" t="s">
        <v>198</v>
      </c>
    </row>
    <row r="289" spans="5:5">
      <c r="E289" t="s">
        <v>311</v>
      </c>
    </row>
    <row r="290" spans="5:5">
      <c r="E290" t="s">
        <v>200</v>
      </c>
    </row>
    <row r="291" spans="5:5">
      <c r="E291" t="s">
        <v>312</v>
      </c>
    </row>
    <row r="292" spans="5:5">
      <c r="E292" t="s">
        <v>313</v>
      </c>
    </row>
    <row r="293" spans="5:5">
      <c r="E293" t="s">
        <v>203</v>
      </c>
    </row>
    <row r="294" spans="5:5">
      <c r="E294" t="s">
        <v>292</v>
      </c>
    </row>
    <row r="295" spans="5:5">
      <c r="E295" t="s">
        <v>271</v>
      </c>
    </row>
    <row r="297" spans="5:5">
      <c r="E297" t="s">
        <v>314</v>
      </c>
    </row>
    <row r="298" spans="5:5">
      <c r="E298" t="s">
        <v>285</v>
      </c>
    </row>
    <row r="299" spans="5:5">
      <c r="E299" t="s">
        <v>315</v>
      </c>
    </row>
    <row r="300" spans="5:5">
      <c r="E300" t="s">
        <v>316</v>
      </c>
    </row>
    <row r="301" spans="5:5">
      <c r="E301" t="s">
        <v>192</v>
      </c>
    </row>
    <row r="302" spans="5:5">
      <c r="E302" t="s">
        <v>193</v>
      </c>
    </row>
    <row r="303" spans="5:5">
      <c r="E303" t="s">
        <v>253</v>
      </c>
    </row>
    <row r="304" spans="5:5">
      <c r="E304" t="s">
        <v>288</v>
      </c>
    </row>
    <row r="305" spans="5:5">
      <c r="E305" t="s">
        <v>196</v>
      </c>
    </row>
    <row r="306" spans="5:5">
      <c r="E306" t="s">
        <v>197</v>
      </c>
    </row>
    <row r="307" spans="5:5">
      <c r="E307" t="s">
        <v>198</v>
      </c>
    </row>
    <row r="308" spans="5:5">
      <c r="E308" t="s">
        <v>268</v>
      </c>
    </row>
    <row r="309" spans="5:5">
      <c r="E309" t="s">
        <v>200</v>
      </c>
    </row>
    <row r="310" spans="5:5">
      <c r="E310" t="s">
        <v>317</v>
      </c>
    </row>
    <row r="311" spans="5:5">
      <c r="E311" t="s">
        <v>318</v>
      </c>
    </row>
    <row r="312" spans="5:5">
      <c r="E312" t="s">
        <v>203</v>
      </c>
    </row>
    <row r="313" spans="5:5">
      <c r="E313" t="s">
        <v>292</v>
      </c>
    </row>
    <row r="314" spans="5:5">
      <c r="E314" t="s">
        <v>271</v>
      </c>
    </row>
    <row r="316" spans="5:5">
      <c r="E316" t="s">
        <v>319</v>
      </c>
    </row>
    <row r="317" spans="5:5">
      <c r="E317" t="s">
        <v>285</v>
      </c>
    </row>
    <row r="318" spans="5:5">
      <c r="E318" t="s">
        <v>320</v>
      </c>
    </row>
    <row r="319" spans="5:5">
      <c r="E319" t="s">
        <v>321</v>
      </c>
    </row>
    <row r="320" spans="5:5">
      <c r="E320" t="s">
        <v>192</v>
      </c>
    </row>
    <row r="321" spans="5:5">
      <c r="E321" t="s">
        <v>193</v>
      </c>
    </row>
    <row r="322" spans="5:5">
      <c r="E322" t="s">
        <v>253</v>
      </c>
    </row>
    <row r="323" spans="5:5">
      <c r="E323" t="s">
        <v>288</v>
      </c>
    </row>
    <row r="324" spans="5:5">
      <c r="E324" t="s">
        <v>196</v>
      </c>
    </row>
    <row r="325" spans="5:5">
      <c r="E325" t="s">
        <v>197</v>
      </c>
    </row>
    <row r="326" spans="5:5">
      <c r="E326" t="s">
        <v>198</v>
      </c>
    </row>
    <row r="327" spans="5:5">
      <c r="E327" t="s">
        <v>268</v>
      </c>
    </row>
    <row r="328" spans="5:5">
      <c r="E328" t="s">
        <v>200</v>
      </c>
    </row>
    <row r="329" spans="5:5">
      <c r="E329" t="s">
        <v>322</v>
      </c>
    </row>
    <row r="330" spans="5:5">
      <c r="E330" t="s">
        <v>318</v>
      </c>
    </row>
    <row r="331" spans="5:5">
      <c r="E331" t="s">
        <v>203</v>
      </c>
    </row>
    <row r="332" spans="5:5">
      <c r="E332" t="s">
        <v>292</v>
      </c>
    </row>
    <row r="333" spans="5:5">
      <c r="E333" t="s">
        <v>271</v>
      </c>
    </row>
    <row r="334" spans="5:5">
      <c r="E334" t="s">
        <v>488</v>
      </c>
    </row>
    <row r="335" spans="5:5">
      <c r="E335" t="s">
        <v>324</v>
      </c>
    </row>
    <row r="336" spans="5:5">
      <c r="E336" t="s">
        <v>285</v>
      </c>
    </row>
    <row r="337" spans="5:5">
      <c r="E337" t="s">
        <v>325</v>
      </c>
    </row>
    <row r="338" spans="5:5">
      <c r="E338" t="s">
        <v>326</v>
      </c>
    </row>
    <row r="339" spans="5:5">
      <c r="E339" t="s">
        <v>192</v>
      </c>
    </row>
    <row r="340" spans="5:5">
      <c r="E340" t="s">
        <v>193</v>
      </c>
    </row>
    <row r="341" spans="5:5">
      <c r="E341" t="s">
        <v>327</v>
      </c>
    </row>
    <row r="342" spans="5:5">
      <c r="E342" t="s">
        <v>288</v>
      </c>
    </row>
    <row r="343" spans="5:5">
      <c r="E343" t="s">
        <v>310</v>
      </c>
    </row>
    <row r="344" spans="5:5">
      <c r="E344" t="s">
        <v>197</v>
      </c>
    </row>
    <row r="345" spans="5:5">
      <c r="E345" t="s">
        <v>198</v>
      </c>
    </row>
    <row r="346" spans="5:5">
      <c r="E346" t="s">
        <v>303</v>
      </c>
    </row>
    <row r="347" spans="5:5">
      <c r="E347" t="s">
        <v>200</v>
      </c>
    </row>
    <row r="348" spans="5:5">
      <c r="E348" t="s">
        <v>328</v>
      </c>
    </row>
    <row r="349" spans="5:5">
      <c r="E349" t="s">
        <v>329</v>
      </c>
    </row>
    <row r="350" spans="5:5">
      <c r="E350" t="s">
        <v>203</v>
      </c>
    </row>
    <row r="351" spans="5:5">
      <c r="E351" t="s">
        <v>292</v>
      </c>
    </row>
    <row r="352" spans="5:5">
      <c r="E352" t="s">
        <v>271</v>
      </c>
    </row>
    <row r="355" spans="5:5">
      <c r="E355" t="s">
        <v>466</v>
      </c>
    </row>
    <row r="356" spans="5:5">
      <c r="E356" t="s">
        <v>285</v>
      </c>
    </row>
    <row r="357" spans="5:5">
      <c r="E357" t="s">
        <v>467</v>
      </c>
    </row>
    <row r="358" spans="5:5">
      <c r="E358" t="s">
        <v>489</v>
      </c>
    </row>
    <row r="359" spans="5:5">
      <c r="E359" t="s">
        <v>192</v>
      </c>
    </row>
    <row r="360" spans="5:5">
      <c r="E360" t="s">
        <v>193</v>
      </c>
    </row>
    <row r="361" spans="5:5">
      <c r="E361" t="s">
        <v>327</v>
      </c>
    </row>
    <row r="362" spans="5:5">
      <c r="E362" t="s">
        <v>288</v>
      </c>
    </row>
    <row r="363" spans="5:5">
      <c r="E363" t="s">
        <v>337</v>
      </c>
    </row>
    <row r="364" spans="5:5">
      <c r="E364" t="s">
        <v>197</v>
      </c>
    </row>
    <row r="365" spans="5:5">
      <c r="E365" t="s">
        <v>198</v>
      </c>
    </row>
    <row r="366" spans="5:5">
      <c r="E366" t="s">
        <v>468</v>
      </c>
    </row>
    <row r="367" spans="5:5">
      <c r="E367" t="s">
        <v>200</v>
      </c>
    </row>
    <row r="368" spans="5:5">
      <c r="E368" t="s">
        <v>469</v>
      </c>
    </row>
    <row r="369" spans="5:5">
      <c r="E369" t="s">
        <v>490</v>
      </c>
    </row>
    <row r="370" spans="5:5">
      <c r="E370" t="s">
        <v>203</v>
      </c>
    </row>
    <row r="371" spans="5:5">
      <c r="E371" t="s">
        <v>292</v>
      </c>
    </row>
    <row r="372" spans="5:5">
      <c r="E372" t="s">
        <v>271</v>
      </c>
    </row>
    <row r="374" spans="5:5">
      <c r="E374" t="s">
        <v>206</v>
      </c>
    </row>
    <row r="375" spans="5:5">
      <c r="E375" t="s">
        <v>470</v>
      </c>
    </row>
    <row r="376" spans="5:5">
      <c r="E376" t="s">
        <v>285</v>
      </c>
    </row>
    <row r="377" spans="5:5">
      <c r="E377" t="s">
        <v>471</v>
      </c>
    </row>
    <row r="378" spans="5:5">
      <c r="E378" t="s">
        <v>491</v>
      </c>
    </row>
    <row r="379" spans="5:5">
      <c r="E379" t="s">
        <v>192</v>
      </c>
    </row>
    <row r="380" spans="5:5">
      <c r="E380" t="s">
        <v>193</v>
      </c>
    </row>
    <row r="381" spans="5:5">
      <c r="E381" t="s">
        <v>327</v>
      </c>
    </row>
    <row r="382" spans="5:5">
      <c r="E382" t="s">
        <v>288</v>
      </c>
    </row>
    <row r="383" spans="5:5">
      <c r="E383" t="s">
        <v>337</v>
      </c>
    </row>
    <row r="384" spans="5:5">
      <c r="E384" t="s">
        <v>197</v>
      </c>
    </row>
    <row r="385" spans="5:5">
      <c r="E385" t="s">
        <v>198</v>
      </c>
    </row>
    <row r="386" spans="5:5">
      <c r="E386" t="s">
        <v>468</v>
      </c>
    </row>
    <row r="387" spans="5:5">
      <c r="E387" t="s">
        <v>200</v>
      </c>
    </row>
    <row r="388" spans="5:5">
      <c r="E388" t="s">
        <v>472</v>
      </c>
    </row>
    <row r="389" spans="5:5">
      <c r="E389" t="s">
        <v>490</v>
      </c>
    </row>
    <row r="390" spans="5:5">
      <c r="E390" t="s">
        <v>203</v>
      </c>
    </row>
    <row r="391" spans="5:5">
      <c r="E391" t="s">
        <v>292</v>
      </c>
    </row>
    <row r="392" spans="5:5">
      <c r="E392" t="s">
        <v>271</v>
      </c>
    </row>
    <row r="394" spans="5:5">
      <c r="E394" t="s">
        <v>473</v>
      </c>
    </row>
    <row r="395" spans="5:5">
      <c r="E395" t="s">
        <v>285</v>
      </c>
    </row>
    <row r="396" spans="5:5">
      <c r="E396" t="s">
        <v>474</v>
      </c>
    </row>
    <row r="397" spans="5:5">
      <c r="E397" t="s">
        <v>492</v>
      </c>
    </row>
    <row r="398" spans="5:5">
      <c r="E398" t="s">
        <v>192</v>
      </c>
    </row>
    <row r="399" spans="5:5">
      <c r="E399" t="s">
        <v>193</v>
      </c>
    </row>
    <row r="400" spans="5:5">
      <c r="E400" t="s">
        <v>327</v>
      </c>
    </row>
    <row r="401" spans="5:5">
      <c r="E401" t="s">
        <v>288</v>
      </c>
    </row>
    <row r="402" spans="5:5">
      <c r="E402" t="s">
        <v>337</v>
      </c>
    </row>
    <row r="403" spans="5:5">
      <c r="E403" t="s">
        <v>197</v>
      </c>
    </row>
    <row r="404" spans="5:5">
      <c r="E404" t="s">
        <v>198</v>
      </c>
    </row>
    <row r="405" spans="5:5">
      <c r="E405" t="s">
        <v>468</v>
      </c>
    </row>
    <row r="406" spans="5:5">
      <c r="E406" t="s">
        <v>200</v>
      </c>
    </row>
    <row r="407" spans="5:5">
      <c r="E407" t="s">
        <v>475</v>
      </c>
    </row>
    <row r="408" spans="5:5">
      <c r="E408" t="s">
        <v>490</v>
      </c>
    </row>
    <row r="409" spans="5:5">
      <c r="E409" t="s">
        <v>203</v>
      </c>
    </row>
    <row r="410" spans="5:5">
      <c r="E410" t="s">
        <v>292</v>
      </c>
    </row>
    <row r="411" spans="5:5">
      <c r="E411" t="s">
        <v>271</v>
      </c>
    </row>
    <row r="413" spans="5:5">
      <c r="E413" t="s">
        <v>330</v>
      </c>
    </row>
    <row r="414" spans="5:5">
      <c r="E414" t="s">
        <v>285</v>
      </c>
    </row>
    <row r="415" spans="5:5">
      <c r="E415" t="s">
        <v>331</v>
      </c>
    </row>
    <row r="416" spans="5:5">
      <c r="E416" t="s">
        <v>332</v>
      </c>
    </row>
    <row r="417" spans="5:5">
      <c r="E417" t="s">
        <v>192</v>
      </c>
    </row>
    <row r="418" spans="5:5">
      <c r="E418" t="s">
        <v>193</v>
      </c>
    </row>
    <row r="419" spans="5:5">
      <c r="E419" t="s">
        <v>327</v>
      </c>
    </row>
    <row r="420" spans="5:5">
      <c r="E420" t="s">
        <v>288</v>
      </c>
    </row>
    <row r="421" spans="5:5">
      <c r="E421" t="s">
        <v>254</v>
      </c>
    </row>
    <row r="422" spans="5:5">
      <c r="E422" t="s">
        <v>197</v>
      </c>
    </row>
    <row r="423" spans="5:5">
      <c r="E423" t="s">
        <v>198</v>
      </c>
    </row>
    <row r="424" spans="5:5">
      <c r="E424" t="s">
        <v>389</v>
      </c>
    </row>
    <row r="425" spans="5:5">
      <c r="E425" t="s">
        <v>200</v>
      </c>
    </row>
    <row r="426" spans="5:5">
      <c r="E426" t="s">
        <v>534</v>
      </c>
    </row>
    <row r="427" spans="5:5">
      <c r="E427" t="s">
        <v>535</v>
      </c>
    </row>
    <row r="428" spans="5:5">
      <c r="E428" t="s">
        <v>203</v>
      </c>
    </row>
    <row r="429" spans="5:5">
      <c r="E429" t="s">
        <v>292</v>
      </c>
    </row>
    <row r="430" spans="5:5">
      <c r="E430" t="s">
        <v>271</v>
      </c>
    </row>
    <row r="433" spans="5:5">
      <c r="E433" t="s">
        <v>476</v>
      </c>
    </row>
    <row r="434" spans="5:5">
      <c r="E434" t="s">
        <v>285</v>
      </c>
    </row>
    <row r="435" spans="5:5">
      <c r="E435" t="s">
        <v>477</v>
      </c>
    </row>
    <row r="436" spans="5:5">
      <c r="E436" t="s">
        <v>323</v>
      </c>
    </row>
    <row r="437" spans="5:5">
      <c r="E437" t="s">
        <v>192</v>
      </c>
    </row>
    <row r="438" spans="5:5">
      <c r="E438" t="s">
        <v>193</v>
      </c>
    </row>
    <row r="439" spans="5:5">
      <c r="E439" t="s">
        <v>253</v>
      </c>
    </row>
    <row r="440" spans="5:5">
      <c r="E440" t="s">
        <v>288</v>
      </c>
    </row>
    <row r="441" spans="5:5">
      <c r="E441" t="s">
        <v>196</v>
      </c>
    </row>
    <row r="442" spans="5:5">
      <c r="E442" t="s">
        <v>197</v>
      </c>
    </row>
    <row r="443" spans="5:5">
      <c r="E443" t="s">
        <v>198</v>
      </c>
    </row>
    <row r="444" spans="5:5">
      <c r="E444" t="s">
        <v>255</v>
      </c>
    </row>
    <row r="445" spans="5:5">
      <c r="E445" t="s">
        <v>200</v>
      </c>
    </row>
    <row r="446" spans="5:5">
      <c r="E446" t="s">
        <v>478</v>
      </c>
    </row>
    <row r="447" spans="5:5">
      <c r="E447" t="s">
        <v>479</v>
      </c>
    </row>
    <row r="448" spans="5:5">
      <c r="E448" t="s">
        <v>203</v>
      </c>
    </row>
    <row r="449" spans="5:5">
      <c r="E449" t="s">
        <v>292</v>
      </c>
    </row>
    <row r="450" spans="5:5">
      <c r="E450" t="s">
        <v>271</v>
      </c>
    </row>
    <row r="452" spans="5:5">
      <c r="E452" t="s">
        <v>493</v>
      </c>
    </row>
    <row r="453" spans="5:5">
      <c r="E453" t="s">
        <v>285</v>
      </c>
    </row>
    <row r="454" spans="5:5">
      <c r="E454" t="s">
        <v>494</v>
      </c>
    </row>
    <row r="455" spans="5:5">
      <c r="E455" t="s">
        <v>495</v>
      </c>
    </row>
    <row r="456" spans="5:5">
      <c r="E456" t="s">
        <v>192</v>
      </c>
    </row>
    <row r="457" spans="5:5">
      <c r="E457" t="s">
        <v>193</v>
      </c>
    </row>
    <row r="458" spans="5:5">
      <c r="E458" t="s">
        <v>496</v>
      </c>
    </row>
    <row r="459" spans="5:5">
      <c r="E459" t="s">
        <v>288</v>
      </c>
    </row>
    <row r="460" spans="5:5">
      <c r="E460" t="s">
        <v>254</v>
      </c>
    </row>
    <row r="461" spans="5:5">
      <c r="E461" t="s">
        <v>197</v>
      </c>
    </row>
    <row r="462" spans="5:5">
      <c r="E462" t="s">
        <v>198</v>
      </c>
    </row>
    <row r="463" spans="5:5">
      <c r="E463" t="s">
        <v>389</v>
      </c>
    </row>
    <row r="464" spans="5:5">
      <c r="E464" t="s">
        <v>200</v>
      </c>
    </row>
    <row r="465" spans="5:5">
      <c r="E465" t="s">
        <v>497</v>
      </c>
    </row>
    <row r="466" spans="5:5">
      <c r="E466" t="s">
        <v>498</v>
      </c>
    </row>
    <row r="467" spans="5:5">
      <c r="E467" t="s">
        <v>203</v>
      </c>
    </row>
    <row r="468" spans="5:5">
      <c r="E468" t="s">
        <v>292</v>
      </c>
    </row>
    <row r="469" spans="5:5">
      <c r="E469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B0D7-34CE-4E4E-B5DE-60DA340C7E35}">
  <sheetPr>
    <tabColor rgb="FF00B0F0"/>
  </sheetPr>
  <dimension ref="A1:M46"/>
  <sheetViews>
    <sheetView topLeftCell="A4" workbookViewId="0">
      <selection activeCell="E15" sqref="E15"/>
    </sheetView>
  </sheetViews>
  <sheetFormatPr defaultRowHeight="12.75"/>
  <cols>
    <col min="1" max="2" width="9.140625" style="55"/>
    <col min="3" max="3" width="19.42578125" style="55" customWidth="1"/>
    <col min="4" max="4" width="13.85546875" style="55" customWidth="1"/>
    <col min="5" max="5" width="32.140625" style="55" customWidth="1"/>
    <col min="6" max="6" width="6.28515625" style="55" customWidth="1"/>
    <col min="7" max="7" width="39" style="55" customWidth="1"/>
    <col min="8" max="9" width="9.140625" style="55"/>
    <col min="10" max="10" width="13" style="55" customWidth="1"/>
    <col min="11" max="11" width="22.42578125" style="55" customWidth="1"/>
    <col min="12" max="12" width="8.5703125" style="55" customWidth="1"/>
    <col min="13" max="16384" width="9.140625" style="55"/>
  </cols>
  <sheetData>
    <row r="1" spans="1:13" s="9" customFormat="1" ht="24" customHeight="1">
      <c r="A1" s="54" t="s">
        <v>241</v>
      </c>
      <c r="B1" s="54"/>
      <c r="C1" s="51"/>
      <c r="H1" s="51"/>
      <c r="I1" s="51" t="s">
        <v>412</v>
      </c>
      <c r="J1" s="51"/>
      <c r="K1" s="51"/>
      <c r="L1" s="52"/>
      <c r="M1" s="55"/>
    </row>
    <row r="2" spans="1:13">
      <c r="D2" s="52" t="s">
        <v>239</v>
      </c>
      <c r="E2" s="52" t="s">
        <v>240</v>
      </c>
      <c r="H2" s="52" t="s">
        <v>231</v>
      </c>
      <c r="I2" s="52" t="s">
        <v>0</v>
      </c>
      <c r="J2" s="52" t="s">
        <v>37</v>
      </c>
      <c r="K2" s="52" t="s">
        <v>176</v>
      </c>
    </row>
    <row r="3" spans="1:13">
      <c r="D3" s="48" t="s">
        <v>481</v>
      </c>
      <c r="E3" s="48" t="s">
        <v>482</v>
      </c>
      <c r="H3" s="48" t="s">
        <v>232</v>
      </c>
      <c r="I3" s="53" t="s">
        <v>233</v>
      </c>
      <c r="J3" s="53" t="s">
        <v>2</v>
      </c>
      <c r="K3" s="53" t="s">
        <v>234</v>
      </c>
    </row>
    <row r="4" spans="1:13">
      <c r="D4" s="48" t="s">
        <v>483</v>
      </c>
      <c r="E4" s="48" t="s">
        <v>482</v>
      </c>
      <c r="H4" s="48" t="s">
        <v>235</v>
      </c>
      <c r="I4" s="53" t="s">
        <v>233</v>
      </c>
      <c r="J4" s="53" t="s">
        <v>2</v>
      </c>
      <c r="K4" s="53" t="s">
        <v>236</v>
      </c>
    </row>
    <row r="5" spans="1:13">
      <c r="D5" s="48" t="s">
        <v>484</v>
      </c>
      <c r="E5" s="48" t="s">
        <v>482</v>
      </c>
      <c r="H5" s="48" t="s">
        <v>237</v>
      </c>
      <c r="I5" s="53" t="s">
        <v>233</v>
      </c>
      <c r="J5" s="53" t="s">
        <v>2</v>
      </c>
      <c r="K5" s="53" t="s">
        <v>238</v>
      </c>
    </row>
    <row r="6" spans="1:13">
      <c r="D6" s="48" t="s">
        <v>485</v>
      </c>
      <c r="E6" s="48" t="s">
        <v>482</v>
      </c>
    </row>
    <row r="8" spans="1:13">
      <c r="D8" s="11" t="s">
        <v>458</v>
      </c>
    </row>
    <row r="9" spans="1:13" ht="15">
      <c r="A9" s="55" t="s">
        <v>413</v>
      </c>
      <c r="C9" s="52" t="s">
        <v>459</v>
      </c>
      <c r="D9" s="43" t="s">
        <v>414</v>
      </c>
      <c r="E9" s="43" t="s">
        <v>175</v>
      </c>
      <c r="F9" s="43" t="s">
        <v>37</v>
      </c>
      <c r="G9" s="43" t="s">
        <v>415</v>
      </c>
      <c r="H9" s="43" t="s">
        <v>137</v>
      </c>
      <c r="I9" s="43" t="s">
        <v>499</v>
      </c>
      <c r="J9" s="43" t="s">
        <v>0</v>
      </c>
      <c r="K9" s="43" t="s">
        <v>500</v>
      </c>
      <c r="L9" s="52"/>
    </row>
    <row r="10" spans="1:13" ht="15">
      <c r="C10" s="53" t="str">
        <f>CONCATENATE("public: ",IFERROR(MATCH(CONCATENATE("    path: ",E10),yaml!E:E,0),"--")," / ","private: ",IFERROR(MATCH(CONCATENATE("    path: ",E10),yaml!G:G,0),"--"))</f>
        <v>public: 97 / private: --</v>
      </c>
      <c r="D10" s="44" t="s">
        <v>416</v>
      </c>
      <c r="E10" s="48" t="s">
        <v>232</v>
      </c>
      <c r="F10" s="44" t="s">
        <v>2</v>
      </c>
      <c r="G10" s="44" t="s">
        <v>417</v>
      </c>
      <c r="H10" s="44" t="s">
        <v>501</v>
      </c>
      <c r="I10" s="44" t="s">
        <v>502</v>
      </c>
      <c r="J10" s="44" t="s">
        <v>3</v>
      </c>
      <c r="K10" s="44" t="s">
        <v>503</v>
      </c>
      <c r="L10" s="53"/>
    </row>
    <row r="11" spans="1:13" ht="15">
      <c r="C11" s="53" t="str">
        <f>CONCATENATE("public: ",IFERROR(MATCH(CONCATENATE("    path: ",E11),yaml!E:E,0),"--")," / ","private: ",IFERROR(MATCH(CONCATENATE("    path: ",E11),yaml!G:G,0),"--"))</f>
        <v>public: 116 / private: --</v>
      </c>
      <c r="D11" s="44" t="s">
        <v>418</v>
      </c>
      <c r="E11" s="48" t="s">
        <v>419</v>
      </c>
      <c r="F11" s="44" t="s">
        <v>2</v>
      </c>
      <c r="G11" s="44" t="s">
        <v>420</v>
      </c>
      <c r="H11" s="44" t="s">
        <v>421</v>
      </c>
      <c r="I11" s="44" t="s">
        <v>504</v>
      </c>
      <c r="J11" s="44" t="s">
        <v>3</v>
      </c>
      <c r="K11" s="44" t="s">
        <v>505</v>
      </c>
      <c r="L11" s="53"/>
    </row>
    <row r="12" spans="1:13" ht="15">
      <c r="C12" s="53" t="str">
        <f>CONCATENATE("public: ",IFERROR(MATCH(CONCATENATE("    path: ",E12),yaml!E:E,0),"--")," / ","private: ",IFERROR(MATCH(CONCATENATE("    path: ",E12),yaml!G:G,0),"--"))</f>
        <v>public: 40 / private: --</v>
      </c>
      <c r="D12" s="44" t="s">
        <v>422</v>
      </c>
      <c r="E12" s="48" t="s">
        <v>522</v>
      </c>
      <c r="F12" s="44" t="s">
        <v>2</v>
      </c>
      <c r="G12" s="44" t="s">
        <v>507</v>
      </c>
      <c r="H12" s="44" t="s">
        <v>421</v>
      </c>
      <c r="I12" s="44" t="s">
        <v>508</v>
      </c>
      <c r="J12" s="44" t="s">
        <v>4</v>
      </c>
      <c r="K12" s="44" t="s">
        <v>505</v>
      </c>
      <c r="L12" s="53"/>
    </row>
    <row r="13" spans="1:13" ht="15">
      <c r="C13" s="53" t="str">
        <f>CONCATENATE("public: ",IFERROR(MATCH(CONCATENATE("    path: ",E13),yaml!E:E,0),"--")," / ","private: ",IFERROR(MATCH(CONCATENATE("    path: ",E13),yaml!G:G,0),"--"))</f>
        <v>public: -- / private: --</v>
      </c>
      <c r="D13" s="44"/>
      <c r="E13" s="48" t="s">
        <v>506</v>
      </c>
      <c r="F13" s="44"/>
      <c r="G13" s="44"/>
      <c r="H13" s="44"/>
      <c r="I13" s="44"/>
      <c r="J13" s="44"/>
      <c r="K13" s="44"/>
      <c r="L13" s="53"/>
    </row>
    <row r="14" spans="1:13" ht="15">
      <c r="A14" s="55" t="s">
        <v>413</v>
      </c>
      <c r="B14" s="55" t="s">
        <v>486</v>
      </c>
      <c r="C14" s="53" t="str">
        <f>CONCATENATE("public: ",IFERROR(MATCH(CONCATENATE("    path: ",E14),yaml!E:E,0),"--")," / ","private: ",IFERROR(MATCH(CONCATENATE("    path: ",E14),yaml!G:G,0),"--"))</f>
        <v>public: 161 / private: --</v>
      </c>
      <c r="D14" s="44" t="s">
        <v>423</v>
      </c>
      <c r="E14" s="48" t="s">
        <v>541</v>
      </c>
      <c r="F14" s="44" t="s">
        <v>2</v>
      </c>
      <c r="G14" s="44" t="s">
        <v>424</v>
      </c>
      <c r="H14" s="44" t="s">
        <v>425</v>
      </c>
      <c r="I14" s="44" t="s">
        <v>509</v>
      </c>
      <c r="J14" s="44" t="s">
        <v>4</v>
      </c>
      <c r="K14" s="44" t="s">
        <v>510</v>
      </c>
      <c r="L14" s="53"/>
    </row>
    <row r="15" spans="1:13" ht="15">
      <c r="C15" s="53" t="str">
        <f>CONCATENATE("public: ",IFERROR(MATCH(CONCATENATE("    path: ",E15),yaml!E:E,0),"--")," / ","private: ",IFERROR(MATCH(CONCATENATE("    path: ",E15),yaml!G:G,0),"--"))</f>
        <v>public: -- / private: --</v>
      </c>
      <c r="D15" s="44"/>
      <c r="E15" s="48"/>
      <c r="F15" s="44"/>
      <c r="G15" s="44"/>
      <c r="H15" s="44"/>
      <c r="I15" s="44"/>
      <c r="J15" s="44"/>
      <c r="K15" s="44"/>
      <c r="L15" s="53"/>
    </row>
    <row r="16" spans="1:13" ht="15">
      <c r="A16" s="55" t="s">
        <v>413</v>
      </c>
      <c r="C16" s="53" t="str">
        <f>CONCATENATE("public: ",IFERROR(MATCH(CONCATENATE("    path: ",E16),yaml!E:E,0),"--")," / ","private: ",IFERROR(MATCH(CONCATENATE("    path: ",E16),yaml!G:G,0),"--"))</f>
        <v>public: 59 / private: --</v>
      </c>
      <c r="D16" s="44" t="s">
        <v>426</v>
      </c>
      <c r="E16" s="48" t="s">
        <v>523</v>
      </c>
      <c r="F16" s="44" t="s">
        <v>2</v>
      </c>
      <c r="G16" s="44" t="s">
        <v>427</v>
      </c>
      <c r="H16" s="44" t="s">
        <v>425</v>
      </c>
      <c r="I16" s="44" t="s">
        <v>509</v>
      </c>
      <c r="J16" s="44" t="s">
        <v>4</v>
      </c>
      <c r="K16" s="44" t="s">
        <v>505</v>
      </c>
      <c r="L16" s="53"/>
    </row>
    <row r="17" spans="1:13" ht="15">
      <c r="C17" s="53" t="str">
        <f>CONCATENATE("public: ",IFERROR(MATCH(CONCATENATE("    path: ",E17),yaml!E:E,0),"--")," / ","private: ",IFERROR(MATCH(CONCATENATE("    path: ",E17),yaml!G:G,0),"--"))</f>
        <v>public: 59 / private: --</v>
      </c>
      <c r="D17" s="44"/>
      <c r="E17" s="48" t="s">
        <v>540</v>
      </c>
      <c r="F17" s="44"/>
      <c r="G17" s="44"/>
      <c r="H17" s="44"/>
      <c r="I17" s="44"/>
      <c r="J17" s="44"/>
      <c r="K17" s="44"/>
      <c r="L17" s="53"/>
    </row>
    <row r="18" spans="1:13" ht="15">
      <c r="A18" s="55" t="s">
        <v>413</v>
      </c>
      <c r="C18" s="53" t="str">
        <f>CONCATENATE("public: ",IFERROR(MATCH(CONCATENATE("    path: ",E18),yaml!E:E,0),"--")," / ","private: ",IFERROR(MATCH(CONCATENATE("    path: ",E18),yaml!G:G,0),"--"))</f>
        <v>public: 262 / private: --</v>
      </c>
      <c r="D18" s="44" t="s">
        <v>428</v>
      </c>
      <c r="E18" s="48" t="s">
        <v>429</v>
      </c>
      <c r="F18" s="44" t="s">
        <v>2</v>
      </c>
      <c r="G18" s="44" t="s">
        <v>511</v>
      </c>
      <c r="H18" s="44" t="s">
        <v>430</v>
      </c>
      <c r="I18" s="44" t="s">
        <v>512</v>
      </c>
      <c r="J18" s="44" t="s">
        <v>5</v>
      </c>
      <c r="K18" s="44" t="s">
        <v>505</v>
      </c>
      <c r="L18" s="53"/>
    </row>
    <row r="19" spans="1:13" ht="15">
      <c r="A19" s="55" t="s">
        <v>413</v>
      </c>
      <c r="C19" s="53" t="str">
        <f>CONCATENATE("public: ",IFERROR(MATCH(CONCATENATE("    path: ",E19),yaml!E:E,0),"--")," / ","private: ",IFERROR(MATCH(CONCATENATE("    path: ",E19),yaml!G:G,0),"--"))</f>
        <v>public: 185 / private: --</v>
      </c>
      <c r="D19" s="44" t="s">
        <v>431</v>
      </c>
      <c r="E19" s="48" t="s">
        <v>432</v>
      </c>
      <c r="F19" s="44" t="s">
        <v>2</v>
      </c>
      <c r="G19" s="44" t="s">
        <v>513</v>
      </c>
      <c r="H19" s="44" t="s">
        <v>430</v>
      </c>
      <c r="I19" s="44" t="s">
        <v>504</v>
      </c>
      <c r="J19" s="44" t="s">
        <v>5</v>
      </c>
      <c r="K19" s="44" t="s">
        <v>505</v>
      </c>
      <c r="L19" s="53"/>
    </row>
    <row r="20" spans="1:13" ht="15">
      <c r="A20" s="55" t="s">
        <v>413</v>
      </c>
      <c r="C20" s="53" t="str">
        <f>CONCATENATE("public: ",IFERROR(MATCH(CONCATENATE("    path: ",E20),yaml!E:E,0),"--")," / ","private: ",IFERROR(MATCH(CONCATENATE("    path: ",E20),yaml!G:G,0),"--"))</f>
        <v>public: 204 / private: --</v>
      </c>
      <c r="D20" s="44" t="s">
        <v>433</v>
      </c>
      <c r="E20" s="48" t="s">
        <v>434</v>
      </c>
      <c r="F20" s="44" t="s">
        <v>2</v>
      </c>
      <c r="G20" s="44" t="s">
        <v>435</v>
      </c>
      <c r="H20" s="44" t="s">
        <v>436</v>
      </c>
      <c r="I20" s="44" t="s">
        <v>504</v>
      </c>
      <c r="J20" s="44" t="s">
        <v>5</v>
      </c>
      <c r="K20" s="44" t="s">
        <v>505</v>
      </c>
      <c r="L20" s="53"/>
    </row>
    <row r="21" spans="1:13" ht="15">
      <c r="A21" s="55" t="s">
        <v>413</v>
      </c>
      <c r="C21" s="53" t="str">
        <f>CONCATENATE("public: ",IFERROR(MATCH(CONCATENATE("    path: ",E21),yaml!E:E,0),"--")," / ","private: ",IFERROR(MATCH(CONCATENATE("    path: ",E21),yaml!G:G,0),"--"))</f>
        <v>public: 358 / private: --</v>
      </c>
      <c r="D21" s="44" t="s">
        <v>437</v>
      </c>
      <c r="E21" s="48" t="s">
        <v>539</v>
      </c>
      <c r="F21" s="44" t="s">
        <v>2</v>
      </c>
      <c r="G21" s="44" t="s">
        <v>438</v>
      </c>
      <c r="H21" s="44" t="s">
        <v>439</v>
      </c>
      <c r="I21" s="44" t="s">
        <v>514</v>
      </c>
      <c r="J21" s="44" t="s">
        <v>5</v>
      </c>
      <c r="K21" s="44" t="s">
        <v>515</v>
      </c>
      <c r="L21" s="53"/>
    </row>
    <row r="22" spans="1:13" ht="15">
      <c r="A22" s="55" t="s">
        <v>413</v>
      </c>
      <c r="C22" s="53" t="str">
        <f>CONCATENATE("public: ",IFERROR(MATCH(CONCATENATE("    path: ",E22),yaml!E:E,0),"--")," / ","private: ",IFERROR(MATCH(CONCATENATE("    path: ",E22),yaml!G:G,0),"--"))</f>
        <v>public: 378 / private: --</v>
      </c>
      <c r="D22" s="44" t="s">
        <v>440</v>
      </c>
      <c r="E22" s="48" t="s">
        <v>538</v>
      </c>
      <c r="F22" s="44" t="s">
        <v>2</v>
      </c>
      <c r="G22" s="44" t="s">
        <v>441</v>
      </c>
      <c r="H22" s="44" t="s">
        <v>439</v>
      </c>
      <c r="I22" s="44" t="s">
        <v>514</v>
      </c>
      <c r="J22" s="44" t="s">
        <v>5</v>
      </c>
      <c r="K22" s="44" t="s">
        <v>515</v>
      </c>
      <c r="L22" s="53"/>
    </row>
    <row r="23" spans="1:13" ht="15">
      <c r="A23" s="55" t="s">
        <v>413</v>
      </c>
      <c r="C23" s="53" t="str">
        <f>CONCATENATE("public: ",IFERROR(MATCH(CONCATENATE("    path: ",E23),yaml!E:E,0),"--")," / ","private: ",IFERROR(MATCH(CONCATENATE("    path: ",E23),yaml!G:G,0),"--"))</f>
        <v>public: 397 / private: --</v>
      </c>
      <c r="D23" s="44" t="s">
        <v>442</v>
      </c>
      <c r="E23" s="48" t="s">
        <v>537</v>
      </c>
      <c r="F23" s="44" t="s">
        <v>2</v>
      </c>
      <c r="G23" s="44" t="s">
        <v>443</v>
      </c>
      <c r="H23" s="44" t="s">
        <v>439</v>
      </c>
      <c r="I23" s="44" t="s">
        <v>514</v>
      </c>
      <c r="J23" s="44" t="s">
        <v>5</v>
      </c>
      <c r="K23" s="44" t="s">
        <v>516</v>
      </c>
      <c r="L23" s="53"/>
    </row>
    <row r="24" spans="1:13" ht="15">
      <c r="A24" s="55" t="s">
        <v>413</v>
      </c>
      <c r="C24" s="53" t="str">
        <f>CONCATENATE("public: ",IFERROR(MATCH(CONCATENATE("    path: ",E24),yaml!E:E,0),"--")," / ","private: ",IFERROR(MATCH(CONCATENATE("    path: ",E24),yaml!G:G,0),"--"))</f>
        <v>public: 416 / private: --</v>
      </c>
      <c r="D24" s="44" t="s">
        <v>444</v>
      </c>
      <c r="E24" s="48" t="s">
        <v>536</v>
      </c>
      <c r="F24" s="44" t="s">
        <v>2</v>
      </c>
      <c r="G24" s="44" t="s">
        <v>445</v>
      </c>
      <c r="H24" s="44" t="s">
        <v>446</v>
      </c>
      <c r="I24" s="44" t="s">
        <v>504</v>
      </c>
      <c r="J24" s="44" t="s">
        <v>5</v>
      </c>
      <c r="K24" s="44" t="s">
        <v>515</v>
      </c>
      <c r="L24" s="53"/>
    </row>
    <row r="25" spans="1:13" ht="15">
      <c r="A25" s="55" t="s">
        <v>413</v>
      </c>
      <c r="C25" s="53" t="str">
        <f>CONCATENATE("public: ",IFERROR(MATCH(CONCATENATE("    path: ",E25),yaml!E:E,0),"--")," / ","private: ",IFERROR(MATCH(CONCATENATE("    path: ",E25),yaml!G:G,0),"--"))</f>
        <v>public: 436 / private: --</v>
      </c>
      <c r="D25" s="44" t="s">
        <v>447</v>
      </c>
      <c r="E25" s="48" t="s">
        <v>174</v>
      </c>
      <c r="F25" s="44" t="s">
        <v>2</v>
      </c>
      <c r="G25" s="44" t="s">
        <v>448</v>
      </c>
      <c r="H25" s="44" t="s">
        <v>449</v>
      </c>
      <c r="I25" s="44" t="s">
        <v>517</v>
      </c>
      <c r="J25" s="44" t="s">
        <v>5</v>
      </c>
      <c r="K25" s="44" t="s">
        <v>515</v>
      </c>
      <c r="L25" s="53"/>
    </row>
    <row r="26" spans="1:13" ht="15">
      <c r="A26" s="55" t="s">
        <v>413</v>
      </c>
      <c r="C26" s="53" t="str">
        <f>CONCATENATE("public: ",IFERROR(MATCH(CONCATENATE("    path: ",E26),yaml!E:E,0),"--")," / ","private: ",IFERROR(MATCH(CONCATENATE("    path: ",E26),yaml!G:G,0),"--"))</f>
        <v>public: 140 / private: --</v>
      </c>
      <c r="D26" s="44" t="s">
        <v>450</v>
      </c>
      <c r="E26" s="48" t="s">
        <v>451</v>
      </c>
      <c r="F26" s="44" t="s">
        <v>2</v>
      </c>
      <c r="G26" s="44" t="s">
        <v>452</v>
      </c>
      <c r="H26" s="44" t="s">
        <v>425</v>
      </c>
      <c r="I26" s="44" t="s">
        <v>509</v>
      </c>
      <c r="J26" s="44" t="s">
        <v>3</v>
      </c>
      <c r="K26" s="44" t="s">
        <v>505</v>
      </c>
      <c r="L26" s="53"/>
    </row>
    <row r="27" spans="1:13" ht="15">
      <c r="A27" s="55" t="s">
        <v>413</v>
      </c>
      <c r="C27" s="53" t="str">
        <f>CONCATENATE("public: ",IFERROR(MATCH(CONCATENATE("    path: ",E27),yaml!E:E,0),"--")," / ","private: ",IFERROR(MATCH(CONCATENATE("    path: ",E27),yaml!G:G,0),"--"))</f>
        <v>public: 223 / private: --</v>
      </c>
      <c r="D27" s="44" t="s">
        <v>453</v>
      </c>
      <c r="E27" s="48" t="s">
        <v>454</v>
      </c>
      <c r="F27" s="44" t="s">
        <v>2</v>
      </c>
      <c r="G27" s="44" t="s">
        <v>518</v>
      </c>
      <c r="H27" s="44" t="s">
        <v>501</v>
      </c>
      <c r="I27" s="44" t="s">
        <v>519</v>
      </c>
      <c r="J27" s="44" t="s">
        <v>5</v>
      </c>
      <c r="K27" s="44" t="s">
        <v>505</v>
      </c>
      <c r="L27" s="53"/>
    </row>
    <row r="28" spans="1:13" ht="15">
      <c r="C28" s="53" t="str">
        <f>CONCATENATE("public: ",IFERROR(MATCH(CONCATENATE("    path: ",E28),yaml!E:E,0),"--")," / ","private: ",IFERROR(MATCH(CONCATENATE("    path: ",E28),yaml!G:G,0),"--"))</f>
        <v>public: 21 / private: --</v>
      </c>
      <c r="D28" s="44" t="s">
        <v>455</v>
      </c>
      <c r="E28" s="48" t="s">
        <v>237</v>
      </c>
      <c r="F28" s="44" t="s">
        <v>2</v>
      </c>
      <c r="G28" s="44" t="s">
        <v>456</v>
      </c>
      <c r="H28" s="44" t="s">
        <v>457</v>
      </c>
      <c r="I28" s="44" t="s">
        <v>520</v>
      </c>
      <c r="J28" s="44" t="s">
        <v>3</v>
      </c>
      <c r="K28" s="44" t="s">
        <v>521</v>
      </c>
      <c r="L28" s="53"/>
    </row>
    <row r="29" spans="1:13">
      <c r="M29" s="52"/>
    </row>
    <row r="30" spans="1:13" ht="15">
      <c r="D30" s="43"/>
      <c r="E30" s="43"/>
      <c r="F30" s="43"/>
      <c r="G30" s="43"/>
      <c r="H30" s="43"/>
      <c r="I30" s="43"/>
      <c r="J30" s="43"/>
      <c r="K30" s="43"/>
    </row>
    <row r="31" spans="1:13" ht="15">
      <c r="D31" s="44"/>
      <c r="E31" s="48"/>
      <c r="F31" s="44"/>
      <c r="G31" s="44"/>
      <c r="H31" s="44"/>
      <c r="I31" s="44"/>
      <c r="J31" s="44"/>
      <c r="K31" s="44"/>
    </row>
    <row r="32" spans="1:13" ht="15">
      <c r="D32" s="44"/>
      <c r="E32" s="48"/>
      <c r="F32" s="44"/>
      <c r="G32" s="44"/>
      <c r="H32" s="44"/>
      <c r="I32" s="44"/>
      <c r="J32" s="44"/>
      <c r="K32" s="44"/>
    </row>
    <row r="33" spans="4:11" ht="15">
      <c r="D33" s="44"/>
      <c r="E33" s="48"/>
      <c r="F33" s="44"/>
      <c r="G33" s="44"/>
      <c r="H33" s="44"/>
      <c r="I33" s="44"/>
      <c r="J33" s="44"/>
      <c r="K33" s="44"/>
    </row>
    <row r="34" spans="4:11" ht="15">
      <c r="D34" s="44"/>
      <c r="E34" s="48"/>
      <c r="F34" s="44"/>
      <c r="G34" s="44"/>
      <c r="H34" s="44"/>
      <c r="I34" s="44"/>
      <c r="J34" s="44"/>
      <c r="K34" s="44"/>
    </row>
    <row r="35" spans="4:11" ht="15">
      <c r="D35" s="44"/>
      <c r="E35" s="48"/>
      <c r="F35" s="44"/>
      <c r="G35" s="44"/>
      <c r="H35" s="44"/>
      <c r="I35" s="44"/>
      <c r="J35" s="44"/>
      <c r="K35" s="44"/>
    </row>
    <row r="36" spans="4:11" ht="15">
      <c r="D36" s="44"/>
      <c r="E36" s="48"/>
      <c r="F36" s="44"/>
      <c r="G36" s="44"/>
      <c r="H36" s="44"/>
      <c r="I36" s="44"/>
      <c r="J36" s="44"/>
      <c r="K36" s="44"/>
    </row>
    <row r="37" spans="4:11" ht="15">
      <c r="D37" s="44"/>
      <c r="E37" s="48"/>
      <c r="F37" s="44"/>
      <c r="G37" s="44"/>
      <c r="H37" s="44"/>
      <c r="I37" s="44"/>
      <c r="J37" s="44"/>
      <c r="K37" s="44"/>
    </row>
    <row r="38" spans="4:11" ht="15">
      <c r="D38" s="44"/>
      <c r="E38" s="48"/>
      <c r="F38" s="44"/>
      <c r="G38" s="44"/>
      <c r="H38" s="44"/>
      <c r="I38" s="44"/>
      <c r="J38" s="44"/>
      <c r="K38" s="44"/>
    </row>
    <row r="39" spans="4:11" ht="15">
      <c r="D39" s="44"/>
      <c r="E39" s="48"/>
      <c r="F39" s="44"/>
      <c r="G39" s="44"/>
      <c r="H39" s="44"/>
      <c r="I39" s="44"/>
      <c r="J39" s="44"/>
      <c r="K39" s="44"/>
    </row>
    <row r="40" spans="4:11" ht="15">
      <c r="D40" s="44"/>
      <c r="E40" s="48"/>
      <c r="F40" s="44"/>
      <c r="G40" s="44"/>
      <c r="H40" s="44"/>
      <c r="I40" s="44"/>
      <c r="J40" s="44"/>
      <c r="K40" s="44"/>
    </row>
    <row r="41" spans="4:11" ht="15">
      <c r="D41" s="44"/>
      <c r="E41" s="48"/>
      <c r="F41" s="44"/>
      <c r="G41" s="44"/>
      <c r="H41" s="44"/>
      <c r="I41" s="44"/>
      <c r="J41" s="44"/>
      <c r="K41" s="44"/>
    </row>
    <row r="42" spans="4:11" ht="15">
      <c r="D42" s="44"/>
      <c r="E42" s="48"/>
      <c r="F42" s="44"/>
      <c r="G42" s="44"/>
      <c r="H42" s="44"/>
      <c r="I42" s="44"/>
      <c r="J42" s="44"/>
      <c r="K42" s="44"/>
    </row>
    <row r="43" spans="4:11" ht="15">
      <c r="D43" s="44"/>
      <c r="E43" s="48"/>
      <c r="F43" s="44"/>
      <c r="G43" s="44"/>
      <c r="H43" s="44"/>
      <c r="I43" s="44"/>
      <c r="J43" s="44"/>
      <c r="K43" s="44"/>
    </row>
    <row r="44" spans="4:11" ht="15">
      <c r="D44" s="44"/>
      <c r="E44" s="48"/>
      <c r="F44" s="44"/>
      <c r="G44" s="44"/>
      <c r="H44" s="44"/>
      <c r="I44" s="44"/>
      <c r="J44" s="44"/>
      <c r="K44" s="44"/>
    </row>
    <row r="45" spans="4:11" ht="15">
      <c r="D45" s="44"/>
      <c r="E45" s="48"/>
      <c r="F45" s="44"/>
      <c r="G45" s="44"/>
      <c r="H45" s="44"/>
      <c r="I45" s="44"/>
      <c r="J45" s="44"/>
      <c r="K45" s="44"/>
    </row>
    <row r="46" spans="4:11" ht="15">
      <c r="D46" s="44"/>
      <c r="E46" s="48"/>
      <c r="F46" s="44"/>
      <c r="G46" s="44"/>
      <c r="H46" s="44"/>
      <c r="I46" s="44"/>
      <c r="J46" s="44"/>
      <c r="K46" s="44"/>
    </row>
  </sheetData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9D2-A229-419B-813A-F0879CA211F5}">
  <dimension ref="A2:E13"/>
  <sheetViews>
    <sheetView workbookViewId="0">
      <selection activeCell="A4" sqref="A4"/>
    </sheetView>
  </sheetViews>
  <sheetFormatPr defaultRowHeight="17.25" customHeight="1"/>
  <cols>
    <col min="2" max="3" width="8.42578125" customWidth="1"/>
    <col min="4" max="5" width="37.140625" customWidth="1"/>
  </cols>
  <sheetData>
    <row r="2" spans="1:5" ht="17.25" customHeight="1">
      <c r="B2" s="30" t="s">
        <v>648</v>
      </c>
      <c r="C2" s="30" t="s">
        <v>53</v>
      </c>
      <c r="D2" s="30" t="s">
        <v>649</v>
      </c>
      <c r="E2" s="30" t="s">
        <v>650</v>
      </c>
    </row>
    <row r="3" spans="1:5" ht="17.25" customHeight="1">
      <c r="A3" t="s">
        <v>556</v>
      </c>
      <c r="B3" s="31" t="s">
        <v>651</v>
      </c>
      <c r="C3" s="33" t="s">
        <v>652</v>
      </c>
      <c r="D3" s="31" t="s">
        <v>653</v>
      </c>
      <c r="E3" s="31" t="s">
        <v>654</v>
      </c>
    </row>
    <row r="4" spans="1:5" ht="17.25" customHeight="1">
      <c r="B4" s="31" t="s">
        <v>655</v>
      </c>
      <c r="C4" s="33" t="s">
        <v>656</v>
      </c>
      <c r="D4" s="31" t="s">
        <v>657</v>
      </c>
      <c r="E4" s="31" t="s">
        <v>658</v>
      </c>
    </row>
    <row r="5" spans="1:5" ht="17.25" customHeight="1">
      <c r="B5" s="31" t="s">
        <v>659</v>
      </c>
      <c r="C5" s="33" t="s">
        <v>218</v>
      </c>
      <c r="D5" s="31" t="s">
        <v>660</v>
      </c>
      <c r="E5" s="31" t="s">
        <v>661</v>
      </c>
    </row>
    <row r="6" spans="1:5" ht="17.25" customHeight="1">
      <c r="B6" s="31">
        <v>4</v>
      </c>
      <c r="C6" s="33" t="s">
        <v>224</v>
      </c>
      <c r="D6" s="31" t="s">
        <v>662</v>
      </c>
      <c r="E6" s="31" t="s">
        <v>663</v>
      </c>
    </row>
    <row r="7" spans="1:5" ht="17.25" customHeight="1">
      <c r="B7" s="31">
        <v>5</v>
      </c>
      <c r="C7" s="33" t="s">
        <v>222</v>
      </c>
      <c r="D7" s="31" t="s">
        <v>664</v>
      </c>
      <c r="E7" s="31" t="s">
        <v>665</v>
      </c>
    </row>
    <row r="8" spans="1:5" ht="17.25" customHeight="1">
      <c r="B8" s="31">
        <v>6</v>
      </c>
      <c r="C8" s="33" t="s">
        <v>227</v>
      </c>
      <c r="D8" s="31" t="s">
        <v>666</v>
      </c>
      <c r="E8" s="31" t="s">
        <v>667</v>
      </c>
    </row>
    <row r="9" spans="1:5" ht="17.25" customHeight="1">
      <c r="B9" s="31">
        <v>7</v>
      </c>
      <c r="C9" s="33" t="s">
        <v>219</v>
      </c>
      <c r="D9" s="31" t="s">
        <v>668</v>
      </c>
      <c r="E9" s="31" t="s">
        <v>669</v>
      </c>
    </row>
    <row r="10" spans="1:5" ht="17.25" customHeight="1">
      <c r="B10" s="31">
        <v>8</v>
      </c>
      <c r="C10" s="33" t="s">
        <v>225</v>
      </c>
      <c r="D10" s="31" t="s">
        <v>670</v>
      </c>
      <c r="E10" s="31" t="s">
        <v>669</v>
      </c>
    </row>
    <row r="11" spans="1:5" ht="17.25" customHeight="1">
      <c r="B11" s="31">
        <v>9</v>
      </c>
      <c r="C11" s="33" t="s">
        <v>221</v>
      </c>
      <c r="D11" s="31" t="s">
        <v>671</v>
      </c>
      <c r="E11" s="31" t="s">
        <v>669</v>
      </c>
    </row>
    <row r="12" spans="1:5" ht="17.25" customHeight="1">
      <c r="B12" s="31">
        <v>10</v>
      </c>
      <c r="C12" s="33" t="s">
        <v>226</v>
      </c>
      <c r="D12" s="31" t="s">
        <v>672</v>
      </c>
      <c r="E12" s="31" t="s">
        <v>669</v>
      </c>
    </row>
    <row r="13" spans="1:5" ht="17.25" customHeight="1">
      <c r="B13" s="31">
        <v>11</v>
      </c>
      <c r="C13" s="33" t="s">
        <v>220</v>
      </c>
      <c r="D13" s="31" t="s">
        <v>673</v>
      </c>
      <c r="E13" s="31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modul</vt:lpstr>
      <vt:lpstr>scor</vt:lpstr>
      <vt:lpstr>ta</vt:lpstr>
      <vt:lpstr>yaml</vt:lpstr>
      <vt:lpstr>p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2025-10-14T20:38:27Z</dcterms:modified>
</cp:coreProperties>
</file>