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MTTCoursework18-ME/Shared Documents/General/ConvergenceStudyResults/"/>
    </mc:Choice>
  </mc:AlternateContent>
  <xr:revisionPtr revIDLastSave="431" documentId="8_{11DB8332-5A43-40C5-8E64-994A8F520876}" xr6:coauthVersionLast="47" xr6:coauthVersionMax="47" xr10:uidLastSave="{472AACD3-5DFD-4ED0-89B8-C2BC98D1D6BF}"/>
  <bookViews>
    <workbookView xWindow="-108" yWindow="-108" windowWidth="23256" windowHeight="12576" xr2:uid="{4392103C-E91F-4E1D-9AE1-647D11D14BA6}"/>
  </bookViews>
  <sheets>
    <sheet name="Stresses" sheetId="1" r:id="rId1"/>
    <sheet name="Coordinates" sheetId="3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3"/>
  <c r="C3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26" i="1"/>
  <c r="AP10" i="1"/>
  <c r="AP16" i="1"/>
  <c r="AP17" i="1"/>
  <c r="AP18" i="1"/>
  <c r="AP19" i="1"/>
  <c r="AP20" i="1"/>
  <c r="AP22" i="1"/>
  <c r="AN22" i="1"/>
  <c r="AM28" i="1"/>
  <c r="AM29" i="1"/>
  <c r="AM32" i="1"/>
  <c r="AM33" i="1"/>
  <c r="AM36" i="1"/>
  <c r="AM40" i="1"/>
  <c r="AN26" i="1"/>
  <c r="AM26" i="1" s="1"/>
  <c r="AN27" i="1"/>
  <c r="AM27" i="1" s="1"/>
  <c r="AN40" i="1"/>
  <c r="AN39" i="1"/>
  <c r="AM39" i="1" s="1"/>
  <c r="AN38" i="1"/>
  <c r="AM38" i="1" s="1"/>
  <c r="AN37" i="1"/>
  <c r="AM37" i="1" s="1"/>
  <c r="AN36" i="1"/>
  <c r="AN35" i="1"/>
  <c r="AM35" i="1" s="1"/>
  <c r="AN34" i="1"/>
  <c r="AM34" i="1" s="1"/>
  <c r="AN33" i="1"/>
  <c r="AN32" i="1"/>
  <c r="AN31" i="1"/>
  <c r="AM31" i="1" s="1"/>
  <c r="AN30" i="1"/>
  <c r="AM30" i="1" s="1"/>
  <c r="AN29" i="1"/>
  <c r="AN28" i="1"/>
  <c r="AO21" i="1"/>
  <c r="AP21" i="1" s="1"/>
  <c r="AO20" i="1"/>
  <c r="AO19" i="1"/>
  <c r="AO18" i="1"/>
  <c r="AO17" i="1"/>
  <c r="AO16" i="1"/>
  <c r="AO15" i="1"/>
  <c r="AP15" i="1" s="1"/>
  <c r="AO14" i="1"/>
  <c r="AP14" i="1" s="1"/>
  <c r="AO13" i="1"/>
  <c r="AP13" i="1" s="1"/>
  <c r="AO12" i="1"/>
  <c r="AP12" i="1" s="1"/>
  <c r="AO11" i="1"/>
  <c r="AP11" i="1" s="1"/>
  <c r="AO10" i="1"/>
  <c r="AO9" i="1"/>
  <c r="AP9" i="1" s="1"/>
  <c r="AO8" i="1"/>
  <c r="AP8" i="1" s="1"/>
  <c r="AO7" i="1"/>
  <c r="AP7" i="1" s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</calcChain>
</file>

<file path=xl/sharedStrings.xml><?xml version="1.0" encoding="utf-8"?>
<sst xmlns="http://schemas.openxmlformats.org/spreadsheetml/2006/main" count="97" uniqueCount="18">
  <si>
    <t>Doruk</t>
  </si>
  <si>
    <t>Mahesh</t>
  </si>
  <si>
    <t>Ivan</t>
  </si>
  <si>
    <t>Otter</t>
  </si>
  <si>
    <t>Root VM</t>
  </si>
  <si>
    <t>Flank Principal</t>
  </si>
  <si>
    <t>Coarse</t>
  </si>
  <si>
    <t>Fine</t>
  </si>
  <si>
    <t>Data for t=10s</t>
  </si>
  <si>
    <t>Node coordinates for t=10s</t>
  </si>
  <si>
    <t>Root Stress vs Node Size:</t>
  </si>
  <si>
    <t>Stress</t>
  </si>
  <si>
    <t>Node Size</t>
  </si>
  <si>
    <t>Elements</t>
  </si>
  <si>
    <t>Flank Stress vs Node Size:</t>
  </si>
  <si>
    <t>abs</t>
  </si>
  <si>
    <t>element size</t>
  </si>
  <si>
    <t>#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</si>
</sst>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Stresses!$AO$6</c:f>
              <c:strCache>
                <c:ptCount val="1"/>
                <c:pt idx="0">
                  <c:v>element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Stresses!$AO$7:$AO$22</c:f>
              <c:numCache>
                <c:formatCode>General</c:formatCode>
                <c:ptCount val="16"/>
                <c:pt idx="0">
                  <c:v>2.5000000000000001E-2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</c:numCache>
            </c:numRef>
          </c:xVal>
          <c:yVal>
            <c:numRef>
              <c:f>Stresses!$AN$7:$AN$22</c:f>
              <c:numCache>
                <c:formatCode>General</c:formatCode>
                <c:ptCount val="16"/>
                <c:pt idx="0">
                  <c:v>195.6913452</c:v>
                </c:pt>
                <c:pt idx="1">
                  <c:v>266.19589230000003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6-42F3-95FD-D75F44AF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84415"/>
        <c:axId val="716989823"/>
      </c:scatterChart>
      <c:valAx>
        <c:axId val="71698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89823"/>
        <c:crosses val="autoZero"/>
        <c:crossBetween val="midCat"/>
      </c:valAx>
      <c:valAx>
        <c:axId val="7169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8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Stresses!$AP$25</c:f>
              <c:strCache>
                <c:ptCount val="1"/>
                <c:pt idx="0">
                  <c:v>Elements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Stresses!$AP$26:$AP$40</c:f>
              <c:numCache>
                <c:formatCode>General</c:formatCode>
                <c:ptCount val="15"/>
                <c:pt idx="0">
                  <c:v>0.25</c:v>
                </c:pt>
                <c:pt idx="1">
                  <c:v>0.28596757127741718</c:v>
                </c:pt>
                <c:pt idx="2">
                  <c:v>0.33029462280354083</c:v>
                </c:pt>
                <c:pt idx="3">
                  <c:v>0.38578758535550323</c:v>
                </c:pt>
                <c:pt idx="4">
                  <c:v>0.45653761869978088</c:v>
                </c:pt>
                <c:pt idx="5">
                  <c:v>0.5486968449931412</c:v>
                </c:pt>
                <c:pt idx="6">
                  <c:v>0.67186240257995167</c:v>
                </c:pt>
                <c:pt idx="7">
                  <c:v>0.84167999326655996</c:v>
                </c:pt>
                <c:pt idx="8">
                  <c:v>1.0850694444444444</c:v>
                </c:pt>
                <c:pt idx="9">
                  <c:v>1.4515894904920887</c:v>
                </c:pt>
                <c:pt idx="10">
                  <c:v>2.0408163265306127</c:v>
                </c:pt>
                <c:pt idx="11">
                  <c:v>3.0778701138811937</c:v>
                </c:pt>
                <c:pt idx="12">
                  <c:v>5.1652892561983457</c:v>
                </c:pt>
                <c:pt idx="13">
                  <c:v>10.40582726326743</c:v>
                </c:pt>
                <c:pt idx="14">
                  <c:v>30.8641975308642</c:v>
                </c:pt>
              </c:numCache>
            </c:numRef>
          </c:xVal>
          <c:yVal>
            <c:numRef>
              <c:f>Stresses!$AM$26:$AM$40</c:f>
              <c:numCache>
                <c:formatCode>General</c:formatCode>
                <c:ptCount val="15"/>
                <c:pt idx="0">
                  <c:v>605.41308590000006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081-A61E-9D85B0CC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71775"/>
        <c:axId val="549566367"/>
      </c:scatterChart>
      <c:valAx>
        <c:axId val="5495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6367"/>
        <c:crosses val="autoZero"/>
        <c:crossBetween val="midCat"/>
      </c:valAx>
      <c:valAx>
        <c:axId val="5495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7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4</xdr:row>
      <xdr:rowOff>174307</xdr:rowOff>
    </xdr:from>
    <xdr:to>
      <xdr:col>50</xdr:col>
      <xdr:colOff>304800</xdr:colOff>
      <xdr:row>19</xdr:row>
      <xdr:rowOff>60007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9325D521-3F52-762A-F3FC-C2FD4182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438150</xdr:colOff>
      <xdr:row>21</xdr:row>
      <xdr:rowOff>4762</xdr:rowOff>
    </xdr:from>
    <xdr:to>
      <xdr:col>50</xdr:col>
      <xdr:colOff>133350</xdr:colOff>
      <xdr:row>35</xdr:row>
      <xdr:rowOff>80962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DEF1D3CC-12DE-F25C-E927-31550C256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5018-29A4-4004-9AFF-D95163CBC6A5}">
  <dimension ref="A1:AP163"/>
  <sheetViews>
    <sheetView tabSelected="1" zoomScaleNormal="100" workbookViewId="0">
      <pane xSplit="17880" topLeftCell="K1"/>
      <selection activeCell="E22" sqref="E22"/>
      <selection pane="topRight" activeCell="AG20" sqref="AG20"/>
    </sheetView>
  </sheetViews>
  <sheetFormatPr defaultRowHeight="14.4" x14ac:dyDescent="0.3"/>
  <cols>
    <col min="1" max="1" width="7" bestFit="1" customWidth="1"/>
    <col min="2" max="2" width="8.5546875" bestFit="1" customWidth="1"/>
    <col min="3" max="3" width="14" bestFit="1" customWidth="1"/>
    <col min="4" max="4" width="8.5546875" bestFit="1" customWidth="1"/>
    <col min="5" max="5" width="14" bestFit="1" customWidth="1"/>
    <col min="6" max="6" width="8.5546875" bestFit="1" customWidth="1"/>
    <col min="7" max="7" width="14" bestFit="1" customWidth="1"/>
    <col min="8" max="8" width="8.5546875" bestFit="1" customWidth="1"/>
    <col min="9" max="9" width="14" bestFit="1" customWidth="1"/>
    <col min="10" max="10" width="8.5546875" bestFit="1" customWidth="1"/>
    <col min="11" max="11" width="14" bestFit="1" customWidth="1"/>
    <col min="12" max="12" width="8.5546875" bestFit="1" customWidth="1"/>
    <col min="13" max="13" width="14" bestFit="1" customWidth="1"/>
    <col min="14" max="14" width="8.5546875" bestFit="1" customWidth="1"/>
    <col min="15" max="15" width="14" bestFit="1" customWidth="1"/>
    <col min="16" max="16" width="8.5546875" bestFit="1" customWidth="1"/>
    <col min="17" max="17" width="14" bestFit="1" customWidth="1"/>
    <col min="18" max="18" width="8.5546875" bestFit="1" customWidth="1"/>
    <col min="19" max="19" width="14" bestFit="1" customWidth="1"/>
    <col min="20" max="20" width="8.5546875" bestFit="1" customWidth="1"/>
    <col min="21" max="21" width="14" bestFit="1" customWidth="1"/>
    <col min="22" max="22" width="8.5546875" bestFit="1" customWidth="1"/>
    <col min="23" max="23" width="14" bestFit="1" customWidth="1"/>
    <col min="24" max="24" width="8.5546875" bestFit="1" customWidth="1"/>
    <col min="25" max="25" width="14" bestFit="1" customWidth="1"/>
    <col min="26" max="26" width="8.5546875" bestFit="1" customWidth="1"/>
    <col min="27" max="27" width="14" bestFit="1" customWidth="1"/>
    <col min="28" max="28" width="8.5546875" bestFit="1" customWidth="1"/>
    <col min="29" max="29" width="14" bestFit="1" customWidth="1"/>
    <col min="30" max="30" width="8.5546875" bestFit="1" customWidth="1"/>
    <col min="31" max="31" width="14" bestFit="1" customWidth="1"/>
    <col min="32" max="32" width="8.5546875" bestFit="1" customWidth="1"/>
    <col min="33" max="33" width="14" bestFit="1" customWidth="1"/>
    <col min="35" max="35" width="15" customWidth="1"/>
    <col min="41" max="41" width="12.44140625" customWidth="1"/>
  </cols>
  <sheetData>
    <row r="1" spans="1:42" x14ac:dyDescent="0.3">
      <c r="A1" s="1"/>
      <c r="B1" s="13" t="s">
        <v>0</v>
      </c>
      <c r="C1" s="12"/>
      <c r="D1" s="12"/>
      <c r="E1" s="14"/>
      <c r="F1" s="13" t="s">
        <v>1</v>
      </c>
      <c r="G1" s="12"/>
      <c r="H1" s="12"/>
      <c r="I1" s="14"/>
      <c r="J1" s="12" t="s">
        <v>2</v>
      </c>
      <c r="K1" s="12"/>
      <c r="L1" s="12"/>
      <c r="M1" s="12"/>
      <c r="N1" s="13" t="s">
        <v>3</v>
      </c>
      <c r="O1" s="12"/>
      <c r="P1" s="12"/>
      <c r="Q1" s="14"/>
      <c r="R1" s="12" t="s">
        <v>1</v>
      </c>
      <c r="S1" s="12"/>
      <c r="T1" s="12"/>
      <c r="U1" s="12"/>
      <c r="V1" s="13" t="s">
        <v>0</v>
      </c>
      <c r="W1" s="12"/>
      <c r="X1" s="12"/>
      <c r="Y1" s="14"/>
      <c r="Z1" s="12" t="s">
        <v>3</v>
      </c>
      <c r="AA1" s="12"/>
      <c r="AB1" s="12"/>
      <c r="AC1" s="12"/>
      <c r="AD1" s="13" t="s">
        <v>2</v>
      </c>
      <c r="AE1" s="12"/>
      <c r="AF1" s="12"/>
      <c r="AG1" s="14"/>
    </row>
    <row r="2" spans="1:42" x14ac:dyDescent="0.3">
      <c r="A2" s="2"/>
      <c r="B2" s="9" t="s">
        <v>4</v>
      </c>
      <c r="C2" s="3" t="s">
        <v>5</v>
      </c>
      <c r="D2" s="3" t="s">
        <v>4</v>
      </c>
      <c r="E2" s="4" t="s">
        <v>5</v>
      </c>
      <c r="F2" s="9" t="s">
        <v>4</v>
      </c>
      <c r="G2" s="3" t="s">
        <v>5</v>
      </c>
      <c r="H2" s="3" t="s">
        <v>4</v>
      </c>
      <c r="I2" s="4" t="s">
        <v>5</v>
      </c>
      <c r="J2" s="3" t="s">
        <v>4</v>
      </c>
      <c r="K2" s="3" t="s">
        <v>5</v>
      </c>
      <c r="L2" s="3" t="s">
        <v>4</v>
      </c>
      <c r="M2" s="3" t="s">
        <v>5</v>
      </c>
      <c r="N2" s="9" t="s">
        <v>4</v>
      </c>
      <c r="O2" s="3" t="s">
        <v>5</v>
      </c>
      <c r="P2" s="3" t="s">
        <v>4</v>
      </c>
      <c r="Q2" s="4" t="s">
        <v>5</v>
      </c>
      <c r="R2" s="3" t="s">
        <v>4</v>
      </c>
      <c r="S2" s="3" t="s">
        <v>5</v>
      </c>
      <c r="T2" s="3" t="s">
        <v>4</v>
      </c>
      <c r="U2" s="3" t="s">
        <v>5</v>
      </c>
      <c r="V2" s="9" t="s">
        <v>4</v>
      </c>
      <c r="W2" s="3" t="s">
        <v>5</v>
      </c>
      <c r="X2" s="3" t="s">
        <v>4</v>
      </c>
      <c r="Y2" s="4" t="s">
        <v>5</v>
      </c>
      <c r="Z2" s="3" t="s">
        <v>4</v>
      </c>
      <c r="AA2" s="3" t="s">
        <v>5</v>
      </c>
      <c r="AB2" s="3" t="s">
        <v>4</v>
      </c>
      <c r="AC2" s="3" t="s">
        <v>5</v>
      </c>
      <c r="AD2" s="9" t="s">
        <v>4</v>
      </c>
      <c r="AE2" s="3" t="s">
        <v>5</v>
      </c>
      <c r="AF2" s="3" t="s">
        <v>4</v>
      </c>
      <c r="AG2" s="4" t="s">
        <v>5</v>
      </c>
      <c r="AH2" s="3" t="s">
        <v>4</v>
      </c>
      <c r="AI2" s="4" t="s">
        <v>5</v>
      </c>
      <c r="AJ2" s="3"/>
    </row>
    <row r="3" spans="1:42" x14ac:dyDescent="0.3">
      <c r="A3" s="2" t="s">
        <v>6</v>
      </c>
      <c r="B3" s="2">
        <f>B4*20</f>
        <v>0.5</v>
      </c>
      <c r="C3">
        <f>C4*20</f>
        <v>0.5</v>
      </c>
      <c r="D3">
        <v>10</v>
      </c>
      <c r="E3" s="5">
        <v>10</v>
      </c>
      <c r="F3" s="2"/>
      <c r="I3" s="5"/>
      <c r="N3" s="2"/>
      <c r="Q3" s="5"/>
      <c r="V3" s="2"/>
      <c r="Y3" s="5"/>
      <c r="AD3" s="2"/>
      <c r="AG3" s="5"/>
      <c r="AH3">
        <v>0.4</v>
      </c>
      <c r="AI3" s="5">
        <v>0.4</v>
      </c>
    </row>
    <row r="4" spans="1:42" ht="15" thickBot="1" x14ac:dyDescent="0.35">
      <c r="A4" s="6" t="s">
        <v>7</v>
      </c>
      <c r="B4" s="6">
        <v>2.5000000000000001E-2</v>
      </c>
      <c r="C4" s="7">
        <v>2.5000000000000001E-2</v>
      </c>
      <c r="D4" s="7">
        <v>0.5</v>
      </c>
      <c r="E4" s="8">
        <v>0.5</v>
      </c>
      <c r="F4" s="6"/>
      <c r="G4" s="7"/>
      <c r="H4" s="7"/>
      <c r="I4" s="8"/>
      <c r="J4" s="7"/>
      <c r="K4" s="7"/>
      <c r="L4" s="7"/>
      <c r="M4" s="7"/>
      <c r="N4" s="6"/>
      <c r="O4" s="7"/>
      <c r="P4" s="7"/>
      <c r="Q4" s="8"/>
      <c r="R4" s="7"/>
      <c r="S4" s="7"/>
      <c r="T4" s="7"/>
      <c r="U4" s="7"/>
      <c r="V4" s="6"/>
      <c r="W4" s="7"/>
      <c r="X4" s="7"/>
      <c r="Y4" s="8"/>
      <c r="Z4" s="7"/>
      <c r="AA4" s="7"/>
      <c r="AB4" s="7"/>
      <c r="AC4" s="7"/>
      <c r="AD4" s="6"/>
      <c r="AE4" s="7"/>
      <c r="AF4" s="7"/>
      <c r="AG4" s="8"/>
      <c r="AH4" s="7">
        <v>0.08</v>
      </c>
      <c r="AI4" s="8">
        <v>0.08</v>
      </c>
    </row>
    <row r="5" spans="1:42" x14ac:dyDescent="0.3">
      <c r="A5" s="15" t="s">
        <v>8</v>
      </c>
      <c r="B5" s="17">
        <v>185.13043210000001</v>
      </c>
      <c r="C5" s="17">
        <v>605.41308590000006</v>
      </c>
      <c r="D5" s="17">
        <v>153.5710449</v>
      </c>
      <c r="E5" s="17">
        <v>0</v>
      </c>
      <c r="J5" s="10"/>
      <c r="K5" s="10"/>
      <c r="M5" s="10"/>
      <c r="N5" s="10"/>
      <c r="O5" s="10"/>
      <c r="P5" s="10"/>
      <c r="Q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/>
      <c r="AG5" s="11"/>
      <c r="AN5" t="s">
        <v>10</v>
      </c>
    </row>
    <row r="6" spans="1:42" x14ac:dyDescent="0.3">
      <c r="A6" s="16"/>
      <c r="B6" s="17">
        <v>187.03504939999999</v>
      </c>
      <c r="C6" s="17">
        <v>5555.0546880000002</v>
      </c>
      <c r="D6" s="17">
        <v>193.59994510000001</v>
      </c>
      <c r="E6" s="17">
        <v>0</v>
      </c>
      <c r="J6" s="10"/>
      <c r="K6" s="10"/>
      <c r="M6" s="10"/>
      <c r="N6" s="10"/>
      <c r="O6" s="10"/>
      <c r="P6" s="10"/>
      <c r="Q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  <c r="AG6" s="11"/>
      <c r="AN6" t="s">
        <v>11</v>
      </c>
      <c r="AO6" t="s">
        <v>16</v>
      </c>
      <c r="AP6" t="s">
        <v>17</v>
      </c>
    </row>
    <row r="7" spans="1:42" x14ac:dyDescent="0.3">
      <c r="A7" s="16"/>
      <c r="B7" s="17">
        <v>188.9890594</v>
      </c>
      <c r="C7" s="17">
        <v>10610.014649999999</v>
      </c>
      <c r="D7" s="17">
        <v>236.03289789999999</v>
      </c>
      <c r="E7" s="17">
        <v>0</v>
      </c>
      <c r="J7" s="10"/>
      <c r="K7" s="10"/>
      <c r="M7" s="10"/>
      <c r="N7" s="10"/>
      <c r="O7" s="10"/>
      <c r="P7" s="10"/>
      <c r="Q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/>
      <c r="AG7" s="11"/>
      <c r="AN7">
        <f>MAX(B5:B10)</f>
        <v>195.6913452</v>
      </c>
      <c r="AO7">
        <f>B4</f>
        <v>2.5000000000000001E-2</v>
      </c>
      <c r="AP7">
        <f>1/AO7^3</f>
        <v>63999.999999999985</v>
      </c>
    </row>
    <row r="8" spans="1:42" x14ac:dyDescent="0.3">
      <c r="A8" s="16"/>
      <c r="B8" s="17">
        <v>190.9908447</v>
      </c>
      <c r="C8" s="17">
        <v>14674.57617</v>
      </c>
      <c r="D8" s="17">
        <v>266.19589230000003</v>
      </c>
      <c r="E8" s="17">
        <v>0</v>
      </c>
      <c r="J8" s="10"/>
      <c r="K8" s="10"/>
      <c r="M8" s="10"/>
      <c r="N8" s="10"/>
      <c r="O8" s="10"/>
      <c r="P8" s="10"/>
      <c r="Q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  <c r="AG8" s="11"/>
      <c r="AN8">
        <f>MAX(D5:D10)</f>
        <v>266.19589230000003</v>
      </c>
      <c r="AO8">
        <f>D4</f>
        <v>0.5</v>
      </c>
      <c r="AP8">
        <f t="shared" ref="AP8:AP22" si="0">1/AO8^2</f>
        <v>4</v>
      </c>
    </row>
    <row r="9" spans="1:42" x14ac:dyDescent="0.3">
      <c r="A9" s="16"/>
      <c r="B9" s="17">
        <v>193.21662900000001</v>
      </c>
      <c r="C9" s="17">
        <v>18106.537110000001</v>
      </c>
      <c r="D9" s="17">
        <v>260.98486329999997</v>
      </c>
      <c r="E9" s="17">
        <v>0</v>
      </c>
      <c r="J9" s="10"/>
      <c r="K9" s="10"/>
      <c r="M9" s="10"/>
      <c r="N9" s="10"/>
      <c r="O9" s="10"/>
      <c r="P9" s="10"/>
      <c r="Q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  <c r="AG9" s="11"/>
      <c r="AN9">
        <f>MAX(F5:F10)</f>
        <v>0</v>
      </c>
      <c r="AO9">
        <f>F4</f>
        <v>0</v>
      </c>
      <c r="AP9" t="e">
        <f t="shared" si="0"/>
        <v>#DIV/0!</v>
      </c>
    </row>
    <row r="10" spans="1:42" x14ac:dyDescent="0.3">
      <c r="A10" s="16"/>
      <c r="B10" s="17">
        <v>195.6913452</v>
      </c>
      <c r="C10" s="17">
        <v>21001.13867</v>
      </c>
      <c r="D10" s="17">
        <v>218.93527219999999</v>
      </c>
      <c r="E10" s="17">
        <v>0</v>
      </c>
      <c r="J10" s="10"/>
      <c r="K10" s="10"/>
      <c r="M10" s="10"/>
      <c r="N10" s="10"/>
      <c r="O10" s="10"/>
      <c r="P10" s="10"/>
      <c r="Q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/>
      <c r="AG10" s="11"/>
      <c r="AN10">
        <f>MAX(H5:H11)</f>
        <v>0</v>
      </c>
      <c r="AO10">
        <f>H4</f>
        <v>0</v>
      </c>
      <c r="AP10" t="e">
        <f t="shared" si="0"/>
        <v>#DIV/0!</v>
      </c>
    </row>
    <row r="11" spans="1:42" x14ac:dyDescent="0.3">
      <c r="A11" s="16"/>
      <c r="B11" s="17">
        <v>198.27999879999999</v>
      </c>
      <c r="C11" s="17">
        <v>23567.966799999998</v>
      </c>
      <c r="D11" s="17">
        <v>178.22526550000001</v>
      </c>
      <c r="E11" s="17">
        <v>0</v>
      </c>
      <c r="J11" s="10"/>
      <c r="K11" s="10"/>
      <c r="M11" s="10"/>
      <c r="N11" s="10"/>
      <c r="O11" s="10"/>
      <c r="P11" s="10"/>
      <c r="Q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/>
      <c r="AG11" s="11"/>
      <c r="AN11">
        <f>MAX(J5:J11)</f>
        <v>0</v>
      </c>
      <c r="AO11">
        <f>J4</f>
        <v>0</v>
      </c>
      <c r="AP11" t="e">
        <f t="shared" si="0"/>
        <v>#DIV/0!</v>
      </c>
    </row>
    <row r="12" spans="1:42" x14ac:dyDescent="0.3">
      <c r="A12" s="16"/>
      <c r="B12" s="17">
        <v>201.07965089999999</v>
      </c>
      <c r="C12" s="17">
        <v>25824.76367</v>
      </c>
      <c r="D12" s="17">
        <v>151.54162600000001</v>
      </c>
      <c r="E12" s="17">
        <v>0</v>
      </c>
      <c r="K12" s="10"/>
      <c r="M12" s="10"/>
      <c r="N12" s="10"/>
      <c r="O12" s="10"/>
      <c r="P12" s="10"/>
      <c r="Q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/>
      <c r="AG12" s="11"/>
      <c r="AN12">
        <f>MAX(L5:L12)</f>
        <v>0</v>
      </c>
      <c r="AO12">
        <f>L4</f>
        <v>0</v>
      </c>
      <c r="AP12" t="e">
        <f t="shared" si="0"/>
        <v>#DIV/0!</v>
      </c>
    </row>
    <row r="13" spans="1:42" x14ac:dyDescent="0.3">
      <c r="A13" s="16"/>
      <c r="B13" s="17">
        <v>204.08288569999999</v>
      </c>
      <c r="C13" s="17">
        <v>27861.70508</v>
      </c>
      <c r="D13" s="17">
        <v>145.8746338</v>
      </c>
      <c r="E13" s="17">
        <v>229.92016599999999</v>
      </c>
      <c r="K13" s="10"/>
      <c r="M13" s="10"/>
      <c r="O13" s="10"/>
      <c r="Q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/>
      <c r="AG13" s="11"/>
      <c r="AN13">
        <f>MAX(N5:N12)</f>
        <v>0</v>
      </c>
      <c r="AO13">
        <f>N4</f>
        <v>0</v>
      </c>
      <c r="AP13" t="e">
        <f t="shared" si="0"/>
        <v>#DIV/0!</v>
      </c>
    </row>
    <row r="14" spans="1:42" x14ac:dyDescent="0.3">
      <c r="A14" s="16"/>
      <c r="B14" s="17">
        <v>207.07037349999999</v>
      </c>
      <c r="C14" s="17">
        <v>29650.53125</v>
      </c>
      <c r="E14" s="17">
        <v>3627.7910160000001</v>
      </c>
      <c r="K14" s="10"/>
      <c r="M14" s="10"/>
      <c r="O14" s="10"/>
      <c r="Q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  <c r="AG14" s="11"/>
      <c r="AN14">
        <f>MAX(P5:P12)</f>
        <v>0</v>
      </c>
      <c r="AO14">
        <f>P4</f>
        <v>0</v>
      </c>
      <c r="AP14" t="e">
        <f t="shared" si="0"/>
        <v>#DIV/0!</v>
      </c>
    </row>
    <row r="15" spans="1:42" x14ac:dyDescent="0.3">
      <c r="A15" s="16"/>
      <c r="B15" s="17">
        <v>209.87829590000001</v>
      </c>
      <c r="C15" s="17">
        <v>31171.753909999999</v>
      </c>
      <c r="E15" s="17">
        <v>18503.89258</v>
      </c>
      <c r="K15" s="10"/>
      <c r="M15" s="10"/>
      <c r="O15" s="10"/>
      <c r="Q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/>
      <c r="AG15" s="11"/>
      <c r="AN15">
        <f>MAX(R5:R13)</f>
        <v>0</v>
      </c>
      <c r="AO15">
        <f>S4</f>
        <v>0</v>
      </c>
      <c r="AP15" t="e">
        <f t="shared" si="0"/>
        <v>#DIV/0!</v>
      </c>
    </row>
    <row r="16" spans="1:42" x14ac:dyDescent="0.3">
      <c r="A16" s="16"/>
      <c r="B16" s="17">
        <v>212.9803009</v>
      </c>
      <c r="C16" s="17">
        <v>32633.21875</v>
      </c>
      <c r="E16" s="17">
        <v>24778.742190000001</v>
      </c>
      <c r="K16" s="10"/>
      <c r="M16" s="10"/>
      <c r="O16" s="10"/>
      <c r="Q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/>
      <c r="AG16" s="11"/>
      <c r="AN16">
        <f>MAX(T5:T14)</f>
        <v>0</v>
      </c>
      <c r="AO16">
        <f>T4</f>
        <v>0</v>
      </c>
      <c r="AP16" t="e">
        <f t="shared" si="0"/>
        <v>#DIV/0!</v>
      </c>
    </row>
    <row r="17" spans="1:42" x14ac:dyDescent="0.3">
      <c r="A17" s="16"/>
      <c r="B17" s="17">
        <v>216.14077760000001</v>
      </c>
      <c r="C17" s="17">
        <v>33937.820310000003</v>
      </c>
      <c r="E17" s="17">
        <v>18338.845700000002</v>
      </c>
      <c r="M17" s="10"/>
      <c r="O17" s="10"/>
      <c r="Q17" s="10"/>
      <c r="W17" s="10"/>
      <c r="X17" s="10"/>
      <c r="Y17" s="10"/>
      <c r="Z17" s="10"/>
      <c r="AA17" s="10"/>
      <c r="AB17" s="10"/>
      <c r="AC17" s="10"/>
      <c r="AD17" s="10"/>
      <c r="AE17" s="10"/>
      <c r="AF17" s="11"/>
      <c r="AG17" s="11"/>
      <c r="AN17">
        <f>MAX(V5:V16)</f>
        <v>0</v>
      </c>
      <c r="AO17">
        <f>V4</f>
        <v>0</v>
      </c>
      <c r="AP17" t="e">
        <f t="shared" si="0"/>
        <v>#DIV/0!</v>
      </c>
    </row>
    <row r="18" spans="1:42" x14ac:dyDescent="0.3">
      <c r="A18" s="16"/>
      <c r="B18" s="17">
        <v>219.63082890000001</v>
      </c>
      <c r="C18" s="17">
        <v>35145.425779999998</v>
      </c>
      <c r="E18" s="17">
        <v>3613.1179200000001</v>
      </c>
      <c r="O18" s="10"/>
      <c r="Q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  <c r="AG18" s="11"/>
      <c r="AN18">
        <f>MAX(X5:X19)</f>
        <v>0</v>
      </c>
      <c r="AO18">
        <f>X4</f>
        <v>0</v>
      </c>
      <c r="AP18" t="e">
        <f t="shared" si="0"/>
        <v>#DIV/0!</v>
      </c>
    </row>
    <row r="19" spans="1:42" x14ac:dyDescent="0.3">
      <c r="A19" s="16"/>
      <c r="B19" s="17">
        <v>223.71481320000001</v>
      </c>
      <c r="C19" s="17">
        <v>36140.1875</v>
      </c>
      <c r="E19" s="17">
        <v>0</v>
      </c>
      <c r="Q19" s="10"/>
      <c r="W19" s="10"/>
      <c r="X19" s="10"/>
      <c r="Y19" s="10"/>
      <c r="Z19" s="10"/>
      <c r="AA19" s="10"/>
      <c r="AB19" s="10"/>
      <c r="AC19" s="10"/>
      <c r="AD19" s="10"/>
      <c r="AE19" s="10"/>
      <c r="AF19" s="11"/>
      <c r="AG19" s="11"/>
      <c r="AN19">
        <f>MAX(Z5:Z23)</f>
        <v>0</v>
      </c>
      <c r="AO19">
        <f>Z4</f>
        <v>0</v>
      </c>
      <c r="AP19" t="e">
        <f t="shared" si="0"/>
        <v>#DIV/0!</v>
      </c>
    </row>
    <row r="20" spans="1:42" x14ac:dyDescent="0.3">
      <c r="A20" s="16"/>
      <c r="B20" s="17">
        <v>228.19564819999999</v>
      </c>
      <c r="C20" s="17">
        <v>36905.40625</v>
      </c>
      <c r="E20" s="17">
        <v>0</v>
      </c>
      <c r="Q20" s="10"/>
      <c r="W20" s="10"/>
      <c r="Y20" s="10"/>
      <c r="Z20" s="10"/>
      <c r="AA20" s="10"/>
      <c r="AB20" s="10"/>
      <c r="AC20" s="10"/>
      <c r="AD20" s="10"/>
      <c r="AE20" s="10"/>
      <c r="AF20" s="11"/>
      <c r="AG20" s="11"/>
      <c r="AN20">
        <f>MAX(AB5:AB29)</f>
        <v>0</v>
      </c>
      <c r="AO20">
        <f>AB4</f>
        <v>0</v>
      </c>
      <c r="AP20" t="e">
        <f t="shared" si="0"/>
        <v>#DIV/0!</v>
      </c>
    </row>
    <row r="21" spans="1:42" x14ac:dyDescent="0.3">
      <c r="A21" s="16"/>
      <c r="B21" s="17">
        <v>232.92855829999999</v>
      </c>
      <c r="C21" s="17">
        <v>37620.386720000002</v>
      </c>
      <c r="E21" s="17">
        <v>0</v>
      </c>
      <c r="W21" s="10"/>
      <c r="Y21" s="10"/>
      <c r="Z21" s="10"/>
      <c r="AA21" s="10"/>
      <c r="AB21" s="10"/>
      <c r="AC21" s="10"/>
      <c r="AD21" s="10"/>
      <c r="AE21" s="10"/>
      <c r="AF21" s="11"/>
      <c r="AG21" s="11"/>
      <c r="AN21">
        <f>MAX(AD5:AD47)</f>
        <v>0</v>
      </c>
      <c r="AO21">
        <f>AD4</f>
        <v>0</v>
      </c>
      <c r="AP21" t="e">
        <f t="shared" si="0"/>
        <v>#DIV/0!</v>
      </c>
    </row>
    <row r="22" spans="1:42" x14ac:dyDescent="0.3">
      <c r="A22" s="16"/>
      <c r="B22" s="17">
        <v>237.72966</v>
      </c>
      <c r="C22" s="17">
        <v>38315.613279999998</v>
      </c>
      <c r="E22" s="17">
        <v>0</v>
      </c>
      <c r="W22" s="10"/>
      <c r="Y22" s="10"/>
      <c r="Z22" s="10"/>
      <c r="AA22" s="10"/>
      <c r="AB22" s="10"/>
      <c r="AC22" s="10"/>
      <c r="AD22" s="10"/>
      <c r="AE22" s="10"/>
      <c r="AF22" s="11"/>
      <c r="AG22" s="11"/>
      <c r="AN22">
        <f>MAX(AF5:AF82)</f>
        <v>0</v>
      </c>
      <c r="AO22">
        <v>0.1</v>
      </c>
      <c r="AP22">
        <f t="shared" si="0"/>
        <v>99.999999999999986</v>
      </c>
    </row>
    <row r="23" spans="1:42" x14ac:dyDescent="0.3">
      <c r="A23" s="16"/>
      <c r="B23" s="17">
        <v>243.10641480000001</v>
      </c>
      <c r="C23" s="17">
        <v>38792.832029999998</v>
      </c>
      <c r="W23" s="10"/>
      <c r="Y23" s="10"/>
      <c r="Z23" s="10"/>
      <c r="AA23" s="10"/>
      <c r="AB23" s="10"/>
      <c r="AC23" s="10"/>
      <c r="AD23" s="10"/>
      <c r="AE23" s="10"/>
      <c r="AF23" s="11"/>
      <c r="AG23" s="11"/>
    </row>
    <row r="24" spans="1:42" x14ac:dyDescent="0.3">
      <c r="A24" s="16"/>
      <c r="B24" s="17">
        <v>248.96075440000001</v>
      </c>
      <c r="C24" s="17">
        <v>39193.933590000001</v>
      </c>
      <c r="W24" s="10"/>
      <c r="Y24" s="10"/>
      <c r="AA24" s="10"/>
      <c r="AB24" s="10"/>
      <c r="AC24" s="10"/>
      <c r="AD24" s="10"/>
      <c r="AE24" s="10"/>
      <c r="AF24" s="11"/>
      <c r="AG24" s="11"/>
      <c r="AN24" t="s">
        <v>14</v>
      </c>
    </row>
    <row r="25" spans="1:42" x14ac:dyDescent="0.3">
      <c r="A25" s="16"/>
      <c r="B25" s="17">
        <v>255.0256042</v>
      </c>
      <c r="C25" s="17">
        <v>39489.707029999998</v>
      </c>
      <c r="W25" s="10"/>
      <c r="Y25" s="10"/>
      <c r="AA25" s="10"/>
      <c r="AB25" s="10"/>
      <c r="AC25" s="10"/>
      <c r="AD25" s="10"/>
      <c r="AE25" s="10"/>
      <c r="AF25" s="11"/>
      <c r="AG25" s="11"/>
      <c r="AM25" t="s">
        <v>15</v>
      </c>
      <c r="AN25" t="s">
        <v>11</v>
      </c>
      <c r="AO25" t="s">
        <v>12</v>
      </c>
      <c r="AP25" t="s">
        <v>13</v>
      </c>
    </row>
    <row r="26" spans="1:42" x14ac:dyDescent="0.3">
      <c r="A26" s="16"/>
      <c r="B26" s="17">
        <v>261.94879150000003</v>
      </c>
      <c r="C26" s="17">
        <v>39679.484380000002</v>
      </c>
      <c r="W26" s="10"/>
      <c r="Y26" s="10"/>
      <c r="AA26" s="10"/>
      <c r="AB26" s="10"/>
      <c r="AC26" s="10"/>
      <c r="AD26" s="10"/>
      <c r="AE26" s="10"/>
      <c r="AF26" s="11"/>
      <c r="AG26" s="11"/>
      <c r="AM26">
        <f t="shared" ref="AM26:AM40" si="1">ABS(AN26)</f>
        <v>605.41308590000006</v>
      </c>
      <c r="AN26">
        <f>MIN(C5:C13)</f>
        <v>605.41308590000006</v>
      </c>
      <c r="AO26">
        <v>2</v>
      </c>
      <c r="AP26">
        <f t="shared" ref="AP26:AP40" si="2">1/AO26^2</f>
        <v>0.25</v>
      </c>
    </row>
    <row r="27" spans="1:42" x14ac:dyDescent="0.3">
      <c r="A27" s="16"/>
      <c r="B27" s="17">
        <v>269.85592650000001</v>
      </c>
      <c r="C27" s="17">
        <v>39781.394529999998</v>
      </c>
      <c r="W27" s="10"/>
      <c r="Y27" s="10"/>
      <c r="AA27" s="10"/>
      <c r="AB27" s="10"/>
      <c r="AC27" s="10"/>
      <c r="AD27" s="10"/>
      <c r="AE27" s="10"/>
      <c r="AF27" s="11"/>
      <c r="AG27" s="11"/>
      <c r="AM27">
        <f t="shared" si="1"/>
        <v>0</v>
      </c>
      <c r="AN27">
        <f>MIN(E5:E13)</f>
        <v>0</v>
      </c>
      <c r="AO27">
        <v>1.8699999999999999</v>
      </c>
      <c r="AP27">
        <f t="shared" si="2"/>
        <v>0.28596757127741718</v>
      </c>
    </row>
    <row r="28" spans="1:42" x14ac:dyDescent="0.3">
      <c r="A28" s="16"/>
      <c r="B28" s="17">
        <v>278.93383790000001</v>
      </c>
      <c r="C28" s="17">
        <v>39788.253909999999</v>
      </c>
      <c r="W28" s="10"/>
      <c r="Y28" s="10"/>
      <c r="AA28" s="10"/>
      <c r="AB28" s="10"/>
      <c r="AC28" s="10"/>
      <c r="AD28" s="10"/>
      <c r="AE28" s="10"/>
      <c r="AF28" s="11"/>
      <c r="AG28" s="11"/>
      <c r="AM28">
        <f t="shared" si="1"/>
        <v>0</v>
      </c>
      <c r="AN28">
        <f>MIN(G5:G14)</f>
        <v>0</v>
      </c>
      <c r="AO28">
        <v>1.7399999999999998</v>
      </c>
      <c r="AP28">
        <f t="shared" si="2"/>
        <v>0.33029462280354083</v>
      </c>
    </row>
    <row r="29" spans="1:42" x14ac:dyDescent="0.3">
      <c r="A29" s="16"/>
      <c r="B29" s="17">
        <v>289.1668396</v>
      </c>
      <c r="C29" s="17">
        <v>39732.058590000001</v>
      </c>
      <c r="Y29" s="10"/>
      <c r="AA29" s="10"/>
      <c r="AB29" s="10"/>
      <c r="AC29" s="10"/>
      <c r="AD29" s="10"/>
      <c r="AE29" s="10"/>
      <c r="AF29" s="11"/>
      <c r="AG29" s="11"/>
      <c r="AM29">
        <f t="shared" si="1"/>
        <v>0</v>
      </c>
      <c r="AN29">
        <f>MIN(I5:I15)</f>
        <v>0</v>
      </c>
      <c r="AO29">
        <v>1.61</v>
      </c>
      <c r="AP29">
        <f t="shared" si="2"/>
        <v>0.38578758535550323</v>
      </c>
    </row>
    <row r="30" spans="1:42" x14ac:dyDescent="0.3">
      <c r="A30" s="16"/>
      <c r="B30" s="17">
        <v>300.20477290000002</v>
      </c>
      <c r="C30" s="17">
        <v>39534.375</v>
      </c>
      <c r="Y30" s="10"/>
      <c r="AA30" s="10"/>
      <c r="AC30" s="10"/>
      <c r="AD30" s="10"/>
      <c r="AE30" s="10"/>
      <c r="AF30" s="11"/>
      <c r="AG30" s="11"/>
      <c r="AM30">
        <f t="shared" si="1"/>
        <v>0</v>
      </c>
      <c r="AN30">
        <f>MIN(K5:K16)</f>
        <v>0</v>
      </c>
      <c r="AO30">
        <v>1.48</v>
      </c>
      <c r="AP30">
        <f t="shared" si="2"/>
        <v>0.45653761869978088</v>
      </c>
    </row>
    <row r="31" spans="1:42" x14ac:dyDescent="0.3">
      <c r="A31" s="16"/>
      <c r="B31" s="17">
        <v>312.4806519</v>
      </c>
      <c r="C31" s="17">
        <v>39109.574220000002</v>
      </c>
      <c r="Y31" s="10"/>
      <c r="AA31" s="10"/>
      <c r="AC31" s="10"/>
      <c r="AD31" s="10"/>
      <c r="AE31" s="10"/>
      <c r="AF31" s="11"/>
      <c r="AG31" s="11"/>
      <c r="AM31">
        <f t="shared" si="1"/>
        <v>0</v>
      </c>
      <c r="AN31">
        <f>MIN(M5:M17)</f>
        <v>0</v>
      </c>
      <c r="AO31">
        <v>1.35</v>
      </c>
      <c r="AP31">
        <f t="shared" si="2"/>
        <v>0.5486968449931412</v>
      </c>
    </row>
    <row r="32" spans="1:42" x14ac:dyDescent="0.3">
      <c r="A32" s="16"/>
      <c r="B32" s="17">
        <v>324.0975037</v>
      </c>
      <c r="C32" s="17">
        <v>38665.71875</v>
      </c>
      <c r="Y32" s="10"/>
      <c r="AA32" s="10"/>
      <c r="AC32" s="10"/>
      <c r="AD32" s="10"/>
      <c r="AE32" s="10"/>
      <c r="AF32" s="11"/>
      <c r="AG32" s="11"/>
      <c r="AM32">
        <f t="shared" si="1"/>
        <v>0</v>
      </c>
      <c r="AN32">
        <f>MIN(O5:O18)</f>
        <v>0</v>
      </c>
      <c r="AO32">
        <v>1.22</v>
      </c>
      <c r="AP32">
        <f t="shared" si="2"/>
        <v>0.67186240257995167</v>
      </c>
    </row>
    <row r="33" spans="1:42" x14ac:dyDescent="0.3">
      <c r="A33" s="16"/>
      <c r="B33" s="17">
        <v>335.4451904</v>
      </c>
      <c r="C33" s="17">
        <v>38111.089840000001</v>
      </c>
      <c r="Y33" s="10"/>
      <c r="AA33" s="10"/>
      <c r="AC33" s="10"/>
      <c r="AD33" s="10"/>
      <c r="AE33" s="10"/>
      <c r="AF33" s="11"/>
      <c r="AG33" s="11"/>
      <c r="AM33">
        <f t="shared" si="1"/>
        <v>0</v>
      </c>
      <c r="AN33">
        <f>MIN(Q5:Q20)</f>
        <v>0</v>
      </c>
      <c r="AO33">
        <v>1.0900000000000001</v>
      </c>
      <c r="AP33">
        <f t="shared" si="2"/>
        <v>0.84167999326655996</v>
      </c>
    </row>
    <row r="34" spans="1:42" x14ac:dyDescent="0.3">
      <c r="A34" s="16"/>
      <c r="B34" s="17">
        <v>348.59259029999998</v>
      </c>
      <c r="C34" s="17">
        <v>37530.816409999999</v>
      </c>
      <c r="AA34" s="10"/>
      <c r="AC34" s="10"/>
      <c r="AD34" s="10"/>
      <c r="AE34" s="10"/>
      <c r="AF34" s="11"/>
      <c r="AG34" s="11"/>
      <c r="AM34">
        <f t="shared" si="1"/>
        <v>0</v>
      </c>
      <c r="AN34">
        <f>MIN(S5:S21)</f>
        <v>0</v>
      </c>
      <c r="AO34">
        <v>0.96</v>
      </c>
      <c r="AP34">
        <f t="shared" si="2"/>
        <v>1.0850694444444444</v>
      </c>
    </row>
    <row r="35" spans="1:42" x14ac:dyDescent="0.3">
      <c r="A35" s="16"/>
      <c r="B35" s="17">
        <v>360.2408752</v>
      </c>
      <c r="C35" s="17">
        <v>36711.398439999997</v>
      </c>
      <c r="AA35" s="10"/>
      <c r="AC35" s="10"/>
      <c r="AD35" s="10"/>
      <c r="AE35" s="10"/>
      <c r="AF35" s="11"/>
      <c r="AG35" s="11"/>
      <c r="AM35">
        <f t="shared" si="1"/>
        <v>0</v>
      </c>
      <c r="AN35">
        <f>MIN(U5:U24)</f>
        <v>0</v>
      </c>
      <c r="AO35">
        <v>0.83000000000000007</v>
      </c>
      <c r="AP35">
        <f t="shared" si="2"/>
        <v>1.4515894904920887</v>
      </c>
    </row>
    <row r="36" spans="1:42" x14ac:dyDescent="0.3">
      <c r="A36" s="16"/>
      <c r="B36" s="17">
        <v>370.06903080000001</v>
      </c>
      <c r="C36" s="17">
        <v>35798.222659999999</v>
      </c>
      <c r="AA36" s="10"/>
      <c r="AC36" s="10"/>
      <c r="AD36" s="10"/>
      <c r="AE36" s="10"/>
      <c r="AF36" s="11"/>
      <c r="AG36" s="11"/>
      <c r="AM36">
        <f t="shared" si="1"/>
        <v>0</v>
      </c>
      <c r="AN36">
        <f>MIN(W5:W28)</f>
        <v>0</v>
      </c>
      <c r="AO36">
        <v>0.7</v>
      </c>
      <c r="AP36">
        <f t="shared" si="2"/>
        <v>2.0408163265306127</v>
      </c>
    </row>
    <row r="37" spans="1:42" x14ac:dyDescent="0.3">
      <c r="A37" s="16"/>
      <c r="B37" s="17">
        <v>380.63110349999999</v>
      </c>
      <c r="C37" s="17">
        <v>34762.726560000003</v>
      </c>
      <c r="AA37" s="10"/>
      <c r="AC37" s="10"/>
      <c r="AD37" s="10"/>
      <c r="AE37" s="10"/>
      <c r="AF37" s="11"/>
      <c r="AG37" s="11"/>
      <c r="AM37">
        <f t="shared" si="1"/>
        <v>0</v>
      </c>
      <c r="AN37">
        <f>MIN(Y5:Y33)</f>
        <v>0</v>
      </c>
      <c r="AO37">
        <v>0.57000000000000006</v>
      </c>
      <c r="AP37">
        <f t="shared" si="2"/>
        <v>3.0778701138811937</v>
      </c>
    </row>
    <row r="38" spans="1:42" x14ac:dyDescent="0.3">
      <c r="A38" s="16"/>
      <c r="B38" s="17">
        <v>390.84762569999998</v>
      </c>
      <c r="C38" s="17">
        <v>33655.214840000001</v>
      </c>
      <c r="AA38" s="10"/>
      <c r="AC38" s="10"/>
      <c r="AD38" s="10"/>
      <c r="AE38" s="10"/>
      <c r="AF38" s="11"/>
      <c r="AG38" s="11"/>
      <c r="AM38">
        <f t="shared" si="1"/>
        <v>0</v>
      </c>
      <c r="AN38">
        <f>MIN(AA5:AA41)</f>
        <v>0</v>
      </c>
      <c r="AO38">
        <v>0.44000000000000006</v>
      </c>
      <c r="AP38">
        <f t="shared" si="2"/>
        <v>5.1652892561983457</v>
      </c>
    </row>
    <row r="39" spans="1:42" x14ac:dyDescent="0.3">
      <c r="A39" s="16"/>
      <c r="B39" s="17">
        <v>400.63565060000002</v>
      </c>
      <c r="C39" s="17">
        <v>32309.318360000001</v>
      </c>
      <c r="AA39" s="10"/>
      <c r="AC39" s="10"/>
      <c r="AD39" s="10"/>
      <c r="AE39" s="10"/>
      <c r="AF39" s="11"/>
      <c r="AG39" s="11"/>
      <c r="AM39">
        <f t="shared" si="1"/>
        <v>0</v>
      </c>
      <c r="AN39">
        <f>MIN(AC5:AC56)</f>
        <v>0</v>
      </c>
      <c r="AO39">
        <v>0.31</v>
      </c>
      <c r="AP39">
        <f t="shared" si="2"/>
        <v>10.40582726326743</v>
      </c>
    </row>
    <row r="40" spans="1:42" x14ac:dyDescent="0.3">
      <c r="A40" s="16"/>
      <c r="B40" s="17">
        <v>409.83081049999998</v>
      </c>
      <c r="C40" s="17">
        <v>30814.869139999999</v>
      </c>
      <c r="AA40" s="10"/>
      <c r="AC40" s="10"/>
      <c r="AD40" s="10"/>
      <c r="AE40" s="10"/>
      <c r="AF40" s="11"/>
      <c r="AG40" s="11"/>
      <c r="AM40">
        <f t="shared" si="1"/>
        <v>0</v>
      </c>
      <c r="AN40">
        <f>MIN(AE5:AE93)</f>
        <v>0</v>
      </c>
      <c r="AO40">
        <v>0.18</v>
      </c>
      <c r="AP40">
        <f t="shared" si="2"/>
        <v>30.8641975308642</v>
      </c>
    </row>
    <row r="41" spans="1:42" x14ac:dyDescent="0.3">
      <c r="A41" s="16"/>
      <c r="B41" s="17">
        <v>418.44787600000001</v>
      </c>
      <c r="C41" s="17">
        <v>29089.291020000001</v>
      </c>
      <c r="AA41" s="10"/>
      <c r="AC41" s="10"/>
      <c r="AD41" s="10"/>
      <c r="AE41" s="10"/>
      <c r="AF41" s="11"/>
      <c r="AG41" s="11"/>
    </row>
    <row r="42" spans="1:42" x14ac:dyDescent="0.3">
      <c r="A42" s="16"/>
      <c r="B42" s="17">
        <v>427.10043330000002</v>
      </c>
      <c r="C42" s="17">
        <v>27295.025389999999</v>
      </c>
      <c r="AC42" s="10"/>
      <c r="AD42" s="10"/>
      <c r="AE42" s="10"/>
      <c r="AF42" s="11"/>
      <c r="AG42" s="11"/>
    </row>
    <row r="43" spans="1:42" x14ac:dyDescent="0.3">
      <c r="A43" s="16"/>
      <c r="B43" s="17">
        <v>435.88122559999999</v>
      </c>
      <c r="C43" s="17">
        <v>25264.63867</v>
      </c>
      <c r="AC43" s="10"/>
      <c r="AD43" s="10"/>
      <c r="AE43" s="10"/>
      <c r="AF43" s="11"/>
      <c r="AG43" s="11"/>
    </row>
    <row r="44" spans="1:42" x14ac:dyDescent="0.3">
      <c r="A44" s="16"/>
      <c r="B44" s="17">
        <v>445.20840449999997</v>
      </c>
      <c r="C44" s="17">
        <v>22839.976559999999</v>
      </c>
      <c r="AC44" s="10"/>
      <c r="AD44" s="10"/>
      <c r="AE44" s="10"/>
      <c r="AF44" s="11"/>
      <c r="AG44" s="11"/>
    </row>
    <row r="45" spans="1:42" x14ac:dyDescent="0.3">
      <c r="B45" s="17">
        <v>454.24053959999998</v>
      </c>
      <c r="C45" s="17">
        <v>20096.089840000001</v>
      </c>
      <c r="AC45" s="10"/>
      <c r="AD45" s="10"/>
      <c r="AE45" s="10"/>
      <c r="AF45" s="11"/>
      <c r="AG45" s="11"/>
    </row>
    <row r="46" spans="1:42" x14ac:dyDescent="0.3">
      <c r="B46" s="17">
        <v>463.1190186</v>
      </c>
      <c r="C46" s="17">
        <v>16972.703130000002</v>
      </c>
      <c r="AC46" s="10"/>
      <c r="AD46" s="10"/>
      <c r="AE46" s="10"/>
      <c r="AF46" s="11"/>
      <c r="AG46" s="11"/>
    </row>
    <row r="47" spans="1:42" x14ac:dyDescent="0.3">
      <c r="B47" s="17">
        <v>472.23504639999999</v>
      </c>
      <c r="C47" s="17">
        <v>13320.356449999999</v>
      </c>
      <c r="AC47" s="10"/>
      <c r="AD47" s="10"/>
      <c r="AE47" s="10"/>
      <c r="AF47" s="11"/>
      <c r="AG47" s="11"/>
    </row>
    <row r="48" spans="1:42" x14ac:dyDescent="0.3">
      <c r="B48" s="17">
        <v>480.54125979999998</v>
      </c>
      <c r="C48" s="17">
        <v>8918.4951170000004</v>
      </c>
      <c r="AC48" s="10"/>
      <c r="AE48" s="10"/>
      <c r="AF48" s="11"/>
      <c r="AG48" s="11"/>
    </row>
    <row r="49" spans="2:33" x14ac:dyDescent="0.3">
      <c r="B49" s="17">
        <v>486.00830079999997</v>
      </c>
      <c r="C49" s="17">
        <v>3717.392578</v>
      </c>
      <c r="AC49" s="10"/>
      <c r="AE49" s="10"/>
      <c r="AF49" s="11"/>
      <c r="AG49" s="11"/>
    </row>
    <row r="50" spans="2:33" x14ac:dyDescent="0.3">
      <c r="B50" s="17">
        <v>490.73016360000003</v>
      </c>
      <c r="C50" s="17">
        <v>493.38397220000002</v>
      </c>
      <c r="AC50" s="10"/>
      <c r="AE50" s="10"/>
      <c r="AF50" s="11"/>
      <c r="AG50" s="11"/>
    </row>
    <row r="51" spans="2:33" x14ac:dyDescent="0.3">
      <c r="B51" s="17">
        <v>498.85699460000001</v>
      </c>
      <c r="AC51" s="10"/>
      <c r="AE51" s="10"/>
      <c r="AF51" s="11"/>
      <c r="AG51" s="11"/>
    </row>
    <row r="52" spans="2:33" x14ac:dyDescent="0.3">
      <c r="B52" s="17">
        <v>508.36425780000002</v>
      </c>
      <c r="AC52" s="10"/>
      <c r="AE52" s="10"/>
      <c r="AF52" s="11"/>
      <c r="AG52" s="11"/>
    </row>
    <row r="53" spans="2:33" x14ac:dyDescent="0.3">
      <c r="B53" s="17">
        <v>516.46838379999997</v>
      </c>
      <c r="AC53" s="10"/>
      <c r="AE53" s="10"/>
      <c r="AF53" s="11"/>
      <c r="AG53" s="11"/>
    </row>
    <row r="54" spans="2:33" x14ac:dyDescent="0.3">
      <c r="B54" s="17">
        <v>524.10461429999998</v>
      </c>
      <c r="AC54" s="10"/>
      <c r="AE54" s="10"/>
      <c r="AF54" s="11"/>
      <c r="AG54" s="11"/>
    </row>
    <row r="55" spans="2:33" x14ac:dyDescent="0.3">
      <c r="B55" s="17">
        <v>532.78930660000003</v>
      </c>
      <c r="AC55" s="10"/>
      <c r="AE55" s="10"/>
      <c r="AF55" s="11"/>
      <c r="AG55" s="11"/>
    </row>
    <row r="56" spans="2:33" x14ac:dyDescent="0.3">
      <c r="B56" s="17">
        <v>541.05322269999999</v>
      </c>
      <c r="AC56" s="10"/>
      <c r="AE56" s="10"/>
      <c r="AF56" s="11"/>
      <c r="AG56" s="11"/>
    </row>
    <row r="57" spans="2:33" x14ac:dyDescent="0.3">
      <c r="B57" s="17">
        <v>546.49133300000005</v>
      </c>
      <c r="AE57" s="10"/>
      <c r="AF57" s="11"/>
      <c r="AG57" s="11"/>
    </row>
    <row r="58" spans="2:33" x14ac:dyDescent="0.3">
      <c r="B58" s="17">
        <v>552.14208980000001</v>
      </c>
      <c r="AE58" s="10"/>
      <c r="AF58" s="11"/>
      <c r="AG58" s="11"/>
    </row>
    <row r="59" spans="2:33" x14ac:dyDescent="0.3">
      <c r="B59" s="17">
        <v>559.09967040000004</v>
      </c>
      <c r="AE59" s="10"/>
      <c r="AF59" s="11"/>
      <c r="AG59" s="11"/>
    </row>
    <row r="60" spans="2:33" x14ac:dyDescent="0.3">
      <c r="B60" s="17">
        <v>563.90716550000002</v>
      </c>
      <c r="AE60" s="10"/>
      <c r="AF60" s="11"/>
      <c r="AG60" s="11"/>
    </row>
    <row r="61" spans="2:33" x14ac:dyDescent="0.3">
      <c r="B61" s="17">
        <v>568.90173340000001</v>
      </c>
      <c r="AE61" s="10"/>
      <c r="AF61" s="11"/>
      <c r="AG61" s="11"/>
    </row>
    <row r="62" spans="2:33" x14ac:dyDescent="0.3">
      <c r="B62" s="17">
        <v>575.57220459999996</v>
      </c>
      <c r="AE62" s="10"/>
      <c r="AF62" s="11"/>
      <c r="AG62" s="11"/>
    </row>
    <row r="63" spans="2:33" x14ac:dyDescent="0.3">
      <c r="B63" s="17">
        <v>581.76074219999998</v>
      </c>
      <c r="AE63" s="10"/>
      <c r="AF63" s="11"/>
      <c r="AG63" s="11"/>
    </row>
    <row r="64" spans="2:33" x14ac:dyDescent="0.3">
      <c r="B64" s="17">
        <v>586.93841550000002</v>
      </c>
      <c r="AE64" s="10"/>
      <c r="AF64" s="11"/>
      <c r="AG64" s="11"/>
    </row>
    <row r="65" spans="2:33" x14ac:dyDescent="0.3">
      <c r="B65" s="17">
        <v>592.58715819999998</v>
      </c>
      <c r="AE65" s="10"/>
      <c r="AF65" s="11"/>
      <c r="AG65" s="11"/>
    </row>
    <row r="66" spans="2:33" x14ac:dyDescent="0.3">
      <c r="B66" s="17">
        <v>598.53771970000003</v>
      </c>
      <c r="AE66" s="10"/>
      <c r="AF66" s="11"/>
      <c r="AG66" s="11"/>
    </row>
    <row r="67" spans="2:33" x14ac:dyDescent="0.3">
      <c r="B67" s="17">
        <v>603.29064940000001</v>
      </c>
      <c r="AE67" s="10"/>
      <c r="AF67" s="11"/>
      <c r="AG67" s="11"/>
    </row>
    <row r="68" spans="2:33" x14ac:dyDescent="0.3">
      <c r="B68" s="17">
        <v>607.4610596</v>
      </c>
      <c r="AE68" s="10"/>
      <c r="AF68" s="11"/>
      <c r="AG68" s="11"/>
    </row>
    <row r="69" spans="2:33" x14ac:dyDescent="0.3">
      <c r="B69" s="17">
        <v>611.51245119999999</v>
      </c>
      <c r="AE69" s="10"/>
      <c r="AF69" s="11"/>
      <c r="AG69" s="11"/>
    </row>
    <row r="70" spans="2:33" x14ac:dyDescent="0.3">
      <c r="B70" s="17">
        <v>615.58319089999998</v>
      </c>
      <c r="AE70" s="10"/>
      <c r="AF70" s="11"/>
      <c r="AG70" s="11"/>
    </row>
    <row r="71" spans="2:33" x14ac:dyDescent="0.3">
      <c r="B71" s="17">
        <v>619.30114749999996</v>
      </c>
      <c r="AE71" s="10"/>
      <c r="AF71" s="11"/>
      <c r="AG71" s="11"/>
    </row>
    <row r="72" spans="2:33" x14ac:dyDescent="0.3">
      <c r="B72" s="17">
        <v>619.66613770000004</v>
      </c>
      <c r="AE72" s="10"/>
      <c r="AF72" s="11"/>
      <c r="AG72" s="11"/>
    </row>
    <row r="73" spans="2:33" x14ac:dyDescent="0.3">
      <c r="B73" s="17">
        <v>619.69909670000004</v>
      </c>
      <c r="AE73" s="10"/>
      <c r="AF73" s="11"/>
      <c r="AG73" s="11"/>
    </row>
    <row r="74" spans="2:33" x14ac:dyDescent="0.3">
      <c r="B74" s="17">
        <v>624.98840329999996</v>
      </c>
      <c r="AE74" s="10"/>
      <c r="AF74" s="11"/>
      <c r="AG74" s="11"/>
    </row>
    <row r="75" spans="2:33" x14ac:dyDescent="0.3">
      <c r="B75" s="17">
        <v>630.80419919999997</v>
      </c>
      <c r="AE75" s="10"/>
      <c r="AF75" s="11"/>
      <c r="AG75" s="11"/>
    </row>
    <row r="76" spans="2:33" x14ac:dyDescent="0.3">
      <c r="B76" s="17">
        <v>634.19873050000001</v>
      </c>
      <c r="AE76" s="10"/>
      <c r="AF76" s="11"/>
      <c r="AG76" s="11"/>
    </row>
    <row r="77" spans="2:33" x14ac:dyDescent="0.3">
      <c r="B77" s="17">
        <v>635.47039789999997</v>
      </c>
      <c r="AE77" s="10"/>
      <c r="AF77" s="11"/>
      <c r="AG77" s="11"/>
    </row>
    <row r="78" spans="2:33" x14ac:dyDescent="0.3">
      <c r="B78" s="17">
        <v>636.54138179999995</v>
      </c>
      <c r="AE78" s="10"/>
      <c r="AF78" s="11"/>
      <c r="AG78" s="11"/>
    </row>
    <row r="79" spans="2:33" x14ac:dyDescent="0.3">
      <c r="B79" s="17">
        <v>638.12133789999996</v>
      </c>
      <c r="AE79" s="10"/>
      <c r="AF79" s="11"/>
      <c r="AG79" s="11"/>
    </row>
    <row r="80" spans="2:33" x14ac:dyDescent="0.3">
      <c r="B80" s="17">
        <v>637.18310550000001</v>
      </c>
      <c r="AE80" s="10"/>
      <c r="AF80" s="11"/>
      <c r="AG80" s="11"/>
    </row>
    <row r="81" spans="2:33" x14ac:dyDescent="0.3">
      <c r="B81" s="17">
        <v>636.42846680000002</v>
      </c>
      <c r="AE81" s="10"/>
      <c r="AF81" s="11"/>
      <c r="AG81" s="11"/>
    </row>
    <row r="82" spans="2:33" x14ac:dyDescent="0.3">
      <c r="B82" s="17">
        <v>638.53759769999999</v>
      </c>
      <c r="AE82" s="10"/>
      <c r="AF82" s="11"/>
      <c r="AG82" s="11"/>
    </row>
    <row r="83" spans="2:33" x14ac:dyDescent="0.3">
      <c r="B83" s="17">
        <v>639.88330080000003</v>
      </c>
      <c r="AE83" s="10"/>
      <c r="AG83" s="11"/>
    </row>
    <row r="84" spans="2:33" x14ac:dyDescent="0.3">
      <c r="B84" s="17">
        <v>640.26568599999996</v>
      </c>
      <c r="AE84" s="10"/>
      <c r="AG84" s="11"/>
    </row>
    <row r="85" spans="2:33" x14ac:dyDescent="0.3">
      <c r="B85" s="17">
        <v>641.18975829999999</v>
      </c>
      <c r="AE85" s="10"/>
      <c r="AG85" s="11"/>
    </row>
    <row r="86" spans="2:33" x14ac:dyDescent="0.3">
      <c r="B86" s="17">
        <v>641.59991460000003</v>
      </c>
      <c r="AE86" s="10"/>
      <c r="AG86" s="11"/>
    </row>
    <row r="87" spans="2:33" x14ac:dyDescent="0.3">
      <c r="B87" s="17">
        <v>641.23645020000004</v>
      </c>
      <c r="AE87" s="10"/>
      <c r="AG87" s="11"/>
    </row>
    <row r="88" spans="2:33" x14ac:dyDescent="0.3">
      <c r="B88" s="17">
        <v>638.28369139999995</v>
      </c>
      <c r="AE88" s="10"/>
      <c r="AG88" s="11"/>
    </row>
    <row r="89" spans="2:33" x14ac:dyDescent="0.3">
      <c r="B89" s="17">
        <v>633.65698239999995</v>
      </c>
      <c r="AE89" s="10"/>
      <c r="AG89" s="11"/>
    </row>
    <row r="90" spans="2:33" x14ac:dyDescent="0.3">
      <c r="B90" s="17">
        <v>626.08752440000001</v>
      </c>
      <c r="AE90" s="10"/>
      <c r="AG90" s="11"/>
    </row>
    <row r="91" spans="2:33" x14ac:dyDescent="0.3">
      <c r="B91" s="17">
        <v>618.70642090000001</v>
      </c>
      <c r="AE91" s="10"/>
      <c r="AG91" s="11"/>
    </row>
    <row r="92" spans="2:33" x14ac:dyDescent="0.3">
      <c r="B92" s="17">
        <v>616.06219480000004</v>
      </c>
      <c r="AE92" s="10"/>
      <c r="AG92" s="11"/>
    </row>
    <row r="93" spans="2:33" x14ac:dyDescent="0.3">
      <c r="B93" s="17">
        <v>614.90332030000002</v>
      </c>
      <c r="AE93" s="10"/>
      <c r="AG93" s="11"/>
    </row>
    <row r="94" spans="2:33" x14ac:dyDescent="0.3">
      <c r="B94" s="17">
        <v>614.52441409999994</v>
      </c>
      <c r="AG94" s="11"/>
    </row>
    <row r="95" spans="2:33" x14ac:dyDescent="0.3">
      <c r="B95" s="17">
        <v>614.09368900000004</v>
      </c>
      <c r="AG95" s="11"/>
    </row>
    <row r="96" spans="2:33" x14ac:dyDescent="0.3">
      <c r="B96" s="17">
        <v>612.08190920000004</v>
      </c>
      <c r="AG96" s="11"/>
    </row>
    <row r="97" spans="2:33" x14ac:dyDescent="0.3">
      <c r="B97" s="17">
        <v>608.65258789999996</v>
      </c>
      <c r="AG97" s="11"/>
    </row>
    <row r="98" spans="2:33" x14ac:dyDescent="0.3">
      <c r="B98" s="17">
        <v>602.14929199999995</v>
      </c>
      <c r="AG98" s="11"/>
    </row>
    <row r="99" spans="2:33" x14ac:dyDescent="0.3">
      <c r="B99" s="17">
        <v>593.0390625</v>
      </c>
      <c r="AG99" s="11"/>
    </row>
    <row r="100" spans="2:33" x14ac:dyDescent="0.3">
      <c r="B100" s="17">
        <v>584.65881349999995</v>
      </c>
      <c r="AG100" s="11"/>
    </row>
    <row r="101" spans="2:33" x14ac:dyDescent="0.3">
      <c r="B101" s="17">
        <v>575.62207030000002</v>
      </c>
      <c r="AG101" s="11"/>
    </row>
    <row r="102" spans="2:33" x14ac:dyDescent="0.3">
      <c r="B102" s="17">
        <v>566.01300049999998</v>
      </c>
      <c r="AG102" s="11"/>
    </row>
    <row r="103" spans="2:33" x14ac:dyDescent="0.3">
      <c r="B103" s="17">
        <v>556.88439940000001</v>
      </c>
      <c r="AG103" s="11"/>
    </row>
    <row r="104" spans="2:33" x14ac:dyDescent="0.3">
      <c r="B104" s="17">
        <v>546.83935550000001</v>
      </c>
      <c r="AG104" s="11"/>
    </row>
    <row r="105" spans="2:33" x14ac:dyDescent="0.3">
      <c r="B105" s="17">
        <v>536.50897220000002</v>
      </c>
      <c r="AG105" s="11"/>
    </row>
    <row r="106" spans="2:33" x14ac:dyDescent="0.3">
      <c r="B106" s="17">
        <v>525.45007320000002</v>
      </c>
      <c r="AG106" s="11"/>
    </row>
    <row r="107" spans="2:33" x14ac:dyDescent="0.3">
      <c r="B107" s="17">
        <v>512.60418700000002</v>
      </c>
      <c r="AG107" s="11"/>
    </row>
    <row r="108" spans="2:33" x14ac:dyDescent="0.3">
      <c r="B108" s="17">
        <v>498.54122919999998</v>
      </c>
      <c r="AG108" s="11"/>
    </row>
    <row r="109" spans="2:33" x14ac:dyDescent="0.3">
      <c r="B109" s="17">
        <v>483.67227170000001</v>
      </c>
      <c r="AG109" s="11"/>
    </row>
    <row r="110" spans="2:33" x14ac:dyDescent="0.3">
      <c r="B110" s="17">
        <v>468.16168210000001</v>
      </c>
      <c r="AG110" s="11"/>
    </row>
    <row r="111" spans="2:33" x14ac:dyDescent="0.3">
      <c r="B111" s="17">
        <v>454.20349119999997</v>
      </c>
      <c r="AG111" s="11"/>
    </row>
    <row r="112" spans="2:33" x14ac:dyDescent="0.3">
      <c r="B112" s="17">
        <v>443.78088380000003</v>
      </c>
      <c r="AG112" s="11"/>
    </row>
    <row r="113" spans="2:33" x14ac:dyDescent="0.3">
      <c r="B113" s="17">
        <v>434.63894649999997</v>
      </c>
      <c r="AG113" s="11"/>
    </row>
    <row r="114" spans="2:33" x14ac:dyDescent="0.3">
      <c r="B114" s="17">
        <v>425.69332889999998</v>
      </c>
      <c r="AG114" s="11"/>
    </row>
    <row r="115" spans="2:33" x14ac:dyDescent="0.3">
      <c r="B115" s="17">
        <v>417.54800419999998</v>
      </c>
      <c r="AG115" s="11"/>
    </row>
    <row r="116" spans="2:33" x14ac:dyDescent="0.3">
      <c r="B116" s="17">
        <v>410.01599119999997</v>
      </c>
      <c r="AG116" s="11"/>
    </row>
    <row r="117" spans="2:33" x14ac:dyDescent="0.3">
      <c r="B117" s="17">
        <v>403.85128780000002</v>
      </c>
      <c r="AG117" s="11"/>
    </row>
    <row r="118" spans="2:33" x14ac:dyDescent="0.3">
      <c r="B118" s="17">
        <v>398.09072880000002</v>
      </c>
      <c r="AG118" s="11"/>
    </row>
    <row r="119" spans="2:33" x14ac:dyDescent="0.3">
      <c r="B119" s="17">
        <v>393.12542719999999</v>
      </c>
      <c r="AG119" s="11"/>
    </row>
    <row r="120" spans="2:33" x14ac:dyDescent="0.3">
      <c r="B120" s="17">
        <v>389.14144900000002</v>
      </c>
      <c r="AG120" s="11"/>
    </row>
    <row r="121" spans="2:33" x14ac:dyDescent="0.3">
      <c r="B121" s="17">
        <v>384.27984620000001</v>
      </c>
      <c r="AG121" s="11"/>
    </row>
    <row r="122" spans="2:33" x14ac:dyDescent="0.3">
      <c r="B122" s="17">
        <v>379.12719729999998</v>
      </c>
      <c r="AG122" s="11"/>
    </row>
    <row r="123" spans="2:33" x14ac:dyDescent="0.3">
      <c r="B123" s="17">
        <v>374.54455569999999</v>
      </c>
      <c r="AG123" s="11"/>
    </row>
    <row r="124" spans="2:33" x14ac:dyDescent="0.3">
      <c r="B124" s="17">
        <v>370.38800049999998</v>
      </c>
      <c r="AG124" s="11"/>
    </row>
    <row r="125" spans="2:33" x14ac:dyDescent="0.3">
      <c r="B125" s="17">
        <v>366.78939819999999</v>
      </c>
      <c r="AG125" s="11"/>
    </row>
    <row r="126" spans="2:33" x14ac:dyDescent="0.3">
      <c r="B126" s="17">
        <v>363.50048829999997</v>
      </c>
      <c r="AG126" s="11"/>
    </row>
    <row r="127" spans="2:33" x14ac:dyDescent="0.3">
      <c r="B127" s="17">
        <v>360.10559080000002</v>
      </c>
      <c r="AG127" s="11"/>
    </row>
    <row r="128" spans="2:33" x14ac:dyDescent="0.3">
      <c r="B128" s="17">
        <v>356.81951900000001</v>
      </c>
      <c r="AG128" s="11"/>
    </row>
    <row r="129" spans="2:33" x14ac:dyDescent="0.3">
      <c r="B129" s="17">
        <v>353.96734620000001</v>
      </c>
      <c r="AG129" s="11"/>
    </row>
    <row r="130" spans="2:33" x14ac:dyDescent="0.3">
      <c r="B130" s="17">
        <v>351.42938229999999</v>
      </c>
      <c r="AG130" s="11"/>
    </row>
    <row r="131" spans="2:33" x14ac:dyDescent="0.3">
      <c r="B131" s="17">
        <v>348.54736329999997</v>
      </c>
      <c r="AG131" s="11"/>
    </row>
    <row r="132" spans="2:33" x14ac:dyDescent="0.3">
      <c r="B132" s="17">
        <v>345.68679809999998</v>
      </c>
      <c r="AG132" s="11"/>
    </row>
    <row r="133" spans="2:33" x14ac:dyDescent="0.3">
      <c r="B133" s="17">
        <v>343.09439090000001</v>
      </c>
      <c r="AG133" s="11"/>
    </row>
    <row r="134" spans="2:33" x14ac:dyDescent="0.3">
      <c r="B134" s="17">
        <v>340.21929929999999</v>
      </c>
      <c r="AG134" s="11"/>
    </row>
    <row r="135" spans="2:33" x14ac:dyDescent="0.3">
      <c r="B135" s="17">
        <v>337.54559330000001</v>
      </c>
      <c r="AG135" s="11"/>
    </row>
    <row r="136" spans="2:33" x14ac:dyDescent="0.3">
      <c r="B136" s="17">
        <v>335.08233639999997</v>
      </c>
      <c r="AG136" s="11"/>
    </row>
    <row r="137" spans="2:33" x14ac:dyDescent="0.3">
      <c r="B137" s="17">
        <v>332.78546139999997</v>
      </c>
      <c r="AG137" s="11"/>
    </row>
    <row r="138" spans="2:33" x14ac:dyDescent="0.3">
      <c r="B138" s="17">
        <v>330.85180659999997</v>
      </c>
      <c r="AG138" s="11"/>
    </row>
    <row r="139" spans="2:33" x14ac:dyDescent="0.3">
      <c r="B139" s="17">
        <v>328.62097169999998</v>
      </c>
      <c r="AG139" s="11"/>
    </row>
    <row r="140" spans="2:33" x14ac:dyDescent="0.3">
      <c r="B140" s="17">
        <v>326.22106930000001</v>
      </c>
      <c r="AG140" s="11"/>
    </row>
    <row r="141" spans="2:33" x14ac:dyDescent="0.3">
      <c r="B141" s="17">
        <v>324.1990356</v>
      </c>
      <c r="AG141" s="11"/>
    </row>
    <row r="142" spans="2:33" x14ac:dyDescent="0.3">
      <c r="B142" s="17">
        <v>322.18505859999999</v>
      </c>
      <c r="AG142" s="11"/>
    </row>
    <row r="143" spans="2:33" x14ac:dyDescent="0.3">
      <c r="B143" s="17">
        <v>320.40850829999999</v>
      </c>
      <c r="AG143" s="11"/>
    </row>
    <row r="144" spans="2:33" x14ac:dyDescent="0.3">
      <c r="B144" s="17">
        <v>318.63092039999998</v>
      </c>
      <c r="AG144" s="11"/>
    </row>
    <row r="145" spans="2:33" x14ac:dyDescent="0.3">
      <c r="B145" s="17">
        <v>316.57666019999999</v>
      </c>
      <c r="AG145" s="11"/>
    </row>
    <row r="146" spans="2:33" x14ac:dyDescent="0.3">
      <c r="B146" s="17">
        <v>314.57666019999999</v>
      </c>
      <c r="AG146" s="11"/>
    </row>
    <row r="147" spans="2:33" x14ac:dyDescent="0.3">
      <c r="B147" s="17">
        <v>312.91351320000001</v>
      </c>
      <c r="AG147" s="11"/>
    </row>
    <row r="148" spans="2:33" x14ac:dyDescent="0.3">
      <c r="B148" s="17">
        <v>311.42694089999998</v>
      </c>
      <c r="AG148" s="11"/>
    </row>
    <row r="149" spans="2:33" x14ac:dyDescent="0.3">
      <c r="B149" s="17">
        <v>309.81494140000001</v>
      </c>
      <c r="AG149" s="11"/>
    </row>
    <row r="150" spans="2:33" x14ac:dyDescent="0.3">
      <c r="B150" s="17">
        <v>307.9669189</v>
      </c>
      <c r="AG150" s="11"/>
    </row>
    <row r="151" spans="2:33" x14ac:dyDescent="0.3">
      <c r="B151" s="17">
        <v>305.95062259999997</v>
      </c>
      <c r="AG151" s="11"/>
    </row>
    <row r="152" spans="2:33" x14ac:dyDescent="0.3">
      <c r="B152" s="17">
        <v>304.05813599999999</v>
      </c>
      <c r="AG152" s="11"/>
    </row>
    <row r="153" spans="2:33" x14ac:dyDescent="0.3">
      <c r="B153" s="17">
        <v>302.30322269999999</v>
      </c>
      <c r="AG153" s="11"/>
    </row>
    <row r="154" spans="2:33" x14ac:dyDescent="0.3">
      <c r="B154" s="17">
        <v>300.61889650000001</v>
      </c>
      <c r="AG154" s="11"/>
    </row>
    <row r="155" spans="2:33" x14ac:dyDescent="0.3">
      <c r="B155" s="17">
        <v>298.97695920000001</v>
      </c>
      <c r="AG155" s="11"/>
    </row>
    <row r="156" spans="2:33" x14ac:dyDescent="0.3">
      <c r="B156" s="17">
        <v>297.57141109999998</v>
      </c>
      <c r="AG156" s="11"/>
    </row>
    <row r="157" spans="2:33" x14ac:dyDescent="0.3">
      <c r="B157" s="17">
        <v>296.07806399999998</v>
      </c>
      <c r="AG157" s="11"/>
    </row>
    <row r="158" spans="2:33" x14ac:dyDescent="0.3">
      <c r="B158" s="17">
        <v>294.57504269999998</v>
      </c>
      <c r="AG158" s="11"/>
    </row>
    <row r="159" spans="2:33" x14ac:dyDescent="0.3">
      <c r="B159" s="17">
        <v>293.07733150000001</v>
      </c>
      <c r="AG159" s="11"/>
    </row>
    <row r="160" spans="2:33" x14ac:dyDescent="0.3">
      <c r="B160" s="17">
        <v>291.47613530000001</v>
      </c>
      <c r="AG160" s="11"/>
    </row>
    <row r="161" spans="2:33" x14ac:dyDescent="0.3">
      <c r="B161" s="17">
        <v>289.88769530000002</v>
      </c>
      <c r="AG161" s="11"/>
    </row>
    <row r="162" spans="2:33" x14ac:dyDescent="0.3">
      <c r="B162" s="17">
        <v>288.19345090000002</v>
      </c>
      <c r="AG162" s="11"/>
    </row>
    <row r="163" spans="2:33" x14ac:dyDescent="0.3">
      <c r="AG163" s="11"/>
    </row>
  </sheetData>
  <mergeCells count="9">
    <mergeCell ref="Z1:AC1"/>
    <mergeCell ref="AD1:AG1"/>
    <mergeCell ref="A5:A44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2704-4CB7-4CA6-9ADF-EED86FB81C6A}">
  <dimension ref="A1:AG162"/>
  <sheetViews>
    <sheetView workbookViewId="0">
      <selection activeCell="G17" sqref="G17"/>
    </sheetView>
  </sheetViews>
  <sheetFormatPr defaultRowHeight="14.4" x14ac:dyDescent="0.3"/>
  <cols>
    <col min="1" max="1" width="7" bestFit="1" customWidth="1"/>
    <col min="2" max="2" width="8.5546875" bestFit="1" customWidth="1"/>
    <col min="3" max="3" width="14" bestFit="1" customWidth="1"/>
    <col min="4" max="4" width="8.5546875" bestFit="1" customWidth="1"/>
    <col min="5" max="5" width="14" bestFit="1" customWidth="1"/>
    <col min="6" max="6" width="8.5546875" bestFit="1" customWidth="1"/>
    <col min="7" max="7" width="14" bestFit="1" customWidth="1"/>
    <col min="8" max="8" width="8.5546875" bestFit="1" customWidth="1"/>
    <col min="9" max="9" width="14" bestFit="1" customWidth="1"/>
    <col min="10" max="10" width="8.5546875" bestFit="1" customWidth="1"/>
    <col min="11" max="11" width="14" bestFit="1" customWidth="1"/>
    <col min="12" max="12" width="8.5546875" bestFit="1" customWidth="1"/>
    <col min="13" max="13" width="14" bestFit="1" customWidth="1"/>
    <col min="14" max="14" width="8.5546875" bestFit="1" customWidth="1"/>
    <col min="15" max="15" width="14" bestFit="1" customWidth="1"/>
    <col min="16" max="16" width="8.5546875" bestFit="1" customWidth="1"/>
    <col min="17" max="17" width="14" bestFit="1" customWidth="1"/>
    <col min="18" max="18" width="8.5546875" bestFit="1" customWidth="1"/>
    <col min="19" max="19" width="14" bestFit="1" customWidth="1"/>
    <col min="20" max="20" width="8.5546875" bestFit="1" customWidth="1"/>
    <col min="21" max="21" width="14" bestFit="1" customWidth="1"/>
    <col min="22" max="22" width="8.5546875" bestFit="1" customWidth="1"/>
    <col min="23" max="23" width="14" bestFit="1" customWidth="1"/>
    <col min="24" max="24" width="8.5546875" bestFit="1" customWidth="1"/>
    <col min="25" max="25" width="14" bestFit="1" customWidth="1"/>
    <col min="26" max="26" width="8.5546875" bestFit="1" customWidth="1"/>
    <col min="27" max="27" width="14" bestFit="1" customWidth="1"/>
    <col min="28" max="28" width="8.5546875" bestFit="1" customWidth="1"/>
    <col min="29" max="29" width="14" bestFit="1" customWidth="1"/>
    <col min="30" max="30" width="8.5546875" bestFit="1" customWidth="1"/>
    <col min="31" max="31" width="14" bestFit="1" customWidth="1"/>
    <col min="32" max="32" width="8.5546875" bestFit="1" customWidth="1"/>
    <col min="33" max="33" width="14" bestFit="1" customWidth="1"/>
  </cols>
  <sheetData>
    <row r="1" spans="1:33" x14ac:dyDescent="0.3">
      <c r="A1" s="1"/>
      <c r="B1" s="13" t="s">
        <v>0</v>
      </c>
      <c r="C1" s="12"/>
      <c r="D1" s="12"/>
      <c r="E1" s="14"/>
      <c r="F1" s="13" t="s">
        <v>1</v>
      </c>
      <c r="G1" s="12"/>
      <c r="H1" s="12"/>
      <c r="I1" s="14"/>
      <c r="J1" s="12" t="s">
        <v>2</v>
      </c>
      <c r="K1" s="12"/>
      <c r="L1" s="12"/>
      <c r="M1" s="12"/>
      <c r="N1" s="13" t="s">
        <v>3</v>
      </c>
      <c r="O1" s="12"/>
      <c r="P1" s="12"/>
      <c r="Q1" s="14"/>
      <c r="R1" s="12" t="s">
        <v>1</v>
      </c>
      <c r="S1" s="12"/>
      <c r="T1" s="12"/>
      <c r="U1" s="12"/>
      <c r="V1" s="13" t="s">
        <v>0</v>
      </c>
      <c r="W1" s="12"/>
      <c r="X1" s="12"/>
      <c r="Y1" s="14"/>
      <c r="Z1" s="12" t="s">
        <v>3</v>
      </c>
      <c r="AA1" s="12"/>
      <c r="AB1" s="12"/>
      <c r="AC1" s="12"/>
      <c r="AD1" s="13" t="s">
        <v>2</v>
      </c>
      <c r="AE1" s="12"/>
      <c r="AF1" s="12"/>
      <c r="AG1" s="14"/>
    </row>
    <row r="2" spans="1:33" x14ac:dyDescent="0.3">
      <c r="A2" s="2"/>
      <c r="B2" s="9" t="s">
        <v>4</v>
      </c>
      <c r="C2" s="3" t="s">
        <v>5</v>
      </c>
      <c r="D2" s="3" t="s">
        <v>4</v>
      </c>
      <c r="E2" s="4" t="s">
        <v>5</v>
      </c>
      <c r="F2" s="9" t="s">
        <v>4</v>
      </c>
      <c r="G2" s="3" t="s">
        <v>5</v>
      </c>
      <c r="H2" s="3" t="s">
        <v>4</v>
      </c>
      <c r="I2" s="4" t="s">
        <v>5</v>
      </c>
      <c r="J2" s="3" t="s">
        <v>4</v>
      </c>
      <c r="K2" s="3" t="s">
        <v>5</v>
      </c>
      <c r="L2" s="3" t="s">
        <v>4</v>
      </c>
      <c r="M2" s="3" t="s">
        <v>5</v>
      </c>
      <c r="N2" s="9" t="s">
        <v>4</v>
      </c>
      <c r="O2" s="3" t="s">
        <v>5</v>
      </c>
      <c r="P2" s="3" t="s">
        <v>4</v>
      </c>
      <c r="Q2" s="4" t="s">
        <v>5</v>
      </c>
      <c r="R2" s="3" t="s">
        <v>4</v>
      </c>
      <c r="S2" s="3" t="s">
        <v>5</v>
      </c>
      <c r="T2" s="3" t="s">
        <v>4</v>
      </c>
      <c r="U2" s="3" t="s">
        <v>5</v>
      </c>
      <c r="V2" s="9" t="s">
        <v>4</v>
      </c>
      <c r="W2" s="3" t="s">
        <v>5</v>
      </c>
      <c r="X2" s="3" t="s">
        <v>4</v>
      </c>
      <c r="Y2" s="4" t="s">
        <v>5</v>
      </c>
      <c r="Z2" s="3" t="s">
        <v>4</v>
      </c>
      <c r="AA2" s="3" t="s">
        <v>5</v>
      </c>
      <c r="AB2" s="3" t="s">
        <v>4</v>
      </c>
      <c r="AC2" s="3" t="s">
        <v>5</v>
      </c>
      <c r="AD2" s="9" t="s">
        <v>4</v>
      </c>
      <c r="AE2" s="3" t="s">
        <v>5</v>
      </c>
      <c r="AF2" s="3" t="s">
        <v>4</v>
      </c>
      <c r="AG2" s="4" t="s">
        <v>5</v>
      </c>
    </row>
    <row r="3" spans="1:33" x14ac:dyDescent="0.3">
      <c r="A3" s="2" t="s">
        <v>6</v>
      </c>
      <c r="B3" s="2">
        <v>0.5</v>
      </c>
      <c r="C3">
        <f>C4*20</f>
        <v>0.5</v>
      </c>
      <c r="D3">
        <v>10</v>
      </c>
      <c r="E3" s="5">
        <v>10</v>
      </c>
      <c r="F3" s="2"/>
      <c r="I3" s="5"/>
      <c r="N3" s="2"/>
      <c r="Q3" s="5"/>
      <c r="V3" s="2"/>
      <c r="Y3" s="5"/>
      <c r="AD3" s="2"/>
      <c r="AG3" s="5"/>
    </row>
    <row r="4" spans="1:33" ht="15" thickBot="1" x14ac:dyDescent="0.35">
      <c r="A4" s="6" t="s">
        <v>7</v>
      </c>
      <c r="B4" s="6">
        <v>2.5000000000000001E-2</v>
      </c>
      <c r="C4" s="7">
        <v>2.5000000000000001E-2</v>
      </c>
      <c r="D4" s="7">
        <v>0.5</v>
      </c>
      <c r="E4" s="8">
        <v>0.5</v>
      </c>
      <c r="F4" s="6"/>
      <c r="G4" s="7"/>
      <c r="H4" s="7"/>
      <c r="I4" s="8"/>
      <c r="J4" s="7"/>
      <c r="K4" s="7"/>
      <c r="L4" s="7"/>
      <c r="M4" s="7"/>
      <c r="N4" s="6"/>
      <c r="O4" s="7"/>
      <c r="P4" s="7"/>
      <c r="Q4" s="8"/>
      <c r="R4" s="7"/>
      <c r="S4" s="7"/>
      <c r="T4" s="7"/>
      <c r="U4" s="7"/>
      <c r="V4" s="6"/>
      <c r="W4" s="7"/>
      <c r="X4" s="7"/>
      <c r="Y4" s="8"/>
      <c r="Z4" s="7"/>
      <c r="AA4" s="7"/>
      <c r="AB4" s="7"/>
      <c r="AC4" s="7"/>
      <c r="AD4" s="6"/>
      <c r="AE4" s="7"/>
      <c r="AF4" s="7"/>
      <c r="AG4" s="8"/>
    </row>
    <row r="5" spans="1:33" x14ac:dyDescent="0.3">
      <c r="A5" s="15" t="s">
        <v>9</v>
      </c>
      <c r="B5" s="17">
        <v>0</v>
      </c>
      <c r="C5" s="17">
        <v>4.7990183829999999</v>
      </c>
      <c r="D5" s="17">
        <v>0</v>
      </c>
      <c r="E5" s="17">
        <v>0</v>
      </c>
      <c r="J5" s="10"/>
      <c r="K5" s="10"/>
      <c r="M5" s="10"/>
      <c r="N5" s="10"/>
      <c r="O5" s="10"/>
      <c r="P5" s="10"/>
      <c r="Q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3" x14ac:dyDescent="0.3">
      <c r="A6" s="16"/>
      <c r="B6" s="17">
        <v>2.4737439999999999E-2</v>
      </c>
      <c r="C6" s="17">
        <v>4.8240113259999999</v>
      </c>
      <c r="D6" s="17">
        <v>0.61843687300000005</v>
      </c>
      <c r="E6" s="17">
        <v>0.48960810900000001</v>
      </c>
      <c r="J6" s="10"/>
      <c r="K6" s="10"/>
      <c r="M6" s="10"/>
      <c r="N6" s="10"/>
      <c r="O6" s="10"/>
      <c r="P6" s="10"/>
      <c r="Q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3" x14ac:dyDescent="0.3">
      <c r="A7" s="16"/>
      <c r="B7" s="17">
        <v>4.9473330000000003E-2</v>
      </c>
      <c r="C7" s="17">
        <v>4.8490071300000004</v>
      </c>
      <c r="D7" s="17">
        <v>1.106882811</v>
      </c>
      <c r="E7" s="17">
        <v>0.97918659399999997</v>
      </c>
      <c r="J7" s="10"/>
      <c r="K7" s="10"/>
      <c r="M7" s="10"/>
      <c r="N7" s="10"/>
      <c r="O7" s="10"/>
      <c r="P7" s="10"/>
      <c r="Q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3" x14ac:dyDescent="0.3">
      <c r="A8" s="16"/>
      <c r="B8" s="17">
        <v>7.4212812000000003E-2</v>
      </c>
      <c r="C8" s="17">
        <v>4.8739895820000001</v>
      </c>
      <c r="D8" s="17">
        <v>1.595335722</v>
      </c>
      <c r="E8" s="17">
        <v>1.468787074</v>
      </c>
      <c r="J8" s="10"/>
      <c r="K8" s="10"/>
      <c r="M8" s="10"/>
      <c r="N8" s="10"/>
      <c r="O8" s="10"/>
      <c r="P8" s="10"/>
      <c r="Q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3" x14ac:dyDescent="0.3">
      <c r="A9" s="16"/>
      <c r="B9" s="17">
        <v>9.8948956000000005E-2</v>
      </c>
      <c r="C9" s="17">
        <v>4.8989896770000003</v>
      </c>
      <c r="D9" s="17">
        <v>2.0837869640000002</v>
      </c>
      <c r="E9" s="17">
        <v>1.9583806989999999</v>
      </c>
      <c r="J9" s="10"/>
      <c r="K9" s="10"/>
      <c r="M9" s="10"/>
      <c r="N9" s="10"/>
      <c r="O9" s="10"/>
      <c r="P9" s="10"/>
      <c r="Q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3" x14ac:dyDescent="0.3">
      <c r="A10" s="16"/>
      <c r="B10" s="17">
        <v>0.12368612700000001</v>
      </c>
      <c r="C10" s="17">
        <v>4.9239845280000001</v>
      </c>
      <c r="D10" s="17">
        <v>2.5722298619999999</v>
      </c>
      <c r="E10" s="17">
        <v>2.4479773040000001</v>
      </c>
      <c r="J10" s="10"/>
      <c r="K10" s="10"/>
      <c r="M10" s="10"/>
      <c r="N10" s="10"/>
      <c r="O10" s="10"/>
      <c r="P10" s="10"/>
      <c r="Q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3" x14ac:dyDescent="0.3">
      <c r="A11" s="16"/>
      <c r="B11" s="17">
        <v>0.14842586199999999</v>
      </c>
      <c r="C11" s="17">
        <v>4.9489817619999998</v>
      </c>
      <c r="D11" s="17">
        <v>3.0135951040000002</v>
      </c>
      <c r="E11" s="17">
        <v>2.937574863</v>
      </c>
      <c r="J11" s="10"/>
      <c r="K11" s="10"/>
      <c r="M11" s="10"/>
      <c r="N11" s="10"/>
      <c r="O11" s="10"/>
      <c r="P11" s="10"/>
      <c r="Q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3" x14ac:dyDescent="0.3">
      <c r="A12" s="16"/>
      <c r="B12" s="17">
        <v>0.17316330999999999</v>
      </c>
      <c r="C12" s="17">
        <v>4.9739737509999999</v>
      </c>
      <c r="D12" s="17">
        <v>3.4549674989999999</v>
      </c>
      <c r="E12" s="17">
        <v>3.4271743300000002</v>
      </c>
      <c r="K12" s="10"/>
      <c r="M12" s="10"/>
      <c r="N12" s="10"/>
      <c r="O12" s="10"/>
      <c r="P12" s="10"/>
      <c r="Q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3" x14ac:dyDescent="0.3">
      <c r="A13" s="16"/>
      <c r="B13" s="17">
        <v>0.19790254500000001</v>
      </c>
      <c r="C13" s="17">
        <v>4.9989752770000004</v>
      </c>
      <c r="D13" s="17">
        <v>3.8963327410000002</v>
      </c>
      <c r="E13" s="17">
        <v>3.9167721270000002</v>
      </c>
      <c r="K13" s="10"/>
      <c r="M13" s="10"/>
      <c r="O13" s="10"/>
      <c r="Q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3" x14ac:dyDescent="0.3">
      <c r="A14" s="16"/>
      <c r="B14" s="17">
        <v>0.222638473</v>
      </c>
      <c r="C14" s="17">
        <v>5.0239715580000004</v>
      </c>
      <c r="E14" s="17">
        <v>4.4063782690000002</v>
      </c>
      <c r="K14" s="10"/>
      <c r="M14" s="10"/>
      <c r="O14" s="10"/>
      <c r="Q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3" x14ac:dyDescent="0.3">
      <c r="A15" s="16"/>
      <c r="B15" s="17">
        <v>0.24737364100000001</v>
      </c>
      <c r="C15" s="17">
        <v>5.0489554410000004</v>
      </c>
      <c r="E15" s="17">
        <v>4.8959693910000004</v>
      </c>
      <c r="K15" s="10"/>
      <c r="M15" s="10"/>
      <c r="O15" s="10"/>
      <c r="Q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3" x14ac:dyDescent="0.3">
      <c r="A16" s="16"/>
      <c r="B16" s="17">
        <v>0.27211165399999998</v>
      </c>
      <c r="C16" s="17">
        <v>5.0739564899999996</v>
      </c>
      <c r="E16" s="17">
        <v>5.3855719569999998</v>
      </c>
      <c r="K16" s="10"/>
      <c r="M16" s="10"/>
      <c r="O16" s="10"/>
      <c r="Q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3">
      <c r="A17" s="16"/>
      <c r="B17" s="17">
        <v>0.29685145600000001</v>
      </c>
      <c r="C17" s="17">
        <v>5.098952293</v>
      </c>
      <c r="E17" s="17">
        <v>5.8751773829999996</v>
      </c>
      <c r="M17" s="10"/>
      <c r="O17" s="10"/>
      <c r="Q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3">
      <c r="A18" s="16"/>
      <c r="B18" s="17">
        <v>0.32158798</v>
      </c>
      <c r="C18" s="17">
        <v>5.1239433290000003</v>
      </c>
      <c r="E18" s="17">
        <v>6.3647794720000004</v>
      </c>
      <c r="O18" s="10"/>
      <c r="Q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3">
      <c r="A19" s="16"/>
      <c r="B19" s="17">
        <v>0.34632629199999998</v>
      </c>
      <c r="C19" s="17">
        <v>5.148943901</v>
      </c>
      <c r="E19" s="17">
        <v>6.8543744090000001</v>
      </c>
      <c r="Q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3">
      <c r="A20" s="16"/>
      <c r="B20" s="17">
        <v>0.37106057999999997</v>
      </c>
      <c r="C20" s="17">
        <v>5.1739315990000003</v>
      </c>
      <c r="E20" s="17">
        <v>7.3439736370000004</v>
      </c>
      <c r="Q20" s="10"/>
      <c r="W20" s="10"/>
      <c r="Y20" s="10"/>
      <c r="Z20" s="10"/>
      <c r="AA20" s="10"/>
      <c r="AB20" s="10"/>
      <c r="AC20" s="10"/>
      <c r="AD20" s="10"/>
      <c r="AE20" s="10"/>
    </row>
    <row r="21" spans="1:31" x14ac:dyDescent="0.3">
      <c r="A21" s="16"/>
      <c r="B21" s="17">
        <v>0.39579922000000001</v>
      </c>
      <c r="C21" s="17">
        <v>5.1989293099999996</v>
      </c>
      <c r="E21" s="17">
        <v>7.8335795399999997</v>
      </c>
      <c r="W21" s="10"/>
      <c r="Y21" s="10"/>
      <c r="Z21" s="10"/>
      <c r="AA21" s="10"/>
      <c r="AB21" s="10"/>
      <c r="AC21" s="10"/>
      <c r="AD21" s="10"/>
      <c r="AE21" s="10"/>
    </row>
    <row r="22" spans="1:31" x14ac:dyDescent="0.3">
      <c r="A22" s="16"/>
      <c r="B22" s="17">
        <v>0.42053383599999999</v>
      </c>
      <c r="C22" s="17">
        <v>5.2239222529999996</v>
      </c>
      <c r="E22" s="17">
        <v>8.3231830599999999</v>
      </c>
      <c r="W22" s="10"/>
      <c r="Y22" s="10"/>
      <c r="Z22" s="10"/>
      <c r="AA22" s="10"/>
      <c r="AB22" s="10"/>
      <c r="AC22" s="10"/>
      <c r="AD22" s="10"/>
      <c r="AE22" s="10"/>
    </row>
    <row r="23" spans="1:31" x14ac:dyDescent="0.3">
      <c r="A23" s="16"/>
      <c r="B23" s="17">
        <v>0.44527280299999999</v>
      </c>
      <c r="C23" s="17">
        <v>5.2489171030000001</v>
      </c>
      <c r="W23" s="10"/>
      <c r="Y23" s="10"/>
      <c r="Z23" s="10"/>
      <c r="AA23" s="10"/>
      <c r="AB23" s="10"/>
      <c r="AC23" s="10"/>
      <c r="AD23" s="10"/>
      <c r="AE23" s="10"/>
    </row>
    <row r="24" spans="1:31" x14ac:dyDescent="0.3">
      <c r="A24" s="16"/>
      <c r="B24" s="17">
        <v>0.470012814</v>
      </c>
      <c r="C24" s="17">
        <v>5.2739143369999999</v>
      </c>
      <c r="W24" s="10"/>
      <c r="Y24" s="10"/>
      <c r="AA24" s="10"/>
      <c r="AB24" s="10"/>
      <c r="AC24" s="10"/>
      <c r="AD24" s="10"/>
      <c r="AE24" s="10"/>
    </row>
    <row r="25" spans="1:31" x14ac:dyDescent="0.3">
      <c r="A25" s="16"/>
      <c r="B25" s="17">
        <v>0.49474886099999998</v>
      </c>
      <c r="C25" s="17">
        <v>5.298906326</v>
      </c>
      <c r="W25" s="10"/>
      <c r="Y25" s="10"/>
      <c r="AA25" s="10"/>
      <c r="AB25" s="10"/>
      <c r="AC25" s="10"/>
      <c r="AD25" s="10"/>
      <c r="AE25" s="10"/>
    </row>
    <row r="26" spans="1:31" x14ac:dyDescent="0.3">
      <c r="A26" s="16"/>
      <c r="B26" s="17">
        <v>0.51948666600000004</v>
      </c>
      <c r="C26" s="17">
        <v>5.3239011759999997</v>
      </c>
      <c r="W26" s="10"/>
      <c r="Y26" s="10"/>
      <c r="AA26" s="10"/>
      <c r="AB26" s="10"/>
      <c r="AC26" s="10"/>
      <c r="AD26" s="10"/>
      <c r="AE26" s="10"/>
    </row>
    <row r="27" spans="1:31" x14ac:dyDescent="0.3">
      <c r="A27" s="16"/>
      <c r="B27" s="17">
        <v>0.54422628900000003</v>
      </c>
      <c r="C27" s="17">
        <v>5.3488984110000004</v>
      </c>
      <c r="W27" s="10"/>
      <c r="Y27" s="10"/>
      <c r="AA27" s="10"/>
      <c r="AB27" s="10"/>
      <c r="AC27" s="10"/>
      <c r="AD27" s="10"/>
      <c r="AE27" s="10"/>
    </row>
    <row r="28" spans="1:31" x14ac:dyDescent="0.3">
      <c r="A28" s="16"/>
      <c r="B28" s="17">
        <v>0.56896013000000001</v>
      </c>
      <c r="C28" s="17">
        <v>5.3738903999999996</v>
      </c>
      <c r="W28" s="10"/>
      <c r="Y28" s="10"/>
      <c r="AA28" s="10"/>
      <c r="AB28" s="10"/>
      <c r="AC28" s="10"/>
      <c r="AD28" s="10"/>
      <c r="AE28" s="10"/>
    </row>
    <row r="29" spans="1:31" x14ac:dyDescent="0.3">
      <c r="A29" s="16"/>
      <c r="B29" s="17">
        <v>0.59369760800000004</v>
      </c>
      <c r="C29" s="17">
        <v>5.3988847729999998</v>
      </c>
      <c r="Y29" s="10"/>
      <c r="AA29" s="10"/>
      <c r="AB29" s="10"/>
      <c r="AC29" s="10"/>
      <c r="AD29" s="10"/>
      <c r="AE29" s="10"/>
    </row>
    <row r="30" spans="1:31" x14ac:dyDescent="0.3">
      <c r="A30" s="16"/>
      <c r="B30" s="17">
        <v>0.618438661</v>
      </c>
      <c r="C30" s="17">
        <v>5.4238815310000001</v>
      </c>
      <c r="Y30" s="10"/>
      <c r="AA30" s="10"/>
      <c r="AC30" s="10"/>
      <c r="AD30" s="10"/>
      <c r="AE30" s="10"/>
    </row>
    <row r="31" spans="1:31" x14ac:dyDescent="0.3">
      <c r="A31" s="16"/>
      <c r="B31" s="17">
        <v>0.64327794299999996</v>
      </c>
      <c r="C31" s="17">
        <v>5.4488806719999996</v>
      </c>
      <c r="Y31" s="10"/>
      <c r="AA31" s="10"/>
      <c r="AC31" s="10"/>
      <c r="AD31" s="10"/>
      <c r="AE31" s="10"/>
    </row>
    <row r="32" spans="1:31" x14ac:dyDescent="0.3">
      <c r="A32" s="16"/>
      <c r="B32" s="17">
        <v>0.66812086100000001</v>
      </c>
      <c r="C32" s="17">
        <v>5.4738745690000004</v>
      </c>
      <c r="Y32" s="10"/>
      <c r="AA32" s="10"/>
      <c r="AC32" s="10"/>
      <c r="AD32" s="10"/>
      <c r="AE32" s="10"/>
    </row>
    <row r="33" spans="1:31" x14ac:dyDescent="0.3">
      <c r="A33" s="16"/>
      <c r="B33" s="17">
        <v>0.69296252700000005</v>
      </c>
      <c r="C33" s="17">
        <v>5.4988708500000003</v>
      </c>
      <c r="Y33" s="10"/>
      <c r="AA33" s="10"/>
      <c r="AC33" s="10"/>
      <c r="AD33" s="10"/>
      <c r="AE33" s="10"/>
    </row>
    <row r="34" spans="1:31" x14ac:dyDescent="0.3">
      <c r="A34" s="16"/>
      <c r="B34" s="17">
        <v>0.71780270300000004</v>
      </c>
      <c r="C34" s="17">
        <v>5.5238618849999996</v>
      </c>
      <c r="AA34" s="10"/>
      <c r="AC34" s="10"/>
      <c r="AD34" s="10"/>
      <c r="AE34" s="10"/>
    </row>
    <row r="35" spans="1:31" x14ac:dyDescent="0.3">
      <c r="A35" s="16"/>
      <c r="B35" s="17">
        <v>0.74264949599999996</v>
      </c>
      <c r="C35" s="17">
        <v>5.5488629339999997</v>
      </c>
      <c r="AA35" s="10"/>
      <c r="AC35" s="10"/>
      <c r="AD35" s="10"/>
      <c r="AE35" s="10"/>
    </row>
    <row r="36" spans="1:31" x14ac:dyDescent="0.3">
      <c r="A36" s="16"/>
      <c r="B36" s="17">
        <v>0.76749008900000004</v>
      </c>
      <c r="C36" s="17">
        <v>5.5738515849999999</v>
      </c>
      <c r="AA36" s="10"/>
      <c r="AC36" s="10"/>
      <c r="AD36" s="10"/>
      <c r="AE36" s="10"/>
    </row>
    <row r="37" spans="1:31" x14ac:dyDescent="0.3">
      <c r="A37" s="16"/>
      <c r="B37" s="17">
        <v>0.79232758299999995</v>
      </c>
      <c r="C37" s="17">
        <v>5.5988502499999999</v>
      </c>
      <c r="AA37" s="10"/>
      <c r="AC37" s="10"/>
      <c r="AD37" s="10"/>
      <c r="AE37" s="10"/>
    </row>
    <row r="38" spans="1:31" x14ac:dyDescent="0.3">
      <c r="A38" s="16"/>
      <c r="B38" s="17">
        <v>0.817168593</v>
      </c>
      <c r="C38" s="17">
        <v>5.6238436700000003</v>
      </c>
      <c r="AA38" s="10"/>
      <c r="AC38" s="10"/>
      <c r="AD38" s="10"/>
      <c r="AE38" s="10"/>
    </row>
    <row r="39" spans="1:31" x14ac:dyDescent="0.3">
      <c r="A39" s="16"/>
      <c r="B39" s="17">
        <v>0.84201151100000005</v>
      </c>
      <c r="C39" s="17">
        <v>5.648831844</v>
      </c>
      <c r="AA39" s="10"/>
      <c r="AC39" s="10"/>
      <c r="AD39" s="10"/>
      <c r="AE39" s="10"/>
    </row>
    <row r="40" spans="1:31" x14ac:dyDescent="0.3">
      <c r="A40" s="16"/>
      <c r="B40" s="17">
        <v>0.86685115099999999</v>
      </c>
      <c r="C40" s="17">
        <v>5.6738381389999999</v>
      </c>
      <c r="AA40" s="10"/>
      <c r="AC40" s="10"/>
      <c r="AD40" s="10"/>
      <c r="AE40" s="10"/>
    </row>
    <row r="41" spans="1:31" x14ac:dyDescent="0.3">
      <c r="A41" s="16"/>
      <c r="B41" s="17">
        <v>0.89169621499999996</v>
      </c>
      <c r="C41" s="17">
        <v>5.6988310809999998</v>
      </c>
      <c r="AA41" s="10"/>
      <c r="AC41" s="10"/>
      <c r="AD41" s="10"/>
      <c r="AE41" s="10"/>
    </row>
    <row r="42" spans="1:31" x14ac:dyDescent="0.3">
      <c r="A42" s="16"/>
      <c r="B42" s="17">
        <v>0.91653984799999999</v>
      </c>
      <c r="C42" s="17">
        <v>5.7238268850000003</v>
      </c>
      <c r="AC42" s="10"/>
      <c r="AD42" s="10"/>
      <c r="AE42" s="10"/>
    </row>
    <row r="43" spans="1:31" x14ac:dyDescent="0.3">
      <c r="A43" s="16"/>
      <c r="B43" s="17">
        <v>0.94138574600000002</v>
      </c>
      <c r="C43" s="17">
        <v>5.7488174440000002</v>
      </c>
      <c r="AC43" s="10"/>
      <c r="AD43" s="10"/>
      <c r="AE43" s="10"/>
    </row>
    <row r="44" spans="1:31" x14ac:dyDescent="0.3">
      <c r="A44" s="16"/>
      <c r="B44" s="17">
        <v>0.96622377599999998</v>
      </c>
      <c r="C44" s="17">
        <v>5.7738103870000002</v>
      </c>
      <c r="AC44" s="10"/>
      <c r="AD44" s="10"/>
      <c r="AE44" s="10"/>
    </row>
    <row r="45" spans="1:31" x14ac:dyDescent="0.3">
      <c r="B45" s="17">
        <v>0.99106389299999997</v>
      </c>
      <c r="C45" s="17">
        <v>5.7988061899999996</v>
      </c>
      <c r="AC45" s="10"/>
      <c r="AD45" s="10"/>
      <c r="AE45" s="10"/>
    </row>
    <row r="46" spans="1:31" x14ac:dyDescent="0.3">
      <c r="B46" s="17">
        <v>1.0159040690000001</v>
      </c>
      <c r="C46" s="17">
        <v>5.8238039019999999</v>
      </c>
      <c r="AC46" s="10"/>
      <c r="AD46" s="10"/>
      <c r="AE46" s="10"/>
    </row>
    <row r="47" spans="1:31" x14ac:dyDescent="0.3">
      <c r="B47" s="17">
        <v>1.0407522920000001</v>
      </c>
      <c r="C47" s="17">
        <v>5.8487968439999998</v>
      </c>
      <c r="AC47" s="10"/>
      <c r="AD47" s="10"/>
      <c r="AE47" s="10"/>
    </row>
    <row r="48" spans="1:31" x14ac:dyDescent="0.3">
      <c r="B48" s="17">
        <v>1.065595984</v>
      </c>
      <c r="C48" s="17">
        <v>5.8737921709999998</v>
      </c>
      <c r="AC48" s="10"/>
      <c r="AE48" s="10"/>
    </row>
    <row r="49" spans="2:31" x14ac:dyDescent="0.3">
      <c r="B49" s="17">
        <v>1.090431213</v>
      </c>
      <c r="C49" s="17">
        <v>5.8987822530000003</v>
      </c>
      <c r="AC49" s="10"/>
      <c r="AE49" s="10"/>
    </row>
    <row r="50" spans="2:31" x14ac:dyDescent="0.3">
      <c r="B50" s="17">
        <v>1.1152770519999999</v>
      </c>
      <c r="C50" s="17">
        <v>5.923782825</v>
      </c>
      <c r="AC50" s="10"/>
      <c r="AE50" s="10"/>
    </row>
    <row r="51" spans="2:31" x14ac:dyDescent="0.3">
      <c r="B51" s="17">
        <v>1.1401156189999999</v>
      </c>
      <c r="AC51" s="10"/>
      <c r="AE51" s="10"/>
    </row>
    <row r="52" spans="2:31" x14ac:dyDescent="0.3">
      <c r="B52" s="17">
        <v>1.164956927</v>
      </c>
      <c r="AC52" s="10"/>
      <c r="AE52" s="10"/>
    </row>
    <row r="53" spans="2:31" x14ac:dyDescent="0.3">
      <c r="B53" s="17">
        <v>1.1898019310000001</v>
      </c>
      <c r="AC53" s="10"/>
      <c r="AE53" s="10"/>
    </row>
    <row r="54" spans="2:31" x14ac:dyDescent="0.3">
      <c r="B54" s="17">
        <v>1.2146431209999999</v>
      </c>
      <c r="AC54" s="10"/>
      <c r="AE54" s="10"/>
    </row>
    <row r="55" spans="2:31" x14ac:dyDescent="0.3">
      <c r="B55" s="17">
        <v>1.2394882439999999</v>
      </c>
      <c r="AC55" s="10"/>
      <c r="AE55" s="10"/>
    </row>
    <row r="56" spans="2:31" x14ac:dyDescent="0.3">
      <c r="B56" s="17">
        <v>1.2643257379999999</v>
      </c>
      <c r="AC56" s="10"/>
      <c r="AE56" s="10"/>
    </row>
    <row r="57" spans="2:31" x14ac:dyDescent="0.3">
      <c r="B57" s="17">
        <v>1.2891649009999999</v>
      </c>
      <c r="AE57" s="10"/>
    </row>
    <row r="58" spans="2:31" x14ac:dyDescent="0.3">
      <c r="B58" s="17">
        <v>1.314007044</v>
      </c>
      <c r="AE58" s="10"/>
    </row>
    <row r="59" spans="2:31" x14ac:dyDescent="0.3">
      <c r="B59" s="17">
        <v>1.3388522860000001</v>
      </c>
      <c r="AE59" s="10"/>
    </row>
    <row r="60" spans="2:31" x14ac:dyDescent="0.3">
      <c r="B60" s="17">
        <v>1.3636938329999999</v>
      </c>
      <c r="AE60" s="10"/>
    </row>
    <row r="61" spans="2:31" x14ac:dyDescent="0.3">
      <c r="B61" s="17">
        <v>1.3885375259999999</v>
      </c>
      <c r="AE61" s="10"/>
    </row>
    <row r="62" spans="2:31" x14ac:dyDescent="0.3">
      <c r="B62" s="17">
        <v>1.4133788350000001</v>
      </c>
      <c r="AE62" s="10"/>
    </row>
    <row r="63" spans="2:31" x14ac:dyDescent="0.3">
      <c r="B63" s="17">
        <v>1.4382183550000001</v>
      </c>
      <c r="AE63" s="10"/>
    </row>
    <row r="64" spans="2:31" x14ac:dyDescent="0.3">
      <c r="B64" s="17">
        <v>1.4630640749999999</v>
      </c>
      <c r="AE64" s="10"/>
    </row>
    <row r="65" spans="2:31" x14ac:dyDescent="0.3">
      <c r="B65" s="17">
        <v>1.4879050250000001</v>
      </c>
      <c r="AE65" s="10"/>
    </row>
    <row r="66" spans="2:31" x14ac:dyDescent="0.3">
      <c r="B66" s="17">
        <v>1.512748003</v>
      </c>
      <c r="AE66" s="10"/>
    </row>
    <row r="67" spans="2:31" x14ac:dyDescent="0.3">
      <c r="B67" s="17">
        <v>1.537590265</v>
      </c>
      <c r="AE67" s="10"/>
    </row>
    <row r="68" spans="2:31" x14ac:dyDescent="0.3">
      <c r="B68" s="17">
        <v>1.5624290700000001</v>
      </c>
      <c r="AE68" s="10"/>
    </row>
    <row r="69" spans="2:31" x14ac:dyDescent="0.3">
      <c r="B69" s="17">
        <v>1.5872700209999999</v>
      </c>
      <c r="AE69" s="10"/>
    </row>
    <row r="70" spans="2:31" x14ac:dyDescent="0.3">
      <c r="B70" s="17">
        <v>1.612116933</v>
      </c>
      <c r="AE70" s="10"/>
    </row>
    <row r="71" spans="2:31" x14ac:dyDescent="0.3">
      <c r="B71" s="17">
        <v>1.6369574069999999</v>
      </c>
      <c r="AE71" s="10"/>
    </row>
    <row r="72" spans="2:31" x14ac:dyDescent="0.3">
      <c r="B72" s="17">
        <v>1.661800623</v>
      </c>
      <c r="AE72" s="10"/>
    </row>
    <row r="73" spans="2:31" x14ac:dyDescent="0.3">
      <c r="B73" s="17">
        <v>1.686639309</v>
      </c>
      <c r="AE73" s="10"/>
    </row>
    <row r="74" spans="2:31" x14ac:dyDescent="0.3">
      <c r="B74" s="17">
        <v>1.7114839550000001</v>
      </c>
      <c r="AE74" s="10"/>
    </row>
    <row r="75" spans="2:31" x14ac:dyDescent="0.3">
      <c r="B75" s="17">
        <v>1.736329198</v>
      </c>
      <c r="AE75" s="10"/>
    </row>
    <row r="76" spans="2:31" x14ac:dyDescent="0.3">
      <c r="B76" s="17">
        <v>1.7611646649999999</v>
      </c>
      <c r="AE76" s="10"/>
    </row>
    <row r="77" spans="2:31" x14ac:dyDescent="0.3">
      <c r="B77" s="17">
        <v>1.7860106229999999</v>
      </c>
      <c r="AE77" s="10"/>
    </row>
    <row r="78" spans="2:31" x14ac:dyDescent="0.3">
      <c r="B78" s="17">
        <v>1.8108501429999999</v>
      </c>
      <c r="AE78" s="10"/>
    </row>
    <row r="79" spans="2:31" x14ac:dyDescent="0.3">
      <c r="B79" s="17">
        <v>1.835690737</v>
      </c>
      <c r="AE79" s="10"/>
    </row>
    <row r="80" spans="2:31" x14ac:dyDescent="0.3">
      <c r="B80" s="17">
        <v>1.8605283500000001</v>
      </c>
      <c r="AE80" s="10"/>
    </row>
    <row r="81" spans="2:31" x14ac:dyDescent="0.3">
      <c r="B81" s="17">
        <v>1.8853799099999999</v>
      </c>
      <c r="AE81" s="10"/>
    </row>
    <row r="82" spans="2:31" x14ac:dyDescent="0.3">
      <c r="B82" s="17">
        <v>1.910219669</v>
      </c>
      <c r="AE82" s="10"/>
    </row>
    <row r="83" spans="2:31" x14ac:dyDescent="0.3">
      <c r="B83" s="17">
        <v>1.9350615739999999</v>
      </c>
      <c r="AE83" s="10"/>
    </row>
    <row r="84" spans="2:31" x14ac:dyDescent="0.3">
      <c r="B84" s="17">
        <v>1.959905148</v>
      </c>
      <c r="AE84" s="10"/>
    </row>
    <row r="85" spans="2:31" x14ac:dyDescent="0.3">
      <c r="B85" s="17">
        <v>1.984740376</v>
      </c>
      <c r="AE85" s="10"/>
    </row>
    <row r="86" spans="2:31" x14ac:dyDescent="0.3">
      <c r="B86" s="17">
        <v>2.0095825199999999</v>
      </c>
      <c r="AE86" s="10"/>
    </row>
    <row r="87" spans="2:31" x14ac:dyDescent="0.3">
      <c r="B87" s="17">
        <v>2.0344293119999999</v>
      </c>
      <c r="AE87" s="10"/>
    </row>
    <row r="88" spans="2:31" x14ac:dyDescent="0.3">
      <c r="B88" s="17">
        <v>2.059264421</v>
      </c>
      <c r="AE88" s="10"/>
    </row>
    <row r="89" spans="2:31" x14ac:dyDescent="0.3">
      <c r="B89" s="17">
        <v>2.084110737</v>
      </c>
      <c r="AE89" s="10"/>
    </row>
    <row r="90" spans="2:31" x14ac:dyDescent="0.3">
      <c r="B90" s="17">
        <v>2.108951807</v>
      </c>
      <c r="AE90" s="10"/>
    </row>
    <row r="91" spans="2:31" x14ac:dyDescent="0.3">
      <c r="B91" s="17">
        <v>2.1337928769999999</v>
      </c>
      <c r="AE91" s="10"/>
    </row>
    <row r="92" spans="2:31" x14ac:dyDescent="0.3">
      <c r="B92" s="17">
        <v>2.1586413379999998</v>
      </c>
      <c r="AE92" s="10"/>
    </row>
    <row r="93" spans="2:31" x14ac:dyDescent="0.3">
      <c r="B93" s="17">
        <v>2.1834816930000001</v>
      </c>
      <c r="AE93" s="10"/>
    </row>
    <row r="94" spans="2:31" x14ac:dyDescent="0.3">
      <c r="B94" s="17">
        <v>2.2083196639999998</v>
      </c>
    </row>
    <row r="95" spans="2:31" x14ac:dyDescent="0.3">
      <c r="B95" s="17">
        <v>2.2331626419999999</v>
      </c>
    </row>
    <row r="96" spans="2:31" x14ac:dyDescent="0.3">
      <c r="B96" s="17">
        <v>2.2580089569999999</v>
      </c>
    </row>
    <row r="97" spans="2:2" x14ac:dyDescent="0.3">
      <c r="B97" s="17">
        <v>2.282842875</v>
      </c>
    </row>
    <row r="98" spans="2:2" x14ac:dyDescent="0.3">
      <c r="B98" s="17">
        <v>2.3076865670000002</v>
      </c>
    </row>
    <row r="99" spans="2:2" x14ac:dyDescent="0.3">
      <c r="B99" s="17">
        <v>2.3325312139999999</v>
      </c>
    </row>
    <row r="100" spans="2:2" x14ac:dyDescent="0.3">
      <c r="B100" s="17">
        <v>2.3573763369999998</v>
      </c>
    </row>
    <row r="101" spans="2:2" x14ac:dyDescent="0.3">
      <c r="B101" s="17">
        <v>2.3822207450000001</v>
      </c>
    </row>
    <row r="102" spans="2:2" x14ac:dyDescent="0.3">
      <c r="B102" s="17">
        <v>2.4070558549999999</v>
      </c>
    </row>
    <row r="103" spans="2:2" x14ac:dyDescent="0.3">
      <c r="B103" s="17">
        <v>2.4318964479999998</v>
      </c>
    </row>
    <row r="104" spans="2:2" x14ac:dyDescent="0.3">
      <c r="B104" s="17">
        <v>2.4567415709999998</v>
      </c>
    </row>
    <row r="105" spans="2:2" x14ac:dyDescent="0.3">
      <c r="B105" s="17">
        <v>2.4815828799999999</v>
      </c>
    </row>
    <row r="106" spans="2:2" x14ac:dyDescent="0.3">
      <c r="B106" s="17">
        <v>2.5064270500000001</v>
      </c>
    </row>
    <row r="107" spans="2:2" x14ac:dyDescent="0.3">
      <c r="B107" s="17">
        <v>2.5312657359999999</v>
      </c>
    </row>
    <row r="108" spans="2:2" x14ac:dyDescent="0.3">
      <c r="B108" s="17">
        <v>2.556113243</v>
      </c>
    </row>
    <row r="109" spans="2:2" x14ac:dyDescent="0.3">
      <c r="B109" s="17">
        <v>2.5809462070000002</v>
      </c>
    </row>
    <row r="110" spans="2:2" x14ac:dyDescent="0.3">
      <c r="B110" s="17">
        <v>2.6059310440000001</v>
      </c>
    </row>
    <row r="111" spans="2:2" x14ac:dyDescent="0.3">
      <c r="B111" s="17">
        <v>2.6309158799999999</v>
      </c>
    </row>
    <row r="112" spans="2:2" x14ac:dyDescent="0.3">
      <c r="B112" s="17">
        <v>2.655900478</v>
      </c>
    </row>
    <row r="113" spans="2:2" x14ac:dyDescent="0.3">
      <c r="B113" s="17">
        <v>2.6808853149999998</v>
      </c>
    </row>
    <row r="114" spans="2:2" x14ac:dyDescent="0.3">
      <c r="B114" s="17">
        <v>2.7058701520000001</v>
      </c>
    </row>
    <row r="115" spans="2:2" x14ac:dyDescent="0.3">
      <c r="B115" s="17">
        <v>2.7308473590000002</v>
      </c>
    </row>
    <row r="116" spans="2:2" x14ac:dyDescent="0.3">
      <c r="B116" s="17">
        <v>2.755832195</v>
      </c>
    </row>
    <row r="117" spans="2:2" x14ac:dyDescent="0.3">
      <c r="B117" s="17">
        <v>2.7808170319999999</v>
      </c>
    </row>
    <row r="118" spans="2:2" x14ac:dyDescent="0.3">
      <c r="B118" s="17">
        <v>2.8058018680000001</v>
      </c>
    </row>
    <row r="119" spans="2:2" x14ac:dyDescent="0.3">
      <c r="B119" s="17">
        <v>2.8307790759999998</v>
      </c>
    </row>
    <row r="120" spans="2:2" x14ac:dyDescent="0.3">
      <c r="B120" s="17">
        <v>2.855763912</v>
      </c>
    </row>
    <row r="121" spans="2:2" x14ac:dyDescent="0.3">
      <c r="B121" s="17">
        <v>2.8807487489999999</v>
      </c>
    </row>
    <row r="122" spans="2:2" x14ac:dyDescent="0.3">
      <c r="B122" s="17">
        <v>2.9057259559999999</v>
      </c>
    </row>
    <row r="123" spans="2:2" x14ac:dyDescent="0.3">
      <c r="B123" s="17">
        <v>2.930710554</v>
      </c>
    </row>
    <row r="124" spans="2:2" x14ac:dyDescent="0.3">
      <c r="B124" s="17">
        <v>2.9556953909999999</v>
      </c>
    </row>
    <row r="125" spans="2:2" x14ac:dyDescent="0.3">
      <c r="B125" s="17">
        <v>2.9806802270000001</v>
      </c>
    </row>
    <row r="126" spans="2:2" x14ac:dyDescent="0.3">
      <c r="B126" s="17">
        <v>3.0056648250000002</v>
      </c>
    </row>
    <row r="127" spans="2:2" x14ac:dyDescent="0.3">
      <c r="B127" s="17">
        <v>3.0306496620000001</v>
      </c>
    </row>
    <row r="128" spans="2:2" x14ac:dyDescent="0.3">
      <c r="B128" s="17">
        <v>3.0556344989999999</v>
      </c>
    </row>
    <row r="129" spans="2:2" x14ac:dyDescent="0.3">
      <c r="B129" s="17">
        <v>3.080611706</v>
      </c>
    </row>
    <row r="130" spans="2:2" x14ac:dyDescent="0.3">
      <c r="B130" s="17">
        <v>3.1055889130000001</v>
      </c>
    </row>
    <row r="131" spans="2:2" x14ac:dyDescent="0.3">
      <c r="B131" s="17">
        <v>3.1305735110000001</v>
      </c>
    </row>
    <row r="132" spans="2:2" x14ac:dyDescent="0.3">
      <c r="B132" s="17">
        <v>3.155558348</v>
      </c>
    </row>
    <row r="133" spans="2:2" x14ac:dyDescent="0.3">
      <c r="B133" s="17">
        <v>3.1805431839999998</v>
      </c>
    </row>
    <row r="134" spans="2:2" x14ac:dyDescent="0.3">
      <c r="B134" s="17">
        <v>3.2055277819999999</v>
      </c>
    </row>
    <row r="135" spans="2:2" x14ac:dyDescent="0.3">
      <c r="B135" s="17">
        <v>3.2305126190000002</v>
      </c>
    </row>
    <row r="136" spans="2:2" x14ac:dyDescent="0.3">
      <c r="B136" s="17">
        <v>3.2554898259999998</v>
      </c>
    </row>
    <row r="137" spans="2:2" x14ac:dyDescent="0.3">
      <c r="B137" s="17">
        <v>3.2804746630000001</v>
      </c>
    </row>
    <row r="138" spans="2:2" x14ac:dyDescent="0.3">
      <c r="B138" s="17">
        <v>3.3054594989999999</v>
      </c>
    </row>
    <row r="139" spans="2:2" x14ac:dyDescent="0.3">
      <c r="B139" s="17">
        <v>3.3304440980000001</v>
      </c>
    </row>
    <row r="140" spans="2:2" x14ac:dyDescent="0.3">
      <c r="B140" s="17">
        <v>3.3554213050000001</v>
      </c>
    </row>
    <row r="141" spans="2:2" x14ac:dyDescent="0.3">
      <c r="B141" s="17">
        <v>3.3804061409999999</v>
      </c>
    </row>
    <row r="142" spans="2:2" x14ac:dyDescent="0.3">
      <c r="B142" s="17">
        <v>3.405390739</v>
      </c>
    </row>
    <row r="143" spans="2:2" x14ac:dyDescent="0.3">
      <c r="B143" s="17">
        <v>3.4303679470000001</v>
      </c>
    </row>
    <row r="144" spans="2:2" x14ac:dyDescent="0.3">
      <c r="B144" s="17">
        <v>3.4553527829999999</v>
      </c>
    </row>
    <row r="145" spans="2:2" x14ac:dyDescent="0.3">
      <c r="B145" s="17">
        <v>3.4803376199999998</v>
      </c>
    </row>
    <row r="146" spans="2:2" x14ac:dyDescent="0.3">
      <c r="B146" s="17">
        <v>3.505322456</v>
      </c>
    </row>
    <row r="147" spans="2:2" x14ac:dyDescent="0.3">
      <c r="B147" s="17">
        <v>3.5303072929999999</v>
      </c>
    </row>
    <row r="148" spans="2:2" x14ac:dyDescent="0.3">
      <c r="B148" s="17">
        <v>3.5552921300000002</v>
      </c>
    </row>
    <row r="149" spans="2:2" x14ac:dyDescent="0.3">
      <c r="B149" s="17">
        <v>3.580276966</v>
      </c>
    </row>
    <row r="150" spans="2:2" x14ac:dyDescent="0.3">
      <c r="B150" s="17">
        <v>3.6052541730000001</v>
      </c>
    </row>
    <row r="151" spans="2:2" x14ac:dyDescent="0.3">
      <c r="B151" s="17">
        <v>3.6302313800000001</v>
      </c>
    </row>
    <row r="152" spans="2:2" x14ac:dyDescent="0.3">
      <c r="B152" s="17">
        <v>3.655216217</v>
      </c>
    </row>
    <row r="153" spans="2:2" x14ac:dyDescent="0.3">
      <c r="B153" s="17">
        <v>3.6802008150000001</v>
      </c>
    </row>
    <row r="154" spans="2:2" x14ac:dyDescent="0.3">
      <c r="B154" s="17">
        <v>3.7051856519999999</v>
      </c>
    </row>
    <row r="155" spans="2:2" x14ac:dyDescent="0.3">
      <c r="B155" s="17">
        <v>3.7301704880000002</v>
      </c>
    </row>
    <row r="156" spans="2:2" x14ac:dyDescent="0.3">
      <c r="B156" s="17">
        <v>3.7551550869999999</v>
      </c>
    </row>
    <row r="157" spans="2:2" x14ac:dyDescent="0.3">
      <c r="B157" s="17">
        <v>3.7801322939999999</v>
      </c>
    </row>
    <row r="158" spans="2:2" x14ac:dyDescent="0.3">
      <c r="B158" s="17">
        <v>3.805116892</v>
      </c>
    </row>
    <row r="159" spans="2:2" x14ac:dyDescent="0.3">
      <c r="B159" s="17">
        <v>3.8301017279999998</v>
      </c>
    </row>
    <row r="160" spans="2:2" x14ac:dyDescent="0.3">
      <c r="B160" s="17">
        <v>3.8550865650000001</v>
      </c>
    </row>
    <row r="161" spans="2:2" x14ac:dyDescent="0.3">
      <c r="B161" s="17">
        <v>3.880063534</v>
      </c>
    </row>
    <row r="162" spans="2:2" x14ac:dyDescent="0.3">
      <c r="B162" s="17">
        <v>3.9050483699999998</v>
      </c>
    </row>
  </sheetData>
  <mergeCells count="9">
    <mergeCell ref="Z1:AC1"/>
    <mergeCell ref="AD1:AG1"/>
    <mergeCell ref="A5:A44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8E53BDBE3DD043928349229004042B" ma:contentTypeVersion="4" ma:contentTypeDescription="Create a new document." ma:contentTypeScope="" ma:versionID="ccbaadddff39114186fff06aaa0b5347">
  <xsd:schema xmlns:xsd="http://www.w3.org/2001/XMLSchema" xmlns:xs="http://www.w3.org/2001/XMLSchema" xmlns:p="http://schemas.microsoft.com/office/2006/metadata/properties" xmlns:ns2="2829ed51-df5b-48fb-b431-87068b9e75d6" targetNamespace="http://schemas.microsoft.com/office/2006/metadata/properties" ma:root="true" ma:fieldsID="bc64d1ef7f017f7601134ff5fb8022bb" ns2:_="">
    <xsd:import namespace="2829ed51-df5b-48fb-b431-87068b9e7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9ed51-df5b-48fb-b431-87068b9e75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23AA30-C912-477B-903F-EA82B46E635F}">
  <ds:schemaRefs>
    <ds:schemaRef ds:uri="http://purl.org/dc/terms/"/>
    <ds:schemaRef ds:uri="http://schemas.microsoft.com/office/infopath/2007/PartnerControls"/>
    <ds:schemaRef ds:uri="http://www.w3.org/XML/1998/namespace"/>
    <ds:schemaRef ds:uri="2829ed51-df5b-48fb-b431-87068b9e75d6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395D15D-D448-4CAF-BE41-781D8ED37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9ed51-df5b-48fb-b431-87068b9e7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1A12E-CE54-40DE-9644-ACFC70D1E4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Stresses</vt:lpstr>
      <vt:lpstr>Coordinates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ivantregear</dc:creator>
  <cp:keywords/>
  <dc:description/>
  <cp:lastModifiedBy>Doruk Dolen</cp:lastModifiedBy>
  <cp:revision/>
  <dcterms:created xsi:type="dcterms:W3CDTF">2022-12-09T11:23:31Z</dcterms:created>
  <dcterms:modified xsi:type="dcterms:W3CDTF">2023-01-11T18:55:21Z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0x010100D58E53BDBE3DD043928349229004042B</vt:lpwstr>
  </property>
</Properties>
</file>