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Programming\Python\PaperSyntheticDataGeneration\literatureReview\"/>
    </mc:Choice>
  </mc:AlternateContent>
  <xr:revisionPtr revIDLastSave="0" documentId="13_ncr:1_{5B20EFF8-1351-45EF-812A-9E82665E15CD}" xr6:coauthVersionLast="47" xr6:coauthVersionMax="47" xr10:uidLastSave="{00000000-0000-0000-0000-000000000000}"/>
  <bookViews>
    <workbookView xWindow="28680" yWindow="-120" windowWidth="29040" windowHeight="15720" activeTab="5" xr2:uid="{2A7D804D-1E6A-4785-9D6F-86F5132ECF24}"/>
  </bookViews>
  <sheets>
    <sheet name="Overview" sheetId="4" r:id="rId1"/>
    <sheet name="Legend" sheetId="6" r:id="rId2"/>
    <sheet name="Selected" sheetId="2" r:id="rId3"/>
    <sheet name="Data" sheetId="15" r:id="rId4"/>
    <sheet name="Algos" sheetId="16" r:id="rId5"/>
    <sheet name="UCs &amp; Algos" sheetId="9" r:id="rId6"/>
  </sheets>
  <calcPr calcId="191028"/>
  <pivotCaches>
    <pivotCache cacheId="1"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6" i="16" l="1"/>
  <c r="H49" i="16"/>
  <c r="I49" i="16"/>
  <c r="H50" i="16"/>
  <c r="H26" i="16"/>
  <c r="J5" i="16"/>
  <c r="J6" i="16"/>
  <c r="J7" i="16"/>
  <c r="J8" i="16"/>
  <c r="J9" i="16"/>
  <c r="J10" i="16"/>
  <c r="J11" i="16"/>
  <c r="J12" i="16"/>
  <c r="J13" i="16"/>
  <c r="J14" i="16"/>
  <c r="N76" i="2"/>
  <c r="C76" i="2"/>
  <c r="C51" i="2"/>
  <c r="C19" i="2"/>
  <c r="N19" i="2"/>
  <c r="C20" i="2"/>
  <c r="N20" i="2"/>
  <c r="C74" i="2"/>
  <c r="H23" i="16"/>
  <c r="I44" i="16"/>
  <c r="I45" i="16"/>
  <c r="I47" i="16"/>
  <c r="I48" i="16"/>
  <c r="I50" i="16"/>
  <c r="H45" i="16"/>
  <c r="H46" i="16"/>
  <c r="H47" i="16"/>
  <c r="H48" i="16"/>
  <c r="H44" i="16"/>
  <c r="I19" i="16"/>
  <c r="I20" i="16"/>
  <c r="I21" i="16"/>
  <c r="I22" i="16"/>
  <c r="I23" i="16"/>
  <c r="I24" i="16"/>
  <c r="I25" i="16"/>
  <c r="I26" i="16"/>
  <c r="I27" i="16"/>
  <c r="I28" i="16"/>
  <c r="I29" i="16"/>
  <c r="H20" i="16"/>
  <c r="H21" i="16"/>
  <c r="H22" i="16"/>
  <c r="H24" i="16"/>
  <c r="H25" i="16"/>
  <c r="H27" i="16"/>
  <c r="H28" i="16"/>
  <c r="H29" i="16"/>
  <c r="H19" i="16"/>
  <c r="C11" i="2"/>
  <c r="N11" i="2"/>
  <c r="C12" i="2"/>
  <c r="N12" i="2"/>
  <c r="E2" i="15"/>
  <c r="E3" i="15"/>
  <c r="D2" i="15"/>
  <c r="D3" i="15"/>
  <c r="C3" i="15" s="1"/>
  <c r="C33" i="2"/>
  <c r="C32" i="2"/>
  <c r="C31" i="2"/>
  <c r="C30" i="2"/>
  <c r="N32" i="2"/>
  <c r="N31" i="2"/>
  <c r="N30" i="2"/>
  <c r="C13" i="2"/>
  <c r="N13" i="2"/>
  <c r="C38" i="2"/>
  <c r="N38" i="2"/>
  <c r="C37" i="2"/>
  <c r="N37" i="2"/>
  <c r="C16" i="2"/>
  <c r="N16" i="2"/>
  <c r="C15" i="2"/>
  <c r="N15" i="2"/>
  <c r="C56" i="2"/>
  <c r="N56" i="2"/>
  <c r="C57" i="2"/>
  <c r="N57" i="2"/>
  <c r="C58" i="2"/>
  <c r="N58" i="2"/>
  <c r="N78" i="2"/>
  <c r="C78" i="2"/>
  <c r="C77" i="2"/>
  <c r="N77" i="2"/>
  <c r="C59" i="2"/>
  <c r="C4" i="15"/>
  <c r="C5" i="15"/>
  <c r="C6" i="15"/>
  <c r="C7" i="15"/>
  <c r="C2" i="15"/>
  <c r="W48" i="2"/>
  <c r="U35" i="2"/>
  <c r="U79" i="2"/>
  <c r="E6" i="15"/>
  <c r="E7" i="15"/>
  <c r="D7" i="15"/>
  <c r="D6" i="15"/>
  <c r="F4" i="15"/>
  <c r="E5" i="15"/>
  <c r="E4" i="15"/>
  <c r="D5" i="15"/>
  <c r="D4" i="15"/>
  <c r="C17" i="2"/>
  <c r="C34" i="2"/>
  <c r="C53" i="2"/>
  <c r="U51" i="2"/>
  <c r="A11" i="9" a="1"/>
  <c r="A2" i="9" a="1"/>
  <c r="A2" i="9" s="1"/>
  <c r="B2" i="9" s="1"/>
  <c r="N36" i="2"/>
  <c r="C36" i="2"/>
  <c r="N50" i="2"/>
  <c r="C50" i="2"/>
  <c r="N55" i="2"/>
  <c r="C55" i="2"/>
  <c r="N28" i="2"/>
  <c r="C28" i="2"/>
  <c r="N34" i="2"/>
  <c r="N33" i="2"/>
  <c r="N8" i="2"/>
  <c r="C8" i="2"/>
  <c r="N7" i="2"/>
  <c r="C7" i="2"/>
  <c r="N6" i="2"/>
  <c r="C6" i="2"/>
  <c r="N5" i="2"/>
  <c r="C5" i="2"/>
  <c r="N4" i="2"/>
  <c r="C4" i="2"/>
  <c r="N74" i="2"/>
  <c r="N35" i="2"/>
  <c r="C35" i="2"/>
  <c r="N2" i="2"/>
  <c r="C2" i="2"/>
  <c r="N63" i="2"/>
  <c r="C63" i="2"/>
  <c r="N62" i="2"/>
  <c r="C62" i="2"/>
  <c r="N61" i="2"/>
  <c r="C61" i="2"/>
  <c r="N60" i="2"/>
  <c r="C60" i="2"/>
  <c r="N59" i="2"/>
  <c r="N9" i="2"/>
  <c r="C9" i="2"/>
  <c r="N26" i="2"/>
  <c r="C26" i="2"/>
  <c r="N54" i="2"/>
  <c r="C54" i="2"/>
  <c r="N24" i="2"/>
  <c r="C24" i="2"/>
  <c r="N23" i="2"/>
  <c r="C23" i="2"/>
  <c r="N73" i="2"/>
  <c r="C73" i="2"/>
  <c r="N72" i="2"/>
  <c r="C72" i="2"/>
  <c r="C71" i="2"/>
  <c r="N71" i="2"/>
  <c r="N70" i="2"/>
  <c r="C70" i="2"/>
  <c r="N69" i="2"/>
  <c r="C69" i="2"/>
  <c r="N68" i="2"/>
  <c r="C68" i="2"/>
  <c r="N67" i="2"/>
  <c r="C67" i="2"/>
  <c r="N66" i="2"/>
  <c r="C66" i="2"/>
  <c r="N65" i="2"/>
  <c r="C65" i="2"/>
  <c r="N47" i="2"/>
  <c r="C47" i="2"/>
  <c r="N41" i="2"/>
  <c r="C41" i="2"/>
  <c r="N42" i="2"/>
  <c r="C42" i="2"/>
  <c r="N46" i="2"/>
  <c r="C46" i="2"/>
  <c r="N45" i="2"/>
  <c r="C45" i="2"/>
  <c r="N44" i="2"/>
  <c r="C44" i="2"/>
  <c r="N43" i="2"/>
  <c r="C43" i="2"/>
  <c r="A1" i="4"/>
  <c r="N52" i="2"/>
  <c r="N40" i="2"/>
  <c r="N64" i="2"/>
  <c r="N75" i="2"/>
  <c r="N48" i="2"/>
  <c r="N25" i="2"/>
  <c r="N14" i="2"/>
  <c r="N10" i="2"/>
  <c r="N79" i="2"/>
  <c r="N51" i="2"/>
  <c r="N53" i="2"/>
  <c r="N39" i="2"/>
  <c r="N21" i="2"/>
  <c r="N22" i="2"/>
  <c r="N17" i="2"/>
  <c r="N27" i="2"/>
  <c r="N29" i="2"/>
  <c r="N3" i="2"/>
  <c r="N18" i="2"/>
  <c r="C52" i="2"/>
  <c r="C40" i="2"/>
  <c r="C64" i="2"/>
  <c r="C75" i="2"/>
  <c r="C48" i="2"/>
  <c r="C25" i="2"/>
  <c r="C14" i="2"/>
  <c r="C10" i="2"/>
  <c r="C79" i="2"/>
  <c r="C39" i="2"/>
  <c r="C21" i="2"/>
  <c r="C22" i="2"/>
  <c r="C27" i="2"/>
  <c r="C29" i="2"/>
  <c r="C3" i="2"/>
  <c r="C18" i="2"/>
  <c r="A11" i="9" l="1"/>
  <c r="B11" i="9" s="1"/>
  <c r="B21" i="9"/>
  <c r="B20" i="9"/>
  <c r="B7" i="9"/>
  <c r="B19" i="9"/>
  <c r="B6" i="9"/>
  <c r="B18" i="9"/>
  <c r="B5" i="9"/>
  <c r="B17" i="9"/>
  <c r="B4" i="9"/>
  <c r="B16" i="9"/>
  <c r="B3" i="9"/>
  <c r="B15" i="9"/>
  <c r="B14" i="9"/>
  <c r="B13" i="9"/>
  <c r="B12"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<sst xmlns="http://schemas.openxmlformats.org/spreadsheetml/2006/main" count="2168" uniqueCount="797">
  <si>
    <t>Row Labels</t>
  </si>
  <si>
    <t>[Li2022] DDG-DA: Data Distribution Generation for Predictable Concept Drift Adaptation</t>
  </si>
  <si>
    <t>[Liao2022] Application of WGAN in Financial Time Series Generation Compared with RNN</t>
  </si>
  <si>
    <t>[Bratu2021] DAuGAN: An Approach for Augmenting Time Series Imbalanced Datasets via Latent Space Sampling Using Adversarial Techniques</t>
  </si>
  <si>
    <t>[Labiad2023] Predicting extreme events in the stock market using generative adversarial networks</t>
  </si>
  <si>
    <t>[Gangwar2019] WiP: Generative Adversarial Network for Oversampling Data in Credit Card Fraud Detection</t>
  </si>
  <si>
    <t>[Owusu2023] A Deep Learning Approach for Loan Default Prediction Using Imbalanced Dataset</t>
  </si>
  <si>
    <t>[Pun2020] Financial thought experiment: A gan-based approach to vast robust portfolio selection</t>
  </si>
  <si>
    <t>[Zhuohan2022] Tabnet With Data Augmentation Apporach in Stock Return Prediction Task</t>
  </si>
  <si>
    <t>[Huang2023] Regime-Specific Quant Generative Adversarial Network: A Conditional Generative Adversarial Network for Regime-Specific Deepfakes of Financial Time Series</t>
  </si>
  <si>
    <t>[Li2020] Generating realistic stock market order streams</t>
  </si>
  <si>
    <t>[Strelcenia2023] Improving Classification Performance in Credit Card Fraud Detection by Using New Data Augmentation</t>
  </si>
  <si>
    <t>[Hilal2022] Minority class augmentation using GANs to improve the detection of anomalies in critical operations</t>
  </si>
  <si>
    <t>[Langevin2022] Generative adversarial networks for data augmentation and transfer in credit card fraud detection</t>
  </si>
  <si>
    <t>[Pandey2020] Limitations and applicability of GANs in banking domain</t>
  </si>
  <si>
    <t>[Park2021] Synthesizing individual consumers′ credit historical data using generative adversarial networks</t>
  </si>
  <si>
    <t>[Ranja2023] Synthetic Data Generation Using Time-Generative Adversarial Network (Time-GAN) to Predict Cash ATM</t>
  </si>
  <si>
    <t>[Visitpanya2023] Synthesis of Tax Return Datasets for Development of Tax Evasion Detection</t>
  </si>
  <si>
    <t>[Hong2021] Generating and Validating Synthetic Training Data for Predicting Bankruptcy of Individual Businesses</t>
  </si>
  <si>
    <t>[Naritomi2020] Data Augmentation of High Frequency Financial Data Using Generative Adversarial Network</t>
  </si>
  <si>
    <t>[Ramirez2023] A Machine Learning Plus-Features Based Approach for Optimal Asset Allocation</t>
  </si>
  <si>
    <t>[Zhang2020] A generative adversarial network–based method for generating negative financial samples</t>
  </si>
  <si>
    <t>[Dogariu2021] Towards Realistic Financial Time Series Generation via Generative Adversarial Learning</t>
  </si>
  <si>
    <t>[Ferreira2021] When Two are Better Than One: Synthesizing Heavily Unbalanced Data</t>
  </si>
  <si>
    <t>[Sethia2018] Data Augmentation using Generative models for Credit Card Fraud Detection</t>
  </si>
  <si>
    <t>[Almarshad2023] Generative Adversarial Networks-Based Novel Approach for Fraud Detection for the European Cardholders 2013 Dataset</t>
  </si>
  <si>
    <t>[Fan2022] Data augmentation of credit default swap transactions based on a sequence GAN</t>
  </si>
  <si>
    <t>[Lunghi2023] An Adversary Model of Fraudsters' Behavior to Improve Oversampling in Credit Card Fraud Detection</t>
  </si>
  <si>
    <t>[Nickerson2023] Banksformer: A Deep Generative Model for Synthetic Transaction Sequences</t>
  </si>
  <si>
    <t>[Sattarov2023] FinDiff: Diffusion Models for Financial Tabular Data Generation</t>
  </si>
  <si>
    <t>Grand Total</t>
  </si>
  <si>
    <t>Name</t>
  </si>
  <si>
    <t>Description</t>
  </si>
  <si>
    <t>id</t>
  </si>
  <si>
    <t>id of the paper</t>
  </si>
  <si>
    <t>title</t>
  </si>
  <si>
    <t>title of the paper</t>
  </si>
  <si>
    <t>title-reference</t>
  </si>
  <si>
    <t>combination of id and title (hidden, used for overview)</t>
  </si>
  <si>
    <t>year</t>
  </si>
  <si>
    <t>year paper was published</t>
  </si>
  <si>
    <t>doi</t>
  </si>
  <si>
    <t>link to the paper</t>
  </si>
  <si>
    <t>reference</t>
  </si>
  <si>
    <t>short hand (author+publication year)</t>
  </si>
  <si>
    <t>1st_reviewer_name</t>
  </si>
  <si>
    <t>1st reviewer (for evaluation)</t>
  </si>
  <si>
    <t>score (nr of yes)</t>
  </si>
  <si>
    <t>score 1st reviewer</t>
  </si>
  <si>
    <t xml:space="preserve">comments </t>
  </si>
  <si>
    <t>comments 1st reviewer</t>
  </si>
  <si>
    <t>2nd_reviewer_name</t>
  </si>
  <si>
    <t>2nd reviewer (for evaluation)</t>
  </si>
  <si>
    <t>score (nr of yes)2</t>
  </si>
  <si>
    <t>score 2nd reviewer</t>
  </si>
  <si>
    <t>comments 3</t>
  </si>
  <si>
    <t>comments 2nd reviewer</t>
  </si>
  <si>
    <t>FINAL VOTE</t>
  </si>
  <si>
    <t>FINAL Vote</t>
  </si>
  <si>
    <t>FINAL Score</t>
  </si>
  <si>
    <t xml:space="preserve">reasons </t>
  </si>
  <si>
    <t>reason for FINAL VOTE (if no)</t>
  </si>
  <si>
    <t>Use case</t>
  </si>
  <si>
    <t xml:space="preserve">What is the use case ? </t>
  </si>
  <si>
    <t>Data - Set</t>
  </si>
  <si>
    <t>Name of the dataset the algorithm was trained / evaluated on</t>
  </si>
  <si>
    <t>Data - Type</t>
  </si>
  <si>
    <t>Type of financial data in the previously described dataset</t>
  </si>
  <si>
    <t>Data - Is Graph?</t>
  </si>
  <si>
    <t>Does the paper mention that the data has a graph structure</t>
  </si>
  <si>
    <t>Data - Is sequential?</t>
  </si>
  <si>
    <t>Algorithm - Base Type</t>
  </si>
  <si>
    <t>What is the base type of the algorithms (GAN, Transformer, Diffusion Model)</t>
  </si>
  <si>
    <t>Algorithm - Type</t>
  </si>
  <si>
    <t>Exact type of the algorithm (how it is named by the authors)</t>
  </si>
  <si>
    <t>Alogrithm - Preprocessing</t>
  </si>
  <si>
    <t>Extraordinary preprocessing steps which are applied before feeding the data to the algorithm</t>
  </si>
  <si>
    <t>Algorithm - Embedding/Input</t>
  </si>
  <si>
    <t>Does the algorithm use any kind of embedding of the data, if yes describe it here</t>
  </si>
  <si>
    <t>Algorithm - Core</t>
  </si>
  <si>
    <t>Description of the core algorithm</t>
  </si>
  <si>
    <t>Algorithm - Loss</t>
  </si>
  <si>
    <t>Loss function used by the algorithm</t>
  </si>
  <si>
    <t>Algorithm - Output</t>
  </si>
  <si>
    <t>Any post-processing that happens after running the core algorithm</t>
  </si>
  <si>
    <t>Algorithm - Training</t>
  </si>
  <si>
    <t>Training procedure if it diverts from the standard</t>
  </si>
  <si>
    <t xml:space="preserve">Are samples for all classes generated or only for one specific class? </t>
  </si>
  <si>
    <t>Performance of the algorithm for that specific class/subset of the entire real dataset.</t>
  </si>
  <si>
    <t xml:space="preserve">Benchmark - Samples Generated included into training data
</t>
  </si>
  <si>
    <t>Performance of the algorithm used to generate samples/subclass, and added into the training dataset.</t>
  </si>
  <si>
    <t>Performance of the algorithm by statistical measures (similarity to training dataset)</t>
  </si>
  <si>
    <t>Benchmark - use case performance</t>
  </si>
  <si>
    <t>Other Sources</t>
  </si>
  <si>
    <t>If the authors refer to other sources from which they got this architecture, reference them here</t>
  </si>
  <si>
    <t>Note</t>
  </si>
  <si>
    <t>If a paper proposes and evaluates multiple algorithms a seperate row was created for each distinct architecture (denoted as {Id}.{nr algorithm}), if multiple algorithm with very similar construction were tested the score and architecture of the best candidate were taken.</t>
  </si>
  <si>
    <t xml:space="preserve">Use case </t>
  </si>
  <si>
    <t>Algorithm - Preprocessing</t>
  </si>
  <si>
    <t xml:space="preserve">Data generated - Samples Generated
</t>
  </si>
  <si>
    <t xml:space="preserve">Benchmark - Only Samples Generated
</t>
  </si>
  <si>
    <t>Data augmentation of credit default swap transactions based on a sequence GAN</t>
  </si>
  <si>
    <t>https://dl.acm.org/doi/10.1016/j.ipm.2022.102889</t>
  </si>
  <si>
    <t>Fan2022</t>
  </si>
  <si>
    <t>SY</t>
  </si>
  <si>
    <t xml:space="preserve">build sequence GANs. use ML models for performance ranking agreement. 
</t>
  </si>
  <si>
    <t>Ayl</t>
  </si>
  <si>
    <t xml:space="preserve">(1) Used GANs (SeqGAN) for synthetic data generation  which the papers defend as having good training and stability and data applicability 
(2) Used correlation for synthetic data evaluation and synthetic ranking agreement (SRA) index for further verification
(3) Utilized discrete financial data such as credit default swap transaction data which was supplemented by a neural network </t>
  </si>
  <si>
    <t>yes</t>
  </si>
  <si>
    <t>Create synthetic credit default swap data for risk assessment models</t>
  </si>
  <si>
    <t>Trading data
https://pddata.dtcc.com/ppd/cftcdashboard</t>
  </si>
  <si>
    <t>credit default swap transactions</t>
  </si>
  <si>
    <t>no</t>
  </si>
  <si>
    <t>GAN</t>
  </si>
  <si>
    <t>sequenceGAN</t>
  </si>
  <si>
    <t>Discriminator:
Convolution x2
Dense (256-128-64)
Dense (64-128-256)
Pooling + Convolution x2
Generator:
Pooling + Convolution x2
Convolution</t>
  </si>
  <si>
    <t>Policy gradient algorithm</t>
  </si>
  <si>
    <t>pre-training generator and discriminator together once
loss function = 0.5 trained alternately</t>
  </si>
  <si>
    <t>Both classes</t>
  </si>
  <si>
    <t>Correlation, Numerical proportion and Synthetic ranking agreement</t>
  </si>
  <si>
    <t>fabian</t>
  </si>
  <si>
    <t>16.1</t>
  </si>
  <si>
    <t>Data Augmentation using Generative models for Credit Card Fraud Detection</t>
  </si>
  <si>
    <t>https://ieeexplore.ieee.org/stamp/stamp.jsp?arnumber=8777628</t>
  </si>
  <si>
    <t>Sethia2018</t>
  </si>
  <si>
    <t xml:space="preserve">ANN + RWGAN best model. compared distribution of data and accuracy (from classifier model) </t>
  </si>
  <si>
    <t xml:space="preserve">(1) Uses credit card data for fraud detection and synthetic data generation. It also highlights the imbalance existing in the data 
(2) Criteria for evaluation used include comparing the distribution of the generated data against the original fraud data, the classifier accuracy, and convergence for each model. It was also tested using the ANN model and measured recall 
(3) Used GANs to generate synthetic data and addressed class imbalance </t>
  </si>
  <si>
    <t>Create synthetic credit card transaction data for fraud detection</t>
  </si>
  <si>
    <t>credit card transactions</t>
  </si>
  <si>
    <t>Vanilla GAN</t>
  </si>
  <si>
    <t>Discriminator:
Dense (12-512-256-128-64)
Generator:
Dense(64-128-256-512-12)</t>
  </si>
  <si>
    <t>Cross-entropy loss</t>
  </si>
  <si>
    <t>Accuracy (#5), Recall (#5), F1 Score (#5)</t>
  </si>
  <si>
    <t>16.2</t>
  </si>
  <si>
    <t>Margin Adaptive GAN</t>
  </si>
  <si>
    <t>Discriminator:
stacked Autoencoder (12-9-6-9)
Generator:
Dense(64-128-256-512-12)</t>
  </si>
  <si>
    <t>hinge loss</t>
  </si>
  <si>
    <t>Accuracy (#4), Recall (#4), F1 Score (#4)</t>
  </si>
  <si>
    <t>[Wang2017] MAGAN: margin adaptation
for generative adversarial networks</t>
  </si>
  <si>
    <t>16.3</t>
  </si>
  <si>
    <t>Least Squares GAN</t>
  </si>
  <si>
    <t>L2 loss</t>
  </si>
  <si>
    <t>Accuracy (#3), Recall (#2), F1 Score (#3)</t>
  </si>
  <si>
    <t>[Mao2016] Multi-class generative adversarial networks with the L2 loss function</t>
  </si>
  <si>
    <t>16.4</t>
  </si>
  <si>
    <t>Wasserstein GAN</t>
  </si>
  <si>
    <t>Discriminator:
Dense (12-512-256-128-64)
Generator:
Dense(64-128-256-512-12)
add weight clipping</t>
  </si>
  <si>
    <t>Wasserstein Distance</t>
  </si>
  <si>
    <t>Accuracy (#2), Recall (#3), F1 Score (#2)</t>
  </si>
  <si>
    <t>[Arjovsky2017] Wasserstein GAN</t>
  </si>
  <si>
    <t>16.5</t>
  </si>
  <si>
    <t>Relaxed Wasserstein GAN</t>
  </si>
  <si>
    <t>Relaxed Wasserstein Distance</t>
  </si>
  <si>
    <t>Accuracy (#1), Recall (#1), F1 Score (#1)</t>
  </si>
  <si>
    <t>[Guo2017] Relaxed Wasserstein with
Applications to GANs</t>
  </si>
  <si>
    <t>Generative Adversarial Networks-Based Novel Approach for Fraud Detection for the European Cardholders 2013 Dataset</t>
  </si>
  <si>
    <t>https://ieeexplore.ieee.org/stamp/stamp.jsp?arnumber=10265011</t>
  </si>
  <si>
    <t>Almarshad2023</t>
  </si>
  <si>
    <t>describes how they use GAN for synthetic generation, and utilize within a framework for fraud detection.</t>
  </si>
  <si>
    <t xml:space="preserve">(1) Data used is for credit cards and is imbalanced. Data is already anonymized before injecting into the algorithm 
(2) GANs were used for classification tasks where they added a classifier alongside the generator and discriminator. 
(3) Metrics used for model evaluation include accuracy, precision, recall, F1-score, and ROC-AUC 
(4) Generator loss and discriminator loss are also calculated and the distribution of both synthetic data and original data is also visually compared  
</t>
  </si>
  <si>
    <t>conditional GAN</t>
  </si>
  <si>
    <t>Feature Engineering (Scaling/Standardization)
Feature Selection (using correlation analysis and importance ranking)
Over-samplinf (random)</t>
  </si>
  <si>
    <t>Generator / Discriminator
Label Embedding (Concatenation of
noise vector and label embedding)</t>
  </si>
  <si>
    <t>Generator / Discriminator:
Dense (d_in, 512)
Dense (512, 256)
Dense (256, 128)
Dense (128, 1)</t>
  </si>
  <si>
    <t>Only minority class</t>
  </si>
  <si>
    <t>Classify Fraudulent Transactions
F1 Score: 0.96%</t>
  </si>
  <si>
    <t>Synthetic Data Generation Using Time-Generative Adversarial Network (Time-GAN) to Predict Cash ATM</t>
  </si>
  <si>
    <t>https://ieeexplore.ieee.org/stamp/stamp.jsp?tp=&amp;arnumber=10285809</t>
  </si>
  <si>
    <t>Ranja2023</t>
  </si>
  <si>
    <t xml:space="preserve">use TimeGANs to generate synthetic data, but no description of how they built the algorthm. </t>
  </si>
  <si>
    <t xml:space="preserve">(1) Uses TimeGAN to generate synthetic data and handle imbalance and XGboost to handle missing values
(2) Focused on the prediction of the availability of ATM money 
(3) Evaluation used is MAE, MSE, and R^2 but is used on model performance </t>
  </si>
  <si>
    <t>ATM Cash withdrawals</t>
  </si>
  <si>
    <t>Transaction database at government bank 
(properietary)</t>
  </si>
  <si>
    <t>ATM withdrawal transaction data (tabular)</t>
  </si>
  <si>
    <t xml:space="preserve">TimeGAN </t>
  </si>
  <si>
    <t>ETL for cleaning and transformation process</t>
  </si>
  <si>
    <t>Supervised loss</t>
  </si>
  <si>
    <t>Missing Values Similarity (MVS), Statistical Similarity (SS) - mean, standard deviation, median, 25% quantiel, 75% quantile, Mutual Information (MI), Range Coverage (RC), PCA</t>
  </si>
  <si>
    <t>TSTR(1.9), TRTR (1.5), MAE (4.109786e+07 ) ,MSE (3.170747e+15), R^2 (1.139997e-02)</t>
  </si>
  <si>
    <t>ayl</t>
  </si>
  <si>
    <t>Data Augmentation of High Frequency Financial Data Using Generative Adversarial Network</t>
  </si>
  <si>
    <t>https://ieeexplore.ieee.org/stamp/stamp.jsp?tp=&amp;arnumber=9457739</t>
  </si>
  <si>
    <t>Naritomi2020</t>
  </si>
  <si>
    <t xml:space="preserve">use WGANs to generate synthetic data. comparison of learning (how it affects accuracy) of LSTM models with and without data augmentation. </t>
  </si>
  <si>
    <t>Fabian</t>
  </si>
  <si>
    <t xml:space="preserve">(1) Apply GAN to create synthetic orderbook data and use this data to calculate execution prices
2) Good Evaluation and  investigation of  reason for outperformance </t>
  </si>
  <si>
    <t>synthetic trading data generation for high frequency trading</t>
  </si>
  <si>
    <t>Trading data ftom Tokyo Stock Exchange (proprietary)</t>
  </si>
  <si>
    <t>stock price data</t>
  </si>
  <si>
    <t>Wasserstein GAN with gradient penalty</t>
  </si>
  <si>
    <t>Embedding Layer to embed order event Ids</t>
  </si>
  <si>
    <t>Discrimminator:
LSTM
Dense
Convolution x2
Dense
Generator:
LSTM
Dense
Concolution x2 / Dense</t>
  </si>
  <si>
    <t>Accuracy</t>
  </si>
  <si>
    <t>[Gulrajna2017] Improved Training of Wasserstein GANs</t>
  </si>
  <si>
    <t>Synthesis of Tax Return Datasets for Development of Tax Evasion Detection</t>
  </si>
  <si>
    <t>https://ieeexplore.ieee.org/stamp/stamp.jsp?arnumber=10126089</t>
  </si>
  <si>
    <t>Visitpanya2023</t>
  </si>
  <si>
    <t>use CTGANs to generate synthetic data, and refer to Github link.
no description of how they built the algorthm.</t>
  </si>
  <si>
    <t xml:space="preserve">(1) Applies CTGAN in different configurations for generating synthetic aggregated tax return data
(2) Evaluates synthetic data on statistical as well as performance measures. </t>
  </si>
  <si>
    <t>Synthesize tax return data to detect tax evasion based</t>
  </si>
  <si>
    <t>tax forms from CIT 50 and PP30 companies (retrieved from https://www.set.or.th)</t>
  </si>
  <si>
    <t>tax forms</t>
  </si>
  <si>
    <t>CTGAN</t>
  </si>
  <si>
    <t>Feature Selection</t>
  </si>
  <si>
    <t>not specified</t>
  </si>
  <si>
    <t>Data quality score (average Kolmogorov–Smirnov statistics)</t>
  </si>
  <si>
    <t>Accuracy, Precision, Recall and F1 Score</t>
  </si>
  <si>
    <t>85.1</t>
  </si>
  <si>
    <t>Towards Realistic Financial Time Series Generation via Generative Adversarial Learning</t>
  </si>
  <si>
    <t>https://ieeexplore.ieee.org/stamp/stamp.jsp?arnumber=9616176</t>
  </si>
  <si>
    <t>Dogariu2021</t>
  </si>
  <si>
    <t xml:space="preserve">proposed several GAN architecture for generating financial time series
</t>
  </si>
  <si>
    <t>(1) Compares different GAN versions to generate financial toime series data
(2) Only statistical evaluation (very detailed though) and no performance based evaluation</t>
  </si>
  <si>
    <t>generate synthetic stock market data</t>
  </si>
  <si>
    <t>S&amp;P index
(proprietary)</t>
  </si>
  <si>
    <t>daily  OHLC records</t>
  </si>
  <si>
    <t>Fully-connected GAN</t>
  </si>
  <si>
    <t>[MLP2]
Discriminator:
Dense (120-80-40-20-10-1)
Generator:
Dense (20-40-80-160-250)</t>
  </si>
  <si>
    <t>train on each feature seprately
no batch normalization
no dropout</t>
  </si>
  <si>
    <t>Qualitative Measures: 4/8
Quantitative Measures: DKL (#4), JSD (#3), Ksstatistics (#2), Emdistance (#2)</t>
  </si>
  <si>
    <t>85.2</t>
  </si>
  <si>
    <t>Fully-convolutional GAN</t>
  </si>
  <si>
    <t>[FCGAN2]
Discriminator:
Convolution (250-1-12-24-48-96-1)
Dense(1, 1)
Generator:
Convolution (100-96-48-24-12-1)
Dense(1, 250)</t>
  </si>
  <si>
    <t>train on each feature seprately
no batch normalization</t>
  </si>
  <si>
    <t>Qualitative Measures: 6/8
Quantitative Measures: DKL (#1), JSD (#1), Ksstatistics (#1), Emdistance (#1)</t>
  </si>
  <si>
    <t>[Radford2015] Unsupervised representation
learning with deep convolutional generative adversarial networks</t>
  </si>
  <si>
    <t>85.3</t>
  </si>
  <si>
    <t>Multichannel GAN</t>
  </si>
  <si>
    <t>Discriminator:
Convolution (250-1-12-24-48-96-4)
Dense(4, 1)
Generator:
Convolution (100-96-48-24-12-4)
Dense(4, 250)</t>
  </si>
  <si>
    <t>train on all features combined</t>
  </si>
  <si>
    <t>Qualitative Measures: 5/8
Quantitative Measures: DKL (#5), JSD (#5), Ksstatistics (#5), Emdistance (#4)</t>
  </si>
  <si>
    <t>85.4</t>
  </si>
  <si>
    <t>Spectral Normalization GAN</t>
  </si>
  <si>
    <t>Discriminator:
Convolution (250-1-12-24-48-96-1)
Dense(1, 1)
Generator:
Convolution (100-96-48-24-12-1)
Dense(1, 250)</t>
  </si>
  <si>
    <t>Uses spectral normalization instead of batch normalization</t>
  </si>
  <si>
    <t>Qualitative Measures: 1/8
Quantitative Measures: DKL (#2), JSD (#4), Ksstatistics (#4), Emdistance (#3)</t>
  </si>
  <si>
    <t>85.5</t>
  </si>
  <si>
    <t>[WFCGAN1]
Discriminator:
Convolution (250-1-12-24-48-96-1)
Dense(1, 1)
Generator:
Convolution (100-96-48-24-12-1)
Dense(1, 250)
add weight clipping</t>
  </si>
  <si>
    <t>Qualitative Measures: 6/8
Quantitative Measures: DKL (#3), JSD (#2), Ksstatistics (#3), Emdistance (#5)</t>
  </si>
  <si>
    <t>Limitations and applicability of GANs in banking domain</t>
  </si>
  <si>
    <t>https://www.scopus.com/inward/record.uri?eid=2-s2.0-85096677829&amp;partnerID=40&amp;md5=542b6eeb84c06f6098028638dee31452</t>
  </si>
  <si>
    <t>Pandey2020</t>
  </si>
  <si>
    <t>aim is to generate fraud data (not all fraud and nonfraud data).
compared different GANs architecture</t>
  </si>
  <si>
    <t>(1) Evaluation of different configutations of WGAN-GP for generating credit card transactions
(2) Evaluates synthetic data on performance measures and compares distributions</t>
  </si>
  <si>
    <t>payment-related/credit card fraud</t>
  </si>
  <si>
    <t>WGAN</t>
  </si>
  <si>
    <t>WGAN-GP (WGAN with Gradient Penalty)</t>
  </si>
  <si>
    <t xml:space="preserve">Generator (4 layers):
30-128-256-512
Discriminator (5 layers):
30-512-256-128-1 
</t>
  </si>
  <si>
    <t>refer to equation (original critic loss + gradient penalty coefficient (refer to Gulrajani)</t>
  </si>
  <si>
    <t>fraud samples added to training data.</t>
  </si>
  <si>
    <t>fraud data</t>
  </si>
  <si>
    <t>use XGBoost. 
precision (#5) , recall (#2), f-score (#3)</t>
  </si>
  <si>
    <t>[Gulrajani2017] Improved training in WGAN</t>
  </si>
  <si>
    <t>Conditional WGAN-GP</t>
  </si>
  <si>
    <t>trained on labels from k-means</t>
  </si>
  <si>
    <t>same as above</t>
  </si>
  <si>
    <t>similar to above equation, with added conditions (different conditional variables)</t>
  </si>
  <si>
    <t xml:space="preserve">fraud dataset divided into 2 clusters (0 or 1). labels of fraud used as condition to WGAN-GP with random noise as input for training. </t>
  </si>
  <si>
    <t>precision  (#5) , recall (#2), f-score (#3)</t>
  </si>
  <si>
    <t>[Ba2019] Improved detection of credit card fraud</t>
  </si>
  <si>
    <t>trained on non-fraud samples</t>
  </si>
  <si>
    <t>as above</t>
  </si>
  <si>
    <t>precision  (#6) , recall (#2), f-score (#4)</t>
  </si>
  <si>
    <t>WGAN-GP with Siamese Network</t>
  </si>
  <si>
    <t xml:space="preserve">same as WGAN-GP + Siamese (2NN 3 layers 30-30-2)
</t>
  </si>
  <si>
    <t xml:space="preserve">Contrastive divergence loss function (with euclidean distance and margin hyperparameter) </t>
  </si>
  <si>
    <t>precision (#5) , recall (#1), f-score (#2)</t>
  </si>
  <si>
    <t>WGAN-GP with Triplet Network</t>
  </si>
  <si>
    <t>same as WGAN-GP + triplet (3NN 3 layers 30-30-2)</t>
  </si>
  <si>
    <t>Triplet loss function (with euclidean distance and margin hyperparameter)</t>
  </si>
  <si>
    <t>precision (#4), recall  (#1) , f-score (#2)</t>
  </si>
  <si>
    <t>WGAN-GP with classifier (binary classifer)</t>
  </si>
  <si>
    <t>same as WGAN-GP + classifier (3 layer 30-30-2 each layer)</t>
  </si>
  <si>
    <t>binary cross-entropy loss</t>
  </si>
  <si>
    <t>fraud samples added to training data. tested effect of increasing nr of synthetic samples on classifier's performance.</t>
  </si>
  <si>
    <t>precision (#2) , recall (#4), f-score (#3)</t>
  </si>
  <si>
    <t>WGAN-GP with Discriminator Rejection Sampling</t>
  </si>
  <si>
    <t>no mention</t>
  </si>
  <si>
    <t>Discriminator Rejection Sampling</t>
  </si>
  <si>
    <t>precision (#3), recall (#1), f-score (#1)</t>
  </si>
  <si>
    <t>WGAN-GP + classifier + Discriminator Rejection Sampling</t>
  </si>
  <si>
    <t>precision (#1) , recall (#3), f-score (#2)</t>
  </si>
  <si>
    <t>Improving Classification Performance in Credit Card Fraud Detection by Using New Data Augmentation</t>
  </si>
  <si>
    <t>https://www.mdpi.com/2673-2688/4/1/8</t>
  </si>
  <si>
    <t>Strelcenia2023</t>
  </si>
  <si>
    <t>compared K-CGAN with other techniques to oversample fraud txn, and add them to real dataset.
used ML classifiers for comparison.
performed uni/bivariate distribution comparison between real and generated samples.
more detailed comparison than below (similar first author)</t>
  </si>
  <si>
    <t>(1) Proposes new synthetic data generation method extending the GAN architecture
(2) well-executed evaluation of the proposed algorithm against other SOTA methods</t>
  </si>
  <si>
    <t>Credit card fraud detection</t>
  </si>
  <si>
    <t>Credit-Card European cardholders 2013. 
Credit Card Fraud Detection database from Kaggle (https://www.kaggle.com/datasets/
mlg‑ulb/creditcardfraud)</t>
  </si>
  <si>
    <t>K-CGAN</t>
  </si>
  <si>
    <t>generator:
input label (1)
embedding (1,29)
flatten(1,29) + input data (29)
concatenate
dense (58,256)
dropout (256)
dense (256)
dropout (256)
dense (256,1)
activation (1,1)
discriminator:
input label (1)
embedding (1,128)
flatten(1,128) + input data (128)
concatenate
dense (256)
dropout (256)
dense (256)
dropout (256)
dense (256,29)
activation (29,1)</t>
  </si>
  <si>
    <t xml:space="preserve">generator: trained binary cross entropy and KL divergence (new)
discriminator: binary cross entropy </t>
  </si>
  <si>
    <t>univariate distribution (summarizing data across diff groups/categories) - K-CGAN resembles best.
Bivariate distribution (correlation between original and generated data) - K-CGAN high agreement with original dataset.</t>
  </si>
  <si>
    <t>XGBoost, Random Forest, Nearest Neighbour, MLP, LogReg. precision, recall, f1-score, accuracy 
K-CGAN performed very well on all classifiers (all scores&gt;0.99)</t>
  </si>
  <si>
    <t>trained only on K-CGAN synthetic data only (30,000 valid, 30,000 fraud transactions)</t>
  </si>
  <si>
    <t xml:space="preserve">XGBoost and MLP max scores in precision, recall, f1-score and accuracy. Random Forest has good scores. Others are Nearest Neighbour, LogReg </t>
  </si>
  <si>
    <t>SMOTE</t>
  </si>
  <si>
    <t>univariate distribution (summarizing data across diff groups/categories) .
Bivariate distribution (correlation between original and generated data)</t>
  </si>
  <si>
    <t>XGBoost, Random Forest, Nearest Neighbour, MLP, LogReg. precision, recall, f1-score, accuracy</t>
  </si>
  <si>
    <t>[Hajek2022] Mobile payment systems?</t>
  </si>
  <si>
    <t>ADASYN</t>
  </si>
  <si>
    <t xml:space="preserve">univariate distribution (summarizing data across diff groups/categories) </t>
  </si>
  <si>
    <t>[Bai2008] ADASYN</t>
  </si>
  <si>
    <t>B-SMOTE</t>
  </si>
  <si>
    <t>[Charitou2021] Synthetic data generation for fraud detection using GANs</t>
  </si>
  <si>
    <t>min-max game with value function V(G,D)</t>
  </si>
  <si>
    <t>WS GAN</t>
  </si>
  <si>
    <t>Jensen-Shannon divergence</t>
  </si>
  <si>
    <t>SDG GAN</t>
  </si>
  <si>
    <t>binary cross entropy</t>
  </si>
  <si>
    <t>NS GAN</t>
  </si>
  <si>
    <t>LS GAN</t>
  </si>
  <si>
    <t>least square error. no loss if samples lie on the correct side of decision boundary</t>
  </si>
  <si>
    <t>A generative adversarial network–based method for generating negative financial samples</t>
  </si>
  <si>
    <t>https://journals.sagepub.com/doi/full/10.1177/1550147720907053</t>
  </si>
  <si>
    <t>Zhang2020</t>
  </si>
  <si>
    <t>aim is to combine GAN and LSTM to generate 'realistic' data and solve imbalanced problem in financial transaction.</t>
  </si>
  <si>
    <t>(1) Combines GAN and LSTM to generate synthetic time series data
(2) Good evaluation covering statistical and performance metrics</t>
  </si>
  <si>
    <t xml:space="preserve"> </t>
  </si>
  <si>
    <t>financial fraud</t>
  </si>
  <si>
    <t>B2Bonline  transaction data</t>
  </si>
  <si>
    <t>LSTM</t>
  </si>
  <si>
    <t>Generator/Discriminator : 
made up of LSTM+MLP</t>
  </si>
  <si>
    <t>min-max game with generator</t>
  </si>
  <si>
    <t>negative transactions</t>
  </si>
  <si>
    <t xml:space="preserve">data distribution - max mean discrepancy (MMD) ,
data attributes -  corr coeff (dimensional viz)
</t>
  </si>
  <si>
    <t>classification effects - generated data added to raw dataset.
accuracy (increase 8%), precision, recall (increase 10%) highest when model classifier trains on generated data.</t>
  </si>
  <si>
    <t>WiP: Generative Adversarial Network for Oversampling Data in Credit Card Fraud Detection</t>
  </si>
  <si>
    <t>https://link.springer.com/chapter/10.1007/978-3-030-36945-3_7</t>
  </si>
  <si>
    <t>Gangwar2019</t>
  </si>
  <si>
    <t xml:space="preserve">(1) used oversampling (SMOTE, ADASYN) using GANs (WGAN vs vanilla GAN)  to generate synthetic data for the minority class
(2) used machine learning classifiers to evaluate the effectiveness of the proposed method
(3) used financial dataset using credit card transaction 
(4) did not describe the algorithm behind as much, alhtough seems like they just used typical GANs
(5) analysis of results is aligned with the aim of the paper in the beginning </t>
  </si>
  <si>
    <t xml:space="preserve">developed WGAN and compared with vanilla GAN, and other oversampling methods (SMOTE, ADASYN) to generate synthetic data from minority class. Application to ML models (SVM, LogReg) also showed reduced FP, no effect on TP. </t>
  </si>
  <si>
    <t xml:space="preserve">financial fraud </t>
  </si>
  <si>
    <t xml:space="preserve">dropping columns, column standardization </t>
  </si>
  <si>
    <t>Input dimension of generator and discriminator is 100 and 30</t>
  </si>
  <si>
    <t>WGAN (MLP as generator and discriminator)
Generator:
Hidden Layers:
- First hidden layer: 500 neurons with leaky ReLU activation
- Second hidden layer: 500 neurons with leaky ReLU activation 
- Third hidden layer: 500 neurons followed by leaky ReLU activation 
Discriminator:
Hidden Layers:
- First hidden layer: 500 neurons with leaky ReLU activation
- Second hidden layer: 300 neurons with leaky ReLU activation
Adam optimizer (with learning rate = 0.001) for generator 
Gradient descent optimizer (with learning rate = 0.001) for disciminator</t>
  </si>
  <si>
    <t>hinge loss and log loss</t>
  </si>
  <si>
    <t xml:space="preserve">Output dimension of generator and discriminator is 30 and 1 </t>
  </si>
  <si>
    <t>on minority class only</t>
  </si>
  <si>
    <t xml:space="preserve">fraud data </t>
  </si>
  <si>
    <t>Compared with other oversampling methods like SMOTE and ADASYN using classifiers such as Logistic Regression (LR) and Support Vector Machine (SVM) with precision, recall, specificity, f1-score, AUC</t>
  </si>
  <si>
    <t>When Two are Better Than One: Synthesizing Heavily Unbalanced Data</t>
  </si>
  <si>
    <t>https://ieeexplore.ieee.org/document/9606863</t>
  </si>
  <si>
    <t>Ferreira2021</t>
  </si>
  <si>
    <t xml:space="preserve">(1) Talks about privacy 
(2) used GANs for synthetic data generation (one for legitimate and one for fraudulent) hence duo-GAN
(3) used divergence score for evaluation; trained both data on machine learning models and tested to see if there is loss in performance 
(4) used credit card fraud detection dataset </t>
  </si>
  <si>
    <t xml:space="preserve">designed, implemented and validated the use of Duo-GAN (or using 2 generators) to generate synthetic data for fraud detection.
used divergence score and corr matrix to validate synthetic data.
used ML models to compare performance of single-GAN and Duo-GAN. 
</t>
  </si>
  <si>
    <t>Learning rate = 0.001
L2 Norm = 0.00001
Random noise vector = 200
Noise upper bound = 0.2
Batch size = 200
Optimizer = Adam
LSTM Hidden State size = 50
Generator fully connected layer size = 64
Discriminator number of layers = 2
Discriminator hidden layer size = 100
Discriminator steps = 2</t>
  </si>
  <si>
    <t>both classes (one GAN for fraudulent and another GAN for non-fraudulent)</t>
  </si>
  <si>
    <t>divergence score, spearman rank correlation, pearson correlation</t>
  </si>
  <si>
    <t xml:space="preserve">Used classifiers such as XGBoost, AdaBoost, Decision Trees and evaluated using FI </t>
  </si>
  <si>
    <t>An Adversary Model of Fraudsters' Behavior to Improve Oversampling in Credit Card Fraud Detection</t>
  </si>
  <si>
    <t>https://ieeexplore.ieee.org/document/10332176/</t>
  </si>
  <si>
    <t>Lunghi2023</t>
  </si>
  <si>
    <t xml:space="preserve">(1) oversampling method used - Adversary-based Oversampling (ADVO) which relies on modelling the temporal relationship among frauds 
(2) first - an innovative regression-based oversampling model that predicts subsequent fraudulent activities based on previous fraud features, second - adaptation of the TimeGAN oversampling algorithm to the context of credit card fraud detection 
(3) In modelling the fraudsters' behaviour, two scenarios may be considered: (a) genuine-to-fraud and fraud-to-fraud scenarios. They mainly focused on a fraud-to-fraud scenario where they model one's behaviour as a stochastic process like a Markov Chain where each fraud is a state and the next state can be seen as a stochastic function of the previous one 
(4) metrics used for evaluation: (a) accuracy metrics of the fraudster model, oversampling quality metrics (b) statistical tests - Friedman tests, Nemenyi post-hoc test to conduct pairwise comparisons of the proposed Adversary-based oversampling technique (c) results are presented using a Critical Distance (CD) plot which provides a visually intuitive way to represent the relative performance of the algorithms and their statistical significance  </t>
  </si>
  <si>
    <t xml:space="preserve">Developed framework to address imbalanced datasets, including comparing MIMO ADV-O, and TimeGAN ADV-O. 
Several metrics (including statistical tests) were used for both real and synthetic datasets (more description in appendix).
Proposed TimeGAN, which performed better, but not signficantly better. </t>
  </si>
  <si>
    <t>generate synthetic credit card transaction data for fraud detection</t>
  </si>
  <si>
    <t>Data set from Worldline S.A 
(proprietary)</t>
  </si>
  <si>
    <t>Regression</t>
  </si>
  <si>
    <t>Multiple regression models mapping X_i -&gt; x^1_i+1</t>
  </si>
  <si>
    <t>add fraud patterns to existing fraud chains until OS ratio is reached</t>
  </si>
  <si>
    <t>Precision, Recall, F1, PRAUC, Precision Top k (the number of True Positive in the k top
returned alerts)</t>
  </si>
  <si>
    <t>327.2</t>
  </si>
  <si>
    <t>RNN-based embedding network converts features into latent codes</t>
  </si>
  <si>
    <t>RNN-based Generator and Discriminator</t>
  </si>
  <si>
    <t>i) a supervised loss, aimed at learning the latent
dynamics of both real and synthetic data 
ii) an unsupervised
loss, aimed at maximizing the similarity between the original
observations and the generated data.</t>
  </si>
  <si>
    <t>Dense Recovery network converts latent codes back to the feature space</t>
  </si>
  <si>
    <t xml:space="preserve">ADV-O:
add fraud patterns to existing fraud chains until OS ratio is reached
TimeGAN:
Train Generator and Discriminator in latent space </t>
  </si>
  <si>
    <t>[Yoon2019] Time-series Generative Adverserial Networks</t>
  </si>
  <si>
    <t>DDG-DA: Data Distribution Generation for Predictable Concept Drift Adaptation</t>
  </si>
  <si>
    <t>https://www.scopus.com/inward/record.uri?eid=2-s2.0-85147697086&amp;partnerID=40&amp;md5=f1b40c2b3e0fcd3167f4e6ea80c637b8</t>
  </si>
  <si>
    <t>Li2022</t>
  </si>
  <si>
    <t xml:space="preserve">(1) uses concept drift to forecast future data distribution 
(2) method used to handle concept drift involves retraining and incremental adaptation 
(3) data is used is sequential like stock prices, energy load forecasting
(4) aim of paper is clear but doesn't fully align with synthetic data generation. could be used as subset to predict future distribution of data (given that our transaction data is time series)  </t>
  </si>
  <si>
    <t>(1) Propose new model for generating synthetic data (DDG-DA)</t>
  </si>
  <si>
    <t>generate synthetic data to forecast stock price trends, electricity loads
and solar irradiances</t>
  </si>
  <si>
    <t>Stock prices (link to dataset was not found)
Electrical loads and solar irradiances (https://pubs.aip.org/aip/jrse/article/11/3/036102/284906/A-comprehensive-dataset-for-the-accelerated)</t>
  </si>
  <si>
    <t>stock price data
electrical loads</t>
  </si>
  <si>
    <t>Resampling with adjusted distributions</t>
  </si>
  <si>
    <t>DDG-DA</t>
  </si>
  <si>
    <t>Resampling the data to fit the expected future distribution</t>
  </si>
  <si>
    <t>IC, ICIR, Ann.Ret., Sharpe, MDD (for stock data)
NMAE, NRMSE (for electricity load)
Skill, MAE, RSME (for solar Irradiance)</t>
  </si>
  <si>
    <t>Tabnet With Data Augmentation Apporach in Stock Return Prediction Task</t>
  </si>
  <si>
    <t>https://www.scopus.com/inward/record.uri?eid=2-s2.0-85147690150&amp;doi=10.1109%2fICCWAMTIP56608.2022.10016580&amp;partnerID=40&amp;md5=f73aec0f12e5b6b48b6578f603a59eaf</t>
  </si>
  <si>
    <t>Zhuohan2022</t>
  </si>
  <si>
    <t xml:space="preserve">(1) talks about synthetic data generation using a GAN-based deep generative model (CTGAN) - at least for CTGAN it already addresses the challenges of generating tabular data via common GAN
(2) used real Chinese stock market as data 
(3) used TabNET for prediction, evaluated between real data with stock factors vs synthetic data generated by conditional tabular GAN. apart from tabNET, also used tSNE for visualization of the real and synthetic data for the bank. Quantitatively they used Information Coefficient (IC) and Sharp Ratio (SR) as model evaluation metrics which are commom approaches in quantitative financial studies </t>
  </si>
  <si>
    <t>(1) employs CTGAN to generate synthetic time series data
(2) Show outperforms of proposed model, however further analysis for the reason of this outperformance needed.</t>
  </si>
  <si>
    <t xml:space="preserve">predict daily stock return of Chinese A-share market
</t>
  </si>
  <si>
    <t>stock data from Qlib (quantitative investment platform by Microsoft)</t>
  </si>
  <si>
    <t>stock daily-price data</t>
  </si>
  <si>
    <t>CTGAN + TabNet</t>
  </si>
  <si>
    <t xml:space="preserve">ensure discrete columns and Gaussian distribution into NN: 
mode-specific normalisation (tackle non-Gaussian and multimodal distribution problems).
variational Gaussian mixture model (VGM) for continuous column.
non-discrete values converted to bounded vector
</t>
  </si>
  <si>
    <t>TabNet encoder:
Input (feature transformer) + 2 blocks of (feature transformer + attentive transformer)
TabNet decoder:
2 blocks of feature transformer.
Use large batch size with ghost batch normalization</t>
  </si>
  <si>
    <t>TabNet encoder:
feature attributes
TabNet decoder:
reconstructed features</t>
  </si>
  <si>
    <t>selected stock factors (features from past stock info, such as technical indicators)</t>
  </si>
  <si>
    <t>t-SNE Plot (viz show real and synthetic data distribution)</t>
  </si>
  <si>
    <t>IC Corr (predicted return, real return) (#1)
SR earning stability of trading strategy (#1)
Total returns (best)
Tabnet + CTGAN (best performance in stock return prediction task).
Compared with Tabnet, LGBM + CTGAN, LGBM, SVM + CTGAN, SVM.</t>
  </si>
  <si>
    <t xml:space="preserve">[Xu2019] Modeling tabular data using conditional GAN
[Arik2021] Tabnet: Attentive interpretable tabular learning. </t>
  </si>
  <si>
    <t>A Machine Learning Plus-Features Based Approach for Optimal Asset Allocation</t>
  </si>
  <si>
    <t>https://www.scopus.com/inward/record.uri?eid=2-s2.0-85179853293&amp;doi=10.1145%2f3604237.3626865&amp;partnerID=40&amp;md5=1317230a11ffa1573df93846a38f05a3</t>
  </si>
  <si>
    <t>Ramirez2023</t>
  </si>
  <si>
    <t>enyu</t>
  </si>
  <si>
    <t>Propose a new model to generate sythetic data to select portfolio for high return with contextual information. limitation: 1) the method might not be generalised for other financial problems 2) the data/features is not compresively explained</t>
  </si>
  <si>
    <t xml:space="preserve">(1) Combines Markowitz with Conditional-Value-at-Risk CVaR constraint and employs synthetic data generated through a Modified Conditional Generative Adversarial Network (CTGAN) approach
(2) Can mix continuous and discrete tabular data to generate regime-aware samples. CTGAN captures the complex relationships between asset returns and features while being sensitive to the existence of different market regimes 
(3) Modified traditional GAN by adding a step for plus Features Data Generating Process 
(a)   They did Synthetic Data Generation Process (SDGP) Validation, one of which is the single and joint multivariate distributions and checking if they are similar and if the synthetic samples are not an exact copy of the original training samples </t>
  </si>
  <si>
    <t>YES</t>
  </si>
  <si>
    <t>integrate contextual information for better 
asset allocation strategies</t>
  </si>
  <si>
    <t xml:space="preserve">Bloomberg </t>
  </si>
  <si>
    <t>Index returns (used in Asset Allocation 2017-2022</t>
  </si>
  <si>
    <t>CTGAN https://github.com/chuma9615/ctgan-portfolio-research</t>
  </si>
  <si>
    <t>3 data strategies:
 - CTGAN sampled data directly
 - entire dataset 
 - 1/N strategy, weights assigned to asset classes
baseline MV (mean-variance)-strategy (estimate coeff of returns matrix)
data is orthogoanalyzed using PCA. eigenvectors are stored to reverse PCA on synthetic dataset.</t>
  </si>
  <si>
    <t xml:space="preserve">CTGAN better when:
learning rate 10-4 -&gt; 2x10-4
nr of epochs 300 -&gt; 1500
</t>
  </si>
  <si>
    <r>
      <rPr>
        <sz val="11"/>
        <color rgb="FF000000"/>
        <rFont val="Calibri"/>
        <family val="2"/>
        <scheme val="minor"/>
      </rPr>
      <t xml:space="preserve">entire dataset.
</t>
    </r>
    <r>
      <rPr>
        <sz val="11"/>
        <color rgb="FF000000"/>
        <rFont val="Calibri"/>
        <family val="2"/>
        <scheme val="minor"/>
      </rPr>
      <t xml:space="preserve">
</t>
    </r>
    <r>
      <rPr>
        <sz val="11"/>
        <color rgb="FF000000"/>
        <rFont val="Calibri"/>
        <family val="2"/>
        <scheme val="minor"/>
      </rPr>
      <t xml:space="preserve"> </t>
    </r>
  </si>
  <si>
    <t xml:space="preserve">Pair-Plot comparison of annual returns, single and joint multivariate distribution </t>
  </si>
  <si>
    <t>annualized returns, risk (CVaR Ex-post), degree of portfolio diversification (HH Index)</t>
  </si>
  <si>
    <t xml:space="preserve">[Xu2019] Modeling tabular data using conditional GAN
</t>
  </si>
  <si>
    <t>Generative Adversarial Networks applied to synthetic financial scenarios generation</t>
  </si>
  <si>
    <t>https://www.scopus.com/inward/record.uri?eid=2-s2.0-85161035535&amp;doi=10.1016%2fj.physa.2023.128899&amp;partnerID=40&amp;md5=286c50c11353d522f389f53abe74e2f1</t>
  </si>
  <si>
    <t>Rizzatoa2023</t>
  </si>
  <si>
    <t>Presented a GAN-based algorithm designed to reproduce economic contexts described by global variables and specific variables for financial assets.The model is used to generate, on fixed time steps, transitions of variables whose joint distribution is as close as possible to the empirical distribution observed in the training set.</t>
  </si>
  <si>
    <t>(1) Used financial data (but also explored energy data) wherein the generator produces random samples of the instrument-specific features over time (e.g. their price, size, or the risk of securities). Financial data is tabular but lacks information on whether it deals with transaction data 
(2) Numerical metrics are used to assess statistical closeness between the two multivariate distributions of historical and artificial data 
(3) Used GANs and Monte Carlo</t>
  </si>
  <si>
    <t xml:space="preserve">generate multivariate time series
</t>
  </si>
  <si>
    <t>Capital IQ 
Vigeo Eiris</t>
  </si>
  <si>
    <t>financial data (prices, market capitalization)
extra-financial data (ESG, controversy scores, normalised price variation over 1 month,etc)
(over 10 years from 2011-2021)</t>
  </si>
  <si>
    <t xml:space="preserve">no
no
</t>
  </si>
  <si>
    <t>yes
yes</t>
  </si>
  <si>
    <t>BiGAN</t>
  </si>
  <si>
    <t>generator:
latent vector (8x1)
conv (256x3)
conv (128x5)
conv (64x7)
conv (1x7)
discriminator:
input/ latent (1x7, 8x1)
conv (64x5, 64x1)
conv (128x3, 128x1)
conv (256x2, 256x1)
conv (256x1, 256x1)
concat (512x1)
linear (256x1)
linear (1x1)
encoder
input (1x7)
conv (64x5)
conv (128x3)
conv (256x2)
conv (256x1)
linear (8x1)</t>
  </si>
  <si>
    <t xml:space="preserve">hinge loss </t>
  </si>
  <si>
    <t>entire dataset</t>
  </si>
  <si>
    <t>final similarity score based on :
2-sample KS test, 
PCA corr matrics among features, 
MLP (3 fully connected layers of 50 hidden layers each),
Kullback-Leibler divergence (probability distribution)
Triangle plot to compare one-dim, and 2-dim maginal distribution of variables.</t>
  </si>
  <si>
    <t xml:space="preserve">generate multivariate time series on stocks specific variables (bull US stock market, bear US stock market, volatile stock market, debt crisis)
</t>
  </si>
  <si>
    <t xml:space="preserve">generator:
latent/ condition (8x1, 1x18)
linear (8x1, 8x1)
concat (16x1)
conv (512x3)
conv (256x5)
conv (128x9)
conv (64x10)
linear (1x10)
discriminator:
latent/ condition (1x10, 1x18)
linear  (1x10, 1x10)
concat (2x10)
conv (64x10)
conv (128x5)
conv (256x3)
conv (256x3)
conv (1x1)
</t>
  </si>
  <si>
    <t>final similarity score based on :
2-sample KS test, 
PCA corr matrics among features, 
MLP (3 fully connected layers of 50 hidden layers each),
Kullback-Leibler divergence (probability distribution).
Triangle plot to compare one-dim, and 2-dim maginal distribution of variables.</t>
  </si>
  <si>
    <t>A Deep Learning Approach for Loan Default Prediction Using Imbalanced Dataset</t>
  </si>
  <si>
    <t>https://www.scopus.com/inward/record.uri?eid=2-s2.0-85150022796&amp;doi=10.4018%2fIJIIT.318672&amp;partnerID=40&amp;md5=5ea761fdcb853156f825587a627ebd91</t>
  </si>
  <si>
    <t>Owusu2023</t>
  </si>
  <si>
    <t>Use an existing algorithm(ADASYN) to generate data on minority class, the paper does not focus on synthetic data generation</t>
  </si>
  <si>
    <t xml:space="preserve">one of the objectives is to apply ADASYN, an oversampling technique for imbalanced dataset.
while score is relatively high, it should be considered a simple paper - aim was to develop ADASYN+DNN. 
no comparison between ADASYN and SMOTE. comparison between models was extracted from other articles, and not ran by authors, since original dataset came from Kaggle.
</t>
  </si>
  <si>
    <t>loan defaults</t>
  </si>
  <si>
    <t>American Lending Club (2007-2015) from Kaggle</t>
  </si>
  <si>
    <t>loan default records</t>
  </si>
  <si>
    <t>compute threshold for max imbalance.
compute balance level of synthetic samples
determine k-nearest neighbour
determine normalized density distribution
compute each synthetic sample generated for each minority data point
generate synthetic data samples for minority class
choose 1 minority data from k-nearest neighbours for data
compute synthetic data S = x + d, where d is difference vector in n-dim space and x is random nr (0,1)
repeat.</t>
  </si>
  <si>
    <t>minority sample / default records</t>
  </si>
  <si>
    <t>distribution between majority and minority class.</t>
  </si>
  <si>
    <t xml:space="preserve">DNN (for prediction) using training dataset augmented with generated data
accuracy (94.1%) 
precision (97.2%)
sensitivity (recall)(96%)
specificity (82.3%)
</t>
  </si>
  <si>
    <t>Regime-Specific Quant Generative Adversarial Network: A Conditional Generative Adversarial Network for Regime-Specific Deepfakes of Financial Time Series</t>
  </si>
  <si>
    <t>https://www.scopus.com/inward/record.uri?eid=2-s2.0-85174192299&amp;doi=10.3390%2fapp131910639&amp;partnerID=40&amp;md5=d711861a293643268de85e0faf8c3c3b</t>
  </si>
  <si>
    <t>Huang2023</t>
  </si>
  <si>
    <t xml:space="preserve">This paper proposes a novel approach to the generative modelling of regime-specific financial real time data by using conditional generative adversarial networks (cGANs). </t>
  </si>
  <si>
    <t xml:space="preserve">despite the score, a really strong paper with descriptions of algorithms, comparison between unconditional GAN and their RSQGAN, effects of different parameters that will affect GAN performance, comparison between synthetic and real dataset. the only cavert is their real data is on stocks, which may be difficult to preprocess for training GAN. </t>
  </si>
  <si>
    <t xml:space="preserve">generate regime-specific 'deep fakes' of financial time series data
</t>
  </si>
  <si>
    <t>Bloomberg Professional service and data license (from Jan 2020 to June 2020)</t>
  </si>
  <si>
    <t>australian listed stocks</t>
  </si>
  <si>
    <t>RSQGAN</t>
  </si>
  <si>
    <t>real data in class regimes, onehot encodings</t>
  </si>
  <si>
    <t>optimising min max loss function</t>
  </si>
  <si>
    <t>optimal TCN parameters,
class embedding parameters,
conditional synthetic data</t>
  </si>
  <si>
    <t>sample real minibatches,
draw minibatch of noise prior (stop if loss conditions met)
train generator: estimate G minibatch gradient
descend generator and embedding tensor gradient
train discriminator: estimate minibatch gradient,
ascend discriminator and embedding tensor gradient</t>
  </si>
  <si>
    <t>mean absolute differece (between synthetic vs real data)
stylised facts (SF) training/test loss:
linear unpredictability
heavy-tailed return distribution
volatiliy clustering
leverage effect
coarse-fine volatility corr
gain/loss asymmetry</t>
  </si>
  <si>
    <t>Predicting extreme events in the stock market using generative adversarial networks</t>
  </si>
  <si>
    <t>https://www.scopus.com/inward/record.uri?eid=2-s2.0-85167426159&amp;doi=10.26555%2fijain.v9i2.898&amp;partnerID=40&amp;md5=b9b69c3040e0b503aa73657c367887d3</t>
  </si>
  <si>
    <t>Labiad2023</t>
  </si>
  <si>
    <t>Compare 3 GAN variants(DoppelGANger, TimeGAN, RCGAN) to predict stock price. The training data is not clearly described and the algorithms seem to be more applicable in stock market.</t>
  </si>
  <si>
    <t>used GAN to generate synthetic data to simulate stock-market behavious. 
adding synthetic data to training data improves prediction accuracy of extreme behavious in stock market data.
quality of generated data was evaluated.</t>
  </si>
  <si>
    <t>generate realistic stock market data</t>
  </si>
  <si>
    <t xml:space="preserve">S&amp;P 500 of 5 emerging markets (Brazil, India, Malaysia, Philippines, Russia)
</t>
  </si>
  <si>
    <t>stock market data</t>
  </si>
  <si>
    <t>DoppelGANer (https://github.com/fjxmlzn/DoppelGANger)</t>
  </si>
  <si>
    <t>data standardisation (mean 0 + SD )</t>
  </si>
  <si>
    <t>min/max generator : multilayer perceptron (MLP) (input units: hidden units: output units) 2:4:2
metadata generator: MLP (input units: hidden units: output units 3:6:4
nr of layers in time series generator (LSTM) 3
nr of units in each layer of LSTM 20</t>
  </si>
  <si>
    <t>distributional metric (between synthetic and real data)
histograms viz 
DG has best-looking data</t>
  </si>
  <si>
    <t>LSTM used for prediction
predictive score (train on real, test on real) (MAPE%, MAE, MSE)
predictive score (train on synthetic, test on real)  (MAPE%, MAE, MSE)
DG and RCGAN best algo</t>
  </si>
  <si>
    <t>TimeGAN (https://github.com/jsyoon0823/TimeGAN)</t>
  </si>
  <si>
    <t xml:space="preserve">LSTM </t>
  </si>
  <si>
    <t>Embedding network/ Generator/Discriminator layers: 3/3/4
units in each layer of generator/discriminator/embedding: 20/20/30
latent space dimension : 2</t>
  </si>
  <si>
    <t xml:space="preserve">distributional metric (between synthetic and real data)
histograms viz 
</t>
  </si>
  <si>
    <t>LSTM used for prediction
predictive score (train on real, test on real) (MAPE%, MAE, MSE)
predictive score (train on synthetic, test on real)  (MAPE%, MAE, MSE)</t>
  </si>
  <si>
    <t>Generator/Discriminator layers: 3/3
units in each layer: 20/20
conditional inputs size : 3</t>
  </si>
  <si>
    <t>distributional metric (between synthetic and real data)
histograms viz 
RCGAN second best-looking data</t>
  </si>
  <si>
    <t>FinDiff: Diffusion Models for Financial Tabular Data Generation</t>
  </si>
  <si>
    <t>https://www.scopus.com/inward/record.uri?eid=2-s2.0-85179850982&amp;doi=10.1145%2f3604237.3626876&amp;partnerID=40&amp;md5=5c7b63a0f7c08ab173002d176d588c6a</t>
  </si>
  <si>
    <t>Sattarov2023</t>
  </si>
  <si>
    <t>mixed-type data (contains both categorical and numerical data). 
proposed diffusion model for synthetic generation of financial data, benchmarked against TVAE, CTGAN, TabDDPM.
only article so far with a privacy metric.
however, unsure if diffusion model which is based on simulating random walks, and requires embedding encoding can be translated to all datasets?</t>
  </si>
  <si>
    <t>(1) Proposes new synthetic data generation method building on gaussian mixture models
(2) well-executed evaluation of the proposed algorithm against other SOTA methods
(3) includes provacy as an evaluation metric</t>
  </si>
  <si>
    <t>Multiple use cases with different types tabular financial data</t>
  </si>
  <si>
    <t>Credit Default
(https://archive.ics.uci.edu/ml/datasets/default+
of+credit+card+clients)
Payments Philadelphia
(https://data.phila.gov/visualizations/payments)
Investment Fund Holdings
(propietary)</t>
  </si>
  <si>
    <t>Payment Data
Payment Data
Fund Holdings</t>
  </si>
  <si>
    <t>no
no
no</t>
  </si>
  <si>
    <t>Gaussian Diffusion Models</t>
  </si>
  <si>
    <t>Financial Mixed-Type Tabular Diffusion</t>
  </si>
  <si>
    <t>Transform categorical data into continous embeddings</t>
  </si>
  <si>
    <t>Transform categorical data into continous embeddings, 
Add time and label embeddings</t>
  </si>
  <si>
    <t>Dense (256-8192) x4-12</t>
  </si>
  <si>
    <t>mean-squared errors</t>
  </si>
  <si>
    <t>Transform back from embedding</t>
  </si>
  <si>
    <t>Train model by adding Gaussian noise to sample and try to restore it.</t>
  </si>
  <si>
    <t>Fidelity (row- and columnwise similarity), Privacy (distance to
closest records), Synthesis (matched records / generated records)</t>
  </si>
  <si>
    <t>Minority class augmentation using GANs to improve the detection of anomalies in critical operations</t>
  </si>
  <si>
    <t>https://www.scopus.com/inward/record.uri?eid=2-s2.0-85146555973&amp;doi=10.1117%2f12.2618858&amp;partnerID=40&amp;md5=1e409ab975c44cd1b3da22b6e61b2e15</t>
  </si>
  <si>
    <t>Hilal2022</t>
  </si>
  <si>
    <t>A vanilla GAN, WGAN and WGAN-GP were designed, tuned and implemented to produce artificial data resembling fraudulent credit card transactions. XGBoost classification model was used to train augmented data and it improved detection of the fraudulent class. The WGAN-GP is the best overall architecture having the greatest AUROC score of all the architectures by solving the issue of mode collapse and vanishing gradients</t>
  </si>
  <si>
    <t xml:space="preserve">utilised GAN/WGAN/WGAN-GP to create more fraud data for training in XGBoost classifier model.
only performed visual comparison of fraud distribution between real and synthetic fraud data.
Metrics are dependent on model performance. </t>
  </si>
  <si>
    <t>- Log transform transaction value
- transform time feature to hours</t>
  </si>
  <si>
    <t>random noise vector</t>
  </si>
  <si>
    <t>Input layer: 32
3 hidden layers: 64-128-256
Output layer: 30</t>
  </si>
  <si>
    <t>embedding as input</t>
  </si>
  <si>
    <t>Fraudulent class</t>
  </si>
  <si>
    <t>Distribution(interquartile range) of each feature of original dateset</t>
  </si>
  <si>
    <t>Accuracy
Precision
Recall 
F1 score
AUROC</t>
  </si>
  <si>
    <t>Generating realistic stock market order streams</t>
  </si>
  <si>
    <t>https://www.scopus.com/inward/record.uri?eid=2-s2.0-85097339766&amp;partnerID=40&amp;md5=e32e1c02cdec3906122aaacae47c1112</t>
  </si>
  <si>
    <t>Li2020</t>
  </si>
  <si>
    <t>Introduce a new algorithm Stock-GAN to simulate stock order stream, and compare Stock-GAN with DCGAN and VAE using KS distance on stock price, inter-arrival time, order intensity etc. Might be useful for generating transaction stream data.</t>
  </si>
  <si>
    <t xml:space="preserve">developed Stock-GAN to generate market order streams in the stock market. Compared with VAE/DCGAN/WGAN.
Performed comparison (5 statistics) between generated and real data. </t>
  </si>
  <si>
    <t>Stock market order stream</t>
  </si>
  <si>
    <t>The elements of each order includes price, quantity, type of order, time since previous order, +1/-1 level from order book. The order history of length 20 is condensed using an LSTM layer and fed as input along with noise</t>
  </si>
  <si>
    <t>Condensed LSTM layer of 20 orders.</t>
  </si>
  <si>
    <t>The generator takes the embedded history and noise, passes it through FC and conv layers to generate the next order. It also has a separate "CDA network" to model the continuous double auction mechanism and output best bid/ask.</t>
  </si>
  <si>
    <t>Wasserstein GAN loss with gradient penalty term</t>
  </si>
  <si>
    <t>The generated order along with inferred best bid/ask prices</t>
  </si>
  <si>
    <t>- Generator and discriminator trained alternately
- Discriminator trained 5 times for each generator update
- RMSProp optimizer used</t>
  </si>
  <si>
    <t>All stream data</t>
  </si>
  <si>
    <t>- Distribution of all variables compared to real data
- KS distance</t>
  </si>
  <si>
    <t>No downtream task and model training</t>
  </si>
  <si>
    <t>Application of WGAN in Financial Time Series Generation Compared with RNN</t>
  </si>
  <si>
    <t>https://www.scopus.com/inward/record.uri?eid=2-s2.0-85142483134&amp;doi=10.1117%2f12.2641413&amp;partnerID=40&amp;md5=28377fc56c6e6e0d70d2c1d81ff04742</t>
  </si>
  <si>
    <t>Liao2022</t>
  </si>
  <si>
    <t xml:space="preserve">This paper discusses the application of WGAN model in generating financial time series compared with RNN. It focuses on the implementation of WGAN and RNN. The logarithm yield series of S&amp;P500 monthly frequency for generation training and show the results. This paper introduces six indexes: autocorrelation, thick tail distribution, volatility aggregation, leverage effect, coarse and fine volatility correlation, and long-term correlation to verify the authenticity of the generated sequence. WGAN is closer to the real sequence than RNN. </t>
  </si>
  <si>
    <t xml:space="preserve">Spent most the pages on introduction, description of methods, etc. 
By experiments, it was page 11 (out of total 17 pages).
6 evaluation metrics were used , but no explaination as to how they are applicable to time-series financial data (or stock market data).
No description of the real dataset, except it was S&amp;P500 data. 
WGAN was better than RNN, generating sequences that corresponded better to real data, and performs better? </t>
  </si>
  <si>
    <t>Generating synthetic financial time series data, specifically stock market index data (S&amp;P 500 monthly close price)</t>
  </si>
  <si>
    <t>S&amp;P 500 monthly close price data from January 1970 to August 2021 (612 data points)</t>
  </si>
  <si>
    <t>Financial time series data - stock market index close prices</t>
  </si>
  <si>
    <t>WGAN (Wasserstein GAN)</t>
  </si>
  <si>
    <t>- Logarithmic rate of return transformation
- Historical volatility transformation</t>
  </si>
  <si>
    <t>Generator takes noise vector as input</t>
  </si>
  <si>
    <t>Generator: 3 conv layers, 3 upsampling layers
Discriminator (Critic): 3 conv layers, 2 max pooling layers, 2 FC layers</t>
  </si>
  <si>
    <t>Wasserstein loss with gradient penalty</t>
  </si>
  <si>
    <t>Generates entire synthetic S&amp;P 500 monthly close price series</t>
  </si>
  <si>
    <t>Evaluates statistical similarity of generated vs real data on 6 metrics:
- Autocorrelation
- Heavy-tailed distribution
- Volatility clustering
- Leverage effect
- Coarse/fine volatility correlation
- Long-range dependence (Hurst exponent)
WGAN generates data closer to real data compared to RNN on most metrics</t>
  </si>
  <si>
    <t>DAuGAN: An Approach for Augmenting Time Series Imbalanced Datasets via Latent Space Sampling Using Adversarial Techniques</t>
  </si>
  <si>
    <t>https://www.scopus.com/inward/record.uri?eid=2-s2.0-85118115464&amp;doi=10.1155%2f2021%2f7877590&amp;partnerID=40&amp;md5=2018d938db33b44c00f6d205ccd7330e</t>
  </si>
  <si>
    <t>Bratu2021</t>
  </si>
  <si>
    <t xml:space="preserve">Introduced a novel augmentation method DAuGAN for identifying oorly represented sections of a time series data (evolution of the Price for Apple’s company stock) studied the synthesis of new data points and their integration into the time series, and assessed the Performance improvement on a benchmark machine learning model. </t>
  </si>
  <si>
    <t xml:space="preserve">Introduced DAuGAN, an approach to augment pooly represented sections of a time-series data. 
Metrics like Wilcoxon test was used to evaluate generated samples. Pearson corr and distribution of latent points were presented for the minority class.
Otherwise, no comparisons to other algorithms, or why it should be used. 
</t>
  </si>
  <si>
    <t>Augment imbalanced time series datasets for training reinforcement learning (RL) agents for algorithmic trading</t>
  </si>
  <si>
    <t>Apple stock price data (AAPL ticker) from NYSE, sampled every 15 minutes from Jan 1998 to Dec 2021. Total of 289,487 time steps</t>
  </si>
  <si>
    <t>Financial time series data - stock price Open, High, Low, Close prices and trading Volume at each time step</t>
  </si>
  <si>
    <t>- LSTM-based autoencoder 
- WGAN (Wasserstein GAN)</t>
  </si>
  <si>
    <t>- Discard Date/Time features
- Log transform Volume and price
- Normalize Open, High, Low, Close separately from Volume
- Split into overlapping chunks of 20 time steps</t>
  </si>
  <si>
    <t>LSTM autoencoder used to map time series to a latent space. Latent space representation used as input to WGAN.</t>
  </si>
  <si>
    <t>1. Train LSTM autoencoder to map time series to latent space
2. Use OPTICS clustering to identify minority class samples in latent space
3. Train WGAN to generate synthetic minority class samples in latent space
4. Smooth generated samples to satisfy stock price constraints
5. Integrate smoothed samples back into original time series</t>
  </si>
  <si>
    <t>Autoencoder: MSE</t>
  </si>
  <si>
    <t>Autoencoder uses SGD with Nesterov momentum.</t>
  </si>
  <si>
    <t>minority classes in the latent space</t>
  </si>
  <si>
    <t>- Distribution of latent points before and after synthesising new examples
- Absolute difference of correlation between generated dataset and real dataset</t>
  </si>
  <si>
    <t>trading performance</t>
  </si>
  <si>
    <t>Synthesizing individual consumers′ credit historical data using generative adversarial networks</t>
  </si>
  <si>
    <t>https://www.scopus.com/inward/record.uri?eid=2-s2.0-85100317104&amp;doi=10.3390%2fapp11031126&amp;partnerID=40&amp;md5=a4ff18bcd44be176eb9a55a0a449a35c</t>
  </si>
  <si>
    <t>Park2021</t>
  </si>
  <si>
    <t xml:space="preserve">proposed Conditional GAN. could be 'new', since there are many conditions one can use to build GAN?
not analysed on individual accounts, assumed that consumers economic activies show similar patterns. 
metrics include comparing delinquency rate from ML models.
</t>
  </si>
  <si>
    <t xml:space="preserve">(1) Applys GANs  to consumer credit data
(2) Detailed evaluation of the synthetic data including statistical and performance measures </t>
  </si>
  <si>
    <t xml:space="preserve">generate consumer credit data for educational purposes
</t>
  </si>
  <si>
    <t>korea credit information service (KCIS) (https://credb.kcredit.or.kr/frt/main.do)</t>
  </si>
  <si>
    <t>personal info, loans, delinquencies, credit cards</t>
  </si>
  <si>
    <t>divide data into 7 subgroups
estimate number of modes
cluster numerical variables using Gaussian Mixture Model
For categorical variables, use Gumbel-Softmax , add noise, one-hot vector</t>
  </si>
  <si>
    <t>optimized Kullback-Leibler (KL) divergence, a measure of how 2 distributions are diff.</t>
  </si>
  <si>
    <t>univariate distribution (between original and synthetic datasets).
normalized mutal information (NMI) (compare mutual dependence between 2 random variables).
data consistency (compare % of overdue, delinquency rate)</t>
  </si>
  <si>
    <t>LogReg, Decision tree, support vector machine to predict loans that are delinquent/not delinquent.
Algo better at generating non-deliquent loans than delinquent loans.
Confusion matrices .
synthetic data not more 5% point, and can be used for training based on precision, recall, f1-scores.
disclosure risk - no direct mapping between real and synthetic data. low probability of re-identification.</t>
  </si>
  <si>
    <t>659.1</t>
  </si>
  <si>
    <t>Financial thought experiment: A gan-based approach to vast robust portfolio selection</t>
  </si>
  <si>
    <t>Pun2020</t>
  </si>
  <si>
    <t>S&amp;P
500 index components for two time periods</t>
  </si>
  <si>
    <t>GANr</t>
  </si>
  <si>
    <t>generate synthetic stock prices for portfolio construction</t>
  </si>
  <si>
    <t>conditioning both generator
and discriminator on auxiliary information</t>
  </si>
  <si>
    <t>adds third NN (Regressor)</t>
  </si>
  <si>
    <t>uses least square loss instead of sigmoid cross entropy loss</t>
  </si>
  <si>
    <t>Regressor is trained parallel to Discriminator and both provide feedback to Generator</t>
  </si>
  <si>
    <t>All classes</t>
  </si>
  <si>
    <t>Cumulative Returns on created portfolios</t>
  </si>
  <si>
    <t>659.2</t>
  </si>
  <si>
    <t>https://www.scopus.com/inward/record.uri?eid=2-s2.0-85092093869&amp;partnerID=40&amp;md5=43b1e348fb0c59d0b5f5ec2bd9172214</t>
  </si>
  <si>
    <t>Proposed a new termed GANr architecture. Battling against two distinctive networks: discriminator and regressor, GANr’s generator aims to simulate a stock market that is close to the reality while
allow for all possible scenarios. The resulting portfolio resembles a robust portfolio with data-driven ambiguity.</t>
  </si>
  <si>
    <t>(1) proposes new model by combining GAN with an Regression network</t>
  </si>
  <si>
    <t>CLSGAN</t>
  </si>
  <si>
    <t>Generative adversarial networks for data augmentation and transfer in credit card fraud detection</t>
  </si>
  <si>
    <t>https://www.scopus.com/inward/record.uri?eid=2-s2.0-85101869060&amp;doi=10.1080%2f01605682.2021.1880296&amp;partnerID=40&amp;md5=0c005a771cd485921782c5f4817e8e73</t>
  </si>
  <si>
    <t>Langevin2022</t>
  </si>
  <si>
    <t xml:space="preserve">could have been a good study, but there were too many experiments in one paper.
the study aims to examine the effects of synthetic data augmentation (1%, 3%, 5%, 10%) and transfer under multiple transfer scenarios and potential customer distribution (due to banks having different customer mix), and using fraud classifier models .
</t>
  </si>
  <si>
    <t>(1) GAN for credit card fraud detection
(2) Investigates the synthetic data sharing scenario
(3) Very extensive evaluation, however not well structured</t>
  </si>
  <si>
    <t xml:space="preserve">(too many). class imbalance. fraud classification. the effects of synthetic data augmentation (1%, 3%, 5%, 10%) and transfer under multiple transfer scenario in different potential customer distributions (banks with unique customer mix). 
</t>
  </si>
  <si>
    <t>partner financial institute</t>
  </si>
  <si>
    <t xml:space="preserve">credit card transactions </t>
  </si>
  <si>
    <t>WGAN-GP with transfer procedure</t>
  </si>
  <si>
    <t xml:space="preserve">categorical features branched off separately for an additional 0-2 layers, apply Gumbel-Softmax activation, concat output to generate continuous features </t>
  </si>
  <si>
    <t xml:space="preserve">Generator: 
Nodes per hidden layer
Bank A/55/45 [171,63,128,186]
Bank B/45/55 [50,50]
Bank A/80/18 [50,50,50]
Bank B/20/82 [124,124] 
Critic 
Nodes per hidden layer
Bank A/55/45 [96]
Bank B/45/55 [83,134]
Bank A/80/18 [186,168,178,38,56]
Bank B/20/82 [143,184,147,145,33,59]
 </t>
  </si>
  <si>
    <t>Wasserstein loss with gradient penalty term</t>
  </si>
  <si>
    <t>majority-minority GAN transfer.
train on majority class (high level distribution characteristics), transfer G to minority class to continue training (on low level distributional features specific to minority class).</t>
  </si>
  <si>
    <t>positive samples</t>
  </si>
  <si>
    <t>univariate analysis (log variable, logit variable)</t>
  </si>
  <si>
    <t>Wasserstein distance, LogReg, Random Forest</t>
  </si>
  <si>
    <t xml:space="preserve">LightGBM (LGBM) for fraud classification (on synthetic dataset at fraud rates of 1-15%). f1-score.
</t>
  </si>
  <si>
    <t>positive samples/ fraud data</t>
  </si>
  <si>
    <t>Generating and Validating Synthetic Training Data for Predicting Bankruptcy of Individual Businesses</t>
  </si>
  <si>
    <t>https://www.scopus.com/inward/record.uri?eid=2-s2.0-85124508268&amp;doi=10.6109%2fjicce.2021.19.4.228&amp;partnerID=40&amp;md5=b84b15d0f7520ffc9fdf1c8af94b4f00</t>
  </si>
  <si>
    <t>Hong2021</t>
  </si>
  <si>
    <t>Propose CTGAN to simulate fraudulent sample for business bankcruptcy of individual  business. And compare this solution with 2 methods (CopulaGAN, TVAE).  The generated synthetic training data preserves the statistical distribution characteristics of the actual data. The results indicate that the a partially synthesized dataset gives better performance for model traning than a fully synthesized dataset that was synthesized using the entire record data without any data discrimination</t>
  </si>
  <si>
    <t>(1) Compares different synthetic data generation methods to generate borrower data
(2) solid evaluation using statistical as well as performance measures</t>
  </si>
  <si>
    <t>Bankrupcty prediction of individual business</t>
  </si>
  <si>
    <t>Credit information (loans, delinquency, bankruptcy) of around 480,000 individual businesses in Korean manufacturing, managed by Korea Credit Information Services (KCIS)</t>
  </si>
  <si>
    <t>partial</t>
  </si>
  <si>
    <t>CTGAN (Conditional Tabular GAN), compared against CopulaGAN and TVAE</t>
  </si>
  <si>
    <t xml:space="preserve"> - Feature selection through independent T-test and logistic regression
- Data was split into train (90%) and test (10%) sets</t>
  </si>
  <si>
    <t>Not mentioned</t>
  </si>
  <si>
    <t>- CTGAN, a conditional GAN tailored for tabular data
- Random undersampling for majority class, CTGAN for synthesizing minority class</t>
  </si>
  <si>
    <t>Standard GAN loss functions</t>
  </si>
  <si>
    <t>Generates partial synthetic training data (real data for majority class, synthetic data for minority class)</t>
  </si>
  <si>
    <t>Minority class</t>
  </si>
  <si>
    <t>- KS-Test score index (identifying the probability that both real data and generated data are sampled from the identical distribution)
- Key variable match rate (the value representing the degree of redun_x0002_dancy by comparing the top 10 features of the synthetic dataset to the
top 10 features of the real sample)</t>
  </si>
  <si>
    <t>- AUC
- Recall</t>
  </si>
  <si>
    <t>Banksformer: A Deep Generative Model for Synthetic Transaction Sequences</t>
  </si>
  <si>
    <t>http://dx.doi.org/10.1007/978-3-031-26422-1_8</t>
  </si>
  <si>
    <t>Nickerson2023</t>
  </si>
  <si>
    <t>Proposed Banksformer (BF), a novel transformerbased DGM designed to model transactions and compared  compare BF against two high-quality GAN models – TimeGAN (TG) and DoppelGANger (DG) [17] – on two datasets of banking transaction sequences. The synthesized datasets are evaluted using the Wasserstein-1 distance for distributions of continuous variables and the Jensen Shannon divergence (JSD) for discrete variables to quantify the difference in univariate distributions, without training models for a downstream task.</t>
  </si>
  <si>
    <t>(1) new Transformer based architecture for synthetic data generation
(2) Evaluation on two differen datasets
(3) Limited evaluation of generated data on statistical metrics only</t>
  </si>
  <si>
    <t>generate synthetiv bank transaction data</t>
  </si>
  <si>
    <t>Czech Banking Transaction Data
(https://data.world/lpetrocelli/czech-financial-dataset-real-anonymized-transactions)
UK Banking Transaction Data
(link not working anymore)</t>
  </si>
  <si>
    <t>Transformer</t>
  </si>
  <si>
    <t>Banksformer</t>
  </si>
  <si>
    <t>Special encoding for time variables in two features f1 = sin (2πi/ni) and f2 = cos (2πi/ni)</t>
  </si>
  <si>
    <t>Dense (in-d, 128)</t>
  </si>
  <si>
    <t>Multi-Head Attention (128, 128)
Multi-Head Attention (128, 128)
Multi-Head Attention (128, 128)</t>
  </si>
  <si>
    <t>i) Continous features, negative log probability of data under normal distribution
ii) Categorical features,  categorical cross-entropy</t>
  </si>
  <si>
    <t>Conditional output layers generating outputs based on each other (Tcode -&gt; Date -&gt; Amount)</t>
  </si>
  <si>
    <t>iterative generation</t>
  </si>
  <si>
    <t>Univariate distribution -, n-gram and joint distribution similarity</t>
  </si>
  <si>
    <t>[Vasnawi2017] Attention Is All You Need</t>
  </si>
  <si>
    <t>Use Case Baseline</t>
  </si>
  <si>
    <t>Model Financial Securities</t>
  </si>
  <si>
    <t>Transaction Fraud Detection</t>
  </si>
  <si>
    <t>Default prediction</t>
  </si>
  <si>
    <t>Model Financial Securities, Transaction Fraud Detection</t>
  </si>
  <si>
    <t>Other</t>
  </si>
  <si>
    <t>Use Case Base</t>
  </si>
  <si>
    <t>Algorithms</t>
  </si>
  <si>
    <t>Data - Vars</t>
  </si>
  <si>
    <t>Data - Is Real?</t>
  </si>
  <si>
    <t>Data - Is Publicly Available?</t>
  </si>
  <si>
    <t>Data - Num Rows</t>
  </si>
  <si>
    <t>Data - Num Entities</t>
  </si>
  <si>
    <t>Data - Observation Period</t>
  </si>
  <si>
    <t>1883 d</t>
  </si>
  <si>
    <t>--</t>
  </si>
  <si>
    <t>Ratio</t>
  </si>
  <si>
    <t>1/579</t>
  </si>
  <si>
    <t>1/100191</t>
  </si>
  <si>
    <t>30d</t>
  </si>
  <si>
    <t>121 d</t>
  </si>
  <si>
    <t>1/3,5</t>
  </si>
  <si>
    <t>1460 d</t>
  </si>
  <si>
    <t>7472 d</t>
  </si>
  <si>
    <t>max 11252832</t>
  </si>
  <si>
    <t>max 11252833</t>
  </si>
  <si>
    <t>7473 d</t>
  </si>
  <si>
    <t>max 11252834</t>
  </si>
  <si>
    <t>7474 d</t>
  </si>
  <si>
    <t>max 11252835</t>
  </si>
  <si>
    <t>7475 d</t>
  </si>
  <si>
    <t>max 11252836</t>
  </si>
  <si>
    <t>7476 d</t>
  </si>
  <si>
    <t>90 d</t>
  </si>
  <si>
    <t>30 d</t>
  </si>
  <si>
    <t>1/30</t>
  </si>
  <si>
    <t>152 d</t>
  </si>
  <si>
    <t>max 1/100</t>
  </si>
  <si>
    <t>2556 d</t>
  </si>
  <si>
    <t>[Pun2020] Financial Thought Experiment: A GAN-based Approach to Vast Robust Portfolio
Selection</t>
  </si>
  <si>
    <t>7120 d</t>
  </si>
  <si>
    <t>1095 d</t>
  </si>
  <si>
    <t>yes, but obscured</t>
  </si>
  <si>
    <t>384336
297432</t>
  </si>
  <si>
    <t>942 d
729 d</t>
  </si>
  <si>
    <t>211 d</t>
  </si>
  <si>
    <t>7/500</t>
  </si>
  <si>
    <t>??</t>
  </si>
  <si>
    <t>89 d</t>
  </si>
  <si>
    <t>4500
5000</t>
  </si>
  <si>
    <t>16
44</t>
  </si>
  <si>
    <t>364 d
54 d</t>
  </si>
  <si>
    <t>banking transactions</t>
  </si>
  <si>
    <t>3857 d</t>
  </si>
  <si>
    <t>3286 d</t>
  </si>
  <si>
    <t>7/1000</t>
  </si>
  <si>
    <t>5346 d</t>
  </si>
  <si>
    <t>max 101576</t>
  </si>
  <si>
    <t>730 d</t>
  </si>
  <si>
    <t>20000 - 230000</t>
  </si>
  <si>
    <t>per entity</t>
  </si>
  <si>
    <t>1 d</t>
  </si>
  <si>
    <t>8737 d</t>
  </si>
  <si>
    <t>Data - suitable for our Case</t>
  </si>
  <si>
    <t>Data Vars - Details</t>
  </si>
  <si>
    <t>not further specified</t>
  </si>
  <si>
    <t>Credit Card Defaults
(not specifiec assumed to EU Credit Card Holders)</t>
  </si>
  <si>
    <t>28 features are obtained by transforming the original features by PCA, Amount, Time</t>
  </si>
  <si>
    <t>no, transaction date time, transaction type, ccy, amount, stan, reference no, issuer, acquirer, destination account, destination bank, term id, term rc loc, status, account no, card no</t>
  </si>
  <si>
    <t>not further specified (due to confidentiality)</t>
  </si>
  <si>
    <t>46 (used only amount + two features)</t>
  </si>
  <si>
    <t>no
yes
yes</t>
  </si>
  <si>
    <t>25000
238894
--</t>
  </si>
  <si>
    <t>25000
1
--</t>
  </si>
  <si>
    <t>1/4,5
--
--</t>
  </si>
  <si>
    <t>23
10
--</t>
  </si>
  <si>
    <t xml:space="preserve">limit ballance, sex, eductation, marriage, age, pay_0-6, bill_amt1-6, pay_amt1-6, default
fiscal year, fiscal month, check date, document_no, dept, department title, char_, character_title, sub_obj, sub_obj_title
not further specified (due to confidentiality)
</t>
  </si>
  <si>
    <t>30 d
365 d
--</t>
  </si>
  <si>
    <t>yes
yes
yes</t>
  </si>
  <si>
    <t>yes
yes
no</t>
  </si>
  <si>
    <t>1056320 
10000000</t>
  </si>
  <si>
    <t>trans_id, account_id,  account_distric_id, account_frequency, account_date, date, type, operation, amount, balance
date, amount, balance, transaction_flag1-5, description1-44</t>
  </si>
  <si>
    <t>online transaction records</t>
  </si>
  <si>
    <t>Dataset</t>
  </si>
  <si>
    <t>% of Papers</t>
  </si>
  <si>
    <t>% of Algos Tested</t>
  </si>
  <si>
    <t>Credit-Card European Cardholders 2013</t>
  </si>
  <si>
    <t>Sequential</t>
  </si>
  <si>
    <t>Publicly Available</t>
  </si>
  <si>
    <t>Graph Network</t>
  </si>
  <si>
    <t># Rows (avg)</t>
  </si>
  <si>
    <t># Targets (avg)</t>
  </si>
  <si>
    <t># Features (avg)</t>
  </si>
  <si>
    <t>Proprietary Transaction Datasets</t>
  </si>
  <si>
    <t>~595467</t>
  </si>
  <si>
    <t>Use Case</t>
  </si>
  <si>
    <t>transaction fraud detection</t>
  </si>
  <si>
    <t>Unlabled Public Transaction Datasets</t>
  </si>
  <si>
    <t>Labled Public Transaction Datasets</t>
  </si>
  <si>
    <t>Stock and Index Prices</t>
  </si>
  <si>
    <t>Trading Data</t>
  </si>
  <si>
    <t>~1428587</t>
  </si>
  <si>
    <t>default prediction</t>
  </si>
  <si>
    <t>Loan defaults</t>
  </si>
  <si>
    <t># of Papers</t>
  </si>
  <si>
    <t>VAE</t>
  </si>
  <si>
    <t>GAN structure (based on LSTM) - similar to TimeGAN</t>
  </si>
  <si>
    <t>TVAE</t>
  </si>
  <si>
    <t>TabDDPM</t>
  </si>
  <si>
    <t>TimeGAN</t>
  </si>
  <si>
    <t>Benchmark - compared to other methods</t>
  </si>
  <si>
    <t>WGAN with gradient penalty</t>
  </si>
  <si>
    <t>DoppelGANger</t>
  </si>
  <si>
    <t xml:space="preserve">WGAN </t>
  </si>
  <si>
    <t>modeling financial securities</t>
  </si>
  <si>
    <t>[Rizzatoa2023] Generative Adversarial Networks applied to synthetic financial scenarios generation</t>
  </si>
  <si>
    <t>(blank)</t>
  </si>
  <si>
    <t>Stock Gan (conditional Wasserstein GAN)</t>
  </si>
  <si>
    <t>RCGAN  (LSTM conditioned GAN) (https://github.com/ratschlab/RGAN)</t>
  </si>
  <si>
    <t>(All)</t>
  </si>
  <si>
    <t>Count of id</t>
  </si>
  <si>
    <t>Benchmark - best algorithm</t>
  </si>
  <si>
    <t>Gangwar2017</t>
  </si>
  <si>
    <t>Gangwar2018</t>
  </si>
  <si>
    <t>242.3</t>
  </si>
  <si>
    <t>242.4</t>
  </si>
  <si>
    <t>242.1</t>
  </si>
  <si>
    <t>242.2</t>
  </si>
  <si>
    <t>[Gangwar2017] WiP: Generative Adversarial Network for Oversampling Data in Credit Card Fraud Detection</t>
  </si>
  <si>
    <t>[Gangwar2018] WiP: Generative Adversarial Network for Oversampling Data in Credit Card Fraud Detection</t>
  </si>
  <si>
    <t>TRUE</t>
  </si>
  <si>
    <t># of evaluations</t>
  </si>
  <si>
    <t>Absolute values</t>
  </si>
  <si>
    <t>Relative Values</t>
  </si>
  <si>
    <t>% of evaluations</t>
  </si>
  <si>
    <t>% of best performing (only paper comparing multiple algos)</t>
  </si>
  <si>
    <t>2018-2022</t>
  </si>
  <si>
    <t>2023-today</t>
  </si>
  <si>
    <t>Relative values</t>
  </si>
  <si>
    <t>Multi-Input Multi-Output (MIMO) regression model</t>
  </si>
  <si>
    <t># of evaluations /wo best performing</t>
  </si>
  <si>
    <t>Algorithm - Sub Base Type</t>
  </si>
  <si>
    <t>WGAN-GP</t>
  </si>
  <si>
    <t>https://www.scopus.com/inward/record.uri?eid=2-s2.0-85124508268&amp;doi=10.6109%2fjicce.2021.19.4.228&amp;partnerID=40&amp;md5=b84b15d0f7520ffc9fdf1c8af94b4f01</t>
  </si>
  <si>
    <t>https://www.scopus.com/inward/record.uri?eid=2-s2.0-85124508268&amp;doi=10.6109%2fjicce.2021.19.4.228&amp;partnerID=40&amp;md5=b84b15d0f7520ffc9fdf1c8af94b4f02</t>
  </si>
  <si>
    <t>91 d</t>
  </si>
  <si>
    <t>Copula-GAN</t>
  </si>
  <si>
    <t>WGAN structure (based on LSTM)</t>
  </si>
  <si>
    <t>TGAN (generator based on LSTM RNN)</t>
  </si>
  <si>
    <t>conditional relaxed WGAN</t>
  </si>
  <si>
    <t>KMS SMOTE</t>
  </si>
  <si>
    <t># of best performing (only paper comparing multiple algorithms)</t>
  </si>
  <si>
    <t>Shorthand</t>
  </si>
  <si>
    <t>TFS</t>
  </si>
  <si>
    <t>REG</t>
  </si>
  <si>
    <t>GDM</t>
  </si>
  <si>
    <t>Does the paper mention that the data has a sequential structure/ time series format</t>
  </si>
  <si>
    <t>Data generated - Samples Generated</t>
  </si>
  <si>
    <t>Benchmark - Only Samples Generated</t>
  </si>
  <si>
    <t xml:space="preserve">Benchmark - statistical performance (of entire training dataset)
</t>
  </si>
  <si>
    <r>
      <t xml:space="preserve">Performance of </t>
    </r>
    <r>
      <rPr>
        <u/>
        <sz val="11"/>
        <rFont val="Calibri"/>
        <family val="2"/>
        <scheme val="minor"/>
      </rPr>
      <t>an</t>
    </r>
    <r>
      <rPr>
        <sz val="11"/>
        <rFont val="Calibri"/>
        <family val="2"/>
        <scheme val="minor"/>
      </rPr>
      <t xml:space="preserve"> algorithm on prediction / classification task incorporating synthetic data
</t>
    </r>
  </si>
  <si>
    <t>Benchmark - statistical performance (of entire training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</si>
</sst>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sz val="11"/>
      <color theme="4" tint="0.79998168889431442"/>
      <name val="Calibri"/>
      <family val="2"/>
      <scheme val="minor"/>
    </font>
    <font>
      <sz val="8"/>
      <name val="Calibri"/>
      <family val="2"/>
      <scheme val="minor"/>
    </font>
    <font>
      <b/>
      <sz val="11"/>
      <name val="Calibri"/>
      <family val="2"/>
      <scheme val="minor"/>
    </font>
    <font>
      <sz val="11"/>
      <color rgb="FFFF0000"/>
      <name val="Calibri"/>
      <family val="2"/>
      <scheme val="minor"/>
    </font>
    <font>
      <b/>
      <sz val="11"/>
      <name val="Calibri"/>
      <family val="2"/>
    </font>
    <font>
      <sz val="11"/>
      <color rgb="FF000000"/>
      <name val="Calibri"/>
      <family val="2"/>
      <scheme val="minor"/>
    </font>
    <font>
      <strike/>
      <sz val="11"/>
      <color rgb="FFFF0000"/>
      <name val="Calibri"/>
      <family val="2"/>
      <scheme val="minor"/>
    </font>
    <font>
      <sz val="11"/>
      <color rgb="FF000000"/>
      <name val="Calibri"/>
      <family val="2"/>
    </font>
    <font>
      <sz val="11"/>
      <color theme="1"/>
      <name val="Calibri"/>
      <family val="2"/>
    </font>
    <font>
      <sz val="11"/>
      <color theme="0"/>
      <name val="Calibri"/>
      <family val="2"/>
      <scheme val="minor"/>
    </font>
    <font>
      <b/>
      <sz val="11"/>
      <color theme="0"/>
      <name val="Calibri"/>
      <family val="2"/>
      <scheme val="minor"/>
    </font>
    <font>
      <sz val="11"/>
      <name val="Calibri"/>
      <family val="2"/>
      <scheme val="minor"/>
    </font>
    <font>
      <i/>
      <sz val="11"/>
      <color theme="1"/>
      <name val="Calibri"/>
      <family val="2"/>
      <scheme val="minor"/>
    </font>
    <font>
      <u/>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7" tint="0.59999389629810485"/>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67">
    <xf numFmtId="0" fontId="0" fillId="0" borderId="0" xfId="0"/>
    <xf numFmtId="0" fontId="0" fillId="0" borderId="0" xfId="0" applyAlignment="1">
      <alignment wrapText="1"/>
    </xf>
    <xf numFmtId="0" fontId="0" fillId="0" borderId="0" xfId="0" applyAlignment="1">
      <alignment horizontal="left"/>
    </xf>
    <xf numFmtId="0" fontId="0" fillId="0" borderId="0" xfId="0" applyAlignment="1">
      <alignment horizontal="center" vertical="center"/>
    </xf>
    <xf numFmtId="0" fontId="0" fillId="0" borderId="0" xfId="0" applyAlignment="1">
      <alignment vertical="top"/>
    </xf>
    <xf numFmtId="0" fontId="2" fillId="0" borderId="0" xfId="0" applyFont="1" applyAlignment="1">
      <alignment horizontal="center" vertical="center"/>
    </xf>
    <xf numFmtId="0" fontId="0" fillId="0" borderId="0" xfId="0" pivotButton="1"/>
    <xf numFmtId="0" fontId="0" fillId="0" borderId="0" xfId="0" applyAlignment="1">
      <alignment horizontal="left" indent="1"/>
    </xf>
    <xf numFmtId="0" fontId="3" fillId="0" borderId="0" xfId="0" applyFont="1"/>
    <xf numFmtId="0" fontId="4" fillId="0" borderId="0" xfId="0" applyFont="1" applyAlignment="1">
      <alignment horizontal="left"/>
    </xf>
    <xf numFmtId="0" fontId="0" fillId="0" borderId="0" xfId="0" applyAlignment="1">
      <alignment horizontal="center" vertical="center" wrapText="1"/>
    </xf>
    <xf numFmtId="0" fontId="0" fillId="0" borderId="0" xfId="0" applyAlignment="1">
      <alignment vertical="top" wrapText="1"/>
    </xf>
    <xf numFmtId="0" fontId="0" fillId="0" borderId="0" xfId="0" applyAlignment="1">
      <alignment horizontal="left" vertical="center" wrapText="1"/>
    </xf>
    <xf numFmtId="0" fontId="0" fillId="0" borderId="0" xfId="0" quotePrefix="1" applyAlignment="1">
      <alignment horizontal="left" vertical="center" wrapText="1"/>
    </xf>
    <xf numFmtId="0" fontId="0" fillId="0" borderId="0" xfId="0" quotePrefix="1" applyAlignment="1">
      <alignment horizontal="center" vertical="center" wrapText="1"/>
    </xf>
    <xf numFmtId="0" fontId="6" fillId="0" borderId="0" xfId="0" applyFont="1" applyAlignment="1">
      <alignment horizontal="left" vertical="center"/>
    </xf>
    <xf numFmtId="0" fontId="6" fillId="0" borderId="0" xfId="0" applyFont="1" applyAlignment="1">
      <alignment horizontal="left" vertical="top" wrapText="1"/>
    </xf>
    <xf numFmtId="0" fontId="6" fillId="0" borderId="0" xfId="0" applyFont="1" applyAlignment="1">
      <alignment horizontal="left" wrapText="1"/>
    </xf>
    <xf numFmtId="0" fontId="6" fillId="0" borderId="0" xfId="0" applyFont="1" applyAlignment="1">
      <alignment horizontal="left" vertical="top"/>
    </xf>
    <xf numFmtId="0" fontId="8" fillId="0" borderId="0" xfId="0" applyFont="1" applyAlignment="1">
      <alignment horizontal="left" vertical="center" wrapText="1"/>
    </xf>
    <xf numFmtId="0" fontId="7" fillId="0" borderId="0" xfId="0" applyFont="1"/>
    <xf numFmtId="0" fontId="10" fillId="0" borderId="0" xfId="0" applyFont="1"/>
    <xf numFmtId="0" fontId="0" fillId="0" borderId="0" xfId="0" applyAlignment="1">
      <alignment vertical="center"/>
    </xf>
    <xf numFmtId="0" fontId="12" fillId="0" borderId="0" xfId="0" applyFont="1"/>
    <xf numFmtId="0" fontId="12" fillId="0" borderId="0" xfId="0" applyFont="1" applyAlignment="1">
      <alignment wrapText="1"/>
    </xf>
    <xf numFmtId="0" fontId="11" fillId="0" borderId="0" xfId="0" applyFont="1" applyAlignment="1">
      <alignment wrapText="1"/>
    </xf>
    <xf numFmtId="0" fontId="9" fillId="0" borderId="0" xfId="0" applyFont="1" applyAlignment="1">
      <alignment horizontal="left" vertical="center" wrapText="1"/>
    </xf>
    <xf numFmtId="0" fontId="0" fillId="2" borderId="0" xfId="0" applyFill="1" applyAlignment="1">
      <alignment wrapText="1"/>
    </xf>
    <xf numFmtId="0" fontId="0" fillId="0" borderId="0" xfId="0" applyFill="1" applyAlignment="1">
      <alignment wrapText="1"/>
    </xf>
    <xf numFmtId="0" fontId="13" fillId="0" borderId="0" xfId="0" applyFont="1" applyAlignment="1">
      <alignment horizontal="center" vertical="center"/>
    </xf>
    <xf numFmtId="0" fontId="0" fillId="0" borderId="0" xfId="0" applyAlignment="1">
      <alignment horizontal="right"/>
    </xf>
    <xf numFmtId="0" fontId="0" fillId="0" borderId="0" xfId="0" quotePrefix="1" applyAlignment="1">
      <alignment horizontal="right"/>
    </xf>
    <xf numFmtId="0" fontId="0" fillId="0" borderId="0" xfId="0" applyAlignment="1">
      <alignment horizontal="center"/>
    </xf>
    <xf numFmtId="0" fontId="0" fillId="0" borderId="0" xfId="0" applyAlignment="1">
      <alignment horizontal="center" vertical="center"/>
    </xf>
    <xf numFmtId="10" fontId="0" fillId="0" borderId="0" xfId="1" applyNumberFormat="1" applyFont="1" applyAlignment="1">
      <alignment horizontal="right"/>
    </xf>
    <xf numFmtId="0" fontId="0" fillId="0" borderId="0" xfId="1" applyNumberFormat="1" applyFont="1" applyAlignment="1">
      <alignment horizontal="right"/>
    </xf>
    <xf numFmtId="0" fontId="0" fillId="3" borderId="0" xfId="0" applyFill="1" applyAlignment="1">
      <alignment horizontal="left" vertical="center" wrapText="1"/>
    </xf>
    <xf numFmtId="0" fontId="0" fillId="0" borderId="0" xfId="0" applyNumberFormat="1" applyAlignment="1">
      <alignment wrapText="1"/>
    </xf>
    <xf numFmtId="0" fontId="2" fillId="0" borderId="0" xfId="0" applyNumberFormat="1" applyFont="1" applyAlignment="1">
      <alignment horizontal="center" vertical="center"/>
    </xf>
    <xf numFmtId="0" fontId="11" fillId="0" borderId="0" xfId="0" applyFont="1" applyAlignment="1">
      <alignment horizontal="left" vertical="center" wrapText="1"/>
    </xf>
    <xf numFmtId="0" fontId="15" fillId="3" borderId="0" xfId="0" applyFont="1" applyFill="1" applyAlignment="1">
      <alignment horizontal="left" vertical="center" wrapText="1"/>
    </xf>
    <xf numFmtId="0" fontId="14" fillId="0" borderId="0" xfId="0" applyFont="1" applyAlignment="1">
      <alignment horizontal="left" vertical="center" wrapText="1"/>
    </xf>
    <xf numFmtId="0" fontId="9" fillId="0" borderId="0" xfId="0" applyFont="1" applyAlignment="1">
      <alignment horizontal="center" vertical="center" wrapText="1"/>
    </xf>
    <xf numFmtId="0" fontId="0" fillId="4" borderId="0" xfId="0" applyFill="1" applyAlignment="1">
      <alignment horizontal="left" vertical="center" wrapText="1"/>
    </xf>
    <xf numFmtId="0" fontId="0" fillId="0" borderId="0" xfId="0" applyAlignment="1">
      <alignment horizontal="center" vertical="center"/>
    </xf>
    <xf numFmtId="0" fontId="0" fillId="0" borderId="0" xfId="0" applyAlignment="1">
      <alignment horizontal="center" vertical="center"/>
    </xf>
    <xf numFmtId="0" fontId="0" fillId="0" borderId="0" xfId="0" applyNumberFormat="1"/>
    <xf numFmtId="0" fontId="11" fillId="0" borderId="0" xfId="0" quotePrefix="1" applyFont="1" applyAlignment="1">
      <alignment vertical="center" wrapText="1"/>
    </xf>
    <xf numFmtId="0" fontId="2" fillId="0" borderId="0" xfId="0" applyFont="1"/>
    <xf numFmtId="0" fontId="0" fillId="0" borderId="0" xfId="0" applyFont="1"/>
    <xf numFmtId="10" fontId="16" fillId="0" borderId="0" xfId="1" applyNumberFormat="1" applyFont="1"/>
    <xf numFmtId="0" fontId="16" fillId="0" borderId="0" xfId="0" applyFont="1"/>
    <xf numFmtId="0" fontId="0" fillId="0" borderId="0" xfId="0" applyFill="1" applyAlignment="1">
      <alignment horizontal="center" vertical="center"/>
    </xf>
    <xf numFmtId="0" fontId="0" fillId="0" borderId="0" xfId="0" applyAlignment="1">
      <alignment horizontal="center" vertical="center"/>
    </xf>
    <xf numFmtId="0" fontId="15" fillId="0" borderId="0" xfId="0" applyFont="1"/>
    <xf numFmtId="0" fontId="15" fillId="0" borderId="0" xfId="0" applyFont="1" applyAlignment="1">
      <alignment wrapText="1"/>
    </xf>
    <xf numFmtId="0" fontId="8" fillId="0" borderId="0" xfId="0" applyFont="1" applyAlignment="1">
      <alignment vertical="center"/>
    </xf>
    <xf numFmtId="0" fontId="15" fillId="0" borderId="0" xfId="0" applyFont="1" applyAlignment="1">
      <alignment vertical="center"/>
    </xf>
    <xf numFmtId="0" fontId="6" fillId="0" borderId="0" xfId="0" applyFont="1" applyAlignment="1">
      <alignment horizontal="left" vertical="center" wrapText="1"/>
    </xf>
    <xf numFmtId="0" fontId="6" fillId="0" borderId="0" xfId="0" applyFont="1"/>
    <xf numFmtId="0" fontId="13" fillId="0" borderId="0" xfId="0" applyFont="1" applyAlignment="1">
      <alignment vertical="top" wrapText="1"/>
    </xf>
    <xf numFmtId="0" fontId="13" fillId="0" borderId="0" xfId="0" applyFont="1" applyAlignment="1">
      <alignment wrapText="1"/>
    </xf>
    <xf numFmtId="0" fontId="13" fillId="0" borderId="0" xfId="0" applyFont="1" applyAlignment="1">
      <alignment vertical="top"/>
    </xf>
    <xf numFmtId="0" fontId="14" fillId="0" borderId="0" xfId="0" applyFont="1" applyAlignment="1">
      <alignment horizontal="center" vertical="center"/>
    </xf>
    <xf numFmtId="0" fontId="13" fillId="0" borderId="0" xfId="0" applyFont="1" applyAlignment="1">
      <alignment horizontal="left" vertical="center"/>
    </xf>
    <xf numFmtId="0" fontId="14" fillId="0" borderId="0" xfId="0" applyFont="1" applyAlignment="1">
      <alignment horizontal="left" vertical="center"/>
    </xf>
    <xf numFmtId="0" fontId="13" fillId="0" borderId="0" xfId="0" applyFont="1"/>
  </cellXfs>
  <cellStyles count="2">
    <cellStyle name="Normal" xfId="0" builtinId="0"/>
    <cellStyle name="Percent" xfId="1" builtinId="5"/>
  </cellStyles>
  <dxfs count="53">
    <dxf>
      <font>
        <strike val="0"/>
        <outline val="0"/>
        <shadow val="0"/>
        <u val="none"/>
        <vertAlign val="baseline"/>
        <sz val="11"/>
        <color theme="0"/>
        <name val="Calibri"/>
        <family val="2"/>
        <scheme val="minor"/>
      </font>
    </dxf>
    <dxf>
      <font>
        <strike val="0"/>
        <outline val="0"/>
        <shadow val="0"/>
        <vertAlign val="baseline"/>
        <sz val="11"/>
        <color auto="1"/>
        <name val="Calibri"/>
        <family val="2"/>
      </font>
    </dxf>
    <dxf>
      <font>
        <strike val="0"/>
        <outline val="0"/>
        <shadow val="0"/>
        <vertAlign val="baseline"/>
        <sz val="11"/>
        <color auto="1"/>
        <name val="Calibri"/>
        <family val="2"/>
      </font>
    </dxf>
    <dxf>
      <font>
        <strike val="0"/>
        <outline val="0"/>
        <shadow val="0"/>
        <vertAlign val="baseline"/>
        <sz val="11"/>
        <color auto="1"/>
        <name val="Calibri"/>
        <family val="2"/>
      </font>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center"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font>
      <alignment horizontal="center" vertical="center" textRotation="0" wrapText="0" indent="0" justifyLastLine="0" shrinkToFit="0" readingOrder="0"/>
    </dxf>
    <dxf>
      <alignment horizontal="general" vertical="top"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top"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general" vertical="bottom" textRotation="0" wrapText="1" indent="0" justifyLastLine="0" shrinkToFit="0" readingOrder="0"/>
    </dxf>
    <dxf>
      <alignment horizontal="general" vertical="top" textRotation="0" wrapText="1" indent="0" justifyLastLine="0" shrinkToFit="0" readingOrder="0"/>
    </dxf>
    <dxf>
      <alignment horizontal="center" vertical="center" textRotation="0" wrapText="0" indent="0" justifyLastLine="0" shrinkToFit="0" readingOrder="0"/>
    </dxf>
    <dxf>
      <font>
        <color theme="4" tint="0.79998168889431442"/>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stacked"/>
        <c:varyColors val="0"/>
        <c:ser>
          <c:idx val="0"/>
          <c:order val="0"/>
          <c:tx>
            <c:strRef>
              <c:f>Algos!$H$4</c:f>
              <c:strCache>
                <c:ptCount val="1"/>
                <c:pt idx="0">
                  <c:v># of evaluations</c:v>
                </c:pt>
              </c:strCache>
            </c:strRef>
          </c:tx>
          <c:spPr>
            <a:solidFill>
              <a:schemeClr val="tx1"/>
            </a:solidFill>
            <a:ln>
              <a:solidFill>
                <a:schemeClr val="tx1"/>
              </a:solidFill>
            </a:ln>
            <a:effectLst/>
          </c:spPr>
          <c:invertIfNegative val="0"/>
          <c:cat>
            <c:strRef>
              <c:f>Algos!$F$5:$F$14</c:f>
              <c:strCache>
                <c:ptCount val="10"/>
                <c:pt idx="0">
                  <c:v>Transformer</c:v>
                </c:pt>
                <c:pt idx="1">
                  <c:v>Regression</c:v>
                </c:pt>
                <c:pt idx="2">
                  <c:v>Gaussian Diffusion Models</c:v>
                </c:pt>
                <c:pt idx="3">
                  <c:v>VAE</c:v>
                </c:pt>
                <c:pt idx="4">
                  <c:v>SMOTE</c:v>
                </c:pt>
                <c:pt idx="5">
                  <c:v>ADASYN</c:v>
                </c:pt>
                <c:pt idx="6">
                  <c:v>GAN</c:v>
                </c:pt>
                <c:pt idx="7">
                  <c:v>TimeGAN</c:v>
                </c:pt>
                <c:pt idx="8">
                  <c:v>CTGAN</c:v>
                </c:pt>
                <c:pt idx="9">
                  <c:v>WGAN</c:v>
                </c:pt>
              </c:strCache>
            </c:strRef>
          </c:cat>
          <c:val>
            <c:numRef>
              <c:f>Algos!$J$5:$J$14</c:f>
              <c:numCache>
                <c:formatCode>General</c:formatCode>
                <c:ptCount val="10"/>
                <c:pt idx="0">
                  <c:v>0</c:v>
                </c:pt>
                <c:pt idx="1">
                  <c:v>1</c:v>
                </c:pt>
                <c:pt idx="2">
                  <c:v>1</c:v>
                </c:pt>
                <c:pt idx="3">
                  <c:v>3</c:v>
                </c:pt>
                <c:pt idx="4">
                  <c:v>4</c:v>
                </c:pt>
                <c:pt idx="5">
                  <c:v>4</c:v>
                </c:pt>
                <c:pt idx="6">
                  <c:v>26</c:v>
                </c:pt>
                <c:pt idx="7">
                  <c:v>3</c:v>
                </c:pt>
                <c:pt idx="8">
                  <c:v>5</c:v>
                </c:pt>
                <c:pt idx="9">
                  <c:v>17</c:v>
                </c:pt>
              </c:numCache>
            </c:numRef>
          </c:val>
          <c:extLst>
            <c:ext xmlns:c16="http://schemas.microsoft.com/office/drawing/2014/chart" uri="{C3380CC4-5D6E-409C-BE32-E72D297353CC}">
              <c16:uniqueId val="{00000002-9544-4A07-B185-F4E584610461}"/>
            </c:ext>
          </c:extLst>
        </c:ser>
        <c:ser>
          <c:idx val="1"/>
          <c:order val="1"/>
          <c:tx>
            <c:strRef>
              <c:f>Algos!$I$4</c:f>
              <c:strCache>
                <c:ptCount val="1"/>
                <c:pt idx="0">
                  <c:v># of best performing (only paper comparing multiple algorithms)</c:v>
                </c:pt>
              </c:strCache>
            </c:strRef>
          </c:tx>
          <c:spPr>
            <a:pattFill prst="wdDnDiag">
              <a:fgClr>
                <a:schemeClr val="tx1"/>
              </a:fgClr>
              <a:bgClr>
                <a:schemeClr val="bg1"/>
              </a:bgClr>
            </a:pattFill>
            <a:ln>
              <a:solidFill>
                <a:schemeClr val="tx1"/>
              </a:solidFill>
            </a:ln>
            <a:effectLst/>
          </c:spPr>
          <c:invertIfNegative val="0"/>
          <c:cat>
            <c:strRef>
              <c:f>Algos!$F$5:$F$14</c:f>
              <c:strCache>
                <c:ptCount val="10"/>
                <c:pt idx="0">
                  <c:v>Transformer</c:v>
                </c:pt>
                <c:pt idx="1">
                  <c:v>Regression</c:v>
                </c:pt>
                <c:pt idx="2">
                  <c:v>Gaussian Diffusion Models</c:v>
                </c:pt>
                <c:pt idx="3">
                  <c:v>VAE</c:v>
                </c:pt>
                <c:pt idx="4">
                  <c:v>SMOTE</c:v>
                </c:pt>
                <c:pt idx="5">
                  <c:v>ADASYN</c:v>
                </c:pt>
                <c:pt idx="6">
                  <c:v>GAN</c:v>
                </c:pt>
                <c:pt idx="7">
                  <c:v>TimeGAN</c:v>
                </c:pt>
                <c:pt idx="8">
                  <c:v>CTGAN</c:v>
                </c:pt>
                <c:pt idx="9">
                  <c:v>WGAN</c:v>
                </c:pt>
              </c:strCache>
            </c:strRef>
          </c:cat>
          <c:val>
            <c:numRef>
              <c:f>Algos!$I$5:$I$14</c:f>
              <c:numCache>
                <c:formatCode>General</c:formatCode>
                <c:ptCount val="10"/>
                <c:pt idx="0">
                  <c:v>1</c:v>
                </c:pt>
                <c:pt idx="1">
                  <c:v>0</c:v>
                </c:pt>
                <c:pt idx="2">
                  <c:v>1</c:v>
                </c:pt>
                <c:pt idx="3">
                  <c:v>0</c:v>
                </c:pt>
                <c:pt idx="4">
                  <c:v>0</c:v>
                </c:pt>
                <c:pt idx="5">
                  <c:v>0</c:v>
                </c:pt>
                <c:pt idx="6">
                  <c:v>3</c:v>
                </c:pt>
                <c:pt idx="7">
                  <c:v>1</c:v>
                </c:pt>
                <c:pt idx="8">
                  <c:v>1</c:v>
                </c:pt>
                <c:pt idx="9">
                  <c:v>6</c:v>
                </c:pt>
              </c:numCache>
            </c:numRef>
          </c:val>
          <c:extLst>
            <c:ext xmlns:c16="http://schemas.microsoft.com/office/drawing/2014/chart" uri="{C3380CC4-5D6E-409C-BE32-E72D297353CC}">
              <c16:uniqueId val="{00000003-9544-4A07-B185-F4E584610461}"/>
            </c:ext>
          </c:extLst>
        </c:ser>
        <c:dLbls>
          <c:showLegendKey val="0"/>
          <c:showVal val="0"/>
          <c:showCatName val="0"/>
          <c:showSerName val="0"/>
          <c:showPercent val="0"/>
          <c:showBubbleSize val="0"/>
        </c:dLbls>
        <c:gapWidth val="150"/>
        <c:overlap val="100"/>
        <c:axId val="621943648"/>
        <c:axId val="220064464"/>
      </c:barChart>
      <c:catAx>
        <c:axId val="6219436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0064464"/>
        <c:crosses val="autoZero"/>
        <c:auto val="1"/>
        <c:lblAlgn val="ctr"/>
        <c:lblOffset val="100"/>
        <c:noMultiLvlLbl val="0"/>
      </c:catAx>
      <c:valAx>
        <c:axId val="22006446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DE"/>
                  <a:t>Number of Papers</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194364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Algos!$H$4</c:f>
              <c:strCache>
                <c:ptCount val="1"/>
                <c:pt idx="0">
                  <c:v># of evaluations</c:v>
                </c:pt>
              </c:strCache>
            </c:strRef>
          </c:tx>
          <c:spPr>
            <a:solidFill>
              <a:schemeClr val="tx1"/>
            </a:solidFill>
            <a:ln>
              <a:solidFill>
                <a:schemeClr val="tx1"/>
              </a:solidFill>
            </a:ln>
            <a:effectLst/>
          </c:spPr>
          <c:invertIfNegative val="0"/>
          <c:cat>
            <c:strRef>
              <c:f>Algos!$G$5:$G$14</c:f>
              <c:strCache>
                <c:ptCount val="10"/>
                <c:pt idx="0">
                  <c:v>TFS</c:v>
                </c:pt>
                <c:pt idx="1">
                  <c:v>REG</c:v>
                </c:pt>
                <c:pt idx="2">
                  <c:v>GDM</c:v>
                </c:pt>
                <c:pt idx="3">
                  <c:v>VAE</c:v>
                </c:pt>
                <c:pt idx="4">
                  <c:v>SMOTE</c:v>
                </c:pt>
                <c:pt idx="5">
                  <c:v>ADASYN</c:v>
                </c:pt>
                <c:pt idx="6">
                  <c:v>GAN</c:v>
                </c:pt>
                <c:pt idx="7">
                  <c:v>TimeGAN</c:v>
                </c:pt>
                <c:pt idx="8">
                  <c:v>CTGAN</c:v>
                </c:pt>
                <c:pt idx="9">
                  <c:v>WGAN</c:v>
                </c:pt>
              </c:strCache>
            </c:strRef>
          </c:cat>
          <c:val>
            <c:numRef>
              <c:f>Algos!$J$5:$J$14</c:f>
              <c:numCache>
                <c:formatCode>General</c:formatCode>
                <c:ptCount val="10"/>
                <c:pt idx="0">
                  <c:v>0</c:v>
                </c:pt>
                <c:pt idx="1">
                  <c:v>1</c:v>
                </c:pt>
                <c:pt idx="2">
                  <c:v>1</c:v>
                </c:pt>
                <c:pt idx="3">
                  <c:v>3</c:v>
                </c:pt>
                <c:pt idx="4">
                  <c:v>4</c:v>
                </c:pt>
                <c:pt idx="5">
                  <c:v>4</c:v>
                </c:pt>
                <c:pt idx="6">
                  <c:v>26</c:v>
                </c:pt>
                <c:pt idx="7">
                  <c:v>3</c:v>
                </c:pt>
                <c:pt idx="8">
                  <c:v>5</c:v>
                </c:pt>
                <c:pt idx="9">
                  <c:v>17</c:v>
                </c:pt>
              </c:numCache>
            </c:numRef>
          </c:val>
          <c:extLst>
            <c:ext xmlns:c16="http://schemas.microsoft.com/office/drawing/2014/chart" uri="{C3380CC4-5D6E-409C-BE32-E72D297353CC}">
              <c16:uniqueId val="{00000000-F84E-4CC3-B793-F20662928E2A}"/>
            </c:ext>
          </c:extLst>
        </c:ser>
        <c:ser>
          <c:idx val="1"/>
          <c:order val="1"/>
          <c:tx>
            <c:strRef>
              <c:f>Algos!$I$4</c:f>
              <c:strCache>
                <c:ptCount val="1"/>
                <c:pt idx="0">
                  <c:v># of best performing (only paper comparing multiple algorithms)</c:v>
                </c:pt>
              </c:strCache>
            </c:strRef>
          </c:tx>
          <c:spPr>
            <a:pattFill prst="wdDnDiag">
              <a:fgClr>
                <a:schemeClr val="tx1"/>
              </a:fgClr>
              <a:bgClr>
                <a:schemeClr val="bg1"/>
              </a:bgClr>
            </a:pattFill>
            <a:ln>
              <a:solidFill>
                <a:schemeClr val="tx1"/>
              </a:solidFill>
            </a:ln>
            <a:effectLst/>
          </c:spPr>
          <c:invertIfNegative val="0"/>
          <c:cat>
            <c:strRef>
              <c:f>Algos!$G$5:$G$14</c:f>
              <c:strCache>
                <c:ptCount val="10"/>
                <c:pt idx="0">
                  <c:v>TFS</c:v>
                </c:pt>
                <c:pt idx="1">
                  <c:v>REG</c:v>
                </c:pt>
                <c:pt idx="2">
                  <c:v>GDM</c:v>
                </c:pt>
                <c:pt idx="3">
                  <c:v>VAE</c:v>
                </c:pt>
                <c:pt idx="4">
                  <c:v>SMOTE</c:v>
                </c:pt>
                <c:pt idx="5">
                  <c:v>ADASYN</c:v>
                </c:pt>
                <c:pt idx="6">
                  <c:v>GAN</c:v>
                </c:pt>
                <c:pt idx="7">
                  <c:v>TimeGAN</c:v>
                </c:pt>
                <c:pt idx="8">
                  <c:v>CTGAN</c:v>
                </c:pt>
                <c:pt idx="9">
                  <c:v>WGAN</c:v>
                </c:pt>
              </c:strCache>
            </c:strRef>
          </c:cat>
          <c:val>
            <c:numRef>
              <c:f>Algos!$I$5:$I$14</c:f>
              <c:numCache>
                <c:formatCode>General</c:formatCode>
                <c:ptCount val="10"/>
                <c:pt idx="0">
                  <c:v>1</c:v>
                </c:pt>
                <c:pt idx="1">
                  <c:v>0</c:v>
                </c:pt>
                <c:pt idx="2">
                  <c:v>1</c:v>
                </c:pt>
                <c:pt idx="3">
                  <c:v>0</c:v>
                </c:pt>
                <c:pt idx="4">
                  <c:v>0</c:v>
                </c:pt>
                <c:pt idx="5">
                  <c:v>0</c:v>
                </c:pt>
                <c:pt idx="6">
                  <c:v>3</c:v>
                </c:pt>
                <c:pt idx="7">
                  <c:v>1</c:v>
                </c:pt>
                <c:pt idx="8">
                  <c:v>1</c:v>
                </c:pt>
                <c:pt idx="9">
                  <c:v>6</c:v>
                </c:pt>
              </c:numCache>
            </c:numRef>
          </c:val>
          <c:extLst>
            <c:ext xmlns:c16="http://schemas.microsoft.com/office/drawing/2014/chart" uri="{C3380CC4-5D6E-409C-BE32-E72D297353CC}">
              <c16:uniqueId val="{00000001-F84E-4CC3-B793-F20662928E2A}"/>
            </c:ext>
          </c:extLst>
        </c:ser>
        <c:dLbls>
          <c:showLegendKey val="0"/>
          <c:showVal val="0"/>
          <c:showCatName val="0"/>
          <c:showSerName val="0"/>
          <c:showPercent val="0"/>
          <c:showBubbleSize val="0"/>
        </c:dLbls>
        <c:gapWidth val="150"/>
        <c:overlap val="100"/>
        <c:axId val="621943648"/>
        <c:axId val="220064464"/>
      </c:barChart>
      <c:catAx>
        <c:axId val="621943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0064464"/>
        <c:crosses val="autoZero"/>
        <c:auto val="1"/>
        <c:lblAlgn val="ctr"/>
        <c:lblOffset val="100"/>
        <c:noMultiLvlLbl val="0"/>
      </c:catAx>
      <c:valAx>
        <c:axId val="2200644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DE"/>
                  <a:t>Number of Papers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194364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575310</xdr:colOff>
      <xdr:row>2</xdr:row>
      <xdr:rowOff>189996</xdr:rowOff>
    </xdr:from>
    <xdr:to>
      <xdr:col>20</xdr:col>
      <xdr:colOff>326427</xdr:colOff>
      <xdr:row>16</xdr:row>
      <xdr:rowOff>120463</xdr:rowOff>
    </xdr:to>
    <xdr:graphicFrame macro="">
      <xdr:nvGraphicFramePr>
        <xdr:cNvPr id="2" name="Chart 1">
          <a:extLst>
            <a:ext uri="{FF2B5EF4-FFF2-40B4-BE49-F238E27FC236}">
              <a16:creationId xmlns:a16="http://schemas.microsoft.com/office/drawing/2014/main" id="{786A6369-9594-38E3-451E-E323D87C35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560294</xdr:colOff>
      <xdr:row>18</xdr:row>
      <xdr:rowOff>168090</xdr:rowOff>
    </xdr:from>
    <xdr:to>
      <xdr:col>20</xdr:col>
      <xdr:colOff>311411</xdr:colOff>
      <xdr:row>27</xdr:row>
      <xdr:rowOff>0</xdr:rowOff>
    </xdr:to>
    <xdr:graphicFrame macro="">
      <xdr:nvGraphicFramePr>
        <xdr:cNvPr id="3" name="Chart 2">
          <a:extLst>
            <a:ext uri="{FF2B5EF4-FFF2-40B4-BE49-F238E27FC236}">
              <a16:creationId xmlns:a16="http://schemas.microsoft.com/office/drawing/2014/main" id="{1D08FDB8-C08E-4E53-B10C-4DD49C5D82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 refreshedDate="45429.611140277775" createdVersion="8" refreshedVersion="8" minRefreshableVersion="3" recordCount="78" xr:uid="{C84CCDF0-32A8-41BF-9FF3-108B7D620A3C}">
  <cacheSource type="worksheet">
    <worksheetSource name="ReviewData"/>
  </cacheSource>
  <cacheFields count="48">
    <cacheField name="id" numFmtId="0">
      <sharedItems containsMixedTypes="1" containsNumber="1" minValue="13" maxValue="995"/>
    </cacheField>
    <cacheField name="title" numFmtId="0">
      <sharedItems/>
    </cacheField>
    <cacheField name="title-reference" numFmtId="0">
      <sharedItems count="37">
        <s v="[Almarshad2023] Generative Adversarial Networks-Based Novel Approach for Fraud Detection for the European Cardholders 2013 Dataset"/>
        <s v="[Bratu2021] DAuGAN: An Approach for Augmenting Time Series Imbalanced Datasets via Latent Space Sampling Using Adversarial Techniques"/>
        <s v="[Dogariu2021] Towards Realistic Financial Time Series Generation via Generative Adversarial Learning"/>
        <s v="[Fan2022] Data augmentation of credit default swap transactions based on a sequence GAN"/>
        <s v="[Ferreira2021] When Two are Better Than One: Synthesizing Heavily Unbalanced Data"/>
        <s v="[Gangwar2017] WiP: Generative Adversarial Network for Oversampling Data in Credit Card Fraud Detection"/>
        <s v="[Gangwar2018] WiP: Generative Adversarial Network for Oversampling Data in Credit Card Fraud Detection"/>
        <s v="[Gangwar2019] WiP: Generative Adversarial Network for Oversampling Data in Credit Card Fraud Detection"/>
        <s v="[Hilal2022] Minority class augmentation using GANs to improve the detection of anomalies in critical operations"/>
        <s v="[Hong2021] Generating and Validating Synthetic Training Data for Predicting Bankruptcy of Individual Businesses"/>
        <s v="[Huang2023] Regime-Specific Quant Generative Adversarial Network: A Conditional Generative Adversarial Network for Regime-Specific Deepfakes of Financial Time Series"/>
        <s v="[Labiad2023] Predicting extreme events in the stock market using generative adversarial networks"/>
        <s v="[Langevin2022] Generative adversarial networks for data augmentation and transfer in credit card fraud detection"/>
        <s v="[Li2020] Generating realistic stock market order streams"/>
        <s v="[Li2022] DDG-DA: Data Distribution Generation for Predictable Concept Drift Adaptation"/>
        <s v="[Liao2022] Application of WGAN in Financial Time Series Generation Compared with RNN"/>
        <s v="[Lunghi2023] An Adversary Model of Fraudsters' Behavior to Improve Oversampling in Credit Card Fraud Detection"/>
        <s v="[Naritomi2020] Data Augmentation of High Frequency Financial Data Using Generative Adversarial Network"/>
        <s v="[Nickerson2023] Banksformer: A Deep Generative Model for Synthetic Transaction Sequences"/>
        <s v="[Owusu2023] A Deep Learning Approach for Loan Default Prediction Using Imbalanced Dataset"/>
        <s v="[Pandey2020] Limitations and applicability of GANs in banking domain"/>
        <s v="[Park2021] Synthesizing individual consumers′ credit historical data using generative adversarial networks"/>
        <s v="[Pun2020] Financial Thought Experiment: A GAN-based Approach to Vast Robust Portfolio_x000a_Selection"/>
        <s v="[Pun2020] Financial thought experiment: A gan-based approach to vast robust portfolio selection"/>
        <s v="[Ramirez2023] A Machine Learning Plus-Features Based Approach for Optimal Asset Allocation"/>
        <s v="[Ranja2023] Synthetic Data Generation Using Time-Generative Adversarial Network (Time-GAN) to Predict Cash ATM"/>
        <s v="[Rizzatoa2023] Generative Adversarial Networks applied to synthetic financial scenarios generation"/>
        <s v="[Sattarov2023] FinDiff: Diffusion Models for Financial Tabular Data Generation"/>
        <s v="[Sethia2018] Data Augmentation using Generative models for Credit Card Fraud Detection"/>
        <s v="[Strelcenia2023] Improving Classification Performance in Credit Card Fraud Detection by Using New Data Augmentation"/>
        <s v="[Visitpanya2023] Synthesis of Tax Return Datasets for Development of Tax Evasion Detection"/>
        <s v="[Zhang2020] A generative adversarial network–based method for generating negative financial samples"/>
        <s v="[Zhuohan2022] Tabnet With Data Augmentation Apporach in Stock Return Prediction Task"/>
        <s v="[Hong2022] Generating and Validating Synthetic Training Data for Predicting Bankruptcy of Individual Businesses" u="1"/>
        <s v="[Hong2023] Generating and Validating Synthetic Training Data for Predicting Bankruptcy of Individual Businesses" u="1"/>
        <s v="[Lopez-Rojas2014] Banksim: A bank payments simulator for fraud detection research" u="1"/>
        <s v="[Pawde2018] Synthesizing Data for Collusion-based Malpractice of Shell Companies in Money Laundering" u="1"/>
      </sharedItems>
    </cacheField>
    <cacheField name="year" numFmtId="0">
      <sharedItems containsSemiMixedTypes="0" containsString="0" containsNumber="1" containsInteger="1" minValue="2018" maxValue="2023" count="6">
        <n v="2023"/>
        <n v="2021"/>
        <n v="2022"/>
        <n v="2019"/>
        <n v="2020"/>
        <n v="2018"/>
      </sharedItems>
    </cacheField>
    <cacheField name="doi" numFmtId="0">
      <sharedItems containsBlank="1"/>
    </cacheField>
    <cacheField name="reference" numFmtId="0">
      <sharedItems/>
    </cacheField>
    <cacheField name="1st_reviewer_name" numFmtId="0">
      <sharedItems containsBlank="1"/>
    </cacheField>
    <cacheField name="score (nr of yes)" numFmtId="0">
      <sharedItems containsBlank="1" containsMixedTypes="1" containsNumber="1" containsInteger="1" minValue="9" maxValue="14"/>
    </cacheField>
    <cacheField name="comments " numFmtId="0">
      <sharedItems containsBlank="1" longText="1"/>
    </cacheField>
    <cacheField name="2nd_reviewer_name" numFmtId="0">
      <sharedItems containsBlank="1"/>
    </cacheField>
    <cacheField name="score (nr of yes)2" numFmtId="0">
      <sharedItems containsString="0" containsBlank="1" containsNumber="1" containsInteger="1" minValue="7" maxValue="14"/>
    </cacheField>
    <cacheField name="comments 3" numFmtId="0">
      <sharedItems containsBlank="1" longText="1"/>
    </cacheField>
    <cacheField name="FINAL VOTE" numFmtId="0">
      <sharedItems containsBlank="1"/>
    </cacheField>
    <cacheField name="FINAL Score" numFmtId="0">
      <sharedItems containsString="0" containsBlank="1" containsNumber="1" minValue="0" maxValue="14" count="12">
        <n v="13"/>
        <n v="10"/>
        <n v="12.5"/>
        <n v="0"/>
        <n v="10.5"/>
        <n v="11.5"/>
        <n v="12"/>
        <n v="14"/>
        <n v="11"/>
        <n v="6"/>
        <n v="9.5"/>
        <m/>
      </sharedItems>
    </cacheField>
    <cacheField name="reasons " numFmtId="0">
      <sharedItems containsBlank="1"/>
    </cacheField>
    <cacheField name="Use Case Baseline" numFmtId="0">
      <sharedItems count="5">
        <s v="Transaction Fraud Detection"/>
        <s v="Model Financial Securities"/>
        <s v="Default prediction"/>
        <s v="Other"/>
        <s v="Model Financial Securities, Transaction Fraud Detection"/>
      </sharedItems>
    </cacheField>
    <cacheField name="Use case " numFmtId="0">
      <sharedItems containsBlank="1"/>
    </cacheField>
    <cacheField name="Data - suitable for our Case" numFmtId="0">
      <sharedItems containsBlank="1"/>
    </cacheField>
    <cacheField name="Data - Set" numFmtId="0">
      <sharedItems containsBlank="1"/>
    </cacheField>
    <cacheField name="Data - Type" numFmtId="0">
      <sharedItems containsBlank="1"/>
    </cacheField>
    <cacheField name="Data - Num Rows" numFmtId="0">
      <sharedItems containsBlank="1" containsMixedTypes="1" containsNumber="1" containsInteger="1" minValue="3105" maxValue="77600000"/>
    </cacheField>
    <cacheField name="Data - Num Entities" numFmtId="0">
      <sharedItems containsBlank="1" containsMixedTypes="1" containsNumber="1" containsInteger="1" minValue="1" maxValue="1800000"/>
    </cacheField>
    <cacheField name="Ratio" numFmtId="0">
      <sharedItems containsBlank="1" containsMixedTypes="1" containsNumber="1" minValue="1.4374979343486421E-2" maxValue="1.4374979343486421E-2"/>
    </cacheField>
    <cacheField name="Data - Vars" numFmtId="0">
      <sharedItems containsBlank="1" containsMixedTypes="1" containsNumber="1" containsInteger="1" minValue="1" maxValue="74"/>
    </cacheField>
    <cacheField name="Data Vars - Details" numFmtId="0">
      <sharedItems containsBlank="1" longText="1"/>
    </cacheField>
    <cacheField name="Data - Observation Period" numFmtId="0">
      <sharedItems containsBlank="1"/>
    </cacheField>
    <cacheField name="Data - Is Real?" numFmtId="0">
      <sharedItems containsBlank="1"/>
    </cacheField>
    <cacheField name="Data - Is Publicly Available?" numFmtId="0">
      <sharedItems containsBlank="1"/>
    </cacheField>
    <cacheField name="Data - Is Graph?" numFmtId="0">
      <sharedItems containsBlank="1"/>
    </cacheField>
    <cacheField name="Data - Is sequential?" numFmtId="0">
      <sharedItems containsBlank="1"/>
    </cacheField>
    <cacheField name="Algorithm - Base Type" numFmtId="0">
      <sharedItems count="16">
        <s v="GAN"/>
        <s v="WGAN"/>
        <s v="ADASYN"/>
        <s v="SMOTE"/>
        <s v="CTGAN"/>
        <s v="VAE"/>
        <s v="TimeGAN"/>
        <s v="Resampling with adjusted distributions"/>
        <s v="Regression"/>
        <s v="Transformer"/>
        <s v="Gaussian Diffusion Models"/>
        <s v="LSTM" u="1"/>
        <s v="GAN " u="1"/>
        <s v="ADASYN " u="1"/>
        <s v="GAN (LSTM conditioned)" u="1"/>
        <s v="WGAN(conditional Wasserstein GAN)" u="1"/>
      </sharedItems>
    </cacheField>
    <cacheField name="Algorithm - Sub Base Type" numFmtId="0">
      <sharedItems containsBlank="1"/>
    </cacheField>
    <cacheField name="Algorithm - Type" numFmtId="0">
      <sharedItems containsBlank="1"/>
    </cacheField>
    <cacheField name="Algorithm - Preprocessing" numFmtId="0">
      <sharedItems containsBlank="1" longText="1"/>
    </cacheField>
    <cacheField name="Algorithm - Embedding/Input" numFmtId="0">
      <sharedItems containsBlank="1"/>
    </cacheField>
    <cacheField name="Algorithm - Core" numFmtId="0">
      <sharedItems containsBlank="1" longText="1"/>
    </cacheField>
    <cacheField name="Algorithm - Loss" numFmtId="0">
      <sharedItems containsBlank="1"/>
    </cacheField>
    <cacheField name="Algorithm - Output" numFmtId="0">
      <sharedItems containsBlank="1"/>
    </cacheField>
    <cacheField name="Algorithm - Training" numFmtId="0">
      <sharedItems containsBlank="1" longText="1"/>
    </cacheField>
    <cacheField name="Data generated - Samples Generated_x000a_" numFmtId="0">
      <sharedItems containsBlank="1"/>
    </cacheField>
    <cacheField name="Benchmark - compared to other methods" numFmtId="0">
      <sharedItems containsBlank="1"/>
    </cacheField>
    <cacheField name="Benchmark - Only Samples Generated_x000a_" numFmtId="0">
      <sharedItems containsBlank="1"/>
    </cacheField>
    <cacheField name="Benchmark - Samples Generated included into training data_x000a_" numFmtId="0">
      <sharedItems containsBlank="1"/>
    </cacheField>
    <cacheField name="Benchmark - statistical performance (of entire training dataset)" numFmtId="0">
      <sharedItems containsBlank="1" longText="1"/>
    </cacheField>
    <cacheField name="Benchmark - use case performance" numFmtId="0">
      <sharedItems containsBlank="1" longText="1"/>
    </cacheField>
    <cacheField name="Benchmark - best algorithm" numFmtId="0">
      <sharedItems count="3">
        <s v="--"/>
        <b v="0"/>
        <b v="1"/>
      </sharedItems>
    </cacheField>
    <cacheField name="Other Sources" numFmtId="0">
      <sharedItems containsBlank="1"/>
    </cacheField>
    <cacheField name="reviewer "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
  <r>
    <n v="24"/>
    <s v="Generative Adversarial Networks-Based Novel Approach for Fraud Detection for the European Cardholders 2013 Dataset"/>
    <x v="0"/>
    <x v="0"/>
    <s v="https://ieeexplore.ieee.org/stamp/stamp.jsp?arnumber=10265011"/>
    <s v="Almarshad2023"/>
    <s v="SY"/>
    <n v="12"/>
    <s v="describes how they use GAN for synthetic generation, and utilize within a framework for fraud detection."/>
    <s v="Ayl"/>
    <n v="14"/>
    <s v="(1) Data used is for credit cards and is imbalanced. Data is already anonymized before injecting into the algorithm _x000a_(2) GANs were used for classification tasks where they added a classifier alongside the generator and discriminator. _x000a_(3) Metrics used for model evaluation include accuracy, precision, recall, F1-score, and ROC-AUC _x000a_(4) Generator loss and discriminator loss are also calculated and the distribution of both synthetic data and original data is also visually compared  _x000a_"/>
    <s v="yes"/>
    <x v="0"/>
    <m/>
    <x v="0"/>
    <s v="Create synthetic credit card transaction data for fraud detection"/>
    <s v="yes"/>
    <s v="Credit-Card European cardholders 2013. _x000a_Credit Card Fraud Detection database from Kaggle (https://www.kaggle.com/datasets/_x000a_mlg‑ulb/creditcardfraud)"/>
    <s v="credit card transactions"/>
    <n v="285299"/>
    <n v="285299"/>
    <s v="1/100191"/>
    <n v="30"/>
    <s v="28 features are obtained by transforming the original features by PCA, Amount, Time"/>
    <s v="30d"/>
    <s v="yes"/>
    <s v="yes"/>
    <s v="no"/>
    <s v="no"/>
    <x v="0"/>
    <m/>
    <s v="conditional GAN"/>
    <s v="Feature Engineering (Scaling/Standardization)_x000a_Feature Selection (using correlation analysis and importance ranking)_x000a_Over-samplinf (random)"/>
    <s v="Generator / Discriminator_x000a_Label Embedding (Concatenation of_x000a_noise vector and label embedding)"/>
    <s v="Generator / Discriminator:_x000a_Dense (d_in, 512)_x000a_Dense (512, 256)_x000a_Dense (256, 128)_x000a_Dense (128, 1)"/>
    <s v="Cross-entropy loss"/>
    <m/>
    <m/>
    <s v="Only minority class"/>
    <b v="0"/>
    <m/>
    <b v="1"/>
    <m/>
    <s v="Classify Fraudulent Transactions_x000a_F1 Score: 0.96%"/>
    <x v="0"/>
    <m/>
    <s v="fabian"/>
  </r>
  <r>
    <n v="558"/>
    <s v="DAuGAN: An Approach for Augmenting Time Series Imbalanced Datasets via Latent Space Sampling Using Adversarial Techniques"/>
    <x v="1"/>
    <x v="1"/>
    <s v="https://www.scopus.com/inward/record.uri?eid=2-s2.0-85118115464&amp;doi=10.1155%2f2021%2f7877590&amp;partnerID=40&amp;md5=2018d938db33b44c00f6d205ccd7330e"/>
    <s v="Bratu2021"/>
    <s v="enyu"/>
    <n v="11"/>
    <s v="Introduced a novel augmentation method DAuGAN for identifying oorly represented sections of a time series data (evolution of the Price for Apple’s company stock) studied the synthesis of new data points and their integration into the time series, and assessed the Performance improvement on a benchmark machine learning model. "/>
    <s v="SY"/>
    <n v="9"/>
    <s v="Introduced DAuGAN, an approach to augment pooly represented sections of a time-series data. _x000a_Metrics like Wilcoxon test was used to evaluate generated samples. Pearson corr and distribution of latent points were presented for the minority class._x000a_Otherwise, no comparisons to other algorithms, or why it should be used. _x000a_"/>
    <s v="yes"/>
    <x v="1"/>
    <m/>
    <x v="1"/>
    <s v="Augment imbalanced time series datasets for training reinforcement learning (RL) agents for algorithmic trading"/>
    <s v="no"/>
    <s v="Apple stock price data (AAPL ticker) from NYSE, sampled every 15 minutes from Jan 1998 to Dec 2021. Total of 289,487 time steps"/>
    <s v="Financial time series data - stock price Open, High, Low, Close prices and trading Volume at each time step"/>
    <n v="289487"/>
    <n v="1"/>
    <s v="--"/>
    <n v="6"/>
    <m/>
    <s v="8737 d"/>
    <s v="yes"/>
    <s v="yes"/>
    <s v="no"/>
    <s v="yes"/>
    <x v="1"/>
    <s v="WGAN"/>
    <s v="- LSTM-based autoencoder _x000a_- WGAN (Wasserstein GAN)"/>
    <s v="- Discard Date/Time features_x000a_- Log transform Volume and price_x000a_- Normalize Open, High, Low, Close separately from Volume_x000a_- Split into overlapping chunks of 20 time steps"/>
    <s v="LSTM autoencoder used to map time series to a latent space. Latent space representation used as input to WGAN."/>
    <s v="1. Train LSTM autoencoder to map time series to latent space_x000a_2. Use OPTICS clustering to identify minority class samples in latent space_x000a_3. Train WGAN to generate synthetic minority class samples in latent space_x000a_4. Smooth generated samples to satisfy stock price constraints_x000a_5. Integrate smoothed samples back into original time series"/>
    <s v="Autoencoder: MSE"/>
    <m/>
    <s v="Autoencoder uses SGD with Nesterov momentum."/>
    <m/>
    <m/>
    <m/>
    <s v="minority classes in the latent space"/>
    <s v="- Distribution of latent points before and after synthesising new examples_x000a_- Absolute difference of correlation between generated dataset and real dataset"/>
    <s v="trading performance"/>
    <x v="0"/>
    <m/>
    <s v="enyu"/>
  </r>
  <r>
    <s v="85.1"/>
    <s v="Towards Realistic Financial Time Series Generation via Generative Adversarial Learning"/>
    <x v="2"/>
    <x v="1"/>
    <s v="https://ieeexplore.ieee.org/stamp/stamp.jsp?arnumber=9616176"/>
    <s v="Dogariu2021"/>
    <s v="SY"/>
    <n v="12"/>
    <s v="proposed several GAN architecture for generating financial time series_x000a_"/>
    <s v="Fabian"/>
    <n v="13"/>
    <s v="(1) Compares different GAN versions to generate financial toime series data_x000a_(2) Only statistical evaluation (very detailed though) and no performance based evaluation"/>
    <s v="yes"/>
    <x v="2"/>
    <m/>
    <x v="1"/>
    <s v="generate synthetic stock market data"/>
    <s v="no"/>
    <s v="S&amp;P index_x000a_(proprietary)"/>
    <s v="daily  OHLC records"/>
    <s v="max 11252832"/>
    <n v="1506"/>
    <s v="--"/>
    <n v="4"/>
    <m/>
    <s v="7472 d"/>
    <s v="yes"/>
    <s v="no"/>
    <s v="no"/>
    <s v="yes"/>
    <x v="0"/>
    <m/>
    <s v="Fully-connected GAN"/>
    <m/>
    <m/>
    <s v="[MLP2]_x000a_Discriminator:_x000a_Dense (120-80-40-20-10-1)_x000a_Generator:_x000a_Dense (20-40-80-160-250)"/>
    <s v="Cross-entropy loss"/>
    <m/>
    <s v="train on each feature seprately_x000a_no batch normalization_x000a_no dropout"/>
    <s v="Both classes"/>
    <m/>
    <b v="1"/>
    <m/>
    <s v="Qualitative Measures: 4/8_x000a_Quantitative Measures: DKL (#4), JSD (#3), Ksstatistics (#2), Emdistance (#2)"/>
    <m/>
    <x v="1"/>
    <m/>
    <s v="fabian"/>
  </r>
  <r>
    <s v="85.2"/>
    <s v="Towards Realistic Financial Time Series Generation via Generative Adversarial Learning"/>
    <x v="2"/>
    <x v="1"/>
    <s v="https://ieeexplore.ieee.org/stamp/stamp.jsp?arnumber=9616176"/>
    <s v="Dogariu2021"/>
    <s v="SY"/>
    <n v="12"/>
    <s v="proposed several GAN architecture for generating financial time series_x000a_"/>
    <s v="Fabian"/>
    <n v="13"/>
    <s v="(1) Compares different GAN versions to generate financial toime series data_x000a_(2) Only statistical evaluation (very detailed though) and no performance based evaluation"/>
    <s v="yes"/>
    <x v="2"/>
    <m/>
    <x v="1"/>
    <s v="generate synthetic stock market data"/>
    <s v="no"/>
    <s v="S&amp;P index_x000a_(proprietary)"/>
    <s v="daily  OHLC records"/>
    <s v="max 11252833"/>
    <n v="1507"/>
    <s v="--"/>
    <n v="4"/>
    <m/>
    <s v="7473 d"/>
    <s v="yes"/>
    <s v="no"/>
    <s v="no"/>
    <s v="yes"/>
    <x v="0"/>
    <m/>
    <s v="Fully-convolutional GAN"/>
    <m/>
    <m/>
    <s v="[FCGAN2]_x000a_Discriminator:_x000a_Convolution (250-1-12-24-48-96-1)_x000a_Dense(1, 1)_x000a_Generator:_x000a_Convolution (100-96-48-24-12-1)_x000a_Dense(1, 250)"/>
    <s v="Cross-entropy loss"/>
    <m/>
    <s v="train on each feature seprately_x000a_no batch normalization"/>
    <s v="Both classes"/>
    <m/>
    <b v="1"/>
    <m/>
    <s v="Qualitative Measures: 6/8_x000a_Quantitative Measures: DKL (#1), JSD (#1), Ksstatistics (#1), Emdistance (#1)"/>
    <m/>
    <x v="2"/>
    <s v="[Radford2015] Unsupervised representation_x000a_learning with deep convolutional generative adversarial networks"/>
    <m/>
  </r>
  <r>
    <s v="85.3"/>
    <s v="Towards Realistic Financial Time Series Generation via Generative Adversarial Learning"/>
    <x v="2"/>
    <x v="1"/>
    <s v="https://ieeexplore.ieee.org/stamp/stamp.jsp?arnumber=9616176"/>
    <s v="Dogariu2021"/>
    <s v="SY"/>
    <n v="12"/>
    <s v="proposed several GAN architecture for generating financial time series_x000a_"/>
    <s v="Fabian"/>
    <n v="13"/>
    <s v="(1) Compares different GAN versions to generate financial toime series data_x000a_(2) Only statistical evaluation (very detailed though) and no performance based evaluation"/>
    <s v="yes"/>
    <x v="2"/>
    <m/>
    <x v="1"/>
    <s v="generate synthetic stock market data"/>
    <s v="no"/>
    <s v="S&amp;P index_x000a_(proprietary)"/>
    <s v="daily  OHLC records"/>
    <s v="max 11252834"/>
    <n v="1508"/>
    <s v="--"/>
    <n v="4"/>
    <m/>
    <s v="7474 d"/>
    <s v="yes"/>
    <s v="no"/>
    <s v="no"/>
    <s v="yes"/>
    <x v="0"/>
    <m/>
    <s v="Multichannel GAN"/>
    <m/>
    <m/>
    <s v="Discriminator:_x000a_Convolution (250-1-12-24-48-96-4)_x000a_Dense(4, 1)_x000a_Generator:_x000a_Convolution (100-96-48-24-12-4)_x000a_Dense(4, 250)"/>
    <s v="Cross-entropy loss"/>
    <m/>
    <s v="train on all features combined"/>
    <s v="Both classes"/>
    <m/>
    <b v="1"/>
    <m/>
    <s v="Qualitative Measures: 5/8_x000a_Quantitative Measures: DKL (#5), JSD (#5), Ksstatistics (#5), Emdistance (#4)"/>
    <m/>
    <x v="1"/>
    <m/>
    <m/>
  </r>
  <r>
    <s v="85.4"/>
    <s v="Towards Realistic Financial Time Series Generation via Generative Adversarial Learning"/>
    <x v="2"/>
    <x v="1"/>
    <s v="https://ieeexplore.ieee.org/stamp/stamp.jsp?arnumber=9616176"/>
    <s v="Dogariu2021"/>
    <s v="SY"/>
    <n v="12"/>
    <s v="proposed several GAN architecture for generating financial time series_x000a_"/>
    <s v="Fabian"/>
    <n v="13"/>
    <s v="(1) Compares different GAN versions to generate financial toime series data_x000a_(2) Only statistical evaluation (very detailed though) and no performance based evaluation"/>
    <s v="yes"/>
    <x v="2"/>
    <m/>
    <x v="1"/>
    <s v="generate synthetic stock market data"/>
    <s v="no"/>
    <s v="S&amp;P index_x000a_(proprietary)"/>
    <s v="daily  OHLC records"/>
    <s v="max 11252835"/>
    <n v="1509"/>
    <s v="--"/>
    <n v="4"/>
    <m/>
    <s v="7475 d"/>
    <s v="yes"/>
    <s v="no"/>
    <s v="no"/>
    <s v="yes"/>
    <x v="0"/>
    <m/>
    <s v="Spectral Normalization GAN"/>
    <m/>
    <m/>
    <s v="Discriminator:_x000a_Convolution (250-1-12-24-48-96-1)_x000a_Dense(1, 1)_x000a_Generator:_x000a_Convolution (100-96-48-24-12-1)_x000a_Dense(1, 250)"/>
    <s v="Cross-entropy loss"/>
    <m/>
    <s v="Uses spectral normalization instead of batch normalization"/>
    <s v="Both classes"/>
    <m/>
    <b v="1"/>
    <m/>
    <s v="Qualitative Measures: 1/8_x000a_Quantitative Measures: DKL (#2), JSD (#4), Ksstatistics (#4), Emdistance (#3)"/>
    <m/>
    <x v="1"/>
    <m/>
    <m/>
  </r>
  <r>
    <s v="85.5"/>
    <s v="Towards Realistic Financial Time Series Generation via Generative Adversarial Learning"/>
    <x v="2"/>
    <x v="1"/>
    <s v="https://ieeexplore.ieee.org/stamp/stamp.jsp?arnumber=9616176"/>
    <s v="Dogariu2021"/>
    <s v="SY"/>
    <n v="12"/>
    <s v="proposed several GAN architecture for generating financial time series_x000a_"/>
    <s v="Fabian"/>
    <n v="13"/>
    <s v="(1) Compares different GAN versions to generate financial toime series data_x000a_(2) Only statistical evaluation (very detailed though) and no performance based evaluation"/>
    <s v="yes"/>
    <x v="2"/>
    <m/>
    <x v="1"/>
    <s v="generate synthetic stock market data"/>
    <s v="no"/>
    <s v="S&amp;P index_x000a_(proprietary)"/>
    <s v="daily  OHLC records"/>
    <s v="max 11252836"/>
    <n v="1510"/>
    <s v="--"/>
    <n v="4"/>
    <m/>
    <s v="7476 d"/>
    <s v="yes"/>
    <s v="no"/>
    <s v="no"/>
    <s v="yes"/>
    <x v="1"/>
    <s v="WGAN"/>
    <s v="Wasserstein GAN"/>
    <m/>
    <m/>
    <s v="[WFCGAN1]_x000a_Discriminator:_x000a_Convolution (250-1-12-24-48-96-1)_x000a_Dense(1, 1)_x000a_Generator:_x000a_Convolution (100-96-48-24-12-1)_x000a_Dense(1, 250)_x000a_add weight clipping"/>
    <s v="Wasserstein Distance"/>
    <m/>
    <m/>
    <s v="Both classes"/>
    <m/>
    <b v="1"/>
    <m/>
    <s v="Qualitative Measures: 6/8_x000a_Quantitative Measures: DKL (#3), JSD (#2), Ksstatistics (#3), Emdistance (#5)"/>
    <m/>
    <x v="1"/>
    <s v="[Arjovsky2017] Wasserstein GAN"/>
    <m/>
  </r>
  <r>
    <n v="13"/>
    <s v="Data augmentation of credit default swap transactions based on a sequence GAN"/>
    <x v="3"/>
    <x v="2"/>
    <s v="https://dl.acm.org/doi/10.1016/j.ipm.2022.102889"/>
    <s v="Fan2022"/>
    <s v="SY"/>
    <n v="12"/>
    <s v="build sequence GANs. use ML models for performance ranking agreement. _x000a_"/>
    <s v="Ayl"/>
    <n v="14"/>
    <s v="(1) Used GANs (SeqGAN) for synthetic data generation  which the papers defend as having good training and stability and data applicability _x000a_(2) Used correlation for synthetic data evaluation and synthetic ranking agreement (SRA) index for further verification_x000a_(3) Utilized discrete financial data such as credit default swap transaction data which was supplemented by a neural network "/>
    <s v="yes"/>
    <x v="0"/>
    <m/>
    <x v="1"/>
    <s v="Create synthetic credit default swap data for risk assessment models"/>
    <s v="no"/>
    <s v="Trading data_x000a_https://pddata.dtcc.com/ppd/cftcdashboard"/>
    <s v="credit default swap transactions"/>
    <n v="1103307"/>
    <s v="--"/>
    <s v="--"/>
    <n v="7"/>
    <m/>
    <s v="1883 d"/>
    <s v="yes"/>
    <s v="yes"/>
    <s v="no"/>
    <s v="yes"/>
    <x v="0"/>
    <m/>
    <s v="sequenceGAN"/>
    <m/>
    <m/>
    <s v="Discriminator:_x000a_Convolution x2_x000a_Dense (256-128-64)_x000a_Dense (64-128-256)_x000a_Pooling + Convolution x2_x000a_Generator:_x000a_Pooling + Convolution x2_x000a_Convolution"/>
    <s v="Policy gradient algorithm"/>
    <m/>
    <s v="pre-training generator and discriminator together once_x000a_loss function = 0.5 trained alternately"/>
    <s v="Both classes"/>
    <b v="0"/>
    <b v="1"/>
    <m/>
    <s v="Correlation, Numerical proportion and Synthetic ranking agreement"/>
    <m/>
    <x v="0"/>
    <m/>
    <s v="fabian"/>
  </r>
  <r>
    <n v="280"/>
    <s v="When Two are Better Than One: Synthesizing Heavily Unbalanced Data"/>
    <x v="4"/>
    <x v="1"/>
    <s v="https://ieeexplore.ieee.org/document/9606863"/>
    <s v="Ferreira2021"/>
    <s v="ayl"/>
    <n v="14"/>
    <s v="(1) Talks about privacy _x000a_(2) used GANs for synthetic data generation (one for legitimate and one for fraudulent) hence duo-GAN_x000a_(3) used divergence score for evaluation; trained both data on machine learning models and tested to see if there is loss in performance _x000a_(4) used credit card fraud detection dataset "/>
    <s v="SY"/>
    <n v="11"/>
    <s v="designed, implemented and validated the use of Duo-GAN (or using 2 generators) to generate synthetic data for fraud detection._x000a_used divergence score and corr matrix to validate synthetic data._x000a_used ML models to compare performance of single-GAN and Duo-GAN. _x000a_"/>
    <s v="yes"/>
    <x v="2"/>
    <m/>
    <x v="0"/>
    <s v="financial fraud "/>
    <s v="yes"/>
    <s v="Credit-Card European cardholders 2013. _x000a_Credit Card Fraud Detection database from Kaggle (https://www.kaggle.com/datasets/_x000a_mlg‑ulb/creditcardfraud)"/>
    <s v="credit card transactions"/>
    <n v="285299"/>
    <n v="285299"/>
    <s v="1/100191"/>
    <n v="30"/>
    <s v="28 features are obtained by transforming the original features by PCA, Amount, Time"/>
    <s v="30 d"/>
    <s v="yes"/>
    <s v="yes"/>
    <s v="no"/>
    <s v="no"/>
    <x v="0"/>
    <m/>
    <s v="TGAN (generator based on LSTM RNN)"/>
    <m/>
    <m/>
    <s v="Learning rate = 0.001_x000a_L2 Norm = 0.00001_x000a_Random noise vector = 200_x000a_Noise upper bound = 0.2_x000a_Batch size = 200_x000a_Optimizer = Adam_x000a_LSTM Hidden State size = 50_x000a_Generator fully connected layer size = 64_x000a_Discriminator number of layers = 2_x000a_Discriminator hidden layer size = 100_x000a_Discriminator steps = 2"/>
    <m/>
    <m/>
    <s v="both classes (one GAN for fraudulent and another GAN for non-fraudulent)"/>
    <s v="Both classes"/>
    <b v="0"/>
    <m/>
    <m/>
    <s v="divergence score, spearman rank correlation, pearson correlation"/>
    <s v="Used classifiers such as XGBoost, AdaBoost, Decision Trees and evaluated using FI "/>
    <x v="0"/>
    <m/>
    <s v="ayl"/>
  </r>
  <r>
    <s v="242.3"/>
    <s v="WiP: Generative Adversarial Network for Oversampling Data in Credit Card Fraud Detection"/>
    <x v="5"/>
    <x v="3"/>
    <m/>
    <s v="Gangwar2017"/>
    <m/>
    <m/>
    <m/>
    <m/>
    <m/>
    <m/>
    <m/>
    <x v="3"/>
    <m/>
    <x v="0"/>
    <m/>
    <m/>
    <s v="Credit-Card European cardholders 2013. _x000a_Credit Card Fraud Detection database from Kaggle (https://www.kaggle.com/datasets/_x000a_mlg‑ulb/creditcardfraud)"/>
    <m/>
    <m/>
    <m/>
    <m/>
    <m/>
    <m/>
    <m/>
    <m/>
    <m/>
    <m/>
    <m/>
    <x v="2"/>
    <m/>
    <m/>
    <m/>
    <m/>
    <m/>
    <m/>
    <m/>
    <m/>
    <m/>
    <b v="1"/>
    <m/>
    <m/>
    <m/>
    <s v="Compared with other oversampling methods like SMOTE and ADASYN using classifiers such as Logistic Regression (LR) and Support Vector Machine (SVM) with precision, recall, specificity, f1-score, AUC"/>
    <x v="1"/>
    <m/>
    <m/>
  </r>
  <r>
    <s v="242.4"/>
    <s v="WiP: Generative Adversarial Network for Oversampling Data in Credit Card Fraud Detection"/>
    <x v="6"/>
    <x v="3"/>
    <m/>
    <s v="Gangwar2018"/>
    <m/>
    <m/>
    <m/>
    <m/>
    <m/>
    <m/>
    <m/>
    <x v="3"/>
    <m/>
    <x v="0"/>
    <m/>
    <m/>
    <s v="Credit-Card European cardholders 2013. _x000a_Credit Card Fraud Detection database from Kaggle (https://www.kaggle.com/datasets/_x000a_mlg‑ulb/creditcardfraud)"/>
    <m/>
    <m/>
    <m/>
    <m/>
    <m/>
    <m/>
    <m/>
    <m/>
    <m/>
    <m/>
    <m/>
    <x v="3"/>
    <m/>
    <m/>
    <m/>
    <m/>
    <m/>
    <m/>
    <m/>
    <m/>
    <m/>
    <b v="1"/>
    <m/>
    <m/>
    <m/>
    <s v="Compared with other oversampling methods like SMOTE and ADASYN using classifiers such as Logistic Regression (LR) and Support Vector Machine (SVM) with precision, recall, specificity, f1-score, AUC"/>
    <x v="1"/>
    <m/>
    <m/>
  </r>
  <r>
    <s v="242.1"/>
    <s v="WiP: Generative Adversarial Network for Oversampling Data in Credit Card Fraud Detection"/>
    <x v="7"/>
    <x v="3"/>
    <m/>
    <s v="Gangwar2019"/>
    <m/>
    <m/>
    <m/>
    <m/>
    <m/>
    <m/>
    <m/>
    <x v="3"/>
    <m/>
    <x v="0"/>
    <m/>
    <m/>
    <s v="Credit-Card European cardholders 2013. _x000a_Credit Card Fraud Detection database from Kaggle (https://www.kaggle.com/datasets/_x000a_mlg‑ulb/creditcardfraud)"/>
    <m/>
    <m/>
    <m/>
    <m/>
    <m/>
    <m/>
    <m/>
    <m/>
    <m/>
    <m/>
    <m/>
    <x v="0"/>
    <m/>
    <s v="GAN"/>
    <m/>
    <m/>
    <m/>
    <m/>
    <m/>
    <m/>
    <m/>
    <b v="1"/>
    <m/>
    <m/>
    <m/>
    <s v="Compared with other oversampling methods like SMOTE and ADASYN using classifiers such as Logistic Regression (LR) and Support Vector Machine (SVM) with precision, recall, specificity, f1-score, AUC"/>
    <x v="1"/>
    <m/>
    <m/>
  </r>
  <r>
    <s v="242.2"/>
    <s v="WiP: Generative Adversarial Network for Oversampling Data in Credit Card Fraud Detection"/>
    <x v="7"/>
    <x v="3"/>
    <s v="https://link.springer.com/chapter/10.1007/978-3-030-36945-3_7"/>
    <s v="Gangwar2019"/>
    <s v="ayl"/>
    <n v="10"/>
    <s v="(1) used oversampling (SMOTE, ADASYN) using GANs (WGAN vs vanilla GAN)  to generate synthetic data for the minority class_x000a_(2) used machine learning classifiers to evaluate the effectiveness of the proposed method_x000a_(3) used financial dataset using credit card transaction _x000a_(4) did not describe the algorithm behind as much, alhtough seems like they just used typical GANs_x000a_(5) analysis of results is aligned with the aim of the paper in the beginning "/>
    <s v="SY"/>
    <n v="11"/>
    <s v="developed WGAN and compared with vanilla GAN, and other oversampling methods (SMOTE, ADASYN) to generate synthetic data from minority class. Application to ML models (SVM, LogReg) also showed reduced FP, no effect on TP. "/>
    <s v="yes"/>
    <x v="4"/>
    <m/>
    <x v="0"/>
    <s v="financial fraud "/>
    <s v="yes"/>
    <s v="Credit-Card European cardholders 2013. _x000a_Credit Card Fraud Detection database from Kaggle (https://www.kaggle.com/datasets/_x000a_mlg‑ulb/creditcardfraud)"/>
    <s v="credit card transactions"/>
    <n v="285299"/>
    <n v="285299"/>
    <s v="1/100191"/>
    <n v="30"/>
    <s v="28 features are obtained by transforming the original features by PCA, Amount, Time"/>
    <s v="30d"/>
    <s v="yes"/>
    <s v="yes"/>
    <s v="no"/>
    <s v="no"/>
    <x v="1"/>
    <s v="WGAN"/>
    <s v="WGAN "/>
    <s v="dropping columns, column standardization "/>
    <s v="Input dimension of generator and discriminator is 100 and 30"/>
    <s v="WGAN (MLP as generator and discriminator)_x000a__x000a_Generator:_x000a_Hidden Layers:_x000a_- First hidden layer: 500 neurons with leaky ReLU activation_x000a_- Second hidden layer: 500 neurons with leaky ReLU activation _x000a_- Third hidden layer: 500 neurons followed by leaky ReLU activation _x000a__x000a_Discriminator:_x000a_Hidden Layers:_x000a_- First hidden layer: 500 neurons with leaky ReLU activation_x000a_- Second hidden layer: 300 neurons with leaky ReLU activation_x000a__x000a_Adam optimizer (with learning rate = 0.001) for generator _x000a_Gradient descent optimizer (with learning rate = 0.001) for disciminator"/>
    <s v="hinge loss and log loss"/>
    <s v="Output dimension of generator and discriminator is 30 and 1 "/>
    <s v="on minority class only"/>
    <s v="fraud data "/>
    <b v="1"/>
    <m/>
    <m/>
    <m/>
    <s v="Compared with other oversampling methods like SMOTE and ADASYN using classifiers such as Logistic Regression (LR) and Support Vector Machine (SVM) with precision, recall, specificity, f1-score, AUC"/>
    <x v="2"/>
    <m/>
    <s v="ayl"/>
  </r>
  <r>
    <n v="506"/>
    <s v="Minority class augmentation using GANs to improve the detection of anomalies in critical operations"/>
    <x v="8"/>
    <x v="2"/>
    <m/>
    <s v="Hilal2022"/>
    <m/>
    <m/>
    <m/>
    <m/>
    <m/>
    <m/>
    <m/>
    <x v="3"/>
    <m/>
    <x v="0"/>
    <m/>
    <m/>
    <s v="Credit-Card European cardholders 2013. _x000a_Credit Card Fraud Detection database from Kaggle (https://www.kaggle.com/datasets/_x000a_mlg‑ulb/creditcardfraud)"/>
    <m/>
    <m/>
    <m/>
    <m/>
    <m/>
    <m/>
    <m/>
    <m/>
    <m/>
    <m/>
    <m/>
    <x v="0"/>
    <m/>
    <s v="GAN"/>
    <m/>
    <m/>
    <m/>
    <m/>
    <m/>
    <m/>
    <m/>
    <b v="1"/>
    <m/>
    <m/>
    <s v="Distribution(interquartile range) of each feature of original dateset"/>
    <s v="Accuracy_x000a_Precision_x000a_Recall _x000a_F1 score_x000a_AUROC"/>
    <x v="1"/>
    <m/>
    <m/>
  </r>
  <r>
    <n v="506"/>
    <s v="Minority class augmentation using GANs to improve the detection of anomalies in critical operations"/>
    <x v="8"/>
    <x v="2"/>
    <m/>
    <s v="Hilal2022"/>
    <m/>
    <m/>
    <m/>
    <m/>
    <m/>
    <m/>
    <m/>
    <x v="3"/>
    <m/>
    <x v="0"/>
    <m/>
    <m/>
    <s v="Credit-Card European cardholders 2013. _x000a_Credit Card Fraud Detection database from Kaggle (https://www.kaggle.com/datasets/_x000a_mlg‑ulb/creditcardfraud)"/>
    <m/>
    <m/>
    <m/>
    <m/>
    <m/>
    <m/>
    <m/>
    <m/>
    <m/>
    <m/>
    <m/>
    <x v="1"/>
    <s v="WGAN"/>
    <s v="WGAN"/>
    <m/>
    <m/>
    <m/>
    <m/>
    <m/>
    <m/>
    <m/>
    <b v="1"/>
    <m/>
    <m/>
    <s v="Distribution(interquartile range) of each feature of original dateset"/>
    <s v="Accuracy_x000a_Precision_x000a_Recall _x000a_F1 score_x000a_AUROC"/>
    <x v="2"/>
    <m/>
    <m/>
  </r>
  <r>
    <n v="506"/>
    <s v="Minority class augmentation using GANs to improve the detection of anomalies in critical operations"/>
    <x v="8"/>
    <x v="2"/>
    <s v="https://www.scopus.com/inward/record.uri?eid=2-s2.0-85146555973&amp;doi=10.1117%2f12.2618858&amp;partnerID=40&amp;md5=1e409ab975c44cd1b3da22b6e61b2e15"/>
    <s v="Hilal2022"/>
    <s v="enyu"/>
    <n v="13"/>
    <s v="A vanilla GAN, WGAN and WGAN-GP were designed, tuned and implemented to produce artificial data resembling fraudulent credit card transactions. XGBoost classification model was used to train augmented data and it improved detection of the fraudulent class. The WGAN-GP is the best overall architecture having the greatest AUROC score of all the architectures by solving the issue of mode collapse and vanishing gradients"/>
    <s v="SY"/>
    <n v="10"/>
    <s v="utilised GAN/WGAN/WGAN-GP to create more fraud data for training in XGBoost classifier model._x000a_only performed visual comparison of fraud distribution between real and synthetic fraud data._x000a_Metrics are dependent on model performance. "/>
    <s v="yes"/>
    <x v="5"/>
    <m/>
    <x v="0"/>
    <s v="Credit card fraud detection"/>
    <s v="yes"/>
    <s v="Credit-Card European cardholders 2013. _x000a_Credit Card Fraud Detection database from Kaggle (https://www.kaggle.com/datasets/_x000a_mlg‑ulb/creditcardfraud)"/>
    <s v="credit card transactions"/>
    <m/>
    <m/>
    <m/>
    <m/>
    <m/>
    <m/>
    <m/>
    <m/>
    <s v="no"/>
    <s v="yes"/>
    <x v="1"/>
    <s v="WGAN-GP"/>
    <s v="WGAN with gradient penalty"/>
    <s v="- Log transform transaction value_x000a_- transform time feature to hours"/>
    <s v="random noise vector"/>
    <s v="Input layer: 32_x000a_3 hidden layers: 64-128-256_x000a_Output layer: 30"/>
    <m/>
    <s v="embedding as input"/>
    <m/>
    <s v="Fraudulent class"/>
    <b v="1"/>
    <m/>
    <m/>
    <s v="Distribution(interquartile range) of each feature of original dateset"/>
    <s v="Accuracy_x000a_Precision_x000a_Recall _x000a_F1 score_x000a_AUROC"/>
    <x v="1"/>
    <m/>
    <s v="enyu"/>
  </r>
  <r>
    <n v="792"/>
    <s v="Generating and Validating Synthetic Training Data for Predicting Bankruptcy of Individual Businesses"/>
    <x v="9"/>
    <x v="1"/>
    <s v="https://www.scopus.com/inward/record.uri?eid=2-s2.0-85124508268&amp;doi=10.6109%2fjicce.2021.19.4.228&amp;partnerID=40&amp;md5=b84b15d0f7520ffc9fdf1c8af94b4f00"/>
    <s v="Hong2021"/>
    <s v="enyu"/>
    <n v="12"/>
    <s v="Propose CTGAN to simulate fraudulent sample for business bankcruptcy of individual  business. And compare this solution with 2 methods (CopulaGAN, TVAE).  The generated synthetic training data preserves the statistical distribution characteristics of the actual data. The results indicate that the a partially synthesized dataset gives better performance for model traning than a fully synthesized dataset that was synthesized using the entire record data without any data discrimination"/>
    <s v="Fabian"/>
    <n v="12"/>
    <s v="(1) Compares different synthetic data generation methods to generate borrower data_x000a_(2) solid evaluation using statistical as well as performance measures"/>
    <s v="yes"/>
    <x v="6"/>
    <m/>
    <x v="2"/>
    <s v="Bankrupcty prediction of individual business"/>
    <s v="no"/>
    <s v="Credit information (loans, delinquency, bankruptcy) of around 480,000 individual businesses in Korean manufacturing, managed by Korea Credit Information Services (KCIS)"/>
    <s v="credit card transactions "/>
    <n v="480000"/>
    <n v="480000"/>
    <s v="--"/>
    <n v="41"/>
    <m/>
    <s v="89 d"/>
    <s v="yes"/>
    <s v="no"/>
    <s v="no"/>
    <s v="partial"/>
    <x v="4"/>
    <m/>
    <s v="CTGAN (Conditional Tabular GAN), compared against CopulaGAN and TVAE"/>
    <s v=" - Feature selection through independent T-test and logistic regression_x000a_- Data was split into train (90%) and test (10%) sets"/>
    <s v="Not mentioned"/>
    <s v="- CTGAN, a conditional GAN tailored for tabular data_x000a_- Random undersampling for majority class, CTGAN for synthesizing minority class"/>
    <s v="Standard GAN loss functions"/>
    <s v="Generates partial synthetic training data (real data for majority class, synthetic data for minority class)"/>
    <m/>
    <m/>
    <m/>
    <m/>
    <s v="Minority class"/>
    <s v="- KS-Test score index (identifying the probability that both real data and generated data are sampled from the identical distribution)_x000a_- Key variable match rate (the value representing the degree of redun_x0002_dancy by comparing the top 10 features of the synthetic dataset to the_x000a_top 10 features of the real sample)"/>
    <s v="- AUC_x000a_- Recall"/>
    <x v="2"/>
    <m/>
    <s v="enyu"/>
  </r>
  <r>
    <n v="793"/>
    <s v="Generating and Validating Synthetic Training Data for Predicting Bankruptcy of Individual Businesses"/>
    <x v="9"/>
    <x v="2"/>
    <s v="https://www.scopus.com/inward/record.uri?eid=2-s2.0-85124508268&amp;doi=10.6109%2fjicce.2021.19.4.228&amp;partnerID=40&amp;md5=b84b15d0f7520ffc9fdf1c8af94b4f01"/>
    <s v="Hong2021"/>
    <s v="enyu"/>
    <n v="13"/>
    <s v="Propose CTGAN to simulate fraudulent sample for business bankcruptcy of individual  business. And compare this solution with 2 methods (CopulaGAN, TVAE).  The generated synthetic training data preserves the statistical distribution characteristics of the actual data. The results indicate that the a partially synthesized dataset gives better performance for model traning than a fully synthesized dataset that was synthesized using the entire record data without any data discrimination"/>
    <s v="Fabian"/>
    <n v="13"/>
    <s v="(1) Compares different synthetic data generation methods to generate borrower data_x000a_(2) solid evaluation using statistical as well as performance measures"/>
    <s v="yes"/>
    <x v="0"/>
    <m/>
    <x v="2"/>
    <s v="Bankrupcty prediction of individual business"/>
    <s v="no"/>
    <s v="Credit information (loans, delinquency, bankruptcy) of around 480,000 individual businesses in Korean manufacturing, managed by Korea Credit Information Services (KCIS)"/>
    <s v="credit card transactions "/>
    <n v="480000"/>
    <n v="480000"/>
    <s v="--"/>
    <n v="42"/>
    <m/>
    <s v="90 d"/>
    <s v="yes"/>
    <s v="no"/>
    <s v="no"/>
    <s v="partial"/>
    <x v="0"/>
    <m/>
    <s v="Copula-GAN"/>
    <s v=" - Feature selection through independent T-test and logistic regression_x000a_- Data was split into train (90%) and test (10%) sets"/>
    <m/>
    <m/>
    <m/>
    <m/>
    <m/>
    <m/>
    <m/>
    <m/>
    <s v="Minority class"/>
    <s v="- KS-Test score index (identifying the probability that both real data and generated data are sampled from the identical distribution)_x000a_- Key variable match rate (the value representing the degree of redun_x0002_dancy by comparing the top 10 features of the synthetic dataset to the_x000a_top 10 features of the real sample)"/>
    <s v="- AUC_x000a_- Recall"/>
    <x v="1"/>
    <m/>
    <m/>
  </r>
  <r>
    <n v="794"/>
    <s v="Generating and Validating Synthetic Training Data for Predicting Bankruptcy of Individual Businesses"/>
    <x v="9"/>
    <x v="0"/>
    <s v="https://www.scopus.com/inward/record.uri?eid=2-s2.0-85124508268&amp;doi=10.6109%2fjicce.2021.19.4.228&amp;partnerID=40&amp;md5=b84b15d0f7520ffc9fdf1c8af94b4f02"/>
    <s v="Hong2021"/>
    <s v="enyu"/>
    <n v="14"/>
    <s v="Propose CTGAN to simulate fraudulent sample for business bankcruptcy of individual  business. And compare this solution with 2 methods (CopulaGAN, TVAE).  The generated synthetic training data preserves the statistical distribution characteristics of the actual data. The results indicate that the a partially synthesized dataset gives better performance for model traning than a fully synthesized dataset that was synthesized using the entire record data without any data discrimination"/>
    <s v="Fabian"/>
    <n v="14"/>
    <s v="(1) Compares different synthetic data generation methods to generate borrower data_x000a_(2) solid evaluation using statistical as well as performance measures"/>
    <s v="yes"/>
    <x v="7"/>
    <m/>
    <x v="2"/>
    <s v="Bankrupcty prediction of individual business"/>
    <s v="no"/>
    <s v="Credit information (loans, delinquency, bankruptcy) of around 480,000 individual businesses in Korean manufacturing, managed by Korea Credit Information Services (KCIS)"/>
    <s v="credit card transactions "/>
    <n v="480000"/>
    <n v="480000"/>
    <s v="--"/>
    <n v="43"/>
    <m/>
    <s v="91 d"/>
    <s v="yes"/>
    <s v="no"/>
    <s v="no"/>
    <s v="partial"/>
    <x v="5"/>
    <m/>
    <s v="TVAE"/>
    <s v=" - Feature selection through independent T-test and logistic regression_x000a_- Data was split into train (90%) and test (10%) sets"/>
    <m/>
    <m/>
    <m/>
    <m/>
    <m/>
    <m/>
    <m/>
    <m/>
    <s v="Minority class"/>
    <s v="- KS-Test score index (identifying the probability that both real data and generated data are sampled from the identical distribution)_x000a_- Key variable match rate (the value representing the degree of redun_x0002_dancy by comparing the top 10 features of the synthetic dataset to the_x000a_top 10 features of the real sample)"/>
    <s v="- AUC_x000a_- Recall"/>
    <x v="1"/>
    <m/>
    <m/>
  </r>
  <r>
    <n v="478"/>
    <s v="Regime-Specific Quant Generative Adversarial Network: A Conditional Generative Adversarial Network for Regime-Specific Deepfakes of Financial Time Series"/>
    <x v="10"/>
    <x v="0"/>
    <s v="https://www.scopus.com/inward/record.uri?eid=2-s2.0-85174192299&amp;doi=10.3390%2fapp131910639&amp;partnerID=40&amp;md5=d711861a293643268de85e0faf8c3c3b"/>
    <s v="Huang2023"/>
    <s v="enyu"/>
    <n v="12"/>
    <s v="This paper proposes a novel approach to the generative modelling of regime-specific financial real time data by using conditional generative adversarial networks (cGANs). "/>
    <s v="SY"/>
    <n v="10"/>
    <s v="despite the score, a really strong paper with descriptions of algorithms, comparison between unconditional GAN and their RSQGAN, effects of different parameters that will affect GAN performance, comparison between synthetic and real dataset. the only cavert is their real data is on stocks, which may be difficult to preprocess for training GAN. "/>
    <s v="yes"/>
    <x v="8"/>
    <m/>
    <x v="1"/>
    <s v="generate regime-specific 'deep fakes' of financial time series data_x000a_"/>
    <s v="no"/>
    <s v="Bloomberg Professional service and data license (from Jan 2020 to June 2020)"/>
    <s v="australian listed stocks"/>
    <s v="max 101576"/>
    <n v="19"/>
    <s v="--"/>
    <n v="1"/>
    <m/>
    <s v="5346 d"/>
    <s v="yes"/>
    <s v="no"/>
    <s v="no"/>
    <s v="yes"/>
    <x v="0"/>
    <m/>
    <s v="RSQGAN"/>
    <s v="real data in class regimes, onehot encodings"/>
    <m/>
    <m/>
    <s v="optimising min max loss function"/>
    <s v="optimal TCN parameters,_x000a_class embedding parameters,_x000a_conditional synthetic data"/>
    <s v="sample real minibatches,_x000a_draw minibatch of noise prior (stop if loss conditions met)_x000a_train generator: estimate G minibatch gradient_x000a_descend generator and embedding tensor gradient_x000a_train discriminator: estimate minibatch gradient,_x000a_ascend discriminator and embedding tensor gradient"/>
    <s v="entire dataset"/>
    <m/>
    <m/>
    <m/>
    <s v="mean absolute differece (between synthetic vs real data)_x000a_stylised facts (SF) training/test loss:_x000a_linear unpredictability_x000a_heavy-tailed return distribution_x000a_volatiliy clustering_x000a_leverage effect_x000a_coarse-fine volatility corr_x000a_gain/loss asymmetry"/>
    <m/>
    <x v="0"/>
    <m/>
    <s v="SY"/>
  </r>
  <r>
    <n v="482"/>
    <s v="Predicting extreme events in the stock market using generative adversarial networks"/>
    <x v="11"/>
    <x v="0"/>
    <s v="https://www.scopus.com/inward/record.uri?eid=2-s2.0-85167426159&amp;doi=10.26555%2fijain.v9i2.898&amp;partnerID=40&amp;md5=b9b69c3040e0b503aa73657c367887d3"/>
    <s v="Labiad2023"/>
    <s v="enyu"/>
    <n v="9"/>
    <s v="Compare 3 GAN variants(DoppelGANger, TimeGAN, RCGAN) to predict stock price. The training data is not clearly described and the algorithms seem to be more applicable in stock market."/>
    <s v="SY"/>
    <n v="11"/>
    <s v="used GAN to generate synthetic data to simulate stock-market behavious. _x000a_adding synthetic data to training data improves prediction accuracy of extreme behavious in stock market data._x000a_quality of generated data was evaluated."/>
    <s v="yes"/>
    <x v="1"/>
    <m/>
    <x v="1"/>
    <s v="generate realistic stock market data"/>
    <s v="no"/>
    <s v="S&amp;P 500 of 5 emerging markets (Brazil, India, Malaysia, Philippines, Russia)_x000a_"/>
    <s v="stock market data"/>
    <n v="4380"/>
    <n v="6"/>
    <s v="--"/>
    <n v="1"/>
    <m/>
    <s v="730 d"/>
    <s v="yes"/>
    <s v="yes"/>
    <s v="no"/>
    <s v="yes"/>
    <x v="0"/>
    <m/>
    <s v="DoppelGANer (https://github.com/fjxmlzn/DoppelGANger)"/>
    <s v="data standardisation (mean 0 + SD )"/>
    <m/>
    <s v="min/max generator : multilayer perceptron (MLP) (input units: hidden units: output units) 2:4:2_x000a_metadata generator: MLP (input units: hidden units: output units 3:6:4_x000a_nr of layers in time series generator (LSTM) 3_x000a_nr of units in each layer of LSTM 20"/>
    <m/>
    <m/>
    <m/>
    <s v="entire dataset"/>
    <m/>
    <s v="distributional metric (between synthetic and real data)_x000a_histograms viz _x000a_DG has best-looking data"/>
    <m/>
    <s v="LSTM used for prediction_x000a_predictive score (train on real, test on real) (MAPE%, MAE, MSE)_x000a_predictive score (train on synthetic, test on real)  (MAPE%, MAE, MSE)_x000a_DG and RCGAN best algo"/>
    <m/>
    <x v="2"/>
    <m/>
    <s v="SY"/>
  </r>
  <r>
    <n v="482"/>
    <s v="Predicting extreme events in the stock market using generative adversarial networks"/>
    <x v="11"/>
    <x v="0"/>
    <s v="https://www.scopus.com/inward/record.uri?eid=2-s2.0-85167426159&amp;doi=10.26555%2fijain.v9i2.898&amp;partnerID=40&amp;md5=b9b69c3040e0b503aa73657c367887d3"/>
    <s v="Labiad2023"/>
    <s v="enyu"/>
    <n v="9"/>
    <s v="Compare 3 GAN variants(DoppelGANger, TimeGAN, RCGAN) to predict stock price. The training data is not clearly described and the algorithms seem to be more applicable in stock market."/>
    <s v="SY"/>
    <n v="11"/>
    <s v="used GAN to generate synthetic data to simulate stock-market behavious. _x000a_adding synthetic data to training data improves prediction accuracy of extreme behavious in stock market data._x000a_quality of generated data was evaluated."/>
    <s v="yes"/>
    <x v="1"/>
    <m/>
    <x v="1"/>
    <s v="generate realistic stock market data"/>
    <s v="no"/>
    <s v="S&amp;P 500 of 5 emerging markets (Brazil, India, Malaysia, Philippines, Russia)_x000a_"/>
    <s v="stock market data"/>
    <n v="4380"/>
    <n v="6"/>
    <s v="--"/>
    <n v="1"/>
    <m/>
    <s v="730 d"/>
    <s v="yes"/>
    <s v="yes"/>
    <s v="no"/>
    <s v="yes"/>
    <x v="6"/>
    <m/>
    <s v="TimeGAN (https://github.com/jsyoon0823/TimeGAN)"/>
    <s v="data standardisation (mean 0 + SD )"/>
    <s v="LSTM "/>
    <s v="Embedding network/ Generator/Discriminator layers: 3/3/4_x000a_units in each layer of generator/discriminator/embedding: 20/20/30_x000a_latent space dimension : 2"/>
    <m/>
    <m/>
    <m/>
    <s v="entire dataset"/>
    <m/>
    <s v="distributional metric (between synthetic and real data)_x000a_histograms viz _x000a_"/>
    <m/>
    <s v="LSTM used for prediction_x000a_predictive score (train on real, test on real) (MAPE%, MAE, MSE)_x000a_predictive score (train on synthetic, test on real)  (MAPE%, MAE, MSE)"/>
    <m/>
    <x v="1"/>
    <m/>
    <m/>
  </r>
  <r>
    <n v="482"/>
    <s v="Predicting extreme events in the stock market using generative adversarial networks"/>
    <x v="11"/>
    <x v="0"/>
    <s v="https://www.scopus.com/inward/record.uri?eid=2-s2.0-85167426159&amp;doi=10.26555%2fijain.v9i2.898&amp;partnerID=40&amp;md5=b9b69c3040e0b503aa73657c367887d3"/>
    <s v="Labiad2023"/>
    <s v="enyu"/>
    <n v="9"/>
    <s v="Compare 3 GAN variants(DoppelGANger, TimeGAN, RCGAN) to predict stock price. The training data is not clearly described and the algorithms seem to be more applicable in stock market."/>
    <s v="SY"/>
    <n v="11"/>
    <s v="used GAN to generate synthetic data to simulate stock-market behavious. _x000a_adding synthetic data to training data improves prediction accuracy of extreme behavious in stock market data._x000a_quality of generated data was evaluated."/>
    <s v="yes"/>
    <x v="1"/>
    <m/>
    <x v="1"/>
    <s v="generate realistic stock market data"/>
    <s v="no"/>
    <s v="S&amp;P 500 of 5 emerging markets (Brazil, India, Malaysia, Philippines, Russia)_x000a_"/>
    <s v="stock market data"/>
    <n v="4380"/>
    <n v="6"/>
    <s v="--"/>
    <n v="1"/>
    <m/>
    <s v="730 d"/>
    <s v="yes"/>
    <s v="yes"/>
    <s v="no"/>
    <s v="yes"/>
    <x v="0"/>
    <m/>
    <s v="RCGAN  (LSTM conditioned GAN) (https://github.com/ratschlab/RGAN)"/>
    <s v="data standardisation (mean 0 + SD )"/>
    <s v="LSTM"/>
    <s v="Generator/Discriminator layers: 3/3_x000a_units in each layer: 20/20_x000a_conditional inputs size : 3"/>
    <m/>
    <m/>
    <m/>
    <s v="entire dataset"/>
    <m/>
    <s v="distributional metric (between synthetic and real data)_x000a_histograms viz _x000a_RCGAN second best-looking data"/>
    <m/>
    <s v="LSTM used for prediction_x000a_predictive score (train on real, test on real) (MAPE%, MAE, MSE)_x000a_predictive score (train on synthetic, test on real)  (MAPE%, MAE, MSE)_x000a_DG and RCGAN best algo"/>
    <m/>
    <x v="1"/>
    <m/>
    <m/>
  </r>
  <r>
    <n v="716.1"/>
    <s v="Generative adversarial networks for data augmentation and transfer in credit card fraud detection"/>
    <x v="12"/>
    <x v="2"/>
    <s v="https://www.scopus.com/inward/record.uri?eid=2-s2.0-85101869060&amp;doi=10.1080%2f01605682.2021.1880296&amp;partnerID=40&amp;md5=0c005a771cd485921782c5f4817e8e73"/>
    <s v="Langevin2022"/>
    <s v="SY"/>
    <n v="9"/>
    <s v="could have been a good study, but there were too many experiments in one paper._x000a_the study aims to examine the effects of synthetic data augmentation (1%, 3%, 5%, 10%) and transfer under multiple transfer scenarios and potential customer distribution (due to banks having different customer mix), and using fraud classifier models ._x000a_"/>
    <s v="Fabian"/>
    <n v="14"/>
    <s v="(1) GAN for credit card fraud detection_x000a_(2) Investigates the synthetic data sharing scenario_x000a_(3) Very extensive evaluation, however not well structured"/>
    <s v="yes"/>
    <x v="5"/>
    <m/>
    <x v="0"/>
    <s v="(too many). class imbalance. fraud classification. the effects of synthetic data augmentation (1%, 3%, 5%, 10%) and transfer under multiple transfer scenario in different potential customer distributions (banks with unique customer mix). _x000a_"/>
    <s v="yes"/>
    <s v="partner financial institute"/>
    <s v="credit card transactions "/>
    <n v="77600000"/>
    <s v="??"/>
    <s v="7/500"/>
    <n v="69"/>
    <s v="not further specified (due to confidentiality)"/>
    <s v="211 d"/>
    <s v="yes"/>
    <s v="no"/>
    <s v="no"/>
    <s v="yes"/>
    <x v="1"/>
    <s v="WGAN-GP"/>
    <s v="WGAN-GP with transfer procedure"/>
    <m/>
    <s v="categorical features branched off separately for an additional 0-2 layers, apply Gumbel-Softmax activation, concat output to generate continuous features "/>
    <s v="Generator: _x000a_Nodes per hidden layer_x000a_Bank A/55/45 [171,63,128,186]_x000a_Bank B/45/55 [50,50]_x000a_Bank A/80/18 [50,50,50]_x000a_Bank B/20/82 [124,124] _x000a__x000a_Critic _x000a_Nodes per hidden layer_x000a_Bank A/55/45 [96]_x000a_Bank B/45/55 [83,134]_x000a_Bank A/80/18 [186,168,178,38,56]_x000a_Bank B/20/82 [143,184,147,145,33,59]_x000a_ "/>
    <s v="Wasserstein loss with gradient penalty term"/>
    <m/>
    <s v="majority-minority GAN transfer._x000a_train on majority class (high level distribution characteristics), transfer G to minority class to continue training (on low level distributional features specific to minority class)."/>
    <s v="positive samples"/>
    <b v="0"/>
    <s v="univariate analysis (log variable, logit variable)"/>
    <m/>
    <s v="Wasserstein distance, LogReg, Random Forest"/>
    <s v="LightGBM (LGBM) for fraud classification (on synthetic dataset at fraud rates of 1-15%). f1-score._x000a_"/>
    <x v="0"/>
    <m/>
    <s v="SY"/>
  </r>
  <r>
    <n v="716.2"/>
    <s v="Generative adversarial networks for data augmentation and transfer in credit card fraud detection"/>
    <x v="12"/>
    <x v="2"/>
    <s v="https://www.scopus.com/inward/record.uri?eid=2-s2.0-85101869060&amp;doi=10.1080%2f01605682.2021.1880296&amp;partnerID=40&amp;md5=0c005a771cd485921782c5f4817e8e73"/>
    <s v="Langevin2022"/>
    <s v="SY"/>
    <n v="9"/>
    <s v="could have been a good study, but there were too many experiments in one paper._x000a_the study aims to examine the effects of synthetic data augmentation (1%, 3%, 5%, 10%) and transfer under multiple transfer scenarios and potential customer distribution (due to banks having different customer mix), and using fraud classifier models ._x000a_"/>
    <s v="Fabian"/>
    <n v="14"/>
    <s v="(1) GAN for credit card fraud detection_x000a_(2) Investigates the synthetic data sharing scenario_x000a_(3) Very extensive evaluation, however not well structured"/>
    <s v="yes"/>
    <x v="5"/>
    <m/>
    <x v="0"/>
    <s v="(too many). class imbalance. fraud classification. the effects of synthetic data augmentation (1%, 3%, 5%, 10%) and transfer under multiple transfer scenario in different potential customer distributions (banks with unique customer mix). _x000a_"/>
    <s v="yes"/>
    <s v="partner financial institute"/>
    <s v="credit card transactions "/>
    <n v="77600000"/>
    <s v="??"/>
    <s v="7/500"/>
    <n v="69"/>
    <s v="not further specified (due to confidentiality)"/>
    <s v="211 d"/>
    <s v="yes"/>
    <s v="no"/>
    <s v="no"/>
    <s v="yes"/>
    <x v="1"/>
    <s v="WGAN-GP"/>
    <s v="WGAN-GP with transfer procedure"/>
    <m/>
    <s v="categorical features branched off separately for an additional 0-2 layers, apply Gumbel-Softmax activation, concat output to generate continuous features "/>
    <s v="Generator: _x000a_Nodes per hidden layer_x000a_Bank A/55/45 [171,63,128,186]_x000a_Bank B/45/55 [50,50]_x000a_Bank A/80/18 [50,50,50]_x000a_Bank B/20/82 [124,124] _x000a__x000a_Critic _x000a_Nodes per hidden layer_x000a_Bank A/55/45 [96]_x000a_Bank B/45/55 [83,134]_x000a_Bank A/80/18 [186,168,178,38,56]_x000a_Bank B/20/82 [143,184,147,145,33,59]_x000a_ "/>
    <s v="Wasserstein loss with gradient penalty term"/>
    <m/>
    <s v="fraud data"/>
    <s v="positive samples/ fraud data"/>
    <b v="0"/>
    <s v="univariate analysis (log variable, logit variable)"/>
    <m/>
    <s v="Wasserstein distance, LogReg, Random Forest"/>
    <s v="LightGBM (LGBM) for fraud classification (on synthetic dataset at fraud rates of 1-15%). f1-score._x000a_"/>
    <x v="0"/>
    <m/>
    <m/>
  </r>
  <r>
    <n v="528"/>
    <s v="Generating realistic stock market order streams"/>
    <x v="13"/>
    <x v="4"/>
    <s v="https://www.scopus.com/inward/record.uri?eid=2-s2.0-85097339766&amp;partnerID=40&amp;md5=e32e1c02cdec3906122aaacae47c1112"/>
    <s v="Li2020"/>
    <s v="enyu"/>
    <n v="12"/>
    <s v="Introduce a new algorithm Stock-GAN to simulate stock order stream, and compare Stock-GAN with DCGAN and VAE using KS distance on stock price, inter-arrival time, order intensity etc. Might be useful for generating transaction stream data."/>
    <s v="SY"/>
    <n v="10"/>
    <s v="developed Stock-GAN to generate market order streams in the stock market. Compared with VAE/DCGAN/WGAN._x000a_Performed comparison (5 statistics) between generated and real data. "/>
    <s v="yes"/>
    <x v="8"/>
    <m/>
    <x v="1"/>
    <s v="Stock market order stream"/>
    <s v="no"/>
    <m/>
    <s v="Stock market order stream"/>
    <s v="20000 - 230000"/>
    <s v="per entity"/>
    <s v="--"/>
    <n v="3"/>
    <m/>
    <s v="1 d"/>
    <s v="yes"/>
    <s v="no"/>
    <s v="no"/>
    <s v="yes"/>
    <x v="1"/>
    <s v="WGAN-GP"/>
    <s v="Stock Gan (conditional Wasserstein GAN)"/>
    <s v="The elements of each order includes price, quantity, type of order, time since previous order, +1/-1 level from order book. The order history of length 20 is condensed using an LSTM layer and fed as input along with noise"/>
    <s v="Condensed LSTM layer of 20 orders."/>
    <s v="The generator takes the embedded history and noise, passes it through FC and conv layers to generate the next order. It also has a separate &quot;CDA network&quot; to model the continuous double auction mechanism and output best bid/ask."/>
    <s v="Wasserstein GAN loss with gradient penalty term"/>
    <s v="The generated order along with inferred best bid/ask prices"/>
    <s v="- Generator and discriminator trained alternately_x000a_- Discriminator trained 5 times for each generator update_x000a_- RMSProp optimizer used"/>
    <s v="All stream data"/>
    <m/>
    <m/>
    <m/>
    <s v="- Distribution of all variables compared to real data_x000a_- KS distance"/>
    <s v="No downtream task and model training"/>
    <x v="0"/>
    <m/>
    <s v="enyu"/>
  </r>
  <r>
    <n v="379"/>
    <s v="DDG-DA: Data Distribution Generation for Predictable Concept Drift Adaptation"/>
    <x v="14"/>
    <x v="2"/>
    <s v="https://www.scopus.com/inward/record.uri?eid=2-s2.0-85147697086&amp;partnerID=40&amp;md5=f1b40c2b3e0fcd3167f4e6ea80c637b8"/>
    <s v="Li2022"/>
    <s v="ayl"/>
    <s v="no"/>
    <s v="(1) uses concept drift to forecast future data distribution _x000a_(2) method used to handle concept drift involves retraining and incremental adaptation _x000a_(3) data is used is sequential like stock prices, energy load forecasting_x000a_(4) aim of paper is clear but doesn't fully align with synthetic data generation. could be used as subset to predict future distribution of data (given that our transaction data is time series)  "/>
    <s v="Fabian"/>
    <n v="12"/>
    <s v="(1) Propose new model for generating synthetic data (DDG-DA)"/>
    <s v="yes"/>
    <x v="9"/>
    <m/>
    <x v="1"/>
    <s v="generate synthetic data to forecast stock price trends, electricity loads_x000a_and solar irradiances"/>
    <s v="no"/>
    <s v="Stock prices (link to dataset was not found)_x000a_Electrical loads and solar irradiances (https://pubs.aip.org/aip/jrse/article/11/3/036102/284906/A-comprehensive-dataset-for-the-accelerated)"/>
    <s v="stock price data_x000a_electrical loads"/>
    <s v="--"/>
    <s v="--"/>
    <s v="--"/>
    <s v="--"/>
    <m/>
    <s v="--"/>
    <s v="--"/>
    <s v="--"/>
    <s v="no"/>
    <s v="yes"/>
    <x v="7"/>
    <m/>
    <s v="DDG-DA"/>
    <s v="Resampling the data to fit the expected future distribution"/>
    <m/>
    <m/>
    <m/>
    <m/>
    <m/>
    <m/>
    <m/>
    <m/>
    <b v="1"/>
    <m/>
    <s v="IC, ICIR, Ann.Ret., Sharpe, MDD (for stock data)_x000a_NMAE, NRMSE (for electricity load)_x000a_Skill, MAE, RSME (for solar Irradiance)"/>
    <x v="0"/>
    <m/>
    <s v="fabian"/>
  </r>
  <r>
    <n v="548"/>
    <s v="Application of WGAN in Financial Time Series Generation Compared with RNN"/>
    <x v="15"/>
    <x v="2"/>
    <s v="https://www.scopus.com/inward/record.uri?eid=2-s2.0-85142483134&amp;doi=10.1117%2f12.2641413&amp;partnerID=40&amp;md5=28377fc56c6e6e0d70d2c1d81ff04742"/>
    <s v="Liao2022"/>
    <s v="enyu"/>
    <n v="12"/>
    <s v="This paper discusses the application of WGAN model in generating financial time series compared with RNN. It focuses on the implementation of WGAN and RNN. The logarithm yield series of S&amp;P500 monthly frequency for generation training and show the results. This paper introduces six indexes: autocorrelation, thick tail distribution, volatility aggregation, leverage effect, coarse and fine volatility correlation, and long-term correlation to verify the authenticity of the generated sequence. WGAN is closer to the real sequence than RNN. "/>
    <s v="SY"/>
    <n v="7"/>
    <s v="Spent most the pages on introduction, description of methods, etc. _x000a_By experiments, it was page 11 (out of total 17 pages)._x000a_6 evaluation metrics were used , but no explaination as to how they are applicable to time-series financial data (or stock market data)._x000a_No description of the real dataset, except it was S&amp;P500 data. _x000a_WGAN was better than RNN, generating sequences that corresponded better to real data, and performs better? "/>
    <s v="yes"/>
    <x v="10"/>
    <m/>
    <x v="1"/>
    <s v="Generating synthetic financial time series data, specifically stock market index data (S&amp;P 500 monthly close price)"/>
    <s v="no"/>
    <s v="S&amp;P 500 monthly close price data from January 1970 to August 2021 (612 data points)"/>
    <s v="Financial time series data - stock market index close prices"/>
    <m/>
    <m/>
    <m/>
    <m/>
    <m/>
    <m/>
    <m/>
    <m/>
    <s v="no"/>
    <s v="yes"/>
    <x v="1"/>
    <s v="WGAN"/>
    <s v="WGAN (Wasserstein GAN)"/>
    <s v="- Logarithmic rate of return transformation_x000a_- Historical volatility transformation"/>
    <s v="Generator takes noise vector as input"/>
    <s v="Generator: 3 conv layers, 3 upsampling layers_x000a_Discriminator (Critic): 3 conv layers, 2 max pooling layers, 2 FC layers"/>
    <s v="Wasserstein loss with gradient penalty"/>
    <m/>
    <s v="- Generator and discriminator trained alternately_x000a_- Discriminator trained 5 times for each generator update_x000a_- RMSProp optimizer used"/>
    <s v="Generates entire synthetic S&amp;P 500 monthly close price series"/>
    <m/>
    <m/>
    <m/>
    <s v="Evaluates statistical similarity of generated vs real data on 6 metrics:_x000a_- Autocorrelation_x000a_- Heavy-tailed distribution_x000a_- Volatility clustering_x000a_- Leverage effect_x000a_- Coarse/fine volatility correlation_x000a_- Long-range dependence (Hurst exponent)_x000a_WGAN generates data closer to real data compared to RNN on most metrics"/>
    <s v="No downtream task and model training"/>
    <x v="0"/>
    <m/>
    <s v="enyu"/>
  </r>
  <r>
    <s v="327.2"/>
    <s v="An Adversary Model of Fraudsters' Behavior to Improve Oversampling in Credit Card Fraud Detection"/>
    <x v="16"/>
    <x v="0"/>
    <m/>
    <s v="Lunghi2023"/>
    <m/>
    <m/>
    <m/>
    <m/>
    <m/>
    <m/>
    <m/>
    <x v="3"/>
    <m/>
    <x v="0"/>
    <m/>
    <m/>
    <s v="Data set from Worldline S.A _x000a_(proprietary)"/>
    <m/>
    <m/>
    <m/>
    <m/>
    <m/>
    <m/>
    <m/>
    <m/>
    <m/>
    <m/>
    <m/>
    <x v="4"/>
    <m/>
    <s v="CTGAN"/>
    <m/>
    <m/>
    <m/>
    <m/>
    <m/>
    <m/>
    <m/>
    <b v="1"/>
    <m/>
    <b v="1"/>
    <m/>
    <s v="Precision, Recall, F1, PRAUC, Precision Top k (the number of True Positive in the k top_x000a_returned alerts)"/>
    <x v="1"/>
    <m/>
    <m/>
  </r>
  <r>
    <s v="327.2"/>
    <s v="An Adversary Model of Fraudsters' Behavior to Improve Oversampling in Credit Card Fraud Detection"/>
    <x v="16"/>
    <x v="0"/>
    <m/>
    <s v="Lunghi2023"/>
    <m/>
    <m/>
    <m/>
    <m/>
    <m/>
    <m/>
    <m/>
    <x v="3"/>
    <m/>
    <x v="0"/>
    <m/>
    <m/>
    <s v="Data set from Worldline S.A _x000a_(proprietary)"/>
    <m/>
    <m/>
    <m/>
    <m/>
    <m/>
    <m/>
    <m/>
    <m/>
    <m/>
    <m/>
    <m/>
    <x v="3"/>
    <m/>
    <s v="SMOTE"/>
    <m/>
    <m/>
    <m/>
    <m/>
    <m/>
    <m/>
    <m/>
    <b v="1"/>
    <m/>
    <b v="1"/>
    <m/>
    <s v="Precision, Recall, F1, PRAUC, Precision Top k (the number of True Positive in the k top_x000a_returned alerts)"/>
    <x v="1"/>
    <m/>
    <m/>
  </r>
  <r>
    <s v="327.2"/>
    <s v="An Adversary Model of Fraudsters' Behavior to Improve Oversampling in Credit Card Fraud Detection"/>
    <x v="16"/>
    <x v="0"/>
    <m/>
    <s v="Lunghi2023"/>
    <m/>
    <m/>
    <m/>
    <m/>
    <m/>
    <m/>
    <m/>
    <x v="3"/>
    <m/>
    <x v="0"/>
    <m/>
    <m/>
    <s v="Data set from Worldline S.A _x000a_(proprietary)"/>
    <m/>
    <m/>
    <m/>
    <m/>
    <m/>
    <m/>
    <m/>
    <m/>
    <m/>
    <m/>
    <m/>
    <x v="3"/>
    <m/>
    <s v="KMS SMOTE"/>
    <m/>
    <m/>
    <m/>
    <m/>
    <m/>
    <m/>
    <m/>
    <b v="1"/>
    <m/>
    <b v="1"/>
    <m/>
    <s v="Precision, Recall, F1, PRAUC, Precision Top k (the number of True Positive in the k top_x000a_returned alerts)"/>
    <x v="1"/>
    <m/>
    <m/>
  </r>
  <r>
    <s v="327.2"/>
    <s v="An Adversary Model of Fraudsters' Behavior to Improve Oversampling in Credit Card Fraud Detection"/>
    <x v="16"/>
    <x v="0"/>
    <s v="https://ieeexplore.ieee.org/document/10332176/"/>
    <s v="Lunghi2023"/>
    <s v="ayl"/>
    <n v="14"/>
    <s v="(1) oversampling method used - Adversary-based Oversampling (ADVO) which relies on modelling the temporal relationship among frauds _x000a_(2) first - an innovative regression-based oversampling model that predicts subsequent fraudulent activities based on previous fraud features, second - adaptation of the TimeGAN oversampling algorithm to the context of credit card fraud detection _x000a_(3) In modelling the fraudsters' behaviour, two scenarios may be considered: (a) genuine-to-fraud and fraud-to-fraud scenarios. They mainly focused on a fraud-to-fraud scenario where they model one's behaviour as a stochastic process like a Markov Chain where each fraud is a state and the next state can be seen as a stochastic function of the previous one _x000a_(4) metrics used for evaluation: (a) accuracy metrics of the fraudster model, oversampling quality metrics (b) statistical tests - Friedman tests, Nemenyi post-hoc test to conduct pairwise comparisons of the proposed Adversary-based oversampling technique (c) results are presented using a Critical Distance (CD) plot which provides a visually intuitive way to represent the relative performance of the algorithms and their statistical significance  "/>
    <s v="SY"/>
    <n v="12"/>
    <s v="Developed framework to address imbalanced datasets, including comparing MIMO ADV-O, and TimeGAN ADV-O. _x000a_Several metrics (including statistical tests) were used for both real and synthetic datasets (more description in appendix)._x000a_Proposed TimeGAN, which performed better, but not signficantly better. "/>
    <s v="yes"/>
    <x v="0"/>
    <m/>
    <x v="0"/>
    <s v="generate synthetic credit card transaction data for fraud detection"/>
    <s v="yes"/>
    <s v="Data set from Worldline S.A _x000a_(proprietary)"/>
    <s v="credit card transactions"/>
    <n v="60000000"/>
    <s v="??"/>
    <s v="max 1/100"/>
    <s v="46 (used only amount + two features)"/>
    <s v="not further specified (due to confidentiality)"/>
    <s v="152 d"/>
    <s v="yes"/>
    <s v="no"/>
    <s v="no"/>
    <s v="yes"/>
    <x v="8"/>
    <m/>
    <s v="Multi-Input Multi-Output (MIMO) regression model"/>
    <m/>
    <m/>
    <s v="Multiple regression models mapping X_i -&gt; x^1_i+1"/>
    <m/>
    <m/>
    <s v="add fraud patterns to existing fraud chains until OS ratio is reached"/>
    <s v="Only minority class"/>
    <b v="1"/>
    <m/>
    <b v="1"/>
    <m/>
    <s v="Precision, Recall, F1, PRAUC, Precision Top k (the number of True Positive in the k top_x000a_returned alerts)"/>
    <x v="1"/>
    <m/>
    <s v="fabian"/>
  </r>
  <r>
    <s v="327.2"/>
    <s v="An Adversary Model of Fraudsters' Behavior to Improve Oversampling in Credit Card Fraud Detection"/>
    <x v="16"/>
    <x v="0"/>
    <s v="https://ieeexplore.ieee.org/document/10332176/"/>
    <s v="Lunghi2023"/>
    <s v="ayl"/>
    <n v="14"/>
    <s v="(1) oversampling method used - Adversary-based Oversampling (ADVO) which relies on modelling the temporal relationship among frauds _x000a_(2) first - an innovative regression-based oversampling model that predicts subsequent fraudulent activities based on previous fraud features, second - adaptation of the TimeGAN oversampling algorithm to the context of credit card fraud detection _x000a_(3) In modelling the fraudsters' behaviour, two scenarios may be considered: (a) genuine-to-fraud and fraud-to-fraud scenarios. They mainly focused on a fraud-to-fraud scenario where they model one's behaviour as a stochastic process like a Markov Chain where each fraud is a state and the next state can be seen as a stochastic function of the previous one _x000a_(4) metrics used for evaluation: (a) accuracy metrics of the fraudster model, oversampling quality metrics (b) statistical tests - Friedman tests, Nemenyi post-hoc test to conduct pairwise comparisons of the proposed Adversary-based oversampling technique (c) results are presented using a Critical Distance (CD) plot which provides a visually intuitive way to represent the relative performance of the algorithms and their statistical significance  "/>
    <s v="SY"/>
    <n v="12"/>
    <s v="Developed framework to address imbalanced datasets, including comparing MIMO ADV-O, and TimeGAN ADV-O. _x000a_Several metrics (including statistical tests) were used for both real and synthetic datasets (more description in appendix)._x000a_Proposed TimeGAN, which performed better, but not signficantly better. "/>
    <s v="yes"/>
    <x v="0"/>
    <m/>
    <x v="0"/>
    <s v="generate synthetic credit card transaction data for fraud detection"/>
    <s v="yes"/>
    <s v="Data set from Worldline S.A _x000a_(proprietary)"/>
    <s v="credit card transactions"/>
    <n v="60000000"/>
    <s v="??"/>
    <s v="max 1/100"/>
    <s v="46 (used only amount + two features)"/>
    <s v="not further specified (due to confidentiality)"/>
    <s v="152 d"/>
    <s v="yes"/>
    <s v="no"/>
    <s v="no"/>
    <s v="yes"/>
    <x v="6"/>
    <m/>
    <s v="TimeGAN"/>
    <m/>
    <s v="RNN-based embedding network converts features into latent codes"/>
    <s v="RNN-based Generator and Discriminator"/>
    <s v="i) a supervised loss, aimed at learning the latent_x000a_dynamics of both real and synthetic data _x000a_ii) an unsupervised_x000a_loss, aimed at maximizing the similarity between the original_x000a_observations and the generated data."/>
    <s v="Dense Recovery network converts latent codes back to the feature space"/>
    <s v="ADV-O:_x000a_add fraud patterns to existing fraud chains until OS ratio is reached_x000a_TimeGAN:_x000a_Train Generator and Discriminator in latent space "/>
    <s v="Only minority class"/>
    <b v="1"/>
    <m/>
    <b v="1"/>
    <m/>
    <s v="Precision, Recall, F1, PRAUC, Precision Top k (the number of True Positive in the k top_x000a_returned alerts)"/>
    <x v="2"/>
    <s v="[Yoon2019] Time-series Generative Adverserial Networks"/>
    <m/>
  </r>
  <r>
    <n v="54"/>
    <s v="Data Augmentation of High Frequency Financial Data Using Generative Adversarial Network"/>
    <x v="17"/>
    <x v="4"/>
    <s v="https://ieeexplore.ieee.org/stamp/stamp.jsp?tp=&amp;arnumber=9457739"/>
    <s v="Naritomi2020"/>
    <s v="SY"/>
    <n v="12"/>
    <s v="use WGANs to generate synthetic data. comparison of learning (how it affects accuracy) of LSTM models with and without data augmentation. "/>
    <s v="Fabian"/>
    <n v="12"/>
    <s v="(1) Apply GAN to create synthetic orderbook data and use this data to calculate execution prices_x000a_2) Good Evaluation and  investigation of  reason for outperformance "/>
    <s v="yes"/>
    <x v="6"/>
    <m/>
    <x v="1"/>
    <s v="synthetic trading data generation for high frequency trading"/>
    <s v="no"/>
    <s v="Trading data ftom Tokyo Stock Exchange (proprietary)"/>
    <s v="stock price data"/>
    <n v="14520"/>
    <n v="6"/>
    <s v="--"/>
    <n v="6"/>
    <m/>
    <s v="121 d"/>
    <s v="yes"/>
    <s v="no"/>
    <s v="no"/>
    <s v="yes"/>
    <x v="1"/>
    <s v="WGAN-GP"/>
    <s v="Wasserstein GAN with gradient penalty"/>
    <m/>
    <s v="Embedding Layer to embed order event Ids"/>
    <s v="Discrimminator:_x000a_LSTM_x000a_Dense_x000a_Convolution x2_x000a_Dense_x000a__x000a_Generator:_x000a_LSTM_x000a_Dense_x000a_Concolution x2 / Dense"/>
    <s v="Wasserstein Distance"/>
    <m/>
    <m/>
    <s v="Both classes"/>
    <b v="0"/>
    <m/>
    <b v="1"/>
    <m/>
    <s v="Accuracy"/>
    <x v="0"/>
    <s v="[Gulrajna2017] Improved Training of Wasserstein GANs"/>
    <s v="fabian"/>
  </r>
  <r>
    <n v="995"/>
    <s v="Banksformer: A Deep Generative Model for Synthetic Transaction Sequences"/>
    <x v="18"/>
    <x v="0"/>
    <s v="http://dx.doi.org/10.1007/978-3-031-26422-1_8"/>
    <s v="Nickerson2023"/>
    <s v="enyu"/>
    <n v="12"/>
    <s v="Proposed Banksformer (BF), a novel transformerbased DGM designed to model transactions and compared  compare BF against two high-quality GAN models – TimeGAN (TG) and DoppelGANger (DG) [17] – on two datasets of banking transaction sequences. The synthesized datasets are evaluted using the Wasserstein-1 distance for distributions of continuous variables and the Jensen Shannon divergence (JSD) for discrete variables to quantify the difference in univariate distributions, without training models for a downstream task."/>
    <s v="Fabian"/>
    <n v="14"/>
    <s v="(1) new Transformer based architecture for synthetic data generation_x000a_(2) Evaluation on two differen datasets_x000a_(3) Limited evaluation of generated data on statistical metrics only"/>
    <s v="yes"/>
    <x v="0"/>
    <m/>
    <x v="0"/>
    <s v="generate synthetiv bank transaction data"/>
    <s v="yes"/>
    <s v="Czech Banking Transaction Data_x000a_(https://data.world/lpetrocelli/czech-financial-dataset-real-anonymized-transactions)_x000a_UK Banking Transaction Data_x000a_(link not working anymore)"/>
    <s v="banking transactions"/>
    <s v="1056320 _x000a_10000000"/>
    <s v="4500_x000a_5000"/>
    <s v="--"/>
    <s v="16_x000a_44"/>
    <s v="trans_id, account_id,  account_distric_id, account_frequency, account_date, date, type, operation, amount, balance_x000a_date, amount, balance, transaction_flag1-5, description1-44"/>
    <s v="364 d_x000a_54 d"/>
    <s v="yes"/>
    <s v="yes"/>
    <s v="no"/>
    <s v="yes"/>
    <x v="9"/>
    <m/>
    <s v="Banksformer"/>
    <s v="Special encoding for time variables in two features f1 = sin (2πi/ni) and f2 = cos (2πi/ni)"/>
    <s v="Dense (in-d, 128)"/>
    <s v="Multi-Head Attention (128, 128)_x000a_Multi-Head Attention (128, 128)_x000a_Multi-Head Attention (128, 128)"/>
    <s v="i) Continous features, negative log probability of data under normal distribution_x000a_ii) Categorical features,  categorical cross-entropy"/>
    <s v="Conditional output layers generating outputs based on each other (Tcode -&gt; Date -&gt; Amount)"/>
    <s v="iterative generation"/>
    <s v="Both classes"/>
    <b v="1"/>
    <m/>
    <m/>
    <s v="Univariate distribution -, n-gram and joint distribution similarity"/>
    <m/>
    <x v="2"/>
    <s v="[Vasnawi2017] Attention Is All You Need"/>
    <s v="fabian"/>
  </r>
  <r>
    <n v="995"/>
    <s v="Banksformer: A Deep Generative Model for Synthetic Transaction Sequences"/>
    <x v="18"/>
    <x v="0"/>
    <m/>
    <s v="Nickerson2023"/>
    <m/>
    <m/>
    <m/>
    <m/>
    <m/>
    <m/>
    <m/>
    <x v="3"/>
    <m/>
    <x v="0"/>
    <m/>
    <m/>
    <s v="Czech Banking Transaction Data_x000a_(https://data.world/lpetrocelli/czech-financial-dataset-real-anonymized-transactions)_x000a_UK Banking Transaction Data_x000a_(link not working anymore)"/>
    <m/>
    <m/>
    <m/>
    <m/>
    <m/>
    <m/>
    <m/>
    <m/>
    <m/>
    <m/>
    <m/>
    <x v="6"/>
    <m/>
    <s v="TimeGAN"/>
    <m/>
    <m/>
    <m/>
    <m/>
    <m/>
    <m/>
    <m/>
    <b v="1"/>
    <m/>
    <m/>
    <m/>
    <m/>
    <x v="1"/>
    <m/>
    <m/>
  </r>
  <r>
    <n v="995"/>
    <s v="Banksformer: A Deep Generative Model for Synthetic Transaction Sequences"/>
    <x v="18"/>
    <x v="0"/>
    <m/>
    <s v="Nickerson2023"/>
    <m/>
    <m/>
    <m/>
    <m/>
    <m/>
    <m/>
    <m/>
    <x v="3"/>
    <m/>
    <x v="0"/>
    <m/>
    <m/>
    <s v="Czech Banking Transaction Data_x000a_(https://data.world/lpetrocelli/czech-financial-dataset-real-anonymized-transactions)_x000a_UK Banking Transaction Data_x000a_(link not working anymore)"/>
    <m/>
    <m/>
    <m/>
    <m/>
    <m/>
    <m/>
    <m/>
    <m/>
    <m/>
    <m/>
    <m/>
    <x v="0"/>
    <m/>
    <s v="DoppelGANger"/>
    <m/>
    <m/>
    <m/>
    <m/>
    <m/>
    <m/>
    <m/>
    <b v="1"/>
    <m/>
    <m/>
    <m/>
    <m/>
    <x v="1"/>
    <m/>
    <m/>
  </r>
  <r>
    <n v="467"/>
    <s v="A Deep Learning Approach for Loan Default Prediction Using Imbalanced Dataset"/>
    <x v="19"/>
    <x v="0"/>
    <s v="https://www.scopus.com/inward/record.uri?eid=2-s2.0-85150022796&amp;doi=10.4018%2fIJIIT.318672&amp;partnerID=40&amp;md5=5ea761fdcb853156f825587a627ebd91"/>
    <s v="Owusu2023"/>
    <s v="enyu"/>
    <n v="9"/>
    <s v="Use an existing algorithm(ADASYN) to generate data on minority class, the paper does not focus on synthetic data generation"/>
    <s v="SY"/>
    <n v="12"/>
    <s v="one of the objectives is to apply ADASYN, an oversampling technique for imbalanced dataset._x000a_while score is relatively high, it should be considered a simple paper - aim was to develop ADASYN+DNN. _x000a_no comparison between ADASYN and SMOTE. comparison between models was extracted from other articles, and not ran by authors, since original dataset came from Kaggle._x000a_"/>
    <s v="yes"/>
    <x v="4"/>
    <m/>
    <x v="2"/>
    <s v="loan defaults"/>
    <s v="no"/>
    <s v="American Lending Club (2007-2015) from Kaggle"/>
    <s v="loan default records"/>
    <n v="887371"/>
    <n v="887371"/>
    <s v="7/1000"/>
    <n v="74"/>
    <m/>
    <s v="3286 d"/>
    <s v="yes"/>
    <s v="yes"/>
    <s v="no"/>
    <s v="yes"/>
    <x v="2"/>
    <m/>
    <s v="ADASYN"/>
    <m/>
    <m/>
    <s v="compute threshold for max imbalance._x000a_compute balance level of synthetic samples_x000a_determine k-nearest neighbour_x000a_determine normalized density distribution_x000a_compute each synthetic sample generated for each minority data point_x000a_generate synthetic data samples for minority class_x000a_choose 1 minority data from k-nearest neighbours for data_x000a_compute synthetic data S = x + d, where d is difference vector in n-dim space and x is random nr (0,1)_x000a_repeat."/>
    <m/>
    <m/>
    <m/>
    <s v="minority sample / default records"/>
    <m/>
    <m/>
    <s v="distribution between majority and minority class."/>
    <m/>
    <s v="DNN (for prediction) using training dataset augmented with generated data_x000a_accuracy (94.1%) _x000a_precision (97.2%)_x000a_sensitivity (recall)(96%)_x000a_specificity (82.3%)_x000a_"/>
    <x v="0"/>
    <m/>
    <s v="SY"/>
  </r>
  <r>
    <n v="119.1"/>
    <s v="Limitations and applicability of GANs in banking domain"/>
    <x v="20"/>
    <x v="4"/>
    <s v="https://www.scopus.com/inward/record.uri?eid=2-s2.0-85096677829&amp;partnerID=40&amp;md5=542b6eeb84c06f6098028638dee31452"/>
    <s v="Pandey2020"/>
    <s v="SY"/>
    <n v="11"/>
    <s v="aim is to generate fraud data (not all fraud and nonfraud data)._x000a_compared different GANs architecture"/>
    <s v="Fabian"/>
    <n v="12"/>
    <s v="(1) Evaluation of different configutations of WGAN-GP for generating credit card transactions_x000a_(2) Evaluates synthetic data on performance measures and compares distributions"/>
    <s v="yes"/>
    <x v="5"/>
    <m/>
    <x v="0"/>
    <s v="payment-related/credit card fraud"/>
    <s v="yes"/>
    <s v="Credit-Card European cardholders 2013. _x000a_Credit Card Fraud Detection database from Kaggle (https://www.kaggle.com/datasets/_x000a_mlg‑ulb/creditcardfraud)"/>
    <s v="credit card transactions"/>
    <n v="285299"/>
    <n v="285299"/>
    <s v="1/100191"/>
    <n v="30"/>
    <s v="28 features are obtained by transforming the original features by PCA, Amount, Time"/>
    <s v="30d"/>
    <s v="yes"/>
    <s v="yes"/>
    <s v="no"/>
    <s v="no"/>
    <x v="1"/>
    <s v="WGAN-GP"/>
    <s v="WGAN-GP (WGAN with Gradient Penalty)"/>
    <m/>
    <m/>
    <s v="Generator (4 layers):_x000a_30-128-256-512_x000a_Discriminator (5 layers):_x000a_30-512-256-128-1 _x000a_"/>
    <s v="refer to equation (original critic loss + gradient penalty coefficient (refer to Gulrajani)"/>
    <m/>
    <s v="fraud samples added to training data."/>
    <s v="fraud data"/>
    <b v="1"/>
    <m/>
    <m/>
    <m/>
    <s v="use XGBoost. _x000a_precision (#5) , recall (#2), f-score (#3)"/>
    <x v="1"/>
    <s v="[Gulrajani2017] Improved training in WGAN"/>
    <s v="SY"/>
  </r>
  <r>
    <n v="119.1"/>
    <s v="Limitations and applicability of GANs in banking domain"/>
    <x v="20"/>
    <x v="4"/>
    <s v="https://www.scopus.com/inward/record.uri?eid=2-s2.0-85096677829&amp;partnerID=40&amp;md5=542b6eeb84c06f6098028638dee31452"/>
    <s v="Pandey2020"/>
    <s v="SY"/>
    <n v="11"/>
    <s v="aim is to generate fraud data (not all fraud and nonfraud data)._x000a_compared different GANs architecture"/>
    <s v="Fabian"/>
    <n v="12"/>
    <s v="(1) Evaluation of different configutations of WGAN-GP for generating credit card transactions_x000a_(2) Evaluates synthetic data on performance measures and compares distributions"/>
    <s v="yes"/>
    <x v="5"/>
    <m/>
    <x v="0"/>
    <s v="payment-related/credit card fraud"/>
    <s v="yes"/>
    <s v="Credit-Card European cardholders 2013. _x000a_Credit Card Fraud Detection database from Kaggle (https://www.kaggle.com/datasets/_x000a_mlg‑ulb/creditcardfraud)"/>
    <s v="credit card transactions"/>
    <n v="285299"/>
    <n v="285299"/>
    <s v="1/100191"/>
    <n v="30"/>
    <s v="28 features are obtained by transforming the original features by PCA, Amount, Time"/>
    <s v="30d"/>
    <s v="yes"/>
    <s v="yes"/>
    <s v="no"/>
    <s v="no"/>
    <x v="1"/>
    <s v="WGAN-GP"/>
    <s v="Conditional WGAN-GP"/>
    <s v="trained on labels from k-means"/>
    <m/>
    <s v="same as above"/>
    <s v="similar to above equation, with added conditions (different conditional variables)"/>
    <m/>
    <s v="fraud dataset divided into 2 clusters (0 or 1). labels of fraud used as condition to WGAN-GP with random noise as input for training. "/>
    <s v="fraud data"/>
    <b v="1"/>
    <m/>
    <m/>
    <m/>
    <s v="precision  (#5) , recall (#2), f-score (#3)"/>
    <x v="1"/>
    <s v="[Ba2019] Improved detection of credit card fraud"/>
    <m/>
  </r>
  <r>
    <n v="119.1"/>
    <s v="Limitations and applicability of GANs in banking domain"/>
    <x v="20"/>
    <x v="4"/>
    <s v="https://www.scopus.com/inward/record.uri?eid=2-s2.0-85096677829&amp;partnerID=40&amp;md5=542b6eeb84c06f6098028638dee31452"/>
    <s v="Pandey2020"/>
    <s v="SY"/>
    <n v="11"/>
    <s v="aim is to generate fraud data (not all fraud and nonfraud data)._x000a_compared different GANs architecture"/>
    <s v="Fabian"/>
    <n v="12"/>
    <s v="(1) Evaluation of different configutations of WGAN-GP for generating credit card transactions_x000a_(2) Evaluates synthetic data on performance measures and compares distributions"/>
    <s v="yes"/>
    <x v="5"/>
    <m/>
    <x v="0"/>
    <s v="payment-related/credit card fraud"/>
    <s v="yes"/>
    <s v="Credit-Card European cardholders 2013. _x000a_Credit Card Fraud Detection database from Kaggle (https://www.kaggle.com/datasets/_x000a_mlg‑ulb/creditcardfraud)"/>
    <s v="credit card transactions"/>
    <n v="285299"/>
    <n v="285299"/>
    <s v="1/100191"/>
    <n v="30"/>
    <s v="28 features are obtained by transforming the original features by PCA, Amount, Time"/>
    <s v="30d"/>
    <s v="yes"/>
    <s v="yes"/>
    <s v="no"/>
    <s v="no"/>
    <x v="1"/>
    <s v="WGAN-GP"/>
    <s v="Conditional WGAN-GP"/>
    <s v="trained on non-fraud samples"/>
    <m/>
    <s v="same as above"/>
    <s v="as above"/>
    <m/>
    <m/>
    <s v="fraud data"/>
    <b v="1"/>
    <m/>
    <m/>
    <m/>
    <s v="precision  (#6) , recall (#2), f-score (#4)"/>
    <x v="1"/>
    <m/>
    <m/>
  </r>
  <r>
    <n v="119.2"/>
    <s v="Limitations and applicability of GANs in banking domain"/>
    <x v="20"/>
    <x v="4"/>
    <s v="https://www.scopus.com/inward/record.uri?eid=2-s2.0-85096677829&amp;partnerID=40&amp;md5=542b6eeb84c06f6098028638dee31452"/>
    <s v="Pandey2020"/>
    <s v="SY"/>
    <n v="11"/>
    <s v="aim is to generate fraud data (not all fraud and nonfraud data)._x000a_compared different GANs architecture"/>
    <s v="Fabian"/>
    <n v="12"/>
    <s v="(1) Evaluation of different configutations of WGAN-GP for generating credit card transactions_x000a_(2) Evaluates synthetic data on performance measures and compares distributions"/>
    <s v="yes"/>
    <x v="5"/>
    <m/>
    <x v="0"/>
    <s v="payment-related/credit card fraud"/>
    <s v="yes"/>
    <s v="Credit-Card European cardholders 2013. _x000a_Credit Card Fraud Detection database from Kaggle (https://www.kaggle.com/datasets/_x000a_mlg‑ulb/creditcardfraud)"/>
    <s v="credit card transactions"/>
    <n v="285299"/>
    <n v="285299"/>
    <s v="1/100191"/>
    <n v="30"/>
    <s v="28 features are obtained by transforming the original features by PCA, Amount, Time"/>
    <s v="30d"/>
    <s v="yes"/>
    <s v="yes"/>
    <s v="no"/>
    <s v="no"/>
    <x v="1"/>
    <s v="WGAN-GP"/>
    <s v="WGAN-GP with Siamese Network"/>
    <m/>
    <m/>
    <s v="same as WGAN-GP + Siamese (2NN 3 layers 30-30-2)_x000a_"/>
    <s v="Contrastive divergence loss function (with euclidean distance and margin hyperparameter) "/>
    <m/>
    <m/>
    <s v="fraud data"/>
    <b v="1"/>
    <m/>
    <m/>
    <m/>
    <s v="precision (#5) , recall (#1), f-score (#2)"/>
    <x v="1"/>
    <m/>
    <m/>
  </r>
  <r>
    <n v="119.3"/>
    <s v="Limitations and applicability of GANs in banking domain"/>
    <x v="20"/>
    <x v="4"/>
    <s v="https://www.scopus.com/inward/record.uri?eid=2-s2.0-85096677829&amp;partnerID=40&amp;md5=542b6eeb84c06f6098028638dee31452"/>
    <s v="Pandey2020"/>
    <s v="SY"/>
    <n v="11"/>
    <s v="aim is to generate fraud data (not all fraud and nonfraud data)._x000a_compared different GANs architecture"/>
    <s v="Fabian"/>
    <n v="12"/>
    <s v="(1) Evaluation of different configutations of WGAN-GP for generating credit card transactions_x000a_(2) Evaluates synthetic data on performance measures and compares distributions"/>
    <s v="yes"/>
    <x v="5"/>
    <m/>
    <x v="0"/>
    <s v="payment-related/credit card fraud"/>
    <s v="yes"/>
    <s v="Credit-Card European cardholders 2013. _x000a_Credit Card Fraud Detection database from Kaggle (https://www.kaggle.com/datasets/_x000a_mlg‑ulb/creditcardfraud)"/>
    <s v="credit card transactions"/>
    <n v="285299"/>
    <n v="285299"/>
    <s v="1/100191"/>
    <n v="30"/>
    <s v="28 features are obtained by transforming the original features by PCA, Amount, Time"/>
    <s v="30d"/>
    <s v="yes"/>
    <s v="yes"/>
    <s v="no"/>
    <s v="no"/>
    <x v="1"/>
    <s v="WGAN-GP"/>
    <s v="WGAN-GP with Triplet Network"/>
    <m/>
    <m/>
    <s v="same as WGAN-GP + triplet (3NN 3 layers 30-30-2)"/>
    <s v="Triplet loss function (with euclidean distance and margin hyperparameter)"/>
    <m/>
    <m/>
    <s v="fraud data"/>
    <b v="1"/>
    <m/>
    <m/>
    <m/>
    <s v="precision (#4), recall  (#1) , f-score (#2)"/>
    <x v="1"/>
    <m/>
    <m/>
  </r>
  <r>
    <n v="119.4"/>
    <s v="Limitations and applicability of GANs in banking domain"/>
    <x v="20"/>
    <x v="4"/>
    <s v="https://www.scopus.com/inward/record.uri?eid=2-s2.0-85096677829&amp;partnerID=40&amp;md5=542b6eeb84c06f6098028638dee31452"/>
    <s v="Pandey2020"/>
    <s v="SY"/>
    <n v="11"/>
    <s v="aim is to generate fraud data (not all fraud and nonfraud data)._x000a_compared different GANs architecture"/>
    <s v="Fabian"/>
    <n v="12"/>
    <s v="(1) Evaluation of different configutations of WGAN-GP for generating credit card transactions_x000a_(2) Evaluates synthetic data on performance measures and compares distributions"/>
    <s v="yes"/>
    <x v="5"/>
    <m/>
    <x v="0"/>
    <s v="payment-related/credit card fraud"/>
    <s v="yes"/>
    <s v="Credit-Card European cardholders 2013. _x000a_Credit Card Fraud Detection database from Kaggle (https://www.kaggle.com/datasets/_x000a_mlg‑ulb/creditcardfraud)"/>
    <s v="credit card transactions"/>
    <n v="285299"/>
    <n v="285299"/>
    <s v="1/100191"/>
    <n v="30"/>
    <s v="28 features are obtained by transforming the original features by PCA, Amount, Time"/>
    <s v="30d"/>
    <s v="yes"/>
    <s v="yes"/>
    <s v="no"/>
    <s v="no"/>
    <x v="1"/>
    <s v="WGAN-GP"/>
    <s v="WGAN-GP with classifier (binary classifer)"/>
    <m/>
    <m/>
    <s v="same as WGAN-GP + classifier (3 layer 30-30-2 each layer)"/>
    <s v="binary cross-entropy loss"/>
    <m/>
    <s v="fraud samples added to training data. tested effect of increasing nr of synthetic samples on classifier's performance."/>
    <s v="fraud data"/>
    <b v="1"/>
    <m/>
    <m/>
    <m/>
    <s v="precision (#2) , recall (#4), f-score (#3)"/>
    <x v="1"/>
    <m/>
    <m/>
  </r>
  <r>
    <n v="119.5"/>
    <s v="Limitations and applicability of GANs in banking domain"/>
    <x v="20"/>
    <x v="4"/>
    <s v="https://www.scopus.com/inward/record.uri?eid=2-s2.0-85096677829&amp;partnerID=40&amp;md5=542b6eeb84c06f6098028638dee31452"/>
    <s v="Pandey2020"/>
    <s v="SY"/>
    <n v="11"/>
    <s v="aim is to generate fraud data (not all fraud and nonfraud data)._x000a_compared different GANs architecture"/>
    <s v="Fabian"/>
    <n v="12"/>
    <s v="(1) Evaluation of different configutations of WGAN-GP for generating credit card transactions_x000a_(2) Evaluates synthetic data on performance measures and compares distributions"/>
    <s v="yes"/>
    <x v="5"/>
    <m/>
    <x v="0"/>
    <s v="payment-related/credit card fraud"/>
    <s v="yes"/>
    <s v="Credit-Card European cardholders 2013. _x000a_Credit Card Fraud Detection database from Kaggle (https://www.kaggle.com/datasets/_x000a_mlg‑ulb/creditcardfraud)"/>
    <s v="credit card transactions"/>
    <n v="285299"/>
    <n v="285299"/>
    <s v="1/100191"/>
    <n v="30"/>
    <s v="28 features are obtained by transforming the original features by PCA, Amount, Time"/>
    <s v="30d"/>
    <s v="yes"/>
    <s v="yes"/>
    <s v="no"/>
    <s v="no"/>
    <x v="1"/>
    <s v="WGAN-GP"/>
    <s v="WGAN-GP with Discriminator Rejection Sampling"/>
    <m/>
    <m/>
    <s v="no mention"/>
    <s v="Discriminator Rejection Sampling"/>
    <m/>
    <m/>
    <s v="fraud data"/>
    <b v="1"/>
    <m/>
    <m/>
    <m/>
    <s v="precision (#3), recall (#1), f-score (#1)"/>
    <x v="2"/>
    <m/>
    <m/>
  </r>
  <r>
    <n v="119.5"/>
    <s v="Limitations and applicability of GANs in banking domain"/>
    <x v="20"/>
    <x v="4"/>
    <s v="https://www.scopus.com/inward/record.uri?eid=2-s2.0-85096677829&amp;partnerID=40&amp;md5=542b6eeb84c06f6098028638dee31452"/>
    <s v="Pandey2020"/>
    <s v="SY"/>
    <n v="11"/>
    <s v="aim is to generate fraud data (not all fraud and nonfraud data)._x000a_compared different GANs architecture"/>
    <s v="Fabian"/>
    <n v="12"/>
    <s v="(1) Evaluation of different configutations of WGAN-GP for generating credit card transactions_x000a_(2) Evaluates synthetic data on performance measures and compares distributions"/>
    <s v="yes"/>
    <x v="5"/>
    <m/>
    <x v="0"/>
    <s v="payment-related/credit card fraud"/>
    <s v="yes"/>
    <s v="Credit-Card European cardholders 2013. _x000a_Credit Card Fraud Detection database from Kaggle (https://www.kaggle.com/datasets/_x000a_mlg‑ulb/creditcardfraud)"/>
    <s v="credit card transactions"/>
    <n v="285299"/>
    <n v="285299"/>
    <s v="1/100191"/>
    <n v="30"/>
    <s v="28 features are obtained by transforming the original features by PCA, Amount, Time"/>
    <s v="30d"/>
    <s v="yes"/>
    <s v="yes"/>
    <s v="no"/>
    <s v="no"/>
    <x v="1"/>
    <s v="WGAN-GP"/>
    <s v="WGAN-GP + classifier + Discriminator Rejection Sampling"/>
    <m/>
    <m/>
    <m/>
    <m/>
    <m/>
    <m/>
    <s v="fraud data"/>
    <b v="1"/>
    <m/>
    <m/>
    <m/>
    <s v="precision (#1) , recall (#3), f-score (#2)"/>
    <x v="1"/>
    <m/>
    <m/>
  </r>
  <r>
    <n v="600"/>
    <s v="Synthesizing individual consumers′ credit historical data using generative adversarial networks"/>
    <x v="21"/>
    <x v="1"/>
    <s v="https://www.scopus.com/inward/record.uri?eid=2-s2.0-85100317104&amp;doi=10.3390%2fapp11031126&amp;partnerID=40&amp;md5=a4ff18bcd44be176eb9a55a0a449a35c"/>
    <s v="Park2021"/>
    <s v="SY"/>
    <n v="11"/>
    <s v="proposed Conditional GAN. could be 'new', since there are many conditions one can use to build GAN?_x000a_not analysed on individual accounts, assumed that consumers economic activies show similar patterns. _x000a_metrics include comparing delinquency rate from ML models._x000a_"/>
    <s v="Fabian"/>
    <n v="12"/>
    <s v="(1) Applys GANs  to consumer credit data_x000a_(2) Detailed evaluation of the synthetic data including statistical and performance measures "/>
    <s v="yes"/>
    <x v="5"/>
    <m/>
    <x v="3"/>
    <s v="generate consumer credit data for educational purposes_x000a_"/>
    <s v="no"/>
    <s v="korea credit information service (KCIS) (https://credb.kcredit.or.kr/frt/main.do)"/>
    <s v="personal info, loans, delinquencies, credit cards"/>
    <n v="1800000"/>
    <n v="1800000"/>
    <n v="1.4374979343486421E-2"/>
    <n v="19"/>
    <m/>
    <s v="1095 d"/>
    <s v="yes, but obscured"/>
    <s v="yes"/>
    <s v="no"/>
    <s v="no"/>
    <x v="0"/>
    <m/>
    <s v="conditional GAN"/>
    <m/>
    <s v="divide data into 7 subgroups_x000a_estimate number of modes_x000a_cluster numerical variables using Gaussian Mixture Model_x000a_For categorical variables, use Gumbel-Softmax , add noise, one-hot vector"/>
    <m/>
    <s v="optimized Kullback-Leibler (KL) divergence, a measure of how 2 distributions are diff."/>
    <m/>
    <m/>
    <s v="entire dataset"/>
    <m/>
    <s v="univariate distribution (between original and synthetic datasets)._x000a_normalized mutal information (NMI) (compare mutual dependence between 2 random variables)._x000a_data consistency (compare % of overdue, delinquency rate)"/>
    <m/>
    <m/>
    <s v="LogReg, Decision tree, support vector machine to predict loans that are delinquent/not delinquent._x000a_Algo better at generating non-deliquent loans than delinquent loans._x000a_Confusion matrices ._x000a_synthetic data not more 5% point, and can be used for training based on precision, recall, f1-scores._x000a_disclosure risk - no direct mapping between real and synthetic data. low probability of re-identification."/>
    <x v="0"/>
    <m/>
    <s v="SY"/>
  </r>
  <r>
    <s v="659.1"/>
    <s v="Financial thought experiment: A gan-based approach to vast robust portfolio selection"/>
    <x v="22"/>
    <x v="4"/>
    <s v="S&amp;P_x000a_500 index components for two time periods"/>
    <s v="Pun2020"/>
    <m/>
    <m/>
    <s v="GAN"/>
    <s v="GANr"/>
    <m/>
    <m/>
    <m/>
    <x v="11"/>
    <m/>
    <x v="1"/>
    <s v="generate synthetic stock prices for portfolio construction"/>
    <s v="no"/>
    <s v="S&amp;P_x000a_500 index components for two time periods"/>
    <s v="stock price data"/>
    <s v="384336_x000a_297432"/>
    <n v="408"/>
    <s v="--"/>
    <n v="1"/>
    <m/>
    <s v="942 d_x000a_729 d"/>
    <s v="yes"/>
    <s v="yes"/>
    <s v="no"/>
    <s v="yes"/>
    <x v="0"/>
    <m/>
    <s v="GANr"/>
    <m/>
    <s v="conditioning both generator_x000a_and discriminator on auxiliary information"/>
    <s v="adds third NN (Regressor)"/>
    <s v="uses least square loss instead of sigmoid cross entropy loss"/>
    <m/>
    <s v="Regressor is trained parallel to Discriminator and both provide feedback to Generator"/>
    <s v="All classes"/>
    <m/>
    <m/>
    <b v="1"/>
    <m/>
    <s v="Cumulative Returns on created portfolios"/>
    <x v="1"/>
    <m/>
    <s v="fabian"/>
  </r>
  <r>
    <s v="659.2"/>
    <s v="Financial thought experiment: A gan-based approach to vast robust portfolio selection"/>
    <x v="23"/>
    <x v="4"/>
    <s v="https://www.scopus.com/inward/record.uri?eid=2-s2.0-85092093869&amp;partnerID=40&amp;md5=43b1e348fb0c59d0b5f5ec2bd9172214"/>
    <s v="Pun2020"/>
    <s v="enyu"/>
    <n v="10"/>
    <s v="Proposed a new termed GANr architecture. Battling against two distinctive networks: discriminator and regressor, GANr’s generator aims to simulate a stock market that is close to the reality while_x000a_allow for all possible scenarios. The resulting portfolio resembles a robust portfolio with data-driven ambiguity."/>
    <s v="Fabian"/>
    <n v="11"/>
    <s v="(1) proposes new model by combining GAN with an Regression network"/>
    <s v="yes"/>
    <x v="4"/>
    <m/>
    <x v="1"/>
    <s v="generate synthetic stock prices for portfolio construction"/>
    <s v="no"/>
    <s v="S&amp;P_x000a_500 index components for two time periods"/>
    <s v="stock price data"/>
    <s v="384336_x000a_297432"/>
    <n v="408"/>
    <s v="--"/>
    <n v="1"/>
    <m/>
    <s v="942 d_x000a_729 d"/>
    <s v="yes"/>
    <s v="yes"/>
    <s v="no"/>
    <s v="yes"/>
    <x v="0"/>
    <m/>
    <s v="CLSGAN"/>
    <m/>
    <s v="conditioning both generator_x000a_and discriminator on auxiliary information"/>
    <m/>
    <s v="uses least square loss instead of sigmoid cross entropy loss"/>
    <m/>
    <m/>
    <s v="All classes"/>
    <m/>
    <m/>
    <b v="1"/>
    <m/>
    <s v="Cumulative Returns on created portfolios"/>
    <x v="2"/>
    <m/>
    <m/>
  </r>
  <r>
    <n v="410"/>
    <s v="A Machine Learning Plus-Features Based Approach for Optimal Asset Allocation"/>
    <x v="24"/>
    <x v="0"/>
    <s v="https://www.scopus.com/inward/record.uri?eid=2-s2.0-85179853293&amp;doi=10.1145%2f3604237.3626865&amp;partnerID=40&amp;md5=1317230a11ffa1573df93846a38f05a3"/>
    <s v="Ramirez2023"/>
    <s v="enyu"/>
    <n v="11"/>
    <s v="Propose a new model to generate sythetic data to select portfolio for high return with contextual information. limitation: 1) the method might not be generalised for other financial problems 2) the data/features is not compresively explained"/>
    <s v="Ayl"/>
    <n v="13"/>
    <s v="(1) Combines Markowitz with Conditional-Value-at-Risk CVaR constraint and employs synthetic data generated through a Modified Conditional Generative Adversarial Network (CTGAN) approach_x000a_(2) Can mix continuous and discrete tabular data to generate regime-aware samples. CTGAN captures the complex relationships between asset returns and features while being sensitive to the existence of different market regimes _x000a_(3) Modified traditional GAN by adding a step for plus Features Data Generating Process _x000a_(a)   They did Synthetic Data Generation Process (SDGP) Validation, one of which is the single and joint multivariate distributions and checking if they are similar and if the synthetic samples are not an exact copy of the original training samples "/>
    <s v="yes"/>
    <x v="6"/>
    <m/>
    <x v="1"/>
    <s v="integrate contextual information for better _x000a_asset allocation strategies"/>
    <s v="no"/>
    <s v="Bloomberg "/>
    <s v="Index returns (used in Asset Allocation 2017-2022"/>
    <n v="71200"/>
    <n v="10"/>
    <s v="--"/>
    <n v="1"/>
    <m/>
    <s v="7120 d"/>
    <s v="yes"/>
    <s v="yes"/>
    <s v="no"/>
    <s v="yes"/>
    <x v="4"/>
    <m/>
    <s v="CTGAN https://github.com/chuma9615/ctgan-portfolio-research"/>
    <s v="3 data strategies:_x000a_ - CTGAN sampled data directly_x000a_ - entire dataset _x000a_ - 1/N strategy, weights assigned to asset classes_x000a__x000a_baseline MV (mean-variance)-strategy (estimate coeff of returns matrix)_x000a__x000a_data is orthogoanalyzed using PCA. eigenvectors are stored to reverse PCA on synthetic dataset."/>
    <m/>
    <s v="CTGAN better when:_x000a_learning rate 10-4 -&gt; 2x10-4_x000a_nr of epochs 300 -&gt; 1500_x000a_"/>
    <m/>
    <m/>
    <m/>
    <s v="entire dataset._x000a__x000a_ "/>
    <m/>
    <s v="Pair-Plot comparison of annual returns, single and joint multivariate distribution "/>
    <m/>
    <m/>
    <s v="annualized returns, risk (CVaR Ex-post), degree of portfolio diversification (HH Index)"/>
    <x v="0"/>
    <s v="[Xu2019] Modeling tabular data using conditional GAN_x000a_"/>
    <s v="ayl/SY"/>
  </r>
  <r>
    <n v="32"/>
    <s v="Synthetic Data Generation Using Time-Generative Adversarial Network (Time-GAN) to Predict Cash ATM"/>
    <x v="25"/>
    <x v="0"/>
    <s v="https://ieeexplore.ieee.org/stamp/stamp.jsp?tp=&amp;arnumber=10285809"/>
    <s v="Ranja2023"/>
    <s v="SY"/>
    <n v="10"/>
    <s v="use TimeGANs to generate synthetic data, but no description of how they built the algorthm. "/>
    <s v="Ayl"/>
    <n v="13"/>
    <s v="(1) Uses TimeGAN to generate synthetic data and handle imbalance and XGboost to handle missing values_x000a_(2) Focused on the prediction of the availability of ATM money _x000a_(3) Evaluation used is MAE, MSE, and R^2 but is used on model performance "/>
    <s v="yes"/>
    <x v="5"/>
    <m/>
    <x v="0"/>
    <s v="ATM Cash withdrawals"/>
    <s v="yes"/>
    <s v="Transaction database at government bank _x000a_(properietary)"/>
    <s v="ATM withdrawal transaction data (tabular)"/>
    <n v="3932"/>
    <n v="3932"/>
    <s v="--"/>
    <n v="17"/>
    <s v="no, transaction date time, transaction type, ccy, amount, stan, reference no, issuer, acquirer, destination account, destination bank, term id, term rc loc, status, account no, card no"/>
    <s v="--"/>
    <s v="yes"/>
    <s v="no"/>
    <s v="no"/>
    <s v="yes"/>
    <x v="6"/>
    <m/>
    <s v="TimeGAN "/>
    <s v="ETL for cleaning and transformation process"/>
    <m/>
    <m/>
    <s v="Supervised loss"/>
    <m/>
    <m/>
    <s v="Both classes"/>
    <b v="0"/>
    <m/>
    <m/>
    <s v="Missing Values Similarity (MVS), Statistical Similarity (SS) - mean, standard deviation, median, 25% quantiel, 75% quantile, Mutual Information (MI), Range Coverage (RC), PCA"/>
    <s v="TSTR(1.9), TRTR (1.5), MAE (4.109786e+07 ) ,MSE (3.170747e+15), R^2 (1.139997e-02)"/>
    <x v="0"/>
    <m/>
    <s v="ayl"/>
  </r>
  <r>
    <n v="444.1"/>
    <s v="Generative Adversarial Networks applied to synthetic financial scenarios generation"/>
    <x v="26"/>
    <x v="0"/>
    <s v="https://www.scopus.com/inward/record.uri?eid=2-s2.0-85161035535&amp;doi=10.1016%2fj.physa.2023.128899&amp;partnerID=40&amp;md5=286c50c11353d522f389f53abe74e2f1"/>
    <s v="Rizzatoa2023"/>
    <s v="enyu"/>
    <n v="11"/>
    <s v="Presented a GAN-based algorithm designed to reproduce economic contexts described by global variables and specific variables for financial assets.The model is used to generate, on fixed time steps, transitions of variables whose joint distribution is as close as possible to the empirical distribution observed in the training set."/>
    <s v="Ayl"/>
    <n v="12"/>
    <s v="(1) Used financial data (but also explored energy data) wherein the generator produces random samples of the instrument-specific features over time (e.g. their price, size, or the risk of securities). Financial data is tabular but lacks information on whether it deals with transaction data _x000a_(2) Numerical metrics are used to assess statistical closeness between the two multivariate distributions of historical and artificial data _x000a_(3) Used GANs and Monte Carlo"/>
    <s v="yes"/>
    <x v="5"/>
    <m/>
    <x v="1"/>
    <s v="generate multivariate time series_x000a_"/>
    <s v="no"/>
    <s v="Capital IQ _x000a_Vigeo Eiris"/>
    <s v="financial data (prices, market capitalization)_x000a_extra-financial data (ESG, controversy scores, normalised price variation over 1 month,etc)_x000a_(over 10 years from 2011-2021)"/>
    <s v="??"/>
    <s v="??"/>
    <s v="--"/>
    <n v="18"/>
    <m/>
    <s v="3857 d"/>
    <s v="yes"/>
    <s v="no"/>
    <s v="no"/>
    <s v="yes"/>
    <x v="0"/>
    <m/>
    <s v="BiGAN"/>
    <m/>
    <m/>
    <s v="generator:_x000a_latent vector (8x1)_x000a_conv (256x3)_x000a_conv (128x5)_x000a_conv (64x7)_x000a_conv (1x7)_x000a__x000a_discriminator:_x000a_input/ latent (1x7, 8x1)_x000a_conv (64x5, 64x1)_x000a_conv (128x3, 128x1)_x000a_conv (256x2, 256x1)_x000a_conv (256x1, 256x1)_x000a_concat (512x1)_x000a_linear (256x1)_x000a_linear (1x1)_x000a__x000a_encoder_x000a_input (1x7)_x000a_conv (64x5)_x000a_conv (128x3)_x000a_conv (256x2)_x000a_conv (256x1)_x000a_linear (8x1)"/>
    <s v="hinge loss "/>
    <m/>
    <m/>
    <s v="entire dataset"/>
    <m/>
    <m/>
    <m/>
    <s v="final similarity score based on :_x000a_2-sample KS test, _x000a_PCA corr matrics among features, _x000a_MLP (3 fully connected layers of 50 hidden layers each),_x000a_Kullback-Leibler divergence (probability distribution)_x000a_Triangle plot to compare one-dim, and 2-dim maginal distribution of variables."/>
    <m/>
    <x v="0"/>
    <m/>
    <s v="SY"/>
  </r>
  <r>
    <n v="444.2"/>
    <s v="Generative Adversarial Networks applied to synthetic financial scenarios generation"/>
    <x v="26"/>
    <x v="0"/>
    <s v="https://www.scopus.com/inward/record.uri?eid=2-s2.0-85161035535&amp;doi=10.1016%2fj.physa.2023.128899&amp;partnerID=40&amp;md5=286c50c11353d522f389f53abe74e2f1"/>
    <s v="Rizzatoa2023"/>
    <s v="enyu"/>
    <n v="11"/>
    <s v="Presented a GAN-based algorithm designed to reproduce economic contexts described by global variables and specific variables for financial assets.The model is used to generate, on fixed time steps, transitions of variables whose joint distribution is as close as possible to the empirical distribution observed in the training set."/>
    <s v="Ayl"/>
    <n v="12"/>
    <s v="(1) Used financial data (but also explored energy data) wherein the generator produces random samples of the instrument-specific features over time (e.g. their price, size, or the risk of securities). Financial data is tabular but lacks information on whether it deals with transaction data _x000a_(2) Numerical metrics are used to assess statistical closeness between the two multivariate distributions of historical and artificial data _x000a_(3) Used GANs and Monte Carlo"/>
    <s v="yes"/>
    <x v="5"/>
    <m/>
    <x v="1"/>
    <s v="generate multivariate time series on stocks specific variables (bull US stock market, bear US stock market, volatile stock market, debt crisis)_x000a_"/>
    <s v="no"/>
    <s v="Capital IQ _x000a_Vigeo Eiris"/>
    <s v="financial data (prices, market capitalization)_x000a_extra-financial data (ESG, controversy scores, normalised price variation over 1 month,etc)_x000a_(over 10 years from 2011-2021)"/>
    <s v="??"/>
    <s v="??"/>
    <s v="--"/>
    <n v="18"/>
    <m/>
    <s v="3857 d"/>
    <s v="yes"/>
    <s v="no"/>
    <s v="no_x000a_no_x000a_"/>
    <s v="yes_x000a_yes"/>
    <x v="0"/>
    <m/>
    <s v="conditional GAN"/>
    <m/>
    <m/>
    <s v="generator:_x000a_latent/ condition (8x1, 1x18)_x000a_linear (8x1, 8x1)_x000a_concat (16x1)_x000a_conv (512x3)_x000a_conv (256x5)_x000a_conv (128x9)_x000a_conv (64x10)_x000a_linear (1x10)_x000a__x000a_discriminator:_x000a_latent/ condition (1x10, 1x18)_x000a_linear  (1x10, 1x10)_x000a_concat (2x10)_x000a_conv (64x10)_x000a_conv (128x5)_x000a_conv (256x3)_x000a_conv (256x3)_x000a_conv (1x1)_x000a_"/>
    <s v="hinge loss "/>
    <m/>
    <m/>
    <s v="entire dataset"/>
    <m/>
    <m/>
    <m/>
    <s v="final similarity score based on :_x000a_2-sample KS test, _x000a_PCA corr matrics among features, _x000a_MLP (3 fully connected layers of 50 hidden layers each),_x000a_Kullback-Leibler divergence (probability distribution)._x000a_Triangle plot to compare one-dim, and 2-dim maginal distribution of variables."/>
    <m/>
    <x v="0"/>
    <m/>
    <m/>
  </r>
  <r>
    <n v="498.1"/>
    <s v="FinDiff: Diffusion Models for Financial Tabular Data Generation"/>
    <x v="27"/>
    <x v="0"/>
    <s v="https://www.scopus.com/inward/record.uri?eid=2-s2.0-85179850982&amp;doi=10.1145%2f3604237.3626876&amp;partnerID=40&amp;md5=5c7b63a0f7c08ab173002d176d588c6a"/>
    <s v="Sattarov2023"/>
    <s v="SY"/>
    <n v="12"/>
    <s v="mixed-type data (contains both categorical and numerical data). _x000a_proposed diffusion model for synthetic generation of financial data, benchmarked against TVAE, CTGAN, TabDDPM._x000a_only article so far with a privacy metric._x000a_however, unsure if diffusion model which is based on simulating random walks, and requires embedding encoding can be translated to all datasets?"/>
    <s v="Fabian"/>
    <n v="14"/>
    <s v="(1) Proposes new synthetic data generation method building on gaussian mixture models_x000a_(2) well-executed evaluation of the proposed algorithm against other SOTA methods_x000a_(3) includes provacy as an evaluation metric"/>
    <s v="yes"/>
    <x v="0"/>
    <m/>
    <x v="4"/>
    <s v="Multiple use cases with different types tabular financial data"/>
    <s v="yes"/>
    <s v="Credit Default_x000a_(https://archive.ics.uci.edu/ml/datasets/default+_x000a_of+credit+card+clients)_x000a_Payments Philadelphia_x000a_(https://data.phila.gov/visualizations/payments)_x000a_Investment Fund Holdings_x000a_(propietary)"/>
    <s v="Payment Data_x000a_Payment Data_x000a_Fund Holdings"/>
    <s v="25000_x000a_238894_x000a_--"/>
    <s v="25000_x000a_1_x000a_--"/>
    <s v="1/4,5_x000a_--_x000a_--"/>
    <s v="23_x000a_10_x000a_--"/>
    <s v="limit ballance, sex, eductation, marriage, age, pay_0-6, bill_amt1-6, pay_amt1-6, default_x000a_fiscal year, fiscal month, check date, document_no, dept, department title, char_, character_title, sub_obj, sub_obj_title_x000a_not further specified (due to confidentiality)_x000a_"/>
    <s v="30 d_x000a_365 d_x000a_--"/>
    <s v="yes_x000a_yes_x000a_yes"/>
    <s v="yes_x000a_yes_x000a_no"/>
    <s v="no_x000a_no_x000a_no"/>
    <s v="no_x000a_yes_x000a_yes"/>
    <x v="10"/>
    <m/>
    <s v="Financial Mixed-Type Tabular Diffusion"/>
    <s v="Transform categorical data into continous embeddings"/>
    <s v="Transform categorical data into continous embeddings, _x000a_Add time and label embeddings"/>
    <s v="Dense (256-8192) x4-12"/>
    <s v="mean-squared errors"/>
    <s v="Transform back from embedding"/>
    <s v="Train model by adding Gaussian noise to sample and try to restore it."/>
    <s v="Both classes"/>
    <b v="1"/>
    <m/>
    <m/>
    <s v="Fidelity (row- and columnwise similarity), Privacy (distance to_x000a_closest records), Synthesis (matched records / generated records)"/>
    <s v="Accuracy"/>
    <x v="2"/>
    <m/>
    <s v="fabian"/>
  </r>
  <r>
    <n v="498.2"/>
    <s v="FinDiff: Diffusion Models for Financial Tabular Data Generation"/>
    <x v="27"/>
    <x v="0"/>
    <m/>
    <s v="Sattarov2023"/>
    <m/>
    <m/>
    <m/>
    <m/>
    <m/>
    <m/>
    <m/>
    <x v="3"/>
    <m/>
    <x v="4"/>
    <m/>
    <m/>
    <s v="Credit Default_x000a_(https://archive.ics.uci.edu/ml/datasets/default+_x000a_of+credit+card+clients)_x000a_Payments Philadelphia_x000a_(https://data.phila.gov/visualizations/payments)_x000a_Investment Fund Holdings_x000a_(propietary)"/>
    <m/>
    <m/>
    <m/>
    <m/>
    <m/>
    <m/>
    <m/>
    <m/>
    <m/>
    <m/>
    <m/>
    <x v="5"/>
    <m/>
    <s v="TVAE"/>
    <m/>
    <m/>
    <m/>
    <m/>
    <m/>
    <m/>
    <m/>
    <b v="1"/>
    <m/>
    <m/>
    <m/>
    <m/>
    <x v="1"/>
    <m/>
    <m/>
  </r>
  <r>
    <n v="498.3"/>
    <s v="FinDiff: Diffusion Models for Financial Tabular Data Generation"/>
    <x v="27"/>
    <x v="0"/>
    <m/>
    <s v="Sattarov2023"/>
    <m/>
    <m/>
    <m/>
    <m/>
    <m/>
    <m/>
    <m/>
    <x v="3"/>
    <m/>
    <x v="4"/>
    <m/>
    <m/>
    <s v="Credit Default_x000a_(https://archive.ics.uci.edu/ml/datasets/default+_x000a_of+credit+card+clients)_x000a_Payments Philadelphia_x000a_(https://data.phila.gov/visualizations/payments)_x000a_Investment Fund Holdings_x000a_(propietary)"/>
    <m/>
    <m/>
    <m/>
    <m/>
    <m/>
    <m/>
    <m/>
    <m/>
    <m/>
    <m/>
    <m/>
    <x v="4"/>
    <m/>
    <s v="CTGAN"/>
    <m/>
    <m/>
    <m/>
    <m/>
    <m/>
    <m/>
    <m/>
    <b v="1"/>
    <m/>
    <m/>
    <m/>
    <m/>
    <x v="1"/>
    <m/>
    <m/>
  </r>
  <r>
    <n v="498.4"/>
    <s v="FinDiff: Diffusion Models for Financial Tabular Data Generation"/>
    <x v="27"/>
    <x v="0"/>
    <m/>
    <s v="Sattarov2023"/>
    <m/>
    <m/>
    <m/>
    <m/>
    <m/>
    <m/>
    <m/>
    <x v="3"/>
    <m/>
    <x v="4"/>
    <m/>
    <m/>
    <s v="Credit Default_x000a_(https://archive.ics.uci.edu/ml/datasets/default+_x000a_of+credit+card+clients)_x000a_Payments Philadelphia_x000a_(https://data.phila.gov/visualizations/payments)_x000a_Investment Fund Holdings_x000a_(propietary)"/>
    <m/>
    <m/>
    <m/>
    <m/>
    <m/>
    <m/>
    <m/>
    <m/>
    <m/>
    <m/>
    <m/>
    <x v="10"/>
    <m/>
    <s v="TabDDPM"/>
    <m/>
    <m/>
    <m/>
    <m/>
    <m/>
    <m/>
    <m/>
    <b v="1"/>
    <m/>
    <m/>
    <m/>
    <m/>
    <x v="1"/>
    <m/>
    <m/>
  </r>
  <r>
    <s v="16.1"/>
    <s v="Data Augmentation using Generative models for Credit Card Fraud Detection"/>
    <x v="28"/>
    <x v="5"/>
    <s v="https://ieeexplore.ieee.org/stamp/stamp.jsp?arnumber=8777628"/>
    <s v="Sethia2018"/>
    <s v="SY"/>
    <n v="11"/>
    <s v="ANN + RWGAN best model. compared distribution of data and accuracy (from classifier model) "/>
    <s v="Ayl"/>
    <n v="14"/>
    <s v="(1) Uses credit card data for fraud detection and synthetic data generation. It also highlights the imbalance existing in the data _x000a_(2) Criteria for evaluation used include comparing the distribution of the generated data against the original fraud data, the classifier accuracy, and convergence for each model. It was also tested using the ANN model and measured recall _x000a_(3) Used GANs to generate synthetic data and addressed class imbalance "/>
    <s v="yes"/>
    <x v="2"/>
    <m/>
    <x v="0"/>
    <s v="Create synthetic credit card transaction data for fraud detection"/>
    <s v="yes"/>
    <s v="Credit Card Defaults_x000a_(not specifiec assumed to EU Credit Card Holders)"/>
    <s v="credit card transactions"/>
    <n v="284807"/>
    <n v="284807"/>
    <s v="1/579"/>
    <n v="30"/>
    <s v="not further specified"/>
    <s v="--"/>
    <s v="yes"/>
    <s v="no"/>
    <s v="no"/>
    <s v="no"/>
    <x v="0"/>
    <m/>
    <s v="Vanilla GAN"/>
    <m/>
    <m/>
    <s v="Discriminator:_x000a_Dense (12-512-256-128-64)_x000a_Generator:_x000a_Dense(64-128-256-512-12)"/>
    <s v="Cross-entropy loss"/>
    <m/>
    <m/>
    <s v="Both classes"/>
    <b v="1"/>
    <m/>
    <b v="1"/>
    <m/>
    <s v="Accuracy (#5), Recall (#5), F1 Score (#5)"/>
    <x v="1"/>
    <m/>
    <s v="fabian"/>
  </r>
  <r>
    <s v="16.2"/>
    <s v="Data Augmentation using Generative models for Credit Card Fraud Detection"/>
    <x v="28"/>
    <x v="5"/>
    <s v="https://ieeexplore.ieee.org/stamp/stamp.jsp?arnumber=8777628"/>
    <s v="Sethia2018"/>
    <s v="SY"/>
    <n v="11"/>
    <s v="ANN + RWGAN best model. compared distribution of data and accuracy (from classifier model) "/>
    <s v="Ayl"/>
    <n v="14"/>
    <s v="(1) Uses credit card data for fraud detection and synthetic data generation. It also highlights the imbalance existing in the data _x000a_(2) Criteria for evaluation used include comparing the distribution of the generated data against the original fraud data, the classifier accuracy, and convergence for each model. It was also tested using the ANN model and measured recall _x000a_(3) Used GANs to generate synthetic data and addressed class imbalance "/>
    <s v="yes"/>
    <x v="2"/>
    <m/>
    <x v="0"/>
    <s v="Create synthetic credit card transaction data for fraud detection"/>
    <s v="yes"/>
    <s v="Credit Card Defaults_x000a_(not specifiec assumed to EU Credit Card Holders)"/>
    <s v="credit card transactions"/>
    <n v="284807"/>
    <n v="284807"/>
    <s v="1/579"/>
    <n v="30"/>
    <s v="not further specified"/>
    <s v="--"/>
    <s v="yes"/>
    <s v="no"/>
    <s v="no"/>
    <s v="no"/>
    <x v="0"/>
    <m/>
    <s v="Margin Adaptive GAN"/>
    <m/>
    <m/>
    <s v="Discriminator:_x000a_stacked Autoencoder (12-9-6-9)_x000a_Generator:_x000a_Dense(64-128-256-512-12)"/>
    <s v="hinge loss"/>
    <m/>
    <m/>
    <s v="Both classes"/>
    <b v="1"/>
    <m/>
    <b v="1"/>
    <m/>
    <s v="Accuracy (#4), Recall (#4), F1 Score (#4)"/>
    <x v="1"/>
    <s v="[Wang2017] MAGAN: margin adaptation_x000a_for generative adversarial networks"/>
    <m/>
  </r>
  <r>
    <s v="16.3"/>
    <s v="Data Augmentation using Generative models for Credit Card Fraud Detection"/>
    <x v="28"/>
    <x v="5"/>
    <s v="https://ieeexplore.ieee.org/stamp/stamp.jsp?arnumber=8777628"/>
    <s v="Sethia2018"/>
    <s v="SY"/>
    <n v="11"/>
    <s v="ANN + RWGAN best model. compared distribution of data and accuracy (from classifier model) "/>
    <s v="Ayl"/>
    <n v="14"/>
    <s v="(1) Uses credit card data for fraud detection and synthetic data generation. It also highlights the imbalance existing in the data _x000a_(2) Criteria for evaluation used include comparing the distribution of the generated data against the original fraud data, the classifier accuracy, and convergence for each model. It was also tested using the ANN model and measured recall _x000a_(3) Used GANs to generate synthetic data and addressed class imbalance "/>
    <s v="yes"/>
    <x v="2"/>
    <m/>
    <x v="0"/>
    <s v="Create synthetic credit card transaction data for fraud detection"/>
    <s v="yes"/>
    <s v="Credit Card Defaults_x000a_(not specifiec assumed to EU Credit Card Holders)"/>
    <s v="credit card transactions"/>
    <n v="284807"/>
    <n v="284807"/>
    <s v="1/579"/>
    <n v="30"/>
    <s v="not further specified"/>
    <s v="--"/>
    <s v="yes"/>
    <s v="no"/>
    <s v="no"/>
    <s v="no"/>
    <x v="0"/>
    <m/>
    <s v="Least Squares GAN"/>
    <m/>
    <m/>
    <s v="Discriminator:_x000a_Dense (12-512-256-128-64)_x000a_Generator:_x000a_Dense(64-128-256-512-12)"/>
    <s v="L2 loss"/>
    <m/>
    <m/>
    <s v="Both classes"/>
    <b v="1"/>
    <m/>
    <b v="1"/>
    <m/>
    <s v="Accuracy (#3), Recall (#2), F1 Score (#3)"/>
    <x v="1"/>
    <s v="[Mao2016] Multi-class generative adversarial networks with the L2 loss function"/>
    <m/>
  </r>
  <r>
    <s v="16.4"/>
    <s v="Data Augmentation using Generative models for Credit Card Fraud Detection"/>
    <x v="28"/>
    <x v="5"/>
    <s v="https://ieeexplore.ieee.org/stamp/stamp.jsp?arnumber=8777628"/>
    <s v="Sethia2018"/>
    <s v="SY"/>
    <n v="11"/>
    <s v="ANN + RWGAN best model. compared distribution of data and accuracy (from classifier model) "/>
    <s v="Ayl"/>
    <n v="14"/>
    <s v="(1) Uses credit card data for fraud detection and synthetic data generation. It also highlights the imbalance existing in the data _x000a_(2) Criteria for evaluation used include comparing the distribution of the generated data against the original fraud data, the classifier accuracy, and convergence for each model. It was also tested using the ANN model and measured recall _x000a_(3) Used GANs to generate synthetic data and addressed class imbalance "/>
    <s v="yes"/>
    <x v="2"/>
    <m/>
    <x v="0"/>
    <s v="Create synthetic credit card transaction data for fraud detection"/>
    <s v="yes"/>
    <s v="Credit Card Defaults_x000a_(not specifiec assumed to EU Credit Card Holders)"/>
    <s v="credit card transactions"/>
    <n v="284807"/>
    <n v="284807"/>
    <s v="1/579"/>
    <n v="30"/>
    <s v="not further specified"/>
    <s v="--"/>
    <s v="yes"/>
    <s v="no"/>
    <s v="no"/>
    <s v="no"/>
    <x v="1"/>
    <s v="WGAN"/>
    <s v="Wasserstein GAN"/>
    <m/>
    <m/>
    <s v="Discriminator:_x000a_Dense (12-512-256-128-64)_x000a_Generator:_x000a_Dense(64-128-256-512-12)_x000a_add weight clipping"/>
    <s v="Wasserstein Distance"/>
    <m/>
    <m/>
    <s v="Both classes"/>
    <b v="1"/>
    <m/>
    <b v="1"/>
    <m/>
    <s v="Accuracy (#2), Recall (#3), F1 Score (#2)"/>
    <x v="1"/>
    <s v="[Arjovsky2017] Wasserstein GAN"/>
    <m/>
  </r>
  <r>
    <s v="16.5"/>
    <s v="Data Augmentation using Generative models for Credit Card Fraud Detection"/>
    <x v="28"/>
    <x v="5"/>
    <s v="https://ieeexplore.ieee.org/stamp/stamp.jsp?arnumber=8777628"/>
    <s v="Sethia2018"/>
    <s v="SY"/>
    <n v="11"/>
    <s v="ANN + RWGAN best model. compared distribution of data and accuracy (from classifier model) "/>
    <s v="Ayl"/>
    <n v="14"/>
    <s v="(1) Uses credit card data for fraud detection and synthetic data generation. It also highlights the imbalance existing in the data _x000a_(2) Criteria for evaluation used include comparing the distribution of the generated data against the original fraud data, the classifier accuracy, and convergence for each model. It was also tested using the ANN model and measured recall _x000a_(3) Used GANs to generate synthetic data and addressed class imbalance "/>
    <s v="yes"/>
    <x v="2"/>
    <m/>
    <x v="0"/>
    <s v="Create synthetic credit card transaction data for fraud detection"/>
    <s v="yes"/>
    <s v="Credit Card Defaults_x000a_(not specifiec assumed to EU Credit Card Holders)"/>
    <s v="credit card transactions"/>
    <n v="284807"/>
    <n v="284807"/>
    <s v="1/579"/>
    <n v="30"/>
    <s v="not further specified"/>
    <s v="--"/>
    <s v="yes"/>
    <s v="no"/>
    <s v="no"/>
    <s v="no"/>
    <x v="1"/>
    <s v="WGAN"/>
    <s v="Relaxed Wasserstein GAN"/>
    <m/>
    <m/>
    <s v="Discriminator:_x000a_Dense (12-512-256-128-64)_x000a_Generator:_x000a_Dense(64-128-256-512-12)_x000a_add weight clipping"/>
    <s v="Relaxed Wasserstein Distance"/>
    <m/>
    <m/>
    <s v="Both classes"/>
    <b v="1"/>
    <m/>
    <b v="1"/>
    <m/>
    <s v="Accuracy (#1), Recall (#1), F1 Score (#1)"/>
    <x v="2"/>
    <s v="[Guo2017] Relaxed Wasserstein with_x000a_Applications to GANs"/>
    <m/>
  </r>
  <r>
    <n v="171.1"/>
    <s v="Improving Classification Performance in Credit Card Fraud Detection by Using New Data Augmentation"/>
    <x v="29"/>
    <x v="0"/>
    <s v="https://www.mdpi.com/2673-2688/4/1/8"/>
    <s v="Strelcenia2023"/>
    <s v="SY"/>
    <n v="11"/>
    <s v="compared K-CGAN with other techniques to oversample fraud txn, and add them to real dataset._x000a_used ML classifiers for comparison._x000a_performed uni/bivariate distribution comparison between real and generated samples._x000a_more detailed comparison than below (similar first author)"/>
    <s v="Fabian"/>
    <n v="11"/>
    <s v="(1) Proposes new synthetic data generation method extending the GAN architecture_x000a_(2) well-executed evaluation of the proposed algorithm against other SOTA methods"/>
    <s v="yes"/>
    <x v="8"/>
    <m/>
    <x v="0"/>
    <s v="Credit card fraud detection"/>
    <s v="yes"/>
    <s v="Credit-Card European cardholders 2013. _x000a_Credit Card Fraud Detection database from Kaggle (https://www.kaggle.com/datasets/_x000a_mlg‑ulb/creditcardfraud)"/>
    <s v="credit card transactions"/>
    <n v="285299"/>
    <n v="285299"/>
    <s v="1/100191"/>
    <n v="30"/>
    <s v="28 features are obtained by transforming the original features by PCA, Amount, Time"/>
    <s v="30d"/>
    <s v="yes"/>
    <s v="yes"/>
    <s v="no"/>
    <s v="no"/>
    <x v="1"/>
    <s v="conditional relaxed WGAN"/>
    <s v="K-CGAN"/>
    <m/>
    <m/>
    <s v="generator:_x000a_input label (1)_x000a_embedding (1,29)_x000a_flatten(1,29) + input data (29)_x000a_concatenate_x000a_dense (58,256)_x000a_dropout (256)_x000a_dense (256)_x000a_dropout (256)_x000a_dense (256,1)_x000a_activation (1,1)_x000a__x000a_discriminator:_x000a_input label (1)_x000a_embedding (1,128)_x000a_flatten(1,128) + input data (128)_x000a_concatenate_x000a_dense (256)_x000a_dropout (256)_x000a_dense (256)_x000a_dropout (256)_x000a_dense (256,29)_x000a_activation (29,1)"/>
    <s v="generator: trained binary cross entropy and KL divergence (new)_x000a_discriminator: binary cross entropy "/>
    <m/>
    <m/>
    <s v="fraud data"/>
    <b v="1"/>
    <s v="univariate distribution (summarizing data across diff groups/categories) - K-CGAN resembles best._x000a_Bivariate distribution (correlation between original and generated data) - K-CGAN high agreement with original dataset."/>
    <m/>
    <m/>
    <s v="XGBoost, Random Forest, Nearest Neighbour, MLP, LogReg. precision, recall, f1-score, accuracy _x000a_K-CGAN performed very well on all classifiers (all scores&gt;0.99)"/>
    <x v="2"/>
    <m/>
    <s v="SY"/>
  </r>
  <r>
    <n v="171.2"/>
    <s v="Improving Classification Performance in Credit Card Fraud Detection by Using New Data Augmentation"/>
    <x v="29"/>
    <x v="0"/>
    <s v="https://www.mdpi.com/2673-2688/4/1/8"/>
    <s v="Strelcenia2023"/>
    <s v="SY"/>
    <n v="11"/>
    <s v="compared K-CGAN with other techniques to oversample fraud txn, and add them to real dataset._x000a_used ML classifiers for comparison._x000a_performed uni/bivariate distribution comparison between real and generated samples._x000a_more detailed comparison than below (similar first author)"/>
    <s v="Fabian"/>
    <n v="11"/>
    <s v="(1) Proposes new synthetic data generation method extending the GAN architecture_x000a_(2) well-executed evaluation of the proposed algorithm against other SOTA methods"/>
    <s v="yes"/>
    <x v="8"/>
    <m/>
    <x v="0"/>
    <s v="Credit card fraud detection"/>
    <s v="yes"/>
    <s v="Credit-Card European cardholders 2013. _x000a_Credit Card Fraud Detection database from Kaggle (https://www.kaggle.com/datasets/_x000a_mlg‑ulb/creditcardfraud)"/>
    <s v="credit card transactions"/>
    <n v="285299"/>
    <n v="285299"/>
    <s v="1/100191"/>
    <n v="30"/>
    <s v="28 features are obtained by transforming the original features by PCA, Amount, Time"/>
    <s v="30d"/>
    <s v="yes"/>
    <s v="yes"/>
    <s v="no"/>
    <s v="no"/>
    <x v="0"/>
    <m/>
    <s v="K-CGAN"/>
    <m/>
    <m/>
    <s v="generator:_x000a_input label (1)_x000a_embedding (1,29)_x000a_flatten(1,29) + input data (29)_x000a_concatenate_x000a_dense (58,256)_x000a_dropout (256)_x000a_dense (256)_x000a_dropout (256)_x000a_dense (256,1)_x000a_activation (1,1)_x000a__x000a_discriminator:_x000a_input label (1)_x000a_embedding (1,128)_x000a_flatten(1,128) + input data (128)_x000a_concatenate_x000a_dense (256)_x000a_dropout (256)_x000a_dense (256)_x000a_dropout (256)_x000a_dense (256,29)_x000a_activation (29,1)"/>
    <s v="generator: trained binary cross entropy and KL divergence (new)_x000a_discriminator: binary cross entropy "/>
    <m/>
    <m/>
    <s v="Both classes"/>
    <b v="1"/>
    <m/>
    <m/>
    <s v="trained only on K-CGAN synthetic data only (30,000 valid, 30,000 fraud transactions)"/>
    <s v="XGBoost and MLP max scores in precision, recall, f1-score and accuracy. Random Forest has good scores. Others are Nearest Neighbour, LogReg "/>
    <x v="0"/>
    <m/>
    <m/>
  </r>
  <r>
    <n v="171.3"/>
    <s v="Improving Classification Performance in Credit Card Fraud Detection by Using New Data Augmentation"/>
    <x v="29"/>
    <x v="0"/>
    <s v="https://www.mdpi.com/2673-2688/4/1/8"/>
    <s v="Strelcenia2023"/>
    <s v="SY"/>
    <n v="11"/>
    <s v="compared K-CGAN with other techniques to oversample fraud txn, and add them to real dataset._x000a_used ML classifiers for comparison._x000a_performed uni/bivariate distribution comparison between real and generated samples._x000a_more detailed comparison than below (similar first author)"/>
    <s v="Fabian"/>
    <n v="11"/>
    <s v="(1) Proposes new synthetic data generation method extending the GAN architecture_x000a_(2) well-executed evaluation of the proposed algorithm against other SOTA methods"/>
    <s v="yes"/>
    <x v="8"/>
    <m/>
    <x v="0"/>
    <s v="Credit card fraud detection"/>
    <s v="yes"/>
    <s v="Credit-Card European cardholders 2013. _x000a_Credit Card Fraud Detection database from Kaggle (https://www.kaggle.com/datasets/_x000a_mlg‑ulb/creditcardfraud)"/>
    <s v="credit card transactions"/>
    <n v="285299"/>
    <n v="285299"/>
    <s v="1/100191"/>
    <n v="30"/>
    <s v="28 features are obtained by transforming the original features by PCA, Amount, Time"/>
    <s v="30d"/>
    <s v="yes"/>
    <s v="yes"/>
    <s v="no"/>
    <s v="no"/>
    <x v="3"/>
    <m/>
    <m/>
    <m/>
    <m/>
    <m/>
    <m/>
    <m/>
    <m/>
    <s v="fraud data"/>
    <b v="1"/>
    <s v="univariate distribution (summarizing data across diff groups/categories) ._x000a_Bivariate distribution (correlation between original and generated data)"/>
    <m/>
    <m/>
    <s v="XGBoost, Random Forest, Nearest Neighbour, MLP, LogReg. precision, recall, f1-score, accuracy"/>
    <x v="1"/>
    <s v="[Hajek2022] Mobile payment systems?"/>
    <m/>
  </r>
  <r>
    <n v="171.4"/>
    <s v="Improving Classification Performance in Credit Card Fraud Detection by Using New Data Augmentation"/>
    <x v="29"/>
    <x v="0"/>
    <s v="https://www.mdpi.com/2673-2688/4/1/8"/>
    <s v="Strelcenia2023"/>
    <s v="SY"/>
    <n v="11"/>
    <s v="compared K-CGAN with other techniques to oversample fraud txn, and add them to real dataset._x000a_used ML classifiers for comparison._x000a_performed uni/bivariate distribution comparison between real and generated samples._x000a_more detailed comparison than below (similar first author)"/>
    <s v="Fabian"/>
    <n v="11"/>
    <s v="(1) Proposes new synthetic data generation method extending the GAN architecture_x000a_(2) well-executed evaluation of the proposed algorithm against other SOTA methods"/>
    <s v="yes"/>
    <x v="8"/>
    <m/>
    <x v="0"/>
    <s v="Credit card fraud detection"/>
    <s v="yes"/>
    <s v="Credit-Card European cardholders 2013. _x000a_Credit Card Fraud Detection database from Kaggle (https://www.kaggle.com/datasets/_x000a_mlg‑ulb/creditcardfraud)"/>
    <s v="credit card transactions"/>
    <n v="285299"/>
    <n v="285299"/>
    <s v="1/100191"/>
    <n v="30"/>
    <s v="28 features are obtained by transforming the original features by PCA, Amount, Time"/>
    <s v="30d"/>
    <s v="yes"/>
    <s v="yes"/>
    <s v="no"/>
    <s v="no"/>
    <x v="2"/>
    <m/>
    <m/>
    <m/>
    <m/>
    <m/>
    <m/>
    <m/>
    <m/>
    <s v="fraud data"/>
    <b v="1"/>
    <s v="univariate distribution (summarizing data across diff groups/categories) "/>
    <m/>
    <m/>
    <s v="XGBoost, Random Forest, Nearest Neighbour, MLP, LogReg. precision, recall, f1-score, accuracy"/>
    <x v="1"/>
    <s v="[Bai2008] ADASYN"/>
    <m/>
  </r>
  <r>
    <n v="171.5"/>
    <s v="Improving Classification Performance in Credit Card Fraud Detection by Using New Data Augmentation"/>
    <x v="29"/>
    <x v="0"/>
    <s v="https://www.mdpi.com/2673-2688/4/1/8"/>
    <s v="Strelcenia2023"/>
    <s v="SY"/>
    <n v="11"/>
    <s v="compared K-CGAN with other techniques to oversample fraud txn, and add them to real dataset._x000a_used ML classifiers for comparison._x000a_performed uni/bivariate distribution comparison between real and generated samples._x000a_more detailed comparison than below (similar first author)"/>
    <s v="Fabian"/>
    <n v="11"/>
    <s v="(1) Proposes new synthetic data generation method extending the GAN architecture_x000a_(2) well-executed evaluation of the proposed algorithm against other SOTA methods"/>
    <s v="yes"/>
    <x v="8"/>
    <m/>
    <x v="0"/>
    <s v="Credit card fraud detection"/>
    <s v="yes"/>
    <s v="Credit-Card European cardholders 2013. _x000a_Credit Card Fraud Detection database from Kaggle (https://www.kaggle.com/datasets/_x000a_mlg‑ulb/creditcardfraud)"/>
    <s v="credit card transactions"/>
    <n v="285299"/>
    <n v="285299"/>
    <s v="1/100191"/>
    <n v="30"/>
    <s v="28 features are obtained by transforming the original features by PCA, Amount, Time"/>
    <s v="30d"/>
    <s v="yes"/>
    <s v="yes"/>
    <s v="no"/>
    <s v="no"/>
    <x v="3"/>
    <m/>
    <s v="B-SMOTE"/>
    <m/>
    <m/>
    <m/>
    <m/>
    <m/>
    <m/>
    <s v="fraud data"/>
    <b v="1"/>
    <s v="univariate distribution (summarizing data across diff groups/categories) "/>
    <m/>
    <m/>
    <s v="XGBoost, Random Forest, Nearest Neighbour, MLP, LogReg. precision, recall, f1-score, accuracy"/>
    <x v="1"/>
    <s v="[Charitou2021] Synthetic data generation for fraud detection using GANs"/>
    <m/>
  </r>
  <r>
    <n v="171.6"/>
    <s v="Improving Classification Performance in Credit Card Fraud Detection by Using New Data Augmentation"/>
    <x v="29"/>
    <x v="0"/>
    <s v="https://www.mdpi.com/2673-2688/4/1/8"/>
    <s v="Strelcenia2023"/>
    <s v="SY"/>
    <n v="11"/>
    <s v="compared K-CGAN with other techniques to oversample fraud txn, and add them to real dataset._x000a_used ML classifiers for comparison._x000a_performed uni/bivariate distribution comparison between real and generated samples._x000a_more detailed comparison than below (similar first author)"/>
    <s v="Fabian"/>
    <n v="11"/>
    <s v="(1) Proposes new synthetic data generation method extending the GAN architecture_x000a_(2) well-executed evaluation of the proposed algorithm against other SOTA methods"/>
    <s v="yes"/>
    <x v="8"/>
    <m/>
    <x v="0"/>
    <s v="Credit card fraud detection"/>
    <s v="yes"/>
    <s v="Credit-Card European cardholders 2013. _x000a_Credit Card Fraud Detection database from Kaggle (https://www.kaggle.com/datasets/_x000a_mlg‑ulb/creditcardfraud)"/>
    <s v="credit card transactions"/>
    <n v="285299"/>
    <n v="285299"/>
    <s v="1/100191"/>
    <n v="30"/>
    <s v="28 features are obtained by transforming the original features by PCA, Amount, Time"/>
    <s v="30d"/>
    <s v="yes"/>
    <s v="yes"/>
    <s v="no"/>
    <s v="no"/>
    <x v="0"/>
    <m/>
    <s v="Vanilla GAN"/>
    <m/>
    <m/>
    <m/>
    <s v="min-max game with value function V(G,D)"/>
    <m/>
    <m/>
    <s v="fraud data"/>
    <b v="1"/>
    <s v="univariate distribution (summarizing data across diff groups/categories) "/>
    <m/>
    <m/>
    <s v="XGBoost, Random Forest, Nearest Neighbour, MLP, LogReg. precision, recall, f1-score, accuracy"/>
    <x v="1"/>
    <m/>
    <m/>
  </r>
  <r>
    <n v="171.7"/>
    <s v="Improving Classification Performance in Credit Card Fraud Detection by Using New Data Augmentation"/>
    <x v="29"/>
    <x v="0"/>
    <s v="https://www.mdpi.com/2673-2688/4/1/8"/>
    <s v="Strelcenia2023"/>
    <s v="SY"/>
    <n v="11"/>
    <s v="compared K-CGAN with other techniques to oversample fraud txn, and add them to real dataset._x000a_used ML classifiers for comparison._x000a_performed uni/bivariate distribution comparison between real and generated samples._x000a_more detailed comparison than below (similar first author)"/>
    <s v="Fabian"/>
    <n v="11"/>
    <s v="(1) Proposes new synthetic data generation method extending the GAN architecture_x000a_(2) well-executed evaluation of the proposed algorithm against other SOTA methods"/>
    <s v="yes"/>
    <x v="8"/>
    <m/>
    <x v="0"/>
    <s v="Credit card fraud detection"/>
    <s v="yes"/>
    <s v="Credit-Card European cardholders 2013. _x000a_Credit Card Fraud Detection database from Kaggle (https://www.kaggle.com/datasets/_x000a_mlg‑ulb/creditcardfraud)"/>
    <s v="credit card transactions"/>
    <n v="285299"/>
    <n v="285299"/>
    <s v="1/100191"/>
    <n v="30"/>
    <s v="28 features are obtained by transforming the original features by PCA, Amount, Time"/>
    <s v="30d"/>
    <s v="yes"/>
    <s v="yes"/>
    <s v="no"/>
    <s v="no"/>
    <x v="1"/>
    <s v="WGAN"/>
    <s v="WS GAN"/>
    <m/>
    <m/>
    <m/>
    <s v="Jensen-Shannon divergence"/>
    <m/>
    <m/>
    <s v="fraud data"/>
    <b v="1"/>
    <s v="univariate distribution (summarizing data across diff groups/categories) ._x000a_Bivariate distribution (correlation between original and generated data)"/>
    <m/>
    <m/>
    <s v="XGBoost, Random Forest, Nearest Neighbour, MLP, LogReg. precision, recall, f1-score, accuracy"/>
    <x v="1"/>
    <m/>
    <m/>
  </r>
  <r>
    <n v="171.8"/>
    <s v="Improving Classification Performance in Credit Card Fraud Detection by Using New Data Augmentation"/>
    <x v="29"/>
    <x v="0"/>
    <s v="https://www.mdpi.com/2673-2688/4/1/8"/>
    <s v="Strelcenia2023"/>
    <s v="SY"/>
    <n v="11"/>
    <s v="compared K-CGAN with other techniques to oversample fraud txn, and add them to real dataset._x000a_used ML classifiers for comparison._x000a_performed uni/bivariate distribution comparison between real and generated samples._x000a_more detailed comparison than below (similar first author)"/>
    <s v="Fabian"/>
    <n v="11"/>
    <s v="(1) Proposes new synthetic data generation method extending the GAN architecture_x000a_(2) well-executed evaluation of the proposed algorithm against other SOTA methods"/>
    <s v="yes"/>
    <x v="8"/>
    <m/>
    <x v="0"/>
    <s v="Credit card fraud detection"/>
    <s v="yes"/>
    <s v="Credit-Card European cardholders 2013. _x000a_Credit Card Fraud Detection database from Kaggle (https://www.kaggle.com/datasets/_x000a_mlg‑ulb/creditcardfraud)"/>
    <s v="credit card transactions"/>
    <n v="285299"/>
    <n v="285299"/>
    <s v="1/100191"/>
    <n v="30"/>
    <s v="28 features are obtained by transforming the original features by PCA, Amount, Time"/>
    <s v="30d"/>
    <s v="yes"/>
    <s v="yes"/>
    <s v="no"/>
    <s v="no"/>
    <x v="0"/>
    <m/>
    <s v="SDG GAN"/>
    <m/>
    <m/>
    <m/>
    <s v="binary cross entropy"/>
    <m/>
    <m/>
    <s v="fraud data"/>
    <b v="1"/>
    <s v="univariate distribution (summarizing data across diff groups/categories) ._x000a_Bivariate distribution (correlation between original and generated data)"/>
    <m/>
    <m/>
    <s v="XGBoost, Random Forest, Nearest Neighbour, MLP, LogReg. precision, recall, f1-score, accuracy"/>
    <x v="1"/>
    <m/>
    <m/>
  </r>
  <r>
    <n v="171.8"/>
    <s v="Improving Classification Performance in Credit Card Fraud Detection by Using New Data Augmentation"/>
    <x v="29"/>
    <x v="0"/>
    <s v="https://www.mdpi.com/2673-2688/4/1/8"/>
    <s v="Strelcenia2023"/>
    <s v="SY"/>
    <n v="11"/>
    <s v="compared K-CGAN with other techniques to oversample fraud txn, and add them to real dataset._x000a_used ML classifiers for comparison._x000a_performed uni/bivariate distribution comparison between real and generated samples._x000a_more detailed comparison than below (similar first author)"/>
    <s v="Fabian"/>
    <n v="11"/>
    <s v="(1) Proposes new synthetic data generation method extending the GAN architecture_x000a_(2) well-executed evaluation of the proposed algorithm against other SOTA methods"/>
    <s v="yes"/>
    <x v="8"/>
    <m/>
    <x v="0"/>
    <s v="Credit card fraud detection"/>
    <s v="yes"/>
    <s v="Credit-Card European cardholders 2013. _x000a_Credit Card Fraud Detection database from Kaggle (https://www.kaggle.com/datasets/_x000a_mlg‑ulb/creditcardfraud)"/>
    <s v="credit card transactions"/>
    <n v="285299"/>
    <n v="285299"/>
    <s v="1/100191"/>
    <n v="30"/>
    <s v="28 features are obtained by transforming the original features by PCA, Amount, Time"/>
    <s v="30d"/>
    <s v="yes"/>
    <s v="yes"/>
    <s v="no"/>
    <s v="no"/>
    <x v="0"/>
    <m/>
    <s v="NS GAN"/>
    <m/>
    <m/>
    <m/>
    <m/>
    <m/>
    <m/>
    <s v="fraud data"/>
    <b v="1"/>
    <s v="univariate distribution (summarizing data across diff groups/categories) ._x000a_Bivariate distribution (correlation between original and generated data)"/>
    <m/>
    <m/>
    <s v="XGBoost, Random Forest, Nearest Neighbour, MLP, LogReg. precision, recall, f1-score, accuracy"/>
    <x v="1"/>
    <m/>
    <m/>
  </r>
  <r>
    <n v="171.8"/>
    <s v="Improving Classification Performance in Credit Card Fraud Detection by Using New Data Augmentation"/>
    <x v="29"/>
    <x v="0"/>
    <s v="https://www.mdpi.com/2673-2688/4/1/8"/>
    <s v="Strelcenia2023"/>
    <s v="SY"/>
    <n v="11"/>
    <s v="compared K-CGAN with other techniques to oversample fraud txn, and add them to real dataset._x000a_used ML classifiers for comparison._x000a_performed uni/bivariate distribution comparison between real and generated samples._x000a_more detailed comparison than below (similar first author)"/>
    <s v="Fabian"/>
    <n v="11"/>
    <s v="(1) Proposes new synthetic data generation method extending the GAN architecture_x000a_(2) well-executed evaluation of the proposed algorithm against other SOTA methods"/>
    <s v="yes"/>
    <x v="8"/>
    <m/>
    <x v="0"/>
    <s v="Credit card fraud detection"/>
    <s v="yes"/>
    <s v="Credit-Card European cardholders 2013. _x000a_Credit Card Fraud Detection database from Kaggle (https://www.kaggle.com/datasets/_x000a_mlg‑ulb/creditcardfraud)"/>
    <s v="credit card transactions"/>
    <n v="285299"/>
    <n v="285299"/>
    <s v="1/100191"/>
    <n v="30"/>
    <s v="28 features are obtained by transforming the original features by PCA, Amount, Time"/>
    <s v="30 d"/>
    <s v="yes"/>
    <s v="yes"/>
    <s v="no"/>
    <s v="no"/>
    <x v="0"/>
    <m/>
    <s v="LS GAN"/>
    <m/>
    <m/>
    <m/>
    <s v="least square error. no loss if samples lie on the correct side of decision boundary"/>
    <m/>
    <m/>
    <s v="fraud data"/>
    <b v="1"/>
    <s v="univariate distribution (summarizing data across diff groups/categories) ._x000a_Bivariate distribution (correlation between original and generated data)"/>
    <m/>
    <m/>
    <s v="XGBoost, Random Forest, Nearest Neighbour, MLP, LogReg. precision, recall, f1-score, accuracy"/>
    <x v="1"/>
    <m/>
    <m/>
  </r>
  <r>
    <n v="74"/>
    <s v="Synthesis of Tax Return Datasets for Development of Tax Evasion Detection"/>
    <x v="30"/>
    <x v="0"/>
    <s v="https://ieeexplore.ieee.org/stamp/stamp.jsp?arnumber=10126089"/>
    <s v="Visitpanya2023"/>
    <s v="SY"/>
    <n v="11"/>
    <s v="use CTGANs to generate synthetic data, and refer to Github link._x000a_no description of how they built the algorthm."/>
    <s v="Fabian"/>
    <n v="12"/>
    <s v="(1) Applies CTGAN in different configurations for generating synthetic aggregated tax return data_x000a_(2) Evaluates synthetic data on statistical as well as performance measures. "/>
    <s v="yes"/>
    <x v="5"/>
    <m/>
    <x v="3"/>
    <s v="Synthesize tax return data to detect tax evasion based"/>
    <s v="no"/>
    <s v="tax forms from CIT 50 and PP30 companies (retrieved from https://www.set.or.th)"/>
    <s v="tax forms"/>
    <n v="3105"/>
    <s v="--"/>
    <s v="1/3,5"/>
    <n v="4"/>
    <m/>
    <s v="1460 d"/>
    <s v="yes"/>
    <s v="yes"/>
    <s v="no"/>
    <s v="no"/>
    <x v="4"/>
    <m/>
    <s v="CTGAN"/>
    <m/>
    <s v="Feature Selection"/>
    <s v="not specified"/>
    <m/>
    <m/>
    <m/>
    <s v="Both classes"/>
    <m/>
    <b v="1"/>
    <m/>
    <s v="Data quality score (average Kolmogorov–Smirnov statistics)"/>
    <s v="Accuracy, Precision, Recall and F1 Score"/>
    <x v="0"/>
    <m/>
    <s v="fabian"/>
  </r>
  <r>
    <n v="208.1"/>
    <s v="A generative adversarial network–based method for generating negative financial samples"/>
    <x v="31"/>
    <x v="4"/>
    <s v="https://journals.sagepub.com/doi/full/10.1177/1550147720907053"/>
    <s v="Zhang2020"/>
    <s v="SY"/>
    <n v="11"/>
    <s v="aim is to combine GAN and LSTM to generate 'realistic' data and solve imbalanced problem in financial transaction."/>
    <s v="Fabian"/>
    <n v="13"/>
    <s v="(1) Combines GAN and LSTM to generate synthetic time series data_x000a_(2) Good evaluation covering statistical and performance metrics"/>
    <s v="yes"/>
    <x v="6"/>
    <s v=" "/>
    <x v="0"/>
    <s v="financial fraud"/>
    <s v="yes"/>
    <s v="B2Bonline  transaction data"/>
    <s v="online transaction records"/>
    <n v="3000000"/>
    <s v="??"/>
    <s v="1/30"/>
    <n v="8"/>
    <s v="not further specified (due to confidentiality)"/>
    <s v="90 d"/>
    <s v="yes"/>
    <s v="no"/>
    <s v="no"/>
    <s v="yes"/>
    <x v="0"/>
    <m/>
    <s v="GAN structure (based on LSTM) - similar to TimeGAN"/>
    <m/>
    <m/>
    <s v="Generator/Discriminator : _x000a_made up of LSTM+MLP"/>
    <s v="min-max game with generator"/>
    <m/>
    <s v="negative transactions"/>
    <s v="negative transactions"/>
    <b v="1"/>
    <s v="data distribution - max mean discrepancy (MMD) ,_x000a_data attributes -  corr coeff (dimensional viz)_x000a_"/>
    <m/>
    <m/>
    <s v="classification effects - generated data added to raw dataset._x000a_accuracy (increase 8%), precision, recall (increase 10%) highest when model classifier trains on generated data."/>
    <x v="1"/>
    <m/>
    <s v="SY"/>
  </r>
  <r>
    <n v="208.2"/>
    <s v="A generative adversarial network–based method for generating negative financial samples"/>
    <x v="31"/>
    <x v="4"/>
    <s v="https://journals.sagepub.com/doi/full/10.1177/1550147720907053"/>
    <s v="Zhang2020"/>
    <s v="SY"/>
    <n v="11"/>
    <s v="aim is to combine GAN and LSTM to generate 'realistic' data and solve imbalanced problem in financial transaction."/>
    <s v="Fabian"/>
    <n v="13"/>
    <s v="(1) Combines GAN and LSTM to generate synthetic time series data_x000a_(2) Good evaluation covering statistical and performance metrics"/>
    <s v="yes"/>
    <x v="6"/>
    <s v=" "/>
    <x v="0"/>
    <s v="financial fraud"/>
    <s v="yes"/>
    <s v="B2Bonline  transaction data"/>
    <s v="online transaction records"/>
    <n v="3000000"/>
    <s v="??"/>
    <s v="1/30"/>
    <n v="8"/>
    <s v="not further specified (due to confidentiality)"/>
    <s v="90 d"/>
    <s v="yes"/>
    <s v="no"/>
    <s v="no"/>
    <s v="yes"/>
    <x v="1"/>
    <m/>
    <s v="WGAN structure (based on LSTM)"/>
    <m/>
    <m/>
    <s v="Generator/Discriminator : _x000a_made up of LSTM+MLP"/>
    <s v="min-max game with generator"/>
    <m/>
    <s v="negative transactions"/>
    <s v="negative transactions"/>
    <b v="1"/>
    <s v="data distribution - max mean discrepancy (MMD) ,_x000a_data attributes -  corr coeff (dimensional viz)_x000a_"/>
    <m/>
    <m/>
    <s v="classification effects - generated data added to raw dataset._x000a_accuracy (increase 8%), precision, recall (increase 10%) highest when model classifier trains on generated data."/>
    <x v="2"/>
    <m/>
    <m/>
  </r>
  <r>
    <n v="208.3"/>
    <s v="A generative adversarial network–based method for generating negative financial samples"/>
    <x v="31"/>
    <x v="4"/>
    <m/>
    <s v="Zhang2020"/>
    <m/>
    <m/>
    <m/>
    <m/>
    <m/>
    <m/>
    <m/>
    <x v="3"/>
    <m/>
    <x v="0"/>
    <m/>
    <m/>
    <s v="B2Bonline  transaction data"/>
    <m/>
    <m/>
    <m/>
    <m/>
    <m/>
    <m/>
    <m/>
    <m/>
    <m/>
    <m/>
    <m/>
    <x v="0"/>
    <m/>
    <s v="GAN"/>
    <m/>
    <m/>
    <m/>
    <m/>
    <m/>
    <m/>
    <m/>
    <b v="1"/>
    <m/>
    <m/>
    <m/>
    <m/>
    <x v="1"/>
    <m/>
    <m/>
  </r>
  <r>
    <n v="208.4"/>
    <s v="A generative adversarial network–based method for generating negative financial samples"/>
    <x v="31"/>
    <x v="4"/>
    <m/>
    <s v="Zhang2020"/>
    <m/>
    <m/>
    <m/>
    <m/>
    <m/>
    <m/>
    <m/>
    <x v="3"/>
    <m/>
    <x v="0"/>
    <m/>
    <m/>
    <s v="B2Bonline  transaction data"/>
    <m/>
    <m/>
    <m/>
    <m/>
    <m/>
    <m/>
    <m/>
    <m/>
    <m/>
    <m/>
    <m/>
    <x v="5"/>
    <m/>
    <s v="VAE"/>
    <m/>
    <m/>
    <m/>
    <m/>
    <m/>
    <m/>
    <m/>
    <b v="1"/>
    <m/>
    <m/>
    <m/>
    <m/>
    <x v="1"/>
    <m/>
    <m/>
  </r>
  <r>
    <n v="409"/>
    <s v="Tabnet With Data Augmentation Apporach in Stock Return Prediction Task"/>
    <x v="32"/>
    <x v="2"/>
    <s v="https://www.scopus.com/inward/record.uri?eid=2-s2.0-85147690150&amp;doi=10.1109%2fICCWAMTIP56608.2022.10016580&amp;partnerID=40&amp;md5=f73aec0f12e5b6b48b6578f603a59eaf"/>
    <s v="Zhuohan2022"/>
    <s v="ayl"/>
    <n v="11"/>
    <s v="(1) talks about synthetic data generation using a GAN-based deep generative model (CTGAN) - at least for CTGAN it already addresses the challenges of generating tabular data via common GAN_x000a_(2) used real Chinese stock market as data _x000a_(3) used TabNET for prediction, evaluated between real data with stock factors vs synthetic data generated by conditional tabular GAN. apart from tabNET, also used tSNE for visualization of the real and synthetic data for the bank. Quantitatively they used Information Coefficient (IC) and Sharp Ratio (SR) as model evaluation metrics which are commom approaches in quantitative financial studies "/>
    <s v="Fabian"/>
    <n v="10"/>
    <s v="(1) employs CTGAN to generate synthetic time series data_x000a_(2) Show outperforms of proposed model, however further analysis for the reason of this outperformance needed."/>
    <s v="yes"/>
    <x v="4"/>
    <m/>
    <x v="1"/>
    <s v="predict daily stock return of Chinese A-share market_x000a_"/>
    <s v="no"/>
    <s v="stock data from Qlib (quantitative investment platform by Microsoft)"/>
    <s v="stock daily-price data"/>
    <n v="766800"/>
    <n v="300"/>
    <s v="--"/>
    <n v="1"/>
    <m/>
    <s v="2556 d"/>
    <s v="yes"/>
    <s v="no"/>
    <s v="no"/>
    <s v="yes"/>
    <x v="4"/>
    <m/>
    <s v="CTGAN + TabNet"/>
    <s v="ensure discrete columns and Gaussian distribution into NN: _x000a_mode-specific normalisation (tackle non-Gaussian and multimodal distribution problems)._x000a_variational Gaussian mixture model (VGM) for continuous column._x000a_non-discrete values converted to bounded vector_x000a_"/>
    <m/>
    <s v="TabNet encoder:_x000a_Input (feature transformer) + 2 blocks of (feature transformer + attentive transformer)_x000a_TabNet decoder:_x000a_2 blocks of feature transformer._x000a_Use large batch size with ghost batch normalization"/>
    <m/>
    <s v="TabNet encoder:_x000a_feature attributes_x000a_TabNet decoder:_x000a_reconstructed features"/>
    <m/>
    <s v="selected stock factors (features from past stock info, such as technical indicators)"/>
    <m/>
    <m/>
    <s v="t-SNE Plot (viz show real and synthetic data distribution)"/>
    <m/>
    <s v="IC Corr (predicted return, real return) (#1)_x000a_SR earning stability of trading strategy (#1)_x000a_Total returns (best)_x000a_Tabnet + CTGAN (best performance in stock return prediction task)._x000a_Compared with Tabnet, LGBM + CTGAN, LGBM, SVM + CTGAN, SVM."/>
    <x v="0"/>
    <s v="[Xu2019] Modeling tabular data using conditional GAN_x000a_[Arik2021] Tabnet: Attentive interpretable tabular learning. "/>
    <s v="ayl/S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8202205-16F5-4AF8-A376-BB675C5661ED}"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57" firstHeaderRow="1" firstDataRow="1" firstDataCol="1"/>
  <pivotFields count="48">
    <pivotField showAll="0"/>
    <pivotField showAll="0"/>
    <pivotField axis="axisRow" showAll="0">
      <items count="38">
        <item x="0"/>
        <item x="1"/>
        <item x="2"/>
        <item x="3"/>
        <item x="4"/>
        <item x="7"/>
        <item x="8"/>
        <item x="9"/>
        <item x="10"/>
        <item x="11"/>
        <item x="12"/>
        <item x="13"/>
        <item x="14"/>
        <item x="15"/>
        <item m="1" x="35"/>
        <item x="16"/>
        <item x="17"/>
        <item x="18"/>
        <item x="19"/>
        <item x="20"/>
        <item x="21"/>
        <item m="1" x="36"/>
        <item x="23"/>
        <item x="24"/>
        <item x="25"/>
        <item x="26"/>
        <item x="27"/>
        <item x="28"/>
        <item x="29"/>
        <item x="30"/>
        <item x="31"/>
        <item x="32"/>
        <item x="22"/>
        <item x="5"/>
        <item x="6"/>
        <item m="1" x="33"/>
        <item m="1" x="34"/>
        <item t="default"/>
      </items>
    </pivotField>
    <pivotField showAll="0"/>
    <pivotField showAll="0"/>
    <pivotField showAll="0"/>
    <pivotField showAll="0"/>
    <pivotField showAll="0"/>
    <pivotField showAll="0"/>
    <pivotField showAll="0"/>
    <pivotField showAll="0"/>
    <pivotField showAll="0"/>
    <pivotField showAll="0"/>
    <pivotField axis="axisRow" showAll="0">
      <items count="13">
        <item x="9"/>
        <item x="10"/>
        <item x="1"/>
        <item x="4"/>
        <item x="8"/>
        <item x="5"/>
        <item x="6"/>
        <item x="2"/>
        <item x="0"/>
        <item x="3"/>
        <item x="11"/>
        <item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3"/>
    <field x="2"/>
  </rowFields>
  <rowItems count="54">
    <i>
      <x/>
    </i>
    <i r="1">
      <x v="12"/>
    </i>
    <i>
      <x v="1"/>
    </i>
    <i r="1">
      <x v="13"/>
    </i>
    <i>
      <x v="2"/>
    </i>
    <i r="1">
      <x v="1"/>
    </i>
    <i r="1">
      <x v="9"/>
    </i>
    <i>
      <x v="3"/>
    </i>
    <i r="1">
      <x v="5"/>
    </i>
    <i r="1">
      <x v="18"/>
    </i>
    <i r="1">
      <x v="22"/>
    </i>
    <i r="1">
      <x v="31"/>
    </i>
    <i>
      <x v="4"/>
    </i>
    <i r="1">
      <x v="8"/>
    </i>
    <i r="1">
      <x v="11"/>
    </i>
    <i r="1">
      <x v="28"/>
    </i>
    <i>
      <x v="5"/>
    </i>
    <i r="1">
      <x v="6"/>
    </i>
    <i r="1">
      <x v="10"/>
    </i>
    <i r="1">
      <x v="19"/>
    </i>
    <i r="1">
      <x v="20"/>
    </i>
    <i r="1">
      <x v="24"/>
    </i>
    <i r="1">
      <x v="25"/>
    </i>
    <i r="1">
      <x v="29"/>
    </i>
    <i>
      <x v="6"/>
    </i>
    <i r="1">
      <x v="7"/>
    </i>
    <i r="1">
      <x v="16"/>
    </i>
    <i r="1">
      <x v="23"/>
    </i>
    <i r="1">
      <x v="30"/>
    </i>
    <i>
      <x v="7"/>
    </i>
    <i r="1">
      <x v="2"/>
    </i>
    <i r="1">
      <x v="4"/>
    </i>
    <i r="1">
      <x v="27"/>
    </i>
    <i>
      <x v="8"/>
    </i>
    <i r="1">
      <x/>
    </i>
    <i r="1">
      <x v="3"/>
    </i>
    <i r="1">
      <x v="7"/>
    </i>
    <i r="1">
      <x v="15"/>
    </i>
    <i r="1">
      <x v="17"/>
    </i>
    <i r="1">
      <x v="26"/>
    </i>
    <i>
      <x v="9"/>
    </i>
    <i r="1">
      <x v="5"/>
    </i>
    <i r="1">
      <x v="6"/>
    </i>
    <i r="1">
      <x v="15"/>
    </i>
    <i r="1">
      <x v="17"/>
    </i>
    <i r="1">
      <x v="26"/>
    </i>
    <i r="1">
      <x v="30"/>
    </i>
    <i r="1">
      <x v="33"/>
    </i>
    <i r="1">
      <x v="34"/>
    </i>
    <i>
      <x v="10"/>
    </i>
    <i r="1">
      <x v="32"/>
    </i>
    <i>
      <x v="11"/>
    </i>
    <i r="1">
      <x v="7"/>
    </i>
    <i t="grand">
      <x/>
    </i>
  </rowItems>
  <colItems count="1">
    <i/>
  </colItems>
  <formats count="1">
    <format dxfId="52">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46A4F69-FB95-449D-8797-A5D08AA281BB}"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23" firstHeaderRow="1" firstDataRow="1" firstDataCol="1" rowPageCount="2" colPageCount="1"/>
  <pivotFields count="48">
    <pivotField dataField="1" showAll="0"/>
    <pivotField showAll="0"/>
    <pivotField showAll="0"/>
    <pivotField axis="axisRow" showAll="0">
      <items count="7">
        <item x="5"/>
        <item x="3"/>
        <item x="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6">
        <item x="2"/>
        <item x="1"/>
        <item x="4"/>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7">
        <item sd="0" x="2"/>
        <item m="1" x="13"/>
        <item x="0"/>
        <item m="1" x="12"/>
        <item m="1" x="14"/>
        <item x="10"/>
        <item m="1" x="11"/>
        <item x="8"/>
        <item sd="0" x="7"/>
        <item sd="0" x="3"/>
        <item x="9"/>
        <item sd="0" x="5"/>
        <item x="1"/>
        <item m="1" x="15"/>
        <item x="4"/>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s>
  <rowFields count="2">
    <field x="30"/>
    <field x="3"/>
  </rowFields>
  <rowItems count="19">
    <i>
      <x v="2"/>
    </i>
    <i r="1">
      <x v="2"/>
    </i>
    <i r="1">
      <x v="3"/>
    </i>
    <i r="1">
      <x v="5"/>
    </i>
    <i>
      <x v="5"/>
    </i>
    <i r="1">
      <x v="5"/>
    </i>
    <i>
      <x v="10"/>
    </i>
    <i r="1">
      <x v="5"/>
    </i>
    <i>
      <x v="12"/>
    </i>
    <i r="1">
      <x/>
    </i>
    <i r="1">
      <x v="1"/>
    </i>
    <i r="1">
      <x v="2"/>
    </i>
    <i r="1">
      <x v="4"/>
    </i>
    <i r="1">
      <x v="5"/>
    </i>
    <i>
      <x v="14"/>
    </i>
    <i r="1">
      <x v="3"/>
    </i>
    <i>
      <x v="15"/>
    </i>
    <i r="1">
      <x v="5"/>
    </i>
    <i t="grand">
      <x/>
    </i>
  </rowItems>
  <colItems count="1">
    <i/>
  </colItems>
  <pageFields count="2">
    <pageField fld="15" hier="-1"/>
    <pageField fld="45" item="2" hier="-1"/>
  </pageFields>
  <dataFields count="1">
    <dataField name="Count of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A2C104-C474-485A-A788-70EFFFF45192}" name="Table1" displayName="Table1" ref="A1:B35" totalsRowShown="0" headerRowDxfId="2" dataDxfId="1">
  <autoFilter ref="A1:B35" xr:uid="{DDA2C104-C474-485A-A788-70EFFFF45192}"/>
  <tableColumns count="2">
    <tableColumn id="1" xr3:uid="{44E4E9E7-9C10-433E-87DB-9CB6DEE29621}" name="Name" dataDxfId="4"/>
    <tableColumn id="2" xr3:uid="{9243B090-63EE-443A-BFEF-841DE3631CDF}" name="Description" dataDxfId="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DA867F-79CF-4D61-A3D2-E12F5C77C35F}" name="ReviewData" displayName="ReviewData" ref="A1:AU79" totalsRowShown="0" headerRowDxfId="0">
  <autoFilter ref="A1:AU79" xr:uid="{8D7B6893-B461-46F5-A8C8-412FEEC98736}"/>
  <sortState xmlns:xlrd2="http://schemas.microsoft.com/office/spreadsheetml/2017/richdata2" ref="A2:AU79">
    <sortCondition ref="F1:F79"/>
  </sortState>
  <tableColumns count="47">
    <tableColumn id="1" xr3:uid="{8FC9F8B8-2E06-4BB6-8B63-0DA6A5E5A18D}" name="id" dataDxfId="51"/>
    <tableColumn id="2" xr3:uid="{250D1CBA-8D14-4D27-9CA5-CDB410D9E9B8}" name="title" dataDxfId="50"/>
    <tableColumn id="15" xr3:uid="{C88C4FC0-C5BF-4C1E-AE24-17E88321EF13}" name="title-reference" dataDxfId="49">
      <calculatedColumnFormula>"[" &amp; ReviewData[[#This Row],[reference]] &amp; "] " &amp; ReviewData[[#This Row],[title]]</calculatedColumnFormula>
    </tableColumn>
    <tableColumn id="3" xr3:uid="{8CEBE0ED-C67E-4B6C-9D0C-D8EFEF661852}" name="year" dataDxfId="48"/>
    <tableColumn id="4" xr3:uid="{F9A5E720-8C6B-4AC9-918E-B1B9C5892577}" name="doi" dataDxfId="47"/>
    <tableColumn id="5" xr3:uid="{590E2DFA-38EC-42CD-851A-E312F864B5C0}" name="reference" dataDxfId="46"/>
    <tableColumn id="6" xr3:uid="{61B67313-9DF7-47CF-9878-B1232D389EA8}" name="1st_reviewer_name" dataDxfId="45"/>
    <tableColumn id="7" xr3:uid="{25BFECD6-3088-4C53-A255-2700680B76FB}" name="score (nr of yes)" dataDxfId="44"/>
    <tableColumn id="8" xr3:uid="{9E8B03DB-AB75-4980-8BCB-533FFE1AE27B}" name="comments " dataDxfId="43"/>
    <tableColumn id="9" xr3:uid="{274E038F-7CD9-4BE9-88E2-D79DEDEE8FA8}" name="2nd_reviewer_name" dataDxfId="42"/>
    <tableColumn id="10" xr3:uid="{62F1554F-E35B-429C-AE9C-E7338D36C565}" name="score (nr of yes)2" dataDxfId="41"/>
    <tableColumn id="11" xr3:uid="{0B47E2D6-E077-4238-BFE4-886B40138E71}" name="comments 3" dataDxfId="40"/>
    <tableColumn id="12" xr3:uid="{830527FD-DCC5-4AF3-A5F3-2F23F6C91755}" name="FINAL VOTE" dataDxfId="39"/>
    <tableColumn id="16" xr3:uid="{745F9459-3CC3-4145-AEF2-5A6EF2BBA544}" name="FINAL Score" dataDxfId="38">
      <calculatedColumnFormula>(IF(ISERROR(_xlfn.NUMBERVALUE(ReviewData[[#This Row],[score (nr of yes)]])), 0, ReviewData[[#This Row],[score (nr of yes)]])+IF(ISERROR(_xlfn.NUMBERVALUE(ReviewData[[#This Row],[score (nr of yes)2]])), 0,ReviewData[[#This Row],[score (nr of yes)2]]))/2</calculatedColumnFormula>
    </tableColumn>
    <tableColumn id="13" xr3:uid="{31FBDE09-47D1-4C59-86C1-B561461A152D}" name="reasons " dataDxfId="37"/>
    <tableColumn id="36" xr3:uid="{8F40B431-065B-4E55-9B18-2EC6F39FAE58}" name="Use Case Baseline" dataDxfId="36"/>
    <tableColumn id="17" xr3:uid="{CBC82446-4861-4C5B-8123-324E22730F62}" name="Use case " dataDxfId="35"/>
    <tableColumn id="47" xr3:uid="{4A532973-0C62-4360-AACA-143766B64221}" name="Data - suitable for our Case" dataDxfId="34"/>
    <tableColumn id="26" xr3:uid="{22099FE8-DF2C-479D-9B97-D03D91772272}" name="Data - Set" dataDxfId="33"/>
    <tableColumn id="14" xr3:uid="{303E3416-A7C7-4011-8786-76F21BFA0EBB}" name="Data - Type" dataDxfId="32"/>
    <tableColumn id="39" xr3:uid="{61641D86-B52A-4675-9E0C-596F0760828E}" name="Data - Num Rows" dataDxfId="31"/>
    <tableColumn id="44" xr3:uid="{C14471AF-47B1-49D5-9BD1-E54EF1E5959B}" name="Data - Num Entities" dataDxfId="30"/>
    <tableColumn id="46" xr3:uid="{37E3841A-2B3D-4916-8BAC-AFF7A55D49E3}" name="Ratio" dataDxfId="29"/>
    <tableColumn id="38" xr3:uid="{FECEE8DF-FB9E-4C6D-96BB-AE9544372035}" name="Data - Vars" dataDxfId="28"/>
    <tableColumn id="40" xr3:uid="{9A242E70-5E0D-4FFB-B1E9-F097E8C312CD}" name="Data Vars - Details" dataDxfId="27"/>
    <tableColumn id="45" xr3:uid="{5ECBE49D-8380-428E-8498-2C6D6553766C}" name="Data - Observation Period" dataDxfId="26"/>
    <tableColumn id="37" xr3:uid="{C2F2C9E8-2799-4C07-BAB3-FB2CA3DEFECC}" name="Data - Is Real?" dataDxfId="25"/>
    <tableColumn id="43" xr3:uid="{51E8F0F1-3D3B-4E64-8765-7DBB42C1B7B2}" name="Data - Is Publicly Available?" dataDxfId="24"/>
    <tableColumn id="18" xr3:uid="{7C01B1AE-0416-4EBD-9ED0-55D94B7896FE}" name="Data - Is Graph?" dataDxfId="23"/>
    <tableColumn id="19" xr3:uid="{5577D91F-6179-4902-B27F-FA65BEF4A3A7}" name="Data - Is sequential?" dataDxfId="22"/>
    <tableColumn id="20" xr3:uid="{EC838EFF-4F7F-40B4-9449-2195EF576C19}" name="Algorithm - Base Type" dataDxfId="21"/>
    <tableColumn id="48" xr3:uid="{6A31DC5C-445F-4159-8EB5-E766CE777B25}" name="Algorithm - Sub Base Type" dataDxfId="20"/>
    <tableColumn id="27" xr3:uid="{FE618EA1-55B5-4091-A897-84ED64DCC497}" name="Algorithm - Type" dataDxfId="19"/>
    <tableColumn id="28" xr3:uid="{C9D0BFB5-5AC7-478A-8AB1-A7D2904478F6}" name="Algorithm - Preprocessing" dataDxfId="18"/>
    <tableColumn id="21" xr3:uid="{B1E3389C-F399-4B5F-9E07-93300BE1CE4C}" name="Algorithm - Embedding/Input" dataDxfId="17"/>
    <tableColumn id="29" xr3:uid="{7D3DAF43-ABF9-47E7-8E38-67022E20AD3B}" name="Algorithm - Core" dataDxfId="16"/>
    <tableColumn id="33" xr3:uid="{1D8708F1-E335-4239-BAB6-1270BEDD29EC}" name="Algorithm - Loss" dataDxfId="15"/>
    <tableColumn id="31" xr3:uid="{385A69A6-FE19-4260-8166-CFCB171E3A97}" name="Algorithm - Output" dataDxfId="14"/>
    <tableColumn id="30" xr3:uid="{E68A69C4-C90D-44D0-9F13-715E3FD73F0B}" name="Algorithm - Training" dataDxfId="13"/>
    <tableColumn id="23" xr3:uid="{BF6A7CE2-0708-4EC5-B4FA-69FA272AF0B4}" name="Data generated - Samples Generated_x000a_" dataDxfId="12"/>
    <tableColumn id="41" xr3:uid="{5BF44030-74FE-4B7A-9FC3-4BEF9291AE09}" name="Benchmark - compared to other methods" dataDxfId="11"/>
    <tableColumn id="24" xr3:uid="{123BCA8E-F4A7-49B8-A9ED-CE22F1248915}" name="Benchmark - Only Samples Generated_x000a_" dataDxfId="10"/>
    <tableColumn id="34" xr3:uid="{042951D5-E08E-404A-8335-E5A51AE40C41}" name="Benchmark - Samples Generated included into training data_x000a_" dataDxfId="9"/>
    <tableColumn id="22" xr3:uid="{BBDCD9E5-F32F-4E1D-8241-43B664842E43}" name="Benchmark - statistical performance (of entire training dataset)" dataDxfId="8"/>
    <tableColumn id="25" xr3:uid="{E1F1C55C-7A8A-43D3-9734-DC5D4913A1E3}" name="Benchmark - use case performance" dataDxfId="7"/>
    <tableColumn id="42" xr3:uid="{D983FB3A-CB59-4900-A4D9-E272C4416100}" name="Benchmark - best algorithm" dataDxfId="6"/>
    <tableColumn id="32" xr3:uid="{AFC15B65-B6EE-4E43-A5A5-E467AE7676B9}" name="Other Sources" data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BC7F6-818B-4312-B4E0-69F36B186AB4}">
  <dimension ref="A1:A57"/>
  <sheetViews>
    <sheetView zoomScale="70" zoomScaleNormal="70" workbookViewId="0">
      <selection activeCell="A56" sqref="A56"/>
    </sheetView>
  </sheetViews>
  <sheetFormatPr defaultRowHeight="15" x14ac:dyDescent="0.25"/>
  <cols>
    <col min="1" max="1" width="147" bestFit="1" customWidth="1"/>
    <col min="2" max="2" width="11.28515625" bestFit="1" customWidth="1"/>
    <col min="3" max="3" width="10.7109375" bestFit="1" customWidth="1"/>
    <col min="4" max="4" width="12.85546875" bestFit="1" customWidth="1"/>
    <col min="5" max="6" width="6.42578125" bestFit="1" customWidth="1"/>
    <col min="7" max="7" width="8.5703125" bestFit="1" customWidth="1"/>
    <col min="8" max="8" width="15.7109375" bestFit="1" customWidth="1"/>
    <col min="9" max="9" width="10.85546875" bestFit="1" customWidth="1"/>
    <col min="10" max="10" width="12.85546875" bestFit="1" customWidth="1"/>
    <col min="11" max="11" width="14" bestFit="1" customWidth="1"/>
    <col min="12" max="12" width="11.140625" bestFit="1" customWidth="1"/>
    <col min="13" max="13" width="11.5703125" bestFit="1" customWidth="1"/>
    <col min="14" max="14" width="8.85546875" bestFit="1" customWidth="1"/>
    <col min="15" max="15" width="11" bestFit="1" customWidth="1"/>
    <col min="16" max="16" width="8.42578125" bestFit="1" customWidth="1"/>
    <col min="17" max="17" width="12.140625" bestFit="1" customWidth="1"/>
    <col min="18" max="18" width="9.85546875" bestFit="1" customWidth="1"/>
    <col min="19" max="19" width="13.5703125" bestFit="1" customWidth="1"/>
    <col min="20" max="20" width="12.28515625" bestFit="1" customWidth="1"/>
    <col min="21" max="21" width="10.5703125" bestFit="1" customWidth="1"/>
    <col min="22" max="22" width="14" bestFit="1" customWidth="1"/>
    <col min="23" max="23" width="14.42578125" bestFit="1" customWidth="1"/>
    <col min="24" max="24" width="10.28515625" bestFit="1" customWidth="1"/>
    <col min="25" max="25" width="12.7109375" bestFit="1" customWidth="1"/>
    <col min="26" max="26" width="11.28515625" bestFit="1" customWidth="1"/>
  </cols>
  <sheetData>
    <row r="1" spans="1:1" ht="18.75" x14ac:dyDescent="0.3">
      <c r="A1" s="8" t="str">
        <f>"Total number of articles:  " &amp; COUNTA(_xlfn.UNIQUE(ReviewData[reference]))</f>
        <v>Total number of articles:  32</v>
      </c>
    </row>
    <row r="3" spans="1:1" x14ac:dyDescent="0.25">
      <c r="A3" s="6" t="s">
        <v>0</v>
      </c>
    </row>
    <row r="4" spans="1:1" x14ac:dyDescent="0.25">
      <c r="A4" s="2">
        <v>6</v>
      </c>
    </row>
    <row r="5" spans="1:1" x14ac:dyDescent="0.25">
      <c r="A5" s="7" t="s">
        <v>1</v>
      </c>
    </row>
    <row r="6" spans="1:1" x14ac:dyDescent="0.25">
      <c r="A6" s="2">
        <v>9.5</v>
      </c>
    </row>
    <row r="7" spans="1:1" x14ac:dyDescent="0.25">
      <c r="A7" s="7" t="s">
        <v>2</v>
      </c>
    </row>
    <row r="8" spans="1:1" x14ac:dyDescent="0.25">
      <c r="A8" s="2">
        <v>10</v>
      </c>
    </row>
    <row r="9" spans="1:1" x14ac:dyDescent="0.25">
      <c r="A9" s="7" t="s">
        <v>3</v>
      </c>
    </row>
    <row r="10" spans="1:1" x14ac:dyDescent="0.25">
      <c r="A10" s="7" t="s">
        <v>4</v>
      </c>
    </row>
    <row r="11" spans="1:1" x14ac:dyDescent="0.25">
      <c r="A11" s="2">
        <v>10.5</v>
      </c>
    </row>
    <row r="12" spans="1:1" x14ac:dyDescent="0.25">
      <c r="A12" s="7" t="s">
        <v>5</v>
      </c>
    </row>
    <row r="13" spans="1:1" x14ac:dyDescent="0.25">
      <c r="A13" s="7" t="s">
        <v>6</v>
      </c>
    </row>
    <row r="14" spans="1:1" x14ac:dyDescent="0.25">
      <c r="A14" s="7" t="s">
        <v>7</v>
      </c>
    </row>
    <row r="15" spans="1:1" x14ac:dyDescent="0.25">
      <c r="A15" s="7" t="s">
        <v>8</v>
      </c>
    </row>
    <row r="16" spans="1:1" x14ac:dyDescent="0.25">
      <c r="A16" s="2">
        <v>11</v>
      </c>
    </row>
    <row r="17" spans="1:1" x14ac:dyDescent="0.25">
      <c r="A17" s="7" t="s">
        <v>9</v>
      </c>
    </row>
    <row r="18" spans="1:1" x14ac:dyDescent="0.25">
      <c r="A18" s="7" t="s">
        <v>10</v>
      </c>
    </row>
    <row r="19" spans="1:1" x14ac:dyDescent="0.25">
      <c r="A19" s="7" t="s">
        <v>11</v>
      </c>
    </row>
    <row r="20" spans="1:1" x14ac:dyDescent="0.25">
      <c r="A20" s="2">
        <v>11.5</v>
      </c>
    </row>
    <row r="21" spans="1:1" x14ac:dyDescent="0.25">
      <c r="A21" s="7" t="s">
        <v>12</v>
      </c>
    </row>
    <row r="22" spans="1:1" x14ac:dyDescent="0.25">
      <c r="A22" s="7" t="s">
        <v>13</v>
      </c>
    </row>
    <row r="23" spans="1:1" x14ac:dyDescent="0.25">
      <c r="A23" s="7" t="s">
        <v>14</v>
      </c>
    </row>
    <row r="24" spans="1:1" x14ac:dyDescent="0.25">
      <c r="A24" s="7" t="s">
        <v>15</v>
      </c>
    </row>
    <row r="25" spans="1:1" x14ac:dyDescent="0.25">
      <c r="A25" s="7" t="s">
        <v>16</v>
      </c>
    </row>
    <row r="26" spans="1:1" x14ac:dyDescent="0.25">
      <c r="A26" s="7" t="s">
        <v>750</v>
      </c>
    </row>
    <row r="27" spans="1:1" x14ac:dyDescent="0.25">
      <c r="A27" s="7" t="s">
        <v>17</v>
      </c>
    </row>
    <row r="28" spans="1:1" x14ac:dyDescent="0.25">
      <c r="A28" s="2">
        <v>12</v>
      </c>
    </row>
    <row r="29" spans="1:1" x14ac:dyDescent="0.25">
      <c r="A29" s="7" t="s">
        <v>18</v>
      </c>
    </row>
    <row r="30" spans="1:1" x14ac:dyDescent="0.25">
      <c r="A30" s="7" t="s">
        <v>19</v>
      </c>
    </row>
    <row r="31" spans="1:1" x14ac:dyDescent="0.25">
      <c r="A31" s="7" t="s">
        <v>20</v>
      </c>
    </row>
    <row r="32" spans="1:1" x14ac:dyDescent="0.25">
      <c r="A32" s="7" t="s">
        <v>21</v>
      </c>
    </row>
    <row r="33" spans="1:1" x14ac:dyDescent="0.25">
      <c r="A33" s="2">
        <v>12.5</v>
      </c>
    </row>
    <row r="34" spans="1:1" x14ac:dyDescent="0.25">
      <c r="A34" s="7" t="s">
        <v>22</v>
      </c>
    </row>
    <row r="35" spans="1:1" x14ac:dyDescent="0.25">
      <c r="A35" s="7" t="s">
        <v>23</v>
      </c>
    </row>
    <row r="36" spans="1:1" x14ac:dyDescent="0.25">
      <c r="A36" s="7" t="s">
        <v>24</v>
      </c>
    </row>
    <row r="37" spans="1:1" x14ac:dyDescent="0.25">
      <c r="A37" s="2">
        <v>13</v>
      </c>
    </row>
    <row r="38" spans="1:1" x14ac:dyDescent="0.25">
      <c r="A38" s="7" t="s">
        <v>25</v>
      </c>
    </row>
    <row r="39" spans="1:1" x14ac:dyDescent="0.25">
      <c r="A39" s="7" t="s">
        <v>26</v>
      </c>
    </row>
    <row r="40" spans="1:1" x14ac:dyDescent="0.25">
      <c r="A40" s="7" t="s">
        <v>18</v>
      </c>
    </row>
    <row r="41" spans="1:1" x14ac:dyDescent="0.25">
      <c r="A41" s="7" t="s">
        <v>27</v>
      </c>
    </row>
    <row r="42" spans="1:1" x14ac:dyDescent="0.25">
      <c r="A42" s="7" t="s">
        <v>28</v>
      </c>
    </row>
    <row r="43" spans="1:1" x14ac:dyDescent="0.25">
      <c r="A43" s="7" t="s">
        <v>29</v>
      </c>
    </row>
    <row r="44" spans="1:1" x14ac:dyDescent="0.25">
      <c r="A44" s="2">
        <v>0</v>
      </c>
    </row>
    <row r="45" spans="1:1" x14ac:dyDescent="0.25">
      <c r="A45" s="7" t="s">
        <v>5</v>
      </c>
    </row>
    <row r="46" spans="1:1" x14ac:dyDescent="0.25">
      <c r="A46" s="7" t="s">
        <v>12</v>
      </c>
    </row>
    <row r="47" spans="1:1" x14ac:dyDescent="0.25">
      <c r="A47" s="7" t="s">
        <v>27</v>
      </c>
    </row>
    <row r="48" spans="1:1" x14ac:dyDescent="0.25">
      <c r="A48" s="7" t="s">
        <v>28</v>
      </c>
    </row>
    <row r="49" spans="1:1" x14ac:dyDescent="0.25">
      <c r="A49" s="7" t="s">
        <v>29</v>
      </c>
    </row>
    <row r="50" spans="1:1" x14ac:dyDescent="0.25">
      <c r="A50" s="7" t="s">
        <v>21</v>
      </c>
    </row>
    <row r="51" spans="1:1" x14ac:dyDescent="0.25">
      <c r="A51" s="7" t="s">
        <v>763</v>
      </c>
    </row>
    <row r="52" spans="1:1" x14ac:dyDescent="0.25">
      <c r="A52" s="7" t="s">
        <v>764</v>
      </c>
    </row>
    <row r="53" spans="1:1" x14ac:dyDescent="0.25">
      <c r="A53" s="2" t="s">
        <v>751</v>
      </c>
    </row>
    <row r="54" spans="1:1" x14ac:dyDescent="0.25">
      <c r="A54" s="7" t="s">
        <v>674</v>
      </c>
    </row>
    <row r="55" spans="1:1" x14ac:dyDescent="0.25">
      <c r="A55" s="2">
        <v>14</v>
      </c>
    </row>
    <row r="56" spans="1:1" x14ac:dyDescent="0.25">
      <c r="A56" s="7" t="s">
        <v>18</v>
      </c>
    </row>
    <row r="57" spans="1:1" x14ac:dyDescent="0.25">
      <c r="A57" s="9"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9D00D-6307-4D98-959A-5F56FF018A9E}">
  <dimension ref="A1:B37"/>
  <sheetViews>
    <sheetView topLeftCell="A28" workbookViewId="0">
      <selection activeCell="B37" sqref="B37"/>
    </sheetView>
  </sheetViews>
  <sheetFormatPr defaultRowHeight="15" x14ac:dyDescent="0.25"/>
  <cols>
    <col min="1" max="1" width="36.140625" style="54" customWidth="1"/>
    <col min="2" max="2" width="83.42578125" style="54" customWidth="1"/>
  </cols>
  <sheetData>
    <row r="1" spans="1:2" x14ac:dyDescent="0.25">
      <c r="A1" s="54" t="s">
        <v>31</v>
      </c>
      <c r="B1" s="54" t="s">
        <v>32</v>
      </c>
    </row>
    <row r="2" spans="1:2" x14ac:dyDescent="0.25">
      <c r="A2" s="15" t="s">
        <v>33</v>
      </c>
      <c r="B2" s="54" t="s">
        <v>34</v>
      </c>
    </row>
    <row r="3" spans="1:2" x14ac:dyDescent="0.25">
      <c r="A3" s="16" t="s">
        <v>35</v>
      </c>
      <c r="B3" s="54" t="s">
        <v>36</v>
      </c>
    </row>
    <row r="4" spans="1:2" x14ac:dyDescent="0.25">
      <c r="A4" s="17" t="s">
        <v>37</v>
      </c>
      <c r="B4" s="54" t="s">
        <v>38</v>
      </c>
    </row>
    <row r="5" spans="1:2" x14ac:dyDescent="0.25">
      <c r="A5" s="15" t="s">
        <v>39</v>
      </c>
      <c r="B5" s="54" t="s">
        <v>40</v>
      </c>
    </row>
    <row r="6" spans="1:2" x14ac:dyDescent="0.25">
      <c r="A6" s="15" t="s">
        <v>41</v>
      </c>
      <c r="B6" s="54" t="s">
        <v>42</v>
      </c>
    </row>
    <row r="7" spans="1:2" x14ac:dyDescent="0.25">
      <c r="A7" s="15" t="s">
        <v>43</v>
      </c>
      <c r="B7" s="54" t="s">
        <v>44</v>
      </c>
    </row>
    <row r="8" spans="1:2" x14ac:dyDescent="0.25">
      <c r="A8" s="15" t="s">
        <v>45</v>
      </c>
      <c r="B8" s="54" t="s">
        <v>46</v>
      </c>
    </row>
    <row r="9" spans="1:2" x14ac:dyDescent="0.25">
      <c r="A9" s="15" t="s">
        <v>47</v>
      </c>
      <c r="B9" s="54" t="s">
        <v>48</v>
      </c>
    </row>
    <row r="10" spans="1:2" x14ac:dyDescent="0.25">
      <c r="A10" s="18" t="s">
        <v>49</v>
      </c>
      <c r="B10" s="54" t="s">
        <v>50</v>
      </c>
    </row>
    <row r="11" spans="1:2" x14ac:dyDescent="0.25">
      <c r="A11" s="15" t="s">
        <v>51</v>
      </c>
      <c r="B11" s="54" t="s">
        <v>52</v>
      </c>
    </row>
    <row r="12" spans="1:2" x14ac:dyDescent="0.25">
      <c r="A12" s="15" t="s">
        <v>53</v>
      </c>
      <c r="B12" s="54" t="s">
        <v>54</v>
      </c>
    </row>
    <row r="13" spans="1:2" x14ac:dyDescent="0.25">
      <c r="A13" s="18" t="s">
        <v>55</v>
      </c>
      <c r="B13" s="54" t="s">
        <v>56</v>
      </c>
    </row>
    <row r="14" spans="1:2" x14ac:dyDescent="0.25">
      <c r="A14" s="15" t="s">
        <v>57</v>
      </c>
      <c r="B14" s="54" t="s">
        <v>58</v>
      </c>
    </row>
    <row r="15" spans="1:2" x14ac:dyDescent="0.25">
      <c r="A15" s="15" t="s">
        <v>59</v>
      </c>
      <c r="B15" s="54" t="s">
        <v>59</v>
      </c>
    </row>
    <row r="16" spans="1:2" x14ac:dyDescent="0.25">
      <c r="A16" s="15" t="s">
        <v>60</v>
      </c>
      <c r="B16" s="54" t="s">
        <v>61</v>
      </c>
    </row>
    <row r="17" spans="1:2" s="20" customFormat="1" x14ac:dyDescent="0.25">
      <c r="A17" s="15" t="s">
        <v>62</v>
      </c>
      <c r="B17" s="54" t="s">
        <v>63</v>
      </c>
    </row>
    <row r="18" spans="1:2" x14ac:dyDescent="0.25">
      <c r="A18" s="15" t="s">
        <v>64</v>
      </c>
      <c r="B18" s="54" t="s">
        <v>65</v>
      </c>
    </row>
    <row r="19" spans="1:2" x14ac:dyDescent="0.25">
      <c r="A19" s="15" t="s">
        <v>66</v>
      </c>
      <c r="B19" s="54" t="s">
        <v>67</v>
      </c>
    </row>
    <row r="20" spans="1:2" x14ac:dyDescent="0.25">
      <c r="A20" s="15" t="s">
        <v>68</v>
      </c>
      <c r="B20" s="54" t="s">
        <v>69</v>
      </c>
    </row>
    <row r="21" spans="1:2" x14ac:dyDescent="0.25">
      <c r="A21" s="15" t="s">
        <v>70</v>
      </c>
      <c r="B21" s="54" t="s">
        <v>791</v>
      </c>
    </row>
    <row r="22" spans="1:2" x14ac:dyDescent="0.25">
      <c r="A22" s="15" t="s">
        <v>71</v>
      </c>
      <c r="B22" s="54" t="s">
        <v>72</v>
      </c>
    </row>
    <row r="23" spans="1:2" x14ac:dyDescent="0.25">
      <c r="A23" s="15" t="s">
        <v>73</v>
      </c>
      <c r="B23" s="54" t="s">
        <v>74</v>
      </c>
    </row>
    <row r="24" spans="1:2" x14ac:dyDescent="0.25">
      <c r="A24" s="15" t="s">
        <v>75</v>
      </c>
      <c r="B24" s="54" t="s">
        <v>76</v>
      </c>
    </row>
    <row r="25" spans="1:2" x14ac:dyDescent="0.25">
      <c r="A25" s="15" t="s">
        <v>77</v>
      </c>
      <c r="B25" s="54" t="s">
        <v>78</v>
      </c>
    </row>
    <row r="26" spans="1:2" x14ac:dyDescent="0.25">
      <c r="A26" s="15" t="s">
        <v>79</v>
      </c>
      <c r="B26" s="54" t="s">
        <v>80</v>
      </c>
    </row>
    <row r="27" spans="1:2" x14ac:dyDescent="0.25">
      <c r="A27" s="15" t="s">
        <v>81</v>
      </c>
      <c r="B27" s="54" t="s">
        <v>82</v>
      </c>
    </row>
    <row r="28" spans="1:2" x14ac:dyDescent="0.25">
      <c r="A28" s="15" t="s">
        <v>83</v>
      </c>
      <c r="B28" s="54" t="s">
        <v>84</v>
      </c>
    </row>
    <row r="29" spans="1:2" x14ac:dyDescent="0.25">
      <c r="A29" s="15" t="s">
        <v>85</v>
      </c>
      <c r="B29" s="54" t="s">
        <v>86</v>
      </c>
    </row>
    <row r="30" spans="1:2" s="22" customFormat="1" ht="43.5" customHeight="1" x14ac:dyDescent="0.25">
      <c r="A30" s="56" t="s">
        <v>792</v>
      </c>
      <c r="B30" s="57" t="s">
        <v>87</v>
      </c>
    </row>
    <row r="31" spans="1:2" s="20" customFormat="1" x14ac:dyDescent="0.25">
      <c r="A31" s="15" t="s">
        <v>793</v>
      </c>
      <c r="B31" s="55" t="s">
        <v>88</v>
      </c>
    </row>
    <row r="32" spans="1:2" s="21" customFormat="1" ht="102" customHeight="1" x14ac:dyDescent="0.25">
      <c r="A32" s="58" t="s">
        <v>89</v>
      </c>
      <c r="B32" s="55" t="s">
        <v>90</v>
      </c>
    </row>
    <row r="33" spans="1:2" ht="45" x14ac:dyDescent="0.25">
      <c r="A33" s="19" t="s">
        <v>794</v>
      </c>
      <c r="B33" s="55" t="s">
        <v>91</v>
      </c>
    </row>
    <row r="34" spans="1:2" ht="30" x14ac:dyDescent="0.25">
      <c r="A34" s="15" t="s">
        <v>92</v>
      </c>
      <c r="B34" s="55" t="s">
        <v>795</v>
      </c>
    </row>
    <row r="35" spans="1:2" x14ac:dyDescent="0.25">
      <c r="A35" s="15" t="s">
        <v>93</v>
      </c>
      <c r="B35" s="54" t="s">
        <v>94</v>
      </c>
    </row>
    <row r="37" spans="1:2" x14ac:dyDescent="0.25">
      <c r="A37" s="59" t="s">
        <v>95</v>
      </c>
      <c r="B37" s="54" t="s">
        <v>96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11F24-A617-44FD-82C0-33F3A01D16B0}">
  <dimension ref="A1:AU83"/>
  <sheetViews>
    <sheetView topLeftCell="A6" zoomScale="55" zoomScaleNormal="55" workbookViewId="0">
      <selection activeCell="AU1" sqref="A1:AU1048576"/>
    </sheetView>
  </sheetViews>
  <sheetFormatPr defaultRowHeight="15" x14ac:dyDescent="0.25"/>
  <cols>
    <col min="1" max="1" width="16" style="3" customWidth="1"/>
    <col min="2" max="2" width="41.5703125" style="11" customWidth="1"/>
    <col min="3" max="3" width="30.7109375" style="1" customWidth="1"/>
    <col min="4" max="4" width="13.7109375" style="3" customWidth="1"/>
    <col min="5" max="5" width="29.28515625" style="3" customWidth="1"/>
    <col min="6" max="6" width="21.28515625" style="3" customWidth="1"/>
    <col min="7" max="7" width="20.7109375" style="3" hidden="1" customWidth="1"/>
    <col min="8" max="8" width="17.28515625" style="3" hidden="1" customWidth="1"/>
    <col min="9" max="9" width="25.28515625" style="4" hidden="1" customWidth="1"/>
    <col min="10" max="10" width="21.42578125" style="3" hidden="1" customWidth="1"/>
    <col min="11" max="11" width="18.28515625" style="3" hidden="1" customWidth="1"/>
    <col min="12" max="12" width="31" style="4" hidden="1" customWidth="1"/>
    <col min="13" max="14" width="13.42578125" style="5" hidden="1" customWidth="1"/>
    <col min="15" max="15" width="13.7109375" style="3" hidden="1" customWidth="1"/>
    <col min="16" max="16" width="44.7109375" style="3" customWidth="1"/>
    <col min="17" max="18" width="20.28515625" style="3" customWidth="1"/>
    <col min="19" max="19" width="27.5703125" style="3" customWidth="1"/>
    <col min="20" max="20" width="18.42578125" style="2" customWidth="1"/>
    <col min="21" max="21" width="17.5703125" style="2" customWidth="1"/>
    <col min="22" max="23" width="19" style="2" customWidth="1"/>
    <col min="24" max="24" width="19.42578125" style="2" customWidth="1"/>
    <col min="25" max="25" width="38.140625" style="2" customWidth="1"/>
    <col min="26" max="26" width="19.42578125" style="2" customWidth="1"/>
    <col min="27" max="27" width="22.5703125" style="2" customWidth="1"/>
    <col min="28" max="28" width="25.5703125" style="2" customWidth="1"/>
    <col min="29" max="29" width="18.85546875" customWidth="1"/>
    <col min="30" max="30" width="21.28515625" customWidth="1"/>
    <col min="31" max="33" width="26.140625" customWidth="1"/>
    <col min="34" max="34" width="44.42578125" customWidth="1"/>
    <col min="35" max="35" width="24.140625" customWidth="1"/>
    <col min="36" max="36" width="40" customWidth="1"/>
    <col min="37" max="37" width="24.140625" customWidth="1"/>
    <col min="38" max="38" width="28.140625" customWidth="1"/>
    <col min="39" max="39" width="23.5703125" customWidth="1"/>
    <col min="40" max="41" width="25.85546875" customWidth="1"/>
    <col min="42" max="42" width="28.28515625" customWidth="1"/>
    <col min="43" max="43" width="29.28515625" customWidth="1"/>
    <col min="44" max="44" width="48.140625" customWidth="1"/>
    <col min="45" max="45" width="40.7109375" customWidth="1"/>
    <col min="46" max="46" width="22.28515625" customWidth="1"/>
    <col min="47" max="47" width="22.85546875" customWidth="1"/>
  </cols>
  <sheetData>
    <row r="1" spans="1:47" s="66" customFormat="1" ht="60" x14ac:dyDescent="0.25">
      <c r="A1" s="29" t="s">
        <v>33</v>
      </c>
      <c r="B1" s="60" t="s">
        <v>35</v>
      </c>
      <c r="C1" s="61" t="s">
        <v>37</v>
      </c>
      <c r="D1" s="29" t="s">
        <v>39</v>
      </c>
      <c r="E1" s="29" t="s">
        <v>41</v>
      </c>
      <c r="F1" s="29" t="s">
        <v>43</v>
      </c>
      <c r="G1" s="29" t="s">
        <v>45</v>
      </c>
      <c r="H1" s="29" t="s">
        <v>47</v>
      </c>
      <c r="I1" s="62" t="s">
        <v>49</v>
      </c>
      <c r="J1" s="29" t="s">
        <v>51</v>
      </c>
      <c r="K1" s="29" t="s">
        <v>53</v>
      </c>
      <c r="L1" s="62" t="s">
        <v>55</v>
      </c>
      <c r="M1" s="63" t="s">
        <v>57</v>
      </c>
      <c r="N1" s="63" t="s">
        <v>59</v>
      </c>
      <c r="O1" s="29" t="s">
        <v>60</v>
      </c>
      <c r="P1" s="29" t="s">
        <v>635</v>
      </c>
      <c r="Q1" s="29" t="s">
        <v>97</v>
      </c>
      <c r="R1" s="29" t="s">
        <v>698</v>
      </c>
      <c r="S1" s="29" t="s">
        <v>64</v>
      </c>
      <c r="T1" s="64" t="s">
        <v>66</v>
      </c>
      <c r="U1" s="64" t="s">
        <v>646</v>
      </c>
      <c r="V1" s="64" t="s">
        <v>647</v>
      </c>
      <c r="W1" s="64" t="s">
        <v>651</v>
      </c>
      <c r="X1" s="64" t="s">
        <v>643</v>
      </c>
      <c r="Y1" s="64" t="s">
        <v>699</v>
      </c>
      <c r="Z1" s="64" t="s">
        <v>648</v>
      </c>
      <c r="AA1" s="64" t="s">
        <v>644</v>
      </c>
      <c r="AB1" s="64" t="s">
        <v>645</v>
      </c>
      <c r="AC1" s="64" t="s">
        <v>68</v>
      </c>
      <c r="AD1" s="64" t="s">
        <v>70</v>
      </c>
      <c r="AE1" s="64" t="s">
        <v>71</v>
      </c>
      <c r="AF1" s="64" t="s">
        <v>776</v>
      </c>
      <c r="AG1" s="64" t="s">
        <v>73</v>
      </c>
      <c r="AH1" s="64" t="s">
        <v>98</v>
      </c>
      <c r="AI1" s="64" t="s">
        <v>77</v>
      </c>
      <c r="AJ1" s="64" t="s">
        <v>79</v>
      </c>
      <c r="AK1" s="64" t="s">
        <v>81</v>
      </c>
      <c r="AL1" s="64" t="s">
        <v>83</v>
      </c>
      <c r="AM1" s="64" t="s">
        <v>85</v>
      </c>
      <c r="AN1" s="41" t="s">
        <v>99</v>
      </c>
      <c r="AO1" s="41" t="s">
        <v>745</v>
      </c>
      <c r="AP1" s="41" t="s">
        <v>100</v>
      </c>
      <c r="AQ1" s="41" t="s">
        <v>89</v>
      </c>
      <c r="AR1" s="65" t="s">
        <v>796</v>
      </c>
      <c r="AS1" s="64" t="s">
        <v>92</v>
      </c>
      <c r="AT1" s="64" t="s">
        <v>756</v>
      </c>
      <c r="AU1" s="64" t="s">
        <v>93</v>
      </c>
    </row>
    <row r="2" spans="1:47" ht="105" x14ac:dyDescent="0.25">
      <c r="A2" s="3">
        <v>24</v>
      </c>
      <c r="B2" s="11" t="s">
        <v>155</v>
      </c>
      <c r="C2" s="1" t="str">
        <f>"[" &amp; ReviewData[[#This Row],[reference]] &amp; "] " &amp; ReviewData[[#This Row],[title]]</f>
        <v>[Almarshad2023] Generative Adversarial Networks-Based Novel Approach for Fraud Detection for the European Cardholders 2013 Dataset</v>
      </c>
      <c r="D2" s="3">
        <v>2023</v>
      </c>
      <c r="E2" s="3" t="s">
        <v>156</v>
      </c>
      <c r="F2" s="3" t="s">
        <v>157</v>
      </c>
      <c r="G2" s="3" t="s">
        <v>104</v>
      </c>
      <c r="H2" s="3">
        <v>12</v>
      </c>
      <c r="I2" s="4" t="s">
        <v>158</v>
      </c>
      <c r="J2" s="3" t="s">
        <v>106</v>
      </c>
      <c r="K2" s="3">
        <v>14</v>
      </c>
      <c r="L2" s="4" t="s">
        <v>159</v>
      </c>
      <c r="M2" s="5" t="s">
        <v>108</v>
      </c>
      <c r="N2" s="5">
        <f>(IF(ISERROR(_xlfn.NUMBERVALUE(ReviewData[[#This Row],[score (nr of yes)]])), 0, ReviewData[[#This Row],[score (nr of yes)]])+IF(ISERROR(_xlfn.NUMBERVALUE(ReviewData[[#This Row],[score (nr of yes)2]])), 0,ReviewData[[#This Row],[score (nr of yes)2]]))/2</f>
        <v>13</v>
      </c>
      <c r="P2" s="3" t="s">
        <v>637</v>
      </c>
      <c r="Q2" s="10" t="s">
        <v>127</v>
      </c>
      <c r="R2" s="10" t="s">
        <v>108</v>
      </c>
      <c r="S2" s="10" t="s">
        <v>288</v>
      </c>
      <c r="T2" s="12" t="s">
        <v>128</v>
      </c>
      <c r="U2" s="12">
        <v>285299</v>
      </c>
      <c r="V2" s="12">
        <v>285299</v>
      </c>
      <c r="W2" s="12" t="s">
        <v>653</v>
      </c>
      <c r="X2" s="12">
        <v>30</v>
      </c>
      <c r="Y2" s="12" t="s">
        <v>702</v>
      </c>
      <c r="Z2" s="12" t="s">
        <v>654</v>
      </c>
      <c r="AA2" s="12" t="s">
        <v>108</v>
      </c>
      <c r="AB2" s="12" t="s">
        <v>108</v>
      </c>
      <c r="AC2" s="12" t="s">
        <v>112</v>
      </c>
      <c r="AD2" s="12" t="s">
        <v>112</v>
      </c>
      <c r="AE2" s="12" t="s">
        <v>113</v>
      </c>
      <c r="AF2" s="12"/>
      <c r="AG2" s="36" t="s">
        <v>160</v>
      </c>
      <c r="AH2" s="12" t="s">
        <v>161</v>
      </c>
      <c r="AI2" s="12" t="s">
        <v>162</v>
      </c>
      <c r="AJ2" s="12" t="s">
        <v>163</v>
      </c>
      <c r="AK2" s="12" t="s">
        <v>131</v>
      </c>
      <c r="AL2" s="13"/>
      <c r="AM2" s="13"/>
      <c r="AN2" s="12" t="s">
        <v>164</v>
      </c>
      <c r="AO2" s="10" t="b">
        <v>0</v>
      </c>
      <c r="AP2" s="10"/>
      <c r="AQ2" s="10" t="b">
        <v>1</v>
      </c>
      <c r="AR2" s="14"/>
      <c r="AS2" s="13" t="s">
        <v>165</v>
      </c>
      <c r="AT2" s="13" t="s">
        <v>650</v>
      </c>
      <c r="AU2" s="13"/>
    </row>
    <row r="3" spans="1:47" ht="150" x14ac:dyDescent="0.25">
      <c r="A3" s="3">
        <v>558</v>
      </c>
      <c r="B3" s="11" t="s">
        <v>537</v>
      </c>
      <c r="C3" s="28" t="str">
        <f>"[" &amp; ReviewData[[#This Row],[reference]] &amp; "] " &amp; ReviewData[[#This Row],[title]]</f>
        <v>[Bratu2021] DAuGAN: An Approach for Augmenting Time Series Imbalanced Datasets via Latent Space Sampling Using Adversarial Techniques</v>
      </c>
      <c r="D3" s="3">
        <v>2021</v>
      </c>
      <c r="E3" s="3" t="s">
        <v>538</v>
      </c>
      <c r="F3" s="52" t="s">
        <v>539</v>
      </c>
      <c r="G3" s="3" t="s">
        <v>399</v>
      </c>
      <c r="H3" s="3">
        <v>11</v>
      </c>
      <c r="I3" s="4" t="s">
        <v>540</v>
      </c>
      <c r="J3" s="3" t="s">
        <v>104</v>
      </c>
      <c r="K3" s="3">
        <v>9</v>
      </c>
      <c r="L3" s="4" t="s">
        <v>541</v>
      </c>
      <c r="M3" s="5" t="s">
        <v>402</v>
      </c>
      <c r="N3" s="5">
        <f>(IF(ISERROR(_xlfn.NUMBERVALUE(ReviewData[[#This Row],[score (nr of yes)]])), 0, ReviewData[[#This Row],[score (nr of yes)]])+IF(ISERROR(_xlfn.NUMBERVALUE(ReviewData[[#This Row],[score (nr of yes)2]])), 0,ReviewData[[#This Row],[score (nr of yes)2]]))/2</f>
        <v>10</v>
      </c>
      <c r="P3" s="3" t="s">
        <v>636</v>
      </c>
      <c r="Q3" s="10" t="s">
        <v>542</v>
      </c>
      <c r="R3" s="10" t="s">
        <v>112</v>
      </c>
      <c r="S3" s="12" t="s">
        <v>543</v>
      </c>
      <c r="T3" s="12" t="s">
        <v>544</v>
      </c>
      <c r="U3" s="13">
        <v>289487</v>
      </c>
      <c r="V3" s="13">
        <v>1</v>
      </c>
      <c r="W3" s="13" t="s">
        <v>650</v>
      </c>
      <c r="X3" s="12">
        <v>6</v>
      </c>
      <c r="Y3" s="12"/>
      <c r="Z3" s="13" t="s">
        <v>697</v>
      </c>
      <c r="AA3" s="13" t="s">
        <v>108</v>
      </c>
      <c r="AB3" s="13" t="s">
        <v>108</v>
      </c>
      <c r="AC3" s="12" t="s">
        <v>112</v>
      </c>
      <c r="AD3" s="12" t="s">
        <v>108</v>
      </c>
      <c r="AE3" s="12" t="s">
        <v>245</v>
      </c>
      <c r="AF3" s="12" t="s">
        <v>245</v>
      </c>
      <c r="AG3" s="13" t="s">
        <v>545</v>
      </c>
      <c r="AH3" s="13" t="s">
        <v>546</v>
      </c>
      <c r="AI3" s="12" t="s">
        <v>547</v>
      </c>
      <c r="AJ3" s="12" t="s">
        <v>548</v>
      </c>
      <c r="AK3" s="12" t="s">
        <v>549</v>
      </c>
      <c r="AL3" s="12"/>
      <c r="AM3" s="12" t="s">
        <v>550</v>
      </c>
      <c r="AN3" s="12"/>
      <c r="AO3" s="10"/>
      <c r="AP3" s="12"/>
      <c r="AQ3" s="12" t="s">
        <v>551</v>
      </c>
      <c r="AR3" s="13" t="s">
        <v>552</v>
      </c>
      <c r="AS3" s="12" t="s">
        <v>553</v>
      </c>
      <c r="AT3" s="13" t="s">
        <v>650</v>
      </c>
      <c r="AU3" s="12"/>
    </row>
    <row r="4" spans="1:47" ht="75" x14ac:dyDescent="0.25">
      <c r="A4" s="3" t="s">
        <v>207</v>
      </c>
      <c r="B4" s="11" t="s">
        <v>208</v>
      </c>
      <c r="C4" s="1" t="str">
        <f>"[" &amp; ReviewData[[#This Row],[reference]] &amp; "] " &amp; ReviewData[[#This Row],[title]]</f>
        <v>[Dogariu2021] Towards Realistic Financial Time Series Generation via Generative Adversarial Learning</v>
      </c>
      <c r="D4" s="3">
        <v>2021</v>
      </c>
      <c r="E4" s="3" t="s">
        <v>209</v>
      </c>
      <c r="F4" s="3" t="s">
        <v>210</v>
      </c>
      <c r="G4" s="3" t="s">
        <v>104</v>
      </c>
      <c r="H4" s="3">
        <v>12</v>
      </c>
      <c r="I4" s="4" t="s">
        <v>211</v>
      </c>
      <c r="J4" s="3" t="s">
        <v>184</v>
      </c>
      <c r="K4" s="3">
        <v>13</v>
      </c>
      <c r="L4" s="4" t="s">
        <v>212</v>
      </c>
      <c r="M4" s="5" t="s">
        <v>108</v>
      </c>
      <c r="N4" s="5">
        <f>(IF(ISERROR(_xlfn.NUMBERVALUE(ReviewData[[#This Row],[score (nr of yes)]])), 0, ReviewData[[#This Row],[score (nr of yes)]])+IF(ISERROR(_xlfn.NUMBERVALUE(ReviewData[[#This Row],[score (nr of yes)2]])), 0,ReviewData[[#This Row],[score (nr of yes)2]]))/2</f>
        <v>12.5</v>
      </c>
      <c r="P4" s="3" t="s">
        <v>636</v>
      </c>
      <c r="Q4" s="10" t="s">
        <v>213</v>
      </c>
      <c r="R4" s="10" t="s">
        <v>112</v>
      </c>
      <c r="S4" s="10" t="s">
        <v>214</v>
      </c>
      <c r="T4" s="12" t="s">
        <v>215</v>
      </c>
      <c r="U4" s="12" t="s">
        <v>659</v>
      </c>
      <c r="V4" s="13">
        <v>1506</v>
      </c>
      <c r="W4" s="13" t="s">
        <v>650</v>
      </c>
      <c r="X4" s="12">
        <v>4</v>
      </c>
      <c r="Y4" s="12"/>
      <c r="Z4" s="12" t="s">
        <v>658</v>
      </c>
      <c r="AA4" s="12" t="s">
        <v>108</v>
      </c>
      <c r="AB4" s="12" t="s">
        <v>112</v>
      </c>
      <c r="AC4" s="12" t="s">
        <v>112</v>
      </c>
      <c r="AD4" s="12" t="s">
        <v>108</v>
      </c>
      <c r="AE4" s="12" t="s">
        <v>113</v>
      </c>
      <c r="AF4" s="12"/>
      <c r="AG4" s="12" t="s">
        <v>216</v>
      </c>
      <c r="AH4" s="12"/>
      <c r="AI4" s="12"/>
      <c r="AJ4" s="12" t="s">
        <v>217</v>
      </c>
      <c r="AK4" s="12" t="s">
        <v>131</v>
      </c>
      <c r="AL4" s="12"/>
      <c r="AM4" s="12" t="s">
        <v>218</v>
      </c>
      <c r="AN4" s="12" t="s">
        <v>118</v>
      </c>
      <c r="AO4" s="10"/>
      <c r="AP4" s="10" t="b">
        <v>1</v>
      </c>
      <c r="AQ4" s="10"/>
      <c r="AR4" s="12" t="s">
        <v>219</v>
      </c>
      <c r="AS4" s="12"/>
      <c r="AT4" s="12" t="b">
        <v>0</v>
      </c>
      <c r="AU4" s="12"/>
    </row>
    <row r="5" spans="1:47" ht="105" x14ac:dyDescent="0.25">
      <c r="A5" s="3" t="s">
        <v>220</v>
      </c>
      <c r="B5" s="11" t="s">
        <v>208</v>
      </c>
      <c r="C5" s="1" t="str">
        <f>"[" &amp; ReviewData[[#This Row],[reference]] &amp; "] " &amp; ReviewData[[#This Row],[title]]</f>
        <v>[Dogariu2021] Towards Realistic Financial Time Series Generation via Generative Adversarial Learning</v>
      </c>
      <c r="D5" s="3">
        <v>2021</v>
      </c>
      <c r="E5" s="3" t="s">
        <v>209</v>
      </c>
      <c r="F5" s="3" t="s">
        <v>210</v>
      </c>
      <c r="G5" s="3" t="s">
        <v>104</v>
      </c>
      <c r="H5" s="3">
        <v>12</v>
      </c>
      <c r="I5" s="4" t="s">
        <v>211</v>
      </c>
      <c r="J5" s="3" t="s">
        <v>184</v>
      </c>
      <c r="K5" s="3">
        <v>13</v>
      </c>
      <c r="L5" s="4" t="s">
        <v>212</v>
      </c>
      <c r="M5" s="5" t="s">
        <v>108</v>
      </c>
      <c r="N5" s="5">
        <f>(IF(ISERROR(_xlfn.NUMBERVALUE(ReviewData[[#This Row],[score (nr of yes)]])), 0, ReviewData[[#This Row],[score (nr of yes)]])+IF(ISERROR(_xlfn.NUMBERVALUE(ReviewData[[#This Row],[score (nr of yes)2]])), 0,ReviewData[[#This Row],[score (nr of yes)2]]))/2</f>
        <v>12.5</v>
      </c>
      <c r="P5" s="3" t="s">
        <v>636</v>
      </c>
      <c r="Q5" s="10" t="s">
        <v>213</v>
      </c>
      <c r="R5" s="10" t="s">
        <v>112</v>
      </c>
      <c r="S5" s="10" t="s">
        <v>214</v>
      </c>
      <c r="T5" s="12" t="s">
        <v>215</v>
      </c>
      <c r="U5" s="12" t="s">
        <v>660</v>
      </c>
      <c r="V5" s="13">
        <v>1507</v>
      </c>
      <c r="W5" s="13" t="s">
        <v>650</v>
      </c>
      <c r="X5" s="12">
        <v>4</v>
      </c>
      <c r="Y5" s="12"/>
      <c r="Z5" s="12" t="s">
        <v>661</v>
      </c>
      <c r="AA5" s="12" t="s">
        <v>108</v>
      </c>
      <c r="AB5" s="12" t="s">
        <v>112</v>
      </c>
      <c r="AC5" s="12" t="s">
        <v>112</v>
      </c>
      <c r="AD5" s="12" t="s">
        <v>108</v>
      </c>
      <c r="AE5" s="12" t="s">
        <v>113</v>
      </c>
      <c r="AF5" s="12"/>
      <c r="AG5" s="12" t="s">
        <v>221</v>
      </c>
      <c r="AH5" s="12"/>
      <c r="AI5" s="12"/>
      <c r="AJ5" s="12" t="s">
        <v>222</v>
      </c>
      <c r="AK5" s="12" t="s">
        <v>131</v>
      </c>
      <c r="AL5" s="12"/>
      <c r="AM5" s="12" t="s">
        <v>223</v>
      </c>
      <c r="AN5" s="12" t="s">
        <v>118</v>
      </c>
      <c r="AO5" s="10"/>
      <c r="AP5" s="10" t="b">
        <v>1</v>
      </c>
      <c r="AQ5" s="10"/>
      <c r="AR5" s="12" t="s">
        <v>224</v>
      </c>
      <c r="AS5" s="12"/>
      <c r="AT5" s="12" t="b">
        <v>1</v>
      </c>
      <c r="AU5" s="12" t="s">
        <v>225</v>
      </c>
    </row>
    <row r="6" spans="1:47" ht="90" x14ac:dyDescent="0.25">
      <c r="A6" s="3" t="s">
        <v>226</v>
      </c>
      <c r="B6" s="11" t="s">
        <v>208</v>
      </c>
      <c r="C6" s="1" t="str">
        <f>"[" &amp; ReviewData[[#This Row],[reference]] &amp; "] " &amp; ReviewData[[#This Row],[title]]</f>
        <v>[Dogariu2021] Towards Realistic Financial Time Series Generation via Generative Adversarial Learning</v>
      </c>
      <c r="D6" s="3">
        <v>2021</v>
      </c>
      <c r="E6" s="3" t="s">
        <v>209</v>
      </c>
      <c r="F6" s="3" t="s">
        <v>210</v>
      </c>
      <c r="G6" s="3" t="s">
        <v>104</v>
      </c>
      <c r="H6" s="3">
        <v>12</v>
      </c>
      <c r="I6" s="4" t="s">
        <v>211</v>
      </c>
      <c r="J6" s="3" t="s">
        <v>184</v>
      </c>
      <c r="K6" s="3">
        <v>13</v>
      </c>
      <c r="L6" s="4" t="s">
        <v>212</v>
      </c>
      <c r="M6" s="5" t="s">
        <v>108</v>
      </c>
      <c r="N6" s="5">
        <f>(IF(ISERROR(_xlfn.NUMBERVALUE(ReviewData[[#This Row],[score (nr of yes)]])), 0, ReviewData[[#This Row],[score (nr of yes)]])+IF(ISERROR(_xlfn.NUMBERVALUE(ReviewData[[#This Row],[score (nr of yes)2]])), 0,ReviewData[[#This Row],[score (nr of yes)2]]))/2</f>
        <v>12.5</v>
      </c>
      <c r="P6" s="3" t="s">
        <v>636</v>
      </c>
      <c r="Q6" s="10" t="s">
        <v>213</v>
      </c>
      <c r="R6" s="10" t="s">
        <v>112</v>
      </c>
      <c r="S6" s="10" t="s">
        <v>214</v>
      </c>
      <c r="T6" s="12" t="s">
        <v>215</v>
      </c>
      <c r="U6" s="12" t="s">
        <v>662</v>
      </c>
      <c r="V6" s="13">
        <v>1508</v>
      </c>
      <c r="W6" s="13" t="s">
        <v>650</v>
      </c>
      <c r="X6" s="12">
        <v>4</v>
      </c>
      <c r="Y6" s="12"/>
      <c r="Z6" s="12" t="s">
        <v>663</v>
      </c>
      <c r="AA6" s="12" t="s">
        <v>108</v>
      </c>
      <c r="AB6" s="12" t="s">
        <v>112</v>
      </c>
      <c r="AC6" s="12" t="s">
        <v>112</v>
      </c>
      <c r="AD6" s="12" t="s">
        <v>108</v>
      </c>
      <c r="AE6" s="12" t="s">
        <v>113</v>
      </c>
      <c r="AF6" s="12"/>
      <c r="AG6" s="12" t="s">
        <v>227</v>
      </c>
      <c r="AH6" s="12"/>
      <c r="AI6" s="12"/>
      <c r="AJ6" s="12" t="s">
        <v>228</v>
      </c>
      <c r="AK6" s="12" t="s">
        <v>131</v>
      </c>
      <c r="AL6" s="12"/>
      <c r="AM6" s="12" t="s">
        <v>229</v>
      </c>
      <c r="AN6" s="12" t="s">
        <v>118</v>
      </c>
      <c r="AO6" s="10"/>
      <c r="AP6" s="10" t="b">
        <v>1</v>
      </c>
      <c r="AQ6" s="10"/>
      <c r="AR6" s="12" t="s">
        <v>230</v>
      </c>
      <c r="AS6" s="12"/>
      <c r="AT6" s="12" t="b">
        <v>0</v>
      </c>
      <c r="AU6" s="12"/>
    </row>
    <row r="7" spans="1:47" ht="90" x14ac:dyDescent="0.25">
      <c r="A7" s="3" t="s">
        <v>231</v>
      </c>
      <c r="B7" s="11" t="s">
        <v>208</v>
      </c>
      <c r="C7" s="1" t="str">
        <f>"[" &amp; ReviewData[[#This Row],[reference]] &amp; "] " &amp; ReviewData[[#This Row],[title]]</f>
        <v>[Dogariu2021] Towards Realistic Financial Time Series Generation via Generative Adversarial Learning</v>
      </c>
      <c r="D7" s="3">
        <v>2021</v>
      </c>
      <c r="E7" s="3" t="s">
        <v>209</v>
      </c>
      <c r="F7" s="3" t="s">
        <v>210</v>
      </c>
      <c r="G7" s="3" t="s">
        <v>104</v>
      </c>
      <c r="H7" s="3">
        <v>12</v>
      </c>
      <c r="I7" s="4" t="s">
        <v>211</v>
      </c>
      <c r="J7" s="3" t="s">
        <v>184</v>
      </c>
      <c r="K7" s="3">
        <v>13</v>
      </c>
      <c r="L7" s="4" t="s">
        <v>212</v>
      </c>
      <c r="M7" s="5" t="s">
        <v>108</v>
      </c>
      <c r="N7" s="5">
        <f>(IF(ISERROR(_xlfn.NUMBERVALUE(ReviewData[[#This Row],[score (nr of yes)]])), 0, ReviewData[[#This Row],[score (nr of yes)]])+IF(ISERROR(_xlfn.NUMBERVALUE(ReviewData[[#This Row],[score (nr of yes)2]])), 0,ReviewData[[#This Row],[score (nr of yes)2]]))/2</f>
        <v>12.5</v>
      </c>
      <c r="P7" s="3" t="s">
        <v>636</v>
      </c>
      <c r="Q7" s="10" t="s">
        <v>213</v>
      </c>
      <c r="R7" s="10" t="s">
        <v>112</v>
      </c>
      <c r="S7" s="10" t="s">
        <v>214</v>
      </c>
      <c r="T7" s="12" t="s">
        <v>215</v>
      </c>
      <c r="U7" s="12" t="s">
        <v>664</v>
      </c>
      <c r="V7" s="13">
        <v>1509</v>
      </c>
      <c r="W7" s="13" t="s">
        <v>650</v>
      </c>
      <c r="X7" s="12">
        <v>4</v>
      </c>
      <c r="Y7" s="12"/>
      <c r="Z7" s="12" t="s">
        <v>665</v>
      </c>
      <c r="AA7" s="12" t="s">
        <v>108</v>
      </c>
      <c r="AB7" s="12" t="s">
        <v>112</v>
      </c>
      <c r="AC7" s="12" t="s">
        <v>112</v>
      </c>
      <c r="AD7" s="12" t="s">
        <v>108</v>
      </c>
      <c r="AE7" s="12" t="s">
        <v>113</v>
      </c>
      <c r="AF7" s="12"/>
      <c r="AG7" s="12" t="s">
        <v>232</v>
      </c>
      <c r="AH7" s="12"/>
      <c r="AI7" s="12"/>
      <c r="AJ7" s="12" t="s">
        <v>233</v>
      </c>
      <c r="AK7" s="12" t="s">
        <v>131</v>
      </c>
      <c r="AL7" s="12"/>
      <c r="AM7" s="12" t="s">
        <v>234</v>
      </c>
      <c r="AN7" s="12" t="s">
        <v>118</v>
      </c>
      <c r="AO7" s="10"/>
      <c r="AP7" s="10" t="b">
        <v>1</v>
      </c>
      <c r="AQ7" s="10"/>
      <c r="AR7" s="12" t="s">
        <v>235</v>
      </c>
      <c r="AS7" s="12"/>
      <c r="AT7" s="12" t="b">
        <v>0</v>
      </c>
      <c r="AU7" s="12"/>
    </row>
    <row r="8" spans="1:47" ht="120" x14ac:dyDescent="0.25">
      <c r="A8" s="3" t="s">
        <v>236</v>
      </c>
      <c r="B8" s="11" t="s">
        <v>208</v>
      </c>
      <c r="C8" s="1" t="str">
        <f>"[" &amp; ReviewData[[#This Row],[reference]] &amp; "] " &amp; ReviewData[[#This Row],[title]]</f>
        <v>[Dogariu2021] Towards Realistic Financial Time Series Generation via Generative Adversarial Learning</v>
      </c>
      <c r="D8" s="3">
        <v>2021</v>
      </c>
      <c r="E8" s="3" t="s">
        <v>209</v>
      </c>
      <c r="F8" s="3" t="s">
        <v>210</v>
      </c>
      <c r="G8" s="3" t="s">
        <v>104</v>
      </c>
      <c r="H8" s="3">
        <v>12</v>
      </c>
      <c r="I8" s="4" t="s">
        <v>211</v>
      </c>
      <c r="J8" s="3" t="s">
        <v>184</v>
      </c>
      <c r="K8" s="3">
        <v>13</v>
      </c>
      <c r="L8" s="4" t="s">
        <v>212</v>
      </c>
      <c r="M8" s="5" t="s">
        <v>108</v>
      </c>
      <c r="N8" s="5">
        <f>(IF(ISERROR(_xlfn.NUMBERVALUE(ReviewData[[#This Row],[score (nr of yes)]])), 0, ReviewData[[#This Row],[score (nr of yes)]])+IF(ISERROR(_xlfn.NUMBERVALUE(ReviewData[[#This Row],[score (nr of yes)2]])), 0,ReviewData[[#This Row],[score (nr of yes)2]]))/2</f>
        <v>12.5</v>
      </c>
      <c r="P8" s="3" t="s">
        <v>636</v>
      </c>
      <c r="Q8" s="10" t="s">
        <v>213</v>
      </c>
      <c r="R8" s="10" t="s">
        <v>112</v>
      </c>
      <c r="S8" s="10" t="s">
        <v>214</v>
      </c>
      <c r="T8" s="12" t="s">
        <v>215</v>
      </c>
      <c r="U8" s="12" t="s">
        <v>666</v>
      </c>
      <c r="V8" s="13">
        <v>1510</v>
      </c>
      <c r="W8" s="13" t="s">
        <v>650</v>
      </c>
      <c r="X8" s="12">
        <v>4</v>
      </c>
      <c r="Y8" s="12"/>
      <c r="Z8" s="12" t="s">
        <v>667</v>
      </c>
      <c r="AA8" s="12" t="s">
        <v>108</v>
      </c>
      <c r="AB8" s="12" t="s">
        <v>112</v>
      </c>
      <c r="AC8" s="12" t="s">
        <v>112</v>
      </c>
      <c r="AD8" s="12" t="s">
        <v>108</v>
      </c>
      <c r="AE8" s="12" t="s">
        <v>245</v>
      </c>
      <c r="AF8" s="12" t="s">
        <v>245</v>
      </c>
      <c r="AG8" s="12" t="s">
        <v>145</v>
      </c>
      <c r="AH8" s="12"/>
      <c r="AI8" s="12"/>
      <c r="AJ8" s="12" t="s">
        <v>237</v>
      </c>
      <c r="AK8" s="12" t="s">
        <v>147</v>
      </c>
      <c r="AL8" s="12"/>
      <c r="AM8" s="12"/>
      <c r="AN8" s="12" t="s">
        <v>118</v>
      </c>
      <c r="AO8" s="10"/>
      <c r="AP8" s="10" t="b">
        <v>1</v>
      </c>
      <c r="AQ8" s="10"/>
      <c r="AR8" s="12" t="s">
        <v>238</v>
      </c>
      <c r="AS8" s="12"/>
      <c r="AT8" s="12" t="b">
        <v>0</v>
      </c>
      <c r="AU8" s="12" t="s">
        <v>149</v>
      </c>
    </row>
    <row r="9" spans="1:47" ht="210" x14ac:dyDescent="0.25">
      <c r="A9" s="3">
        <v>13</v>
      </c>
      <c r="B9" s="11" t="s">
        <v>101</v>
      </c>
      <c r="C9" s="1" t="str">
        <f>"[" &amp; ReviewData[[#This Row],[reference]] &amp; "] " &amp; ReviewData[[#This Row],[title]]</f>
        <v>[Fan2022] Data augmentation of credit default swap transactions based on a sequence GAN</v>
      </c>
      <c r="D9" s="3">
        <v>2022</v>
      </c>
      <c r="E9" s="3" t="s">
        <v>102</v>
      </c>
      <c r="F9" s="3" t="s">
        <v>103</v>
      </c>
      <c r="G9" s="3" t="s">
        <v>104</v>
      </c>
      <c r="H9" s="3">
        <v>12</v>
      </c>
      <c r="I9" s="4" t="s">
        <v>105</v>
      </c>
      <c r="J9" s="3" t="s">
        <v>106</v>
      </c>
      <c r="K9" s="3">
        <v>14</v>
      </c>
      <c r="L9" s="11" t="s">
        <v>107</v>
      </c>
      <c r="M9" s="5" t="s">
        <v>108</v>
      </c>
      <c r="N9" s="5">
        <f>(IF(ISERROR(_xlfn.NUMBERVALUE(ReviewData[[#This Row],[score (nr of yes)]])), 0, ReviewData[[#This Row],[score (nr of yes)]])+IF(ISERROR(_xlfn.NUMBERVALUE(ReviewData[[#This Row],[score (nr of yes)2]])), 0,ReviewData[[#This Row],[score (nr of yes)2]]))/2</f>
        <v>13</v>
      </c>
      <c r="P9" s="3" t="s">
        <v>636</v>
      </c>
      <c r="Q9" s="10" t="s">
        <v>109</v>
      </c>
      <c r="R9" s="10" t="s">
        <v>112</v>
      </c>
      <c r="S9" s="10" t="s">
        <v>110</v>
      </c>
      <c r="T9" s="12" t="s">
        <v>111</v>
      </c>
      <c r="U9" s="12">
        <v>1103307</v>
      </c>
      <c r="V9" s="13" t="s">
        <v>650</v>
      </c>
      <c r="W9" s="13" t="s">
        <v>650</v>
      </c>
      <c r="X9" s="12">
        <v>7</v>
      </c>
      <c r="Y9" s="12"/>
      <c r="Z9" s="12" t="s">
        <v>649</v>
      </c>
      <c r="AA9" s="12" t="s">
        <v>108</v>
      </c>
      <c r="AB9" s="12" t="s">
        <v>108</v>
      </c>
      <c r="AC9" s="12" t="s">
        <v>112</v>
      </c>
      <c r="AD9" s="12" t="s">
        <v>108</v>
      </c>
      <c r="AE9" s="12" t="s">
        <v>113</v>
      </c>
      <c r="AF9" s="12"/>
      <c r="AG9" s="12" t="s">
        <v>114</v>
      </c>
      <c r="AH9" s="12"/>
      <c r="AI9" s="12"/>
      <c r="AJ9" s="12" t="s">
        <v>115</v>
      </c>
      <c r="AK9" s="12" t="s">
        <v>116</v>
      </c>
      <c r="AL9" s="13"/>
      <c r="AM9" s="13" t="s">
        <v>117</v>
      </c>
      <c r="AN9" s="12" t="s">
        <v>118</v>
      </c>
      <c r="AO9" s="10" t="b">
        <v>0</v>
      </c>
      <c r="AP9" s="10" t="b">
        <v>1</v>
      </c>
      <c r="AQ9" s="10"/>
      <c r="AR9" s="12" t="s">
        <v>119</v>
      </c>
      <c r="AS9" s="12"/>
      <c r="AT9" s="13" t="s">
        <v>650</v>
      </c>
      <c r="AU9" s="12"/>
    </row>
    <row r="10" spans="1:47" ht="165" x14ac:dyDescent="0.25">
      <c r="A10" s="3">
        <v>280</v>
      </c>
      <c r="B10" s="11" t="s">
        <v>341</v>
      </c>
      <c r="C10" s="1" t="str">
        <f>"[" &amp; ReviewData[[#This Row],[reference]] &amp; "] " &amp; ReviewData[[#This Row],[title]]</f>
        <v>[Ferreira2021] When Two are Better Than One: Synthesizing Heavily Unbalanced Data</v>
      </c>
      <c r="D10" s="3">
        <v>2021</v>
      </c>
      <c r="E10" s="3" t="s">
        <v>342</v>
      </c>
      <c r="F10" s="3" t="s">
        <v>343</v>
      </c>
      <c r="G10" s="3" t="s">
        <v>179</v>
      </c>
      <c r="H10" s="3">
        <v>14</v>
      </c>
      <c r="I10" s="4" t="s">
        <v>344</v>
      </c>
      <c r="J10" s="3" t="s">
        <v>104</v>
      </c>
      <c r="K10" s="3">
        <v>11</v>
      </c>
      <c r="L10" s="4" t="s">
        <v>345</v>
      </c>
      <c r="M10" s="5" t="s">
        <v>108</v>
      </c>
      <c r="N10" s="5">
        <f>(IF(ISERROR(_xlfn.NUMBERVALUE(ReviewData[[#This Row],[score (nr of yes)]])), 0, ReviewData[[#This Row],[score (nr of yes)]])+IF(ISERROR(_xlfn.NUMBERVALUE(ReviewData[[#This Row],[score (nr of yes)2]])), 0,ReviewData[[#This Row],[score (nr of yes)2]]))/2</f>
        <v>12.5</v>
      </c>
      <c r="P10" s="3" t="s">
        <v>637</v>
      </c>
      <c r="Q10" s="44" t="s">
        <v>332</v>
      </c>
      <c r="R10" s="44" t="s">
        <v>108</v>
      </c>
      <c r="S10" s="10" t="s">
        <v>288</v>
      </c>
      <c r="T10" s="12" t="s">
        <v>128</v>
      </c>
      <c r="U10" s="12">
        <v>285299</v>
      </c>
      <c r="V10" s="12">
        <v>285299</v>
      </c>
      <c r="W10" s="12" t="s">
        <v>653</v>
      </c>
      <c r="X10" s="12">
        <v>30</v>
      </c>
      <c r="Y10" s="12" t="s">
        <v>702</v>
      </c>
      <c r="Z10" s="12" t="s">
        <v>669</v>
      </c>
      <c r="AA10" s="12" t="s">
        <v>108</v>
      </c>
      <c r="AB10" s="12" t="s">
        <v>108</v>
      </c>
      <c r="AC10" s="12" t="s">
        <v>112</v>
      </c>
      <c r="AD10" s="12" t="s">
        <v>112</v>
      </c>
      <c r="AE10" s="12" t="s">
        <v>113</v>
      </c>
      <c r="AF10" s="12"/>
      <c r="AG10" s="36" t="s">
        <v>783</v>
      </c>
      <c r="AH10" s="12"/>
      <c r="AI10" s="12"/>
      <c r="AJ10" s="12" t="s">
        <v>346</v>
      </c>
      <c r="AK10" s="12"/>
      <c r="AL10" s="12"/>
      <c r="AM10" s="12" t="s">
        <v>347</v>
      </c>
      <c r="AN10" s="12" t="s">
        <v>118</v>
      </c>
      <c r="AO10" s="10" t="b">
        <v>0</v>
      </c>
      <c r="AP10" s="12"/>
      <c r="AQ10" s="12"/>
      <c r="AR10" s="12" t="s">
        <v>348</v>
      </c>
      <c r="AS10" s="12" t="s">
        <v>349</v>
      </c>
      <c r="AT10" s="13" t="s">
        <v>650</v>
      </c>
      <c r="AU10" s="12"/>
    </row>
    <row r="11" spans="1:47" ht="105" x14ac:dyDescent="0.25">
      <c r="A11" s="44" t="s">
        <v>759</v>
      </c>
      <c r="B11" s="11" t="s">
        <v>327</v>
      </c>
      <c r="C11" s="37" t="str">
        <f>"[" &amp; ReviewData[[#This Row],[reference]] &amp; "] " &amp; ReviewData[[#This Row],[title]]</f>
        <v>[Gangwar2017] WiP: Generative Adversarial Network for Oversampling Data in Credit Card Fraud Detection</v>
      </c>
      <c r="D11" s="44">
        <v>2019</v>
      </c>
      <c r="E11" s="44"/>
      <c r="F11" s="44" t="s">
        <v>757</v>
      </c>
      <c r="G11" s="44"/>
      <c r="H11" s="44"/>
      <c r="J11" s="44"/>
      <c r="K11" s="44"/>
      <c r="N11" s="38">
        <f>(IF(ISERROR(_xlfn.NUMBERVALUE(ReviewData[[#This Row],[score (nr of yes)]])), 0, ReviewData[[#This Row],[score (nr of yes)]])+IF(ISERROR(_xlfn.NUMBERVALUE(ReviewData[[#This Row],[score (nr of yes)2]])), 0,ReviewData[[#This Row],[score (nr of yes)2]]))/2</f>
        <v>0</v>
      </c>
      <c r="O11" s="44"/>
      <c r="P11" s="44" t="s">
        <v>637</v>
      </c>
      <c r="Q11" s="44"/>
      <c r="R11" s="10"/>
      <c r="S11" s="10" t="s">
        <v>288</v>
      </c>
      <c r="T11" s="12"/>
      <c r="U11" s="12"/>
      <c r="V11" s="12"/>
      <c r="W11" s="12"/>
      <c r="X11" s="12"/>
      <c r="Y11" s="12"/>
      <c r="Z11" s="12"/>
      <c r="AA11" s="12"/>
      <c r="AB11" s="12"/>
      <c r="AC11" s="12"/>
      <c r="AD11" s="12"/>
      <c r="AE11" s="12" t="s">
        <v>300</v>
      </c>
      <c r="AF11" s="12"/>
      <c r="AG11" s="36"/>
      <c r="AH11" s="12"/>
      <c r="AI11" s="12"/>
      <c r="AJ11" s="12"/>
      <c r="AK11" s="12"/>
      <c r="AL11" s="12"/>
      <c r="AM11" s="12"/>
      <c r="AN11" s="12"/>
      <c r="AO11" s="10" t="b">
        <v>1</v>
      </c>
      <c r="AP11" s="12"/>
      <c r="AQ11" s="12"/>
      <c r="AR11" s="12"/>
      <c r="AS11" s="12" t="s">
        <v>340</v>
      </c>
      <c r="AT11" s="13" t="b">
        <v>0</v>
      </c>
      <c r="AU11" s="12"/>
    </row>
    <row r="12" spans="1:47" ht="105" x14ac:dyDescent="0.25">
      <c r="A12" s="44" t="s">
        <v>760</v>
      </c>
      <c r="B12" s="11" t="s">
        <v>327</v>
      </c>
      <c r="C12" s="37" t="str">
        <f>"[" &amp; ReviewData[[#This Row],[reference]] &amp; "] " &amp; ReviewData[[#This Row],[title]]</f>
        <v>[Gangwar2018] WiP: Generative Adversarial Network for Oversampling Data in Credit Card Fraud Detection</v>
      </c>
      <c r="D12" s="44">
        <v>2019</v>
      </c>
      <c r="E12" s="44"/>
      <c r="F12" s="44" t="s">
        <v>758</v>
      </c>
      <c r="G12" s="44"/>
      <c r="H12" s="44"/>
      <c r="J12" s="44"/>
      <c r="K12" s="44"/>
      <c r="N12" s="38">
        <f>(IF(ISERROR(_xlfn.NUMBERVALUE(ReviewData[[#This Row],[score (nr of yes)]])), 0, ReviewData[[#This Row],[score (nr of yes)]])+IF(ISERROR(_xlfn.NUMBERVALUE(ReviewData[[#This Row],[score (nr of yes)2]])), 0,ReviewData[[#This Row],[score (nr of yes)2]]))/2</f>
        <v>0</v>
      </c>
      <c r="O12" s="44"/>
      <c r="P12" s="44" t="s">
        <v>637</v>
      </c>
      <c r="Q12" s="44"/>
      <c r="R12" s="10"/>
      <c r="S12" s="10" t="s">
        <v>288</v>
      </c>
      <c r="T12" s="12"/>
      <c r="U12" s="12"/>
      <c r="V12" s="12"/>
      <c r="W12" s="12"/>
      <c r="X12" s="12"/>
      <c r="Y12" s="12"/>
      <c r="Z12" s="12"/>
      <c r="AA12" s="12"/>
      <c r="AB12" s="12"/>
      <c r="AC12" s="12"/>
      <c r="AD12" s="12"/>
      <c r="AE12" s="12" t="s">
        <v>296</v>
      </c>
      <c r="AF12" s="12"/>
      <c r="AG12" s="36"/>
      <c r="AH12" s="12"/>
      <c r="AI12" s="12"/>
      <c r="AJ12" s="12"/>
      <c r="AK12" s="12"/>
      <c r="AL12" s="12"/>
      <c r="AM12" s="12"/>
      <c r="AN12" s="12"/>
      <c r="AO12" s="10" t="b">
        <v>1</v>
      </c>
      <c r="AP12" s="12"/>
      <c r="AQ12" s="12"/>
      <c r="AR12" s="12"/>
      <c r="AS12" s="12" t="s">
        <v>340</v>
      </c>
      <c r="AT12" s="13" t="b">
        <v>0</v>
      </c>
      <c r="AU12" s="12"/>
    </row>
    <row r="13" spans="1:47" ht="105" x14ac:dyDescent="0.25">
      <c r="A13" s="3" t="s">
        <v>761</v>
      </c>
      <c r="B13" s="11" t="s">
        <v>327</v>
      </c>
      <c r="C13" s="37" t="str">
        <f>"[" &amp; ReviewData[[#This Row],[reference]] &amp; "] " &amp; ReviewData[[#This Row],[title]]</f>
        <v>[Gangwar2019] WiP: Generative Adversarial Network for Oversampling Data in Credit Card Fraud Detection</v>
      </c>
      <c r="D13" s="44">
        <v>2019</v>
      </c>
      <c r="F13" s="3" t="s">
        <v>329</v>
      </c>
      <c r="N13" s="38">
        <f>(IF(ISERROR(_xlfn.NUMBERVALUE(ReviewData[[#This Row],[score (nr of yes)]])), 0, ReviewData[[#This Row],[score (nr of yes)]])+IF(ISERROR(_xlfn.NUMBERVALUE(ReviewData[[#This Row],[score (nr of yes)2]])), 0,ReviewData[[#This Row],[score (nr of yes)2]]))/2</f>
        <v>0</v>
      </c>
      <c r="P13" s="3" t="s">
        <v>637</v>
      </c>
      <c r="Q13" s="44"/>
      <c r="R13" s="10"/>
      <c r="S13" s="10" t="s">
        <v>288</v>
      </c>
      <c r="T13" s="12"/>
      <c r="U13" s="12"/>
      <c r="V13" s="12"/>
      <c r="W13" s="12"/>
      <c r="X13" s="12"/>
      <c r="Y13" s="12"/>
      <c r="Z13" s="12"/>
      <c r="AA13" s="12"/>
      <c r="AB13" s="12"/>
      <c r="AC13" s="12"/>
      <c r="AD13" s="12"/>
      <c r="AE13" s="12" t="s">
        <v>113</v>
      </c>
      <c r="AF13" s="12"/>
      <c r="AG13" s="36" t="s">
        <v>113</v>
      </c>
      <c r="AH13" s="12"/>
      <c r="AI13" s="12"/>
      <c r="AJ13" s="12"/>
      <c r="AK13" s="12"/>
      <c r="AL13" s="12"/>
      <c r="AM13" s="12"/>
      <c r="AN13" s="12"/>
      <c r="AO13" s="10" t="b">
        <v>1</v>
      </c>
      <c r="AP13" s="39"/>
      <c r="AQ13" s="39"/>
      <c r="AR13" s="12"/>
      <c r="AS13" s="12" t="s">
        <v>340</v>
      </c>
      <c r="AT13" s="12" t="b">
        <v>0</v>
      </c>
      <c r="AU13" s="12"/>
    </row>
    <row r="14" spans="1:47" ht="345" x14ac:dyDescent="0.25">
      <c r="A14" s="3" t="s">
        <v>762</v>
      </c>
      <c r="B14" s="11" t="s">
        <v>327</v>
      </c>
      <c r="C14" s="1" t="str">
        <f>"[" &amp; ReviewData[[#This Row],[reference]] &amp; "] " &amp; ReviewData[[#This Row],[title]]</f>
        <v>[Gangwar2019] WiP: Generative Adversarial Network for Oversampling Data in Credit Card Fraud Detection</v>
      </c>
      <c r="D14" s="44">
        <v>2019</v>
      </c>
      <c r="E14" s="44" t="s">
        <v>328</v>
      </c>
      <c r="F14" s="3" t="s">
        <v>329</v>
      </c>
      <c r="G14" s="44" t="s">
        <v>179</v>
      </c>
      <c r="H14" s="44">
        <v>10</v>
      </c>
      <c r="I14" s="4" t="s">
        <v>330</v>
      </c>
      <c r="J14" s="44" t="s">
        <v>104</v>
      </c>
      <c r="K14" s="44">
        <v>11</v>
      </c>
      <c r="L14" s="4" t="s">
        <v>331</v>
      </c>
      <c r="M14" s="5" t="s">
        <v>108</v>
      </c>
      <c r="N14" s="5">
        <f>(IF(ISERROR(_xlfn.NUMBERVALUE(ReviewData[[#This Row],[score (nr of yes)]])), 0, ReviewData[[#This Row],[score (nr of yes)]])+IF(ISERROR(_xlfn.NUMBERVALUE(ReviewData[[#This Row],[score (nr of yes)2]])), 0,ReviewData[[#This Row],[score (nr of yes)2]]))/2</f>
        <v>10.5</v>
      </c>
      <c r="O14" s="44"/>
      <c r="P14" s="3" t="s">
        <v>637</v>
      </c>
      <c r="Q14" s="44" t="s">
        <v>332</v>
      </c>
      <c r="R14" s="44" t="s">
        <v>108</v>
      </c>
      <c r="S14" s="10" t="s">
        <v>288</v>
      </c>
      <c r="T14" s="12" t="s">
        <v>128</v>
      </c>
      <c r="U14" s="12">
        <v>285299</v>
      </c>
      <c r="V14" s="12">
        <v>285299</v>
      </c>
      <c r="W14" s="12" t="s">
        <v>653</v>
      </c>
      <c r="X14" s="12">
        <v>30</v>
      </c>
      <c r="Y14" s="12" t="s">
        <v>702</v>
      </c>
      <c r="Z14" s="12" t="s">
        <v>654</v>
      </c>
      <c r="AA14" s="12" t="s">
        <v>108</v>
      </c>
      <c r="AB14" s="12" t="s">
        <v>108</v>
      </c>
      <c r="AC14" s="12" t="s">
        <v>112</v>
      </c>
      <c r="AD14" s="12" t="s">
        <v>112</v>
      </c>
      <c r="AE14" s="12" t="s">
        <v>245</v>
      </c>
      <c r="AF14" s="12" t="s">
        <v>245</v>
      </c>
      <c r="AG14" s="36" t="s">
        <v>748</v>
      </c>
      <c r="AH14" s="12" t="s">
        <v>333</v>
      </c>
      <c r="AI14" s="12" t="s">
        <v>334</v>
      </c>
      <c r="AJ14" s="12" t="s">
        <v>335</v>
      </c>
      <c r="AK14" s="12" t="s">
        <v>336</v>
      </c>
      <c r="AL14" s="12" t="s">
        <v>337</v>
      </c>
      <c r="AM14" s="12" t="s">
        <v>338</v>
      </c>
      <c r="AN14" s="12" t="s">
        <v>339</v>
      </c>
      <c r="AO14" s="10" t="b">
        <v>1</v>
      </c>
      <c r="AQ14" s="12"/>
      <c r="AR14" s="12"/>
      <c r="AS14" s="12" t="s">
        <v>340</v>
      </c>
      <c r="AT14" s="12" t="b">
        <v>1</v>
      </c>
      <c r="AU14" s="12"/>
    </row>
    <row r="15" spans="1:47" ht="105" x14ac:dyDescent="0.25">
      <c r="A15" s="3">
        <v>506</v>
      </c>
      <c r="B15" s="11" t="s">
        <v>495</v>
      </c>
      <c r="C15" s="37" t="str">
        <f>"[" &amp; ReviewData[[#This Row],[reference]] &amp; "] " &amp; ReviewData[[#This Row],[title]]</f>
        <v>[Hilal2022] Minority class augmentation using GANs to improve the detection of anomalies in critical operations</v>
      </c>
      <c r="D15" s="44">
        <v>2022</v>
      </c>
      <c r="F15" s="3" t="s">
        <v>497</v>
      </c>
      <c r="N15" s="38">
        <f>(IF(ISERROR(_xlfn.NUMBERVALUE(ReviewData[[#This Row],[score (nr of yes)]])), 0, ReviewData[[#This Row],[score (nr of yes)]])+IF(ISERROR(_xlfn.NUMBERVALUE(ReviewData[[#This Row],[score (nr of yes)2]])), 0,ReviewData[[#This Row],[score (nr of yes)2]]))/2</f>
        <v>0</v>
      </c>
      <c r="P15" s="3" t="s">
        <v>637</v>
      </c>
      <c r="Q15" s="44"/>
      <c r="R15" s="10"/>
      <c r="S15" s="10" t="s">
        <v>288</v>
      </c>
      <c r="T15" s="12"/>
      <c r="U15" s="12"/>
      <c r="V15" s="12"/>
      <c r="W15" s="12"/>
      <c r="X15" s="12"/>
      <c r="Y15" s="12"/>
      <c r="Z15" s="12"/>
      <c r="AA15" s="12"/>
      <c r="AB15" s="12"/>
      <c r="AC15" s="12"/>
      <c r="AD15" s="12"/>
      <c r="AE15" s="12" t="s">
        <v>113</v>
      </c>
      <c r="AF15" s="12"/>
      <c r="AG15" s="40" t="s">
        <v>113</v>
      </c>
      <c r="AH15" s="12"/>
      <c r="AI15" s="12"/>
      <c r="AJ15" s="12"/>
      <c r="AK15" s="12"/>
      <c r="AL15" s="12"/>
      <c r="AM15" s="12"/>
      <c r="AN15" s="12"/>
      <c r="AO15" s="10" t="b">
        <v>1</v>
      </c>
      <c r="AP15" s="12"/>
      <c r="AQ15" s="12"/>
      <c r="AR15" s="12" t="s">
        <v>505</v>
      </c>
      <c r="AS15" s="12" t="s">
        <v>506</v>
      </c>
      <c r="AT15" s="12" t="b">
        <v>0</v>
      </c>
      <c r="AU15" s="12"/>
    </row>
    <row r="16" spans="1:47" ht="105" x14ac:dyDescent="0.25">
      <c r="A16" s="3">
        <v>506</v>
      </c>
      <c r="B16" s="11" t="s">
        <v>495</v>
      </c>
      <c r="C16" s="37" t="str">
        <f>"[" &amp; ReviewData[[#This Row],[reference]] &amp; "] " &amp; ReviewData[[#This Row],[title]]</f>
        <v>[Hilal2022] Minority class augmentation using GANs to improve the detection of anomalies in critical operations</v>
      </c>
      <c r="D16" s="44">
        <v>2022</v>
      </c>
      <c r="F16" s="3" t="s">
        <v>497</v>
      </c>
      <c r="N16" s="38">
        <f>(IF(ISERROR(_xlfn.NUMBERVALUE(ReviewData[[#This Row],[score (nr of yes)]])), 0, ReviewData[[#This Row],[score (nr of yes)]])+IF(ISERROR(_xlfn.NUMBERVALUE(ReviewData[[#This Row],[score (nr of yes)2]])), 0,ReviewData[[#This Row],[score (nr of yes)2]]))/2</f>
        <v>0</v>
      </c>
      <c r="P16" s="3" t="s">
        <v>637</v>
      </c>
      <c r="Q16" s="44"/>
      <c r="R16" s="10"/>
      <c r="S16" s="10" t="s">
        <v>288</v>
      </c>
      <c r="T16" s="12"/>
      <c r="U16" s="12"/>
      <c r="V16" s="12"/>
      <c r="W16" s="12"/>
      <c r="X16" s="12"/>
      <c r="Y16" s="12"/>
      <c r="Z16" s="12"/>
      <c r="AA16" s="12"/>
      <c r="AB16" s="12"/>
      <c r="AC16" s="12"/>
      <c r="AD16" s="12"/>
      <c r="AE16" s="12" t="s">
        <v>245</v>
      </c>
      <c r="AF16" s="12" t="s">
        <v>245</v>
      </c>
      <c r="AG16" s="40" t="s">
        <v>245</v>
      </c>
      <c r="AH16" s="12"/>
      <c r="AI16" s="12"/>
      <c r="AJ16" s="12"/>
      <c r="AK16" s="12"/>
      <c r="AL16" s="12"/>
      <c r="AM16" s="12"/>
      <c r="AN16" s="12"/>
      <c r="AO16" s="10" t="b">
        <v>1</v>
      </c>
      <c r="AP16" s="12"/>
      <c r="AQ16" s="12"/>
      <c r="AR16" s="12" t="s">
        <v>505</v>
      </c>
      <c r="AS16" s="12" t="s">
        <v>506</v>
      </c>
      <c r="AT16" s="12" t="b">
        <v>1</v>
      </c>
      <c r="AU16" s="12"/>
    </row>
    <row r="17" spans="1:47" ht="105" x14ac:dyDescent="0.25">
      <c r="A17" s="3">
        <v>506</v>
      </c>
      <c r="B17" s="11" t="s">
        <v>495</v>
      </c>
      <c r="C17" s="28" t="str">
        <f>"[" &amp; ReviewData[[#This Row],[reference]] &amp; "] " &amp; ReviewData[[#This Row],[title]]</f>
        <v>[Hilal2022] Minority class augmentation using GANs to improve the detection of anomalies in critical operations</v>
      </c>
      <c r="D17" s="3">
        <v>2022</v>
      </c>
      <c r="E17" s="3" t="s">
        <v>496</v>
      </c>
      <c r="F17" s="3" t="s">
        <v>497</v>
      </c>
      <c r="G17" s="3" t="s">
        <v>399</v>
      </c>
      <c r="H17" s="3">
        <v>13</v>
      </c>
      <c r="I17" s="4" t="s">
        <v>498</v>
      </c>
      <c r="J17" s="3" t="s">
        <v>104</v>
      </c>
      <c r="K17" s="3">
        <v>10</v>
      </c>
      <c r="L17" s="4" t="s">
        <v>499</v>
      </c>
      <c r="M17" s="5" t="s">
        <v>402</v>
      </c>
      <c r="N17" s="5">
        <f>(IF(ISERROR(_xlfn.NUMBERVALUE(ReviewData[[#This Row],[score (nr of yes)]])), 0, ReviewData[[#This Row],[score (nr of yes)]])+IF(ISERROR(_xlfn.NUMBERVALUE(ReviewData[[#This Row],[score (nr of yes)2]])), 0,ReviewData[[#This Row],[score (nr of yes)2]]))/2</f>
        <v>11.5</v>
      </c>
      <c r="P17" s="3" t="s">
        <v>637</v>
      </c>
      <c r="Q17" s="44" t="s">
        <v>287</v>
      </c>
      <c r="R17" s="44" t="s">
        <v>108</v>
      </c>
      <c r="S17" s="10" t="s">
        <v>288</v>
      </c>
      <c r="T17" s="12" t="s">
        <v>128</v>
      </c>
      <c r="U17" s="12"/>
      <c r="V17" s="12"/>
      <c r="W17" s="12"/>
      <c r="X17" s="12"/>
      <c r="Y17" s="12"/>
      <c r="Z17" s="12"/>
      <c r="AA17" s="12"/>
      <c r="AB17" s="12"/>
      <c r="AC17" s="12" t="s">
        <v>112</v>
      </c>
      <c r="AD17" s="12" t="s">
        <v>108</v>
      </c>
      <c r="AE17" s="12" t="s">
        <v>245</v>
      </c>
      <c r="AF17" s="12" t="s">
        <v>777</v>
      </c>
      <c r="AG17" s="36" t="s">
        <v>746</v>
      </c>
      <c r="AH17" s="13" t="s">
        <v>500</v>
      </c>
      <c r="AI17" s="12" t="s">
        <v>501</v>
      </c>
      <c r="AJ17" s="12" t="s">
        <v>502</v>
      </c>
      <c r="AK17" s="12"/>
      <c r="AL17" s="12" t="s">
        <v>503</v>
      </c>
      <c r="AM17" s="12"/>
      <c r="AN17" s="12" t="s">
        <v>504</v>
      </c>
      <c r="AO17" s="10" t="b">
        <v>1</v>
      </c>
      <c r="AP17" s="12"/>
      <c r="AQ17" s="12"/>
      <c r="AR17" s="12" t="s">
        <v>505</v>
      </c>
      <c r="AS17" s="12" t="s">
        <v>506</v>
      </c>
      <c r="AT17" s="12" t="b">
        <v>0</v>
      </c>
      <c r="AU17" s="12"/>
    </row>
    <row r="18" spans="1:47" ht="105" x14ac:dyDescent="0.25">
      <c r="A18" s="3">
        <v>792</v>
      </c>
      <c r="B18" s="11" t="s">
        <v>601</v>
      </c>
      <c r="C18" s="1" t="str">
        <f>"[" &amp; ReviewData[[#This Row],[reference]] &amp; "] " &amp; ReviewData[[#This Row],[title]]</f>
        <v>[Hong2021] Generating and Validating Synthetic Training Data for Predicting Bankruptcy of Individual Businesses</v>
      </c>
      <c r="D18" s="3">
        <v>2021</v>
      </c>
      <c r="E18" s="3" t="s">
        <v>602</v>
      </c>
      <c r="F18" s="3" t="s">
        <v>603</v>
      </c>
      <c r="G18" s="3" t="s">
        <v>399</v>
      </c>
      <c r="H18" s="3">
        <v>12</v>
      </c>
      <c r="I18" s="4" t="s">
        <v>604</v>
      </c>
      <c r="J18" s="3" t="s">
        <v>184</v>
      </c>
      <c r="K18" s="3">
        <v>12</v>
      </c>
      <c r="L18" s="4" t="s">
        <v>605</v>
      </c>
      <c r="M18" s="5" t="s">
        <v>108</v>
      </c>
      <c r="N18" s="5">
        <f>(IF(ISERROR(_xlfn.NUMBERVALUE(ReviewData[[#This Row],[score (nr of yes)]])), 0, ReviewData[[#This Row],[score (nr of yes)]])+IF(ISERROR(_xlfn.NUMBERVALUE(ReviewData[[#This Row],[score (nr of yes)2]])), 0,ReviewData[[#This Row],[score (nr of yes)2]]))/2</f>
        <v>12</v>
      </c>
      <c r="P18" s="3" t="s">
        <v>638</v>
      </c>
      <c r="Q18" s="10" t="s">
        <v>606</v>
      </c>
      <c r="R18" s="10" t="s">
        <v>112</v>
      </c>
      <c r="S18" s="12" t="s">
        <v>607</v>
      </c>
      <c r="T18" s="12" t="s">
        <v>590</v>
      </c>
      <c r="U18" s="12">
        <v>480000</v>
      </c>
      <c r="V18" s="12">
        <v>480000</v>
      </c>
      <c r="W18" s="13" t="s">
        <v>650</v>
      </c>
      <c r="X18" s="12">
        <v>41</v>
      </c>
      <c r="Y18" s="12"/>
      <c r="Z18" s="12" t="s">
        <v>683</v>
      </c>
      <c r="AA18" s="12" t="s">
        <v>108</v>
      </c>
      <c r="AB18" s="12" t="s">
        <v>112</v>
      </c>
      <c r="AC18" s="12" t="s">
        <v>112</v>
      </c>
      <c r="AD18" s="12" t="s">
        <v>608</v>
      </c>
      <c r="AE18" s="12" t="s">
        <v>202</v>
      </c>
      <c r="AF18" s="12"/>
      <c r="AG18" s="12" t="s">
        <v>609</v>
      </c>
      <c r="AH18" s="13" t="s">
        <v>610</v>
      </c>
      <c r="AI18" s="12" t="s">
        <v>611</v>
      </c>
      <c r="AJ18" s="13" t="s">
        <v>612</v>
      </c>
      <c r="AK18" s="12" t="s">
        <v>613</v>
      </c>
      <c r="AL18" s="12" t="s">
        <v>614</v>
      </c>
      <c r="AM18" s="12"/>
      <c r="AN18" s="12"/>
      <c r="AO18" s="10"/>
      <c r="AP18" s="12"/>
      <c r="AQ18" s="12" t="s">
        <v>615</v>
      </c>
      <c r="AR18" s="13" t="s">
        <v>616</v>
      </c>
      <c r="AS18" s="13" t="s">
        <v>617</v>
      </c>
      <c r="AT18" s="13" t="b">
        <v>1</v>
      </c>
      <c r="AU18" s="12"/>
    </row>
    <row r="19" spans="1:47" ht="105" x14ac:dyDescent="0.25">
      <c r="A19" s="45">
        <v>793</v>
      </c>
      <c r="B19" s="11" t="s">
        <v>601</v>
      </c>
      <c r="C19" s="1" t="str">
        <f>"[" &amp; ReviewData[[#This Row],[reference]] &amp; "] " &amp; ReviewData[[#This Row],[title]]</f>
        <v>[Hong2021] Generating and Validating Synthetic Training Data for Predicting Bankruptcy of Individual Businesses</v>
      </c>
      <c r="D19" s="45">
        <v>2022</v>
      </c>
      <c r="E19" s="45" t="s">
        <v>778</v>
      </c>
      <c r="F19" s="45" t="s">
        <v>603</v>
      </c>
      <c r="G19" s="45" t="s">
        <v>399</v>
      </c>
      <c r="H19" s="45">
        <v>13</v>
      </c>
      <c r="I19" s="4" t="s">
        <v>604</v>
      </c>
      <c r="J19" s="45" t="s">
        <v>184</v>
      </c>
      <c r="K19" s="45">
        <v>13</v>
      </c>
      <c r="L19" s="4" t="s">
        <v>605</v>
      </c>
      <c r="M19" s="5" t="s">
        <v>108</v>
      </c>
      <c r="N19" s="5">
        <f>(IF(ISERROR(_xlfn.NUMBERVALUE(ReviewData[[#This Row],[score (nr of yes)]])), 0, ReviewData[[#This Row],[score (nr of yes)]])+IF(ISERROR(_xlfn.NUMBERVALUE(ReviewData[[#This Row],[score (nr of yes)2]])), 0,ReviewData[[#This Row],[score (nr of yes)2]]))/2</f>
        <v>13</v>
      </c>
      <c r="O19" s="45"/>
      <c r="P19" s="45" t="s">
        <v>638</v>
      </c>
      <c r="Q19" s="10" t="s">
        <v>606</v>
      </c>
      <c r="R19" s="10" t="s">
        <v>112</v>
      </c>
      <c r="S19" s="12" t="s">
        <v>607</v>
      </c>
      <c r="T19" s="12" t="s">
        <v>590</v>
      </c>
      <c r="U19" s="12">
        <v>480000</v>
      </c>
      <c r="V19" s="12">
        <v>480000</v>
      </c>
      <c r="W19" s="13" t="s">
        <v>650</v>
      </c>
      <c r="X19" s="12">
        <v>42</v>
      </c>
      <c r="Y19" s="12"/>
      <c r="Z19" s="12" t="s">
        <v>668</v>
      </c>
      <c r="AA19" s="12" t="s">
        <v>108</v>
      </c>
      <c r="AB19" s="12" t="s">
        <v>112</v>
      </c>
      <c r="AC19" s="12" t="s">
        <v>112</v>
      </c>
      <c r="AD19" s="12" t="s">
        <v>608</v>
      </c>
      <c r="AE19" s="12" t="s">
        <v>113</v>
      </c>
      <c r="AF19" s="12"/>
      <c r="AG19" s="12" t="s">
        <v>781</v>
      </c>
      <c r="AH19" s="13" t="s">
        <v>610</v>
      </c>
      <c r="AI19" s="12"/>
      <c r="AJ19" s="13"/>
      <c r="AK19" s="12"/>
      <c r="AL19" s="12"/>
      <c r="AM19" s="12"/>
      <c r="AN19" s="12"/>
      <c r="AO19" s="10"/>
      <c r="AP19" s="12"/>
      <c r="AQ19" s="12" t="s">
        <v>615</v>
      </c>
      <c r="AR19" s="13" t="s">
        <v>616</v>
      </c>
      <c r="AS19" s="13" t="s">
        <v>617</v>
      </c>
      <c r="AT19" s="13" t="b">
        <v>0</v>
      </c>
      <c r="AU19" s="12"/>
    </row>
    <row r="20" spans="1:47" ht="105" x14ac:dyDescent="0.25">
      <c r="A20" s="45">
        <v>794</v>
      </c>
      <c r="B20" s="11" t="s">
        <v>601</v>
      </c>
      <c r="C20" s="1" t="str">
        <f>"[" &amp; ReviewData[[#This Row],[reference]] &amp; "] " &amp; ReviewData[[#This Row],[title]]</f>
        <v>[Hong2021] Generating and Validating Synthetic Training Data for Predicting Bankruptcy of Individual Businesses</v>
      </c>
      <c r="D20" s="45">
        <v>2023</v>
      </c>
      <c r="E20" s="45" t="s">
        <v>779</v>
      </c>
      <c r="F20" s="45" t="s">
        <v>603</v>
      </c>
      <c r="G20" s="45" t="s">
        <v>399</v>
      </c>
      <c r="H20" s="45">
        <v>14</v>
      </c>
      <c r="I20" s="4" t="s">
        <v>604</v>
      </c>
      <c r="J20" s="45" t="s">
        <v>184</v>
      </c>
      <c r="K20" s="45">
        <v>14</v>
      </c>
      <c r="L20" s="4" t="s">
        <v>605</v>
      </c>
      <c r="M20" s="5" t="s">
        <v>108</v>
      </c>
      <c r="N20" s="5">
        <f>(IF(ISERROR(_xlfn.NUMBERVALUE(ReviewData[[#This Row],[score (nr of yes)]])), 0, ReviewData[[#This Row],[score (nr of yes)]])+IF(ISERROR(_xlfn.NUMBERVALUE(ReviewData[[#This Row],[score (nr of yes)2]])), 0,ReviewData[[#This Row],[score (nr of yes)2]]))/2</f>
        <v>14</v>
      </c>
      <c r="O20" s="45"/>
      <c r="P20" s="45" t="s">
        <v>638</v>
      </c>
      <c r="Q20" s="10" t="s">
        <v>606</v>
      </c>
      <c r="R20" s="10" t="s">
        <v>112</v>
      </c>
      <c r="S20" s="12" t="s">
        <v>607</v>
      </c>
      <c r="T20" s="12" t="s">
        <v>590</v>
      </c>
      <c r="U20" s="12">
        <v>480000</v>
      </c>
      <c r="V20" s="12">
        <v>480000</v>
      </c>
      <c r="W20" s="13" t="s">
        <v>650</v>
      </c>
      <c r="X20" s="12">
        <v>43</v>
      </c>
      <c r="Y20" s="12"/>
      <c r="Z20" s="12" t="s">
        <v>780</v>
      </c>
      <c r="AA20" s="12" t="s">
        <v>108</v>
      </c>
      <c r="AB20" s="12" t="s">
        <v>112</v>
      </c>
      <c r="AC20" s="12" t="s">
        <v>112</v>
      </c>
      <c r="AD20" s="12" t="s">
        <v>608</v>
      </c>
      <c r="AE20" s="12" t="s">
        <v>740</v>
      </c>
      <c r="AF20" s="12"/>
      <c r="AG20" s="12" t="s">
        <v>742</v>
      </c>
      <c r="AH20" s="13" t="s">
        <v>610</v>
      </c>
      <c r="AI20" s="12"/>
      <c r="AJ20" s="13"/>
      <c r="AK20" s="12"/>
      <c r="AL20" s="12"/>
      <c r="AM20" s="12"/>
      <c r="AN20" s="12"/>
      <c r="AO20" s="10"/>
      <c r="AP20" s="12"/>
      <c r="AQ20" s="12" t="s">
        <v>615</v>
      </c>
      <c r="AR20" s="13" t="s">
        <v>616</v>
      </c>
      <c r="AS20" s="13" t="s">
        <v>617</v>
      </c>
      <c r="AT20" s="13" t="b">
        <v>0</v>
      </c>
      <c r="AU20" s="12"/>
    </row>
    <row r="21" spans="1:47" ht="225" x14ac:dyDescent="0.25">
      <c r="A21" s="3">
        <v>478</v>
      </c>
      <c r="B21" s="11" t="s">
        <v>443</v>
      </c>
      <c r="C21" s="28" t="str">
        <f>"[" &amp; ReviewData[[#This Row],[reference]] &amp; "] " &amp; ReviewData[[#This Row],[title]]</f>
        <v>[Huang2023] Regime-Specific Quant Generative Adversarial Network: A Conditional Generative Adversarial Network for Regime-Specific Deepfakes of Financial Time Series</v>
      </c>
      <c r="D21" s="3">
        <v>2023</v>
      </c>
      <c r="E21" s="3" t="s">
        <v>444</v>
      </c>
      <c r="F21" s="3" t="s">
        <v>445</v>
      </c>
      <c r="G21" s="3" t="s">
        <v>399</v>
      </c>
      <c r="H21" s="3">
        <v>12</v>
      </c>
      <c r="I21" s="4" t="s">
        <v>446</v>
      </c>
      <c r="J21" s="3" t="s">
        <v>104</v>
      </c>
      <c r="K21" s="3">
        <v>10</v>
      </c>
      <c r="L21" s="4" t="s">
        <v>447</v>
      </c>
      <c r="M21" s="5" t="s">
        <v>402</v>
      </c>
      <c r="N21" s="5">
        <f>(IF(ISERROR(_xlfn.NUMBERVALUE(ReviewData[[#This Row],[score (nr of yes)]])), 0, ReviewData[[#This Row],[score (nr of yes)]])+IF(ISERROR(_xlfn.NUMBERVALUE(ReviewData[[#This Row],[score (nr of yes)2]])), 0,ReviewData[[#This Row],[score (nr of yes)2]]))/2</f>
        <v>11</v>
      </c>
      <c r="P21" s="3" t="s">
        <v>636</v>
      </c>
      <c r="Q21" s="14" t="s">
        <v>448</v>
      </c>
      <c r="R21" s="14" t="s">
        <v>112</v>
      </c>
      <c r="S21" s="10" t="s">
        <v>449</v>
      </c>
      <c r="T21" s="12" t="s">
        <v>450</v>
      </c>
      <c r="U21" s="12" t="s">
        <v>692</v>
      </c>
      <c r="V21" s="12">
        <v>19</v>
      </c>
      <c r="W21" s="13" t="s">
        <v>650</v>
      </c>
      <c r="X21" s="12">
        <v>1</v>
      </c>
      <c r="Y21" s="12"/>
      <c r="Z21" s="12" t="s">
        <v>691</v>
      </c>
      <c r="AA21" s="12" t="s">
        <v>108</v>
      </c>
      <c r="AB21" s="12" t="s">
        <v>112</v>
      </c>
      <c r="AC21" s="12" t="s">
        <v>112</v>
      </c>
      <c r="AD21" s="12" t="s">
        <v>108</v>
      </c>
      <c r="AE21" s="12" t="s">
        <v>113</v>
      </c>
      <c r="AF21" s="12"/>
      <c r="AG21" s="12" t="s">
        <v>451</v>
      </c>
      <c r="AH21" s="12" t="s">
        <v>452</v>
      </c>
      <c r="AI21" s="12"/>
      <c r="AJ21" s="12"/>
      <c r="AK21" s="12" t="s">
        <v>453</v>
      </c>
      <c r="AL21" s="12" t="s">
        <v>454</v>
      </c>
      <c r="AM21" s="12" t="s">
        <v>455</v>
      </c>
      <c r="AN21" s="12" t="s">
        <v>426</v>
      </c>
      <c r="AO21" s="10"/>
      <c r="AP21" s="12"/>
      <c r="AQ21" s="12"/>
      <c r="AR21" s="12" t="s">
        <v>456</v>
      </c>
      <c r="AS21" s="12"/>
      <c r="AT21" s="13" t="s">
        <v>650</v>
      </c>
      <c r="AU21" s="12"/>
    </row>
    <row r="22" spans="1:47" ht="120" x14ac:dyDescent="0.25">
      <c r="A22" s="3">
        <v>482</v>
      </c>
      <c r="B22" s="11" t="s">
        <v>457</v>
      </c>
      <c r="C22" s="28" t="str">
        <f>"[" &amp; ReviewData[[#This Row],[reference]] &amp; "] " &amp; ReviewData[[#This Row],[title]]</f>
        <v>[Labiad2023] Predicting extreme events in the stock market using generative adversarial networks</v>
      </c>
      <c r="D22" s="3">
        <v>2023</v>
      </c>
      <c r="E22" s="3" t="s">
        <v>458</v>
      </c>
      <c r="F22" s="3" t="s">
        <v>459</v>
      </c>
      <c r="G22" s="3" t="s">
        <v>399</v>
      </c>
      <c r="H22" s="3">
        <v>9</v>
      </c>
      <c r="I22" s="4" t="s">
        <v>460</v>
      </c>
      <c r="J22" s="3" t="s">
        <v>104</v>
      </c>
      <c r="K22" s="3">
        <v>11</v>
      </c>
      <c r="L22" s="4" t="s">
        <v>461</v>
      </c>
      <c r="M22" s="5" t="s">
        <v>402</v>
      </c>
      <c r="N22" s="5">
        <f>(IF(ISERROR(_xlfn.NUMBERVALUE(ReviewData[[#This Row],[score (nr of yes)]])), 0, ReviewData[[#This Row],[score (nr of yes)]])+IF(ISERROR(_xlfn.NUMBERVALUE(ReviewData[[#This Row],[score (nr of yes)2]])), 0,ReviewData[[#This Row],[score (nr of yes)2]]))/2</f>
        <v>10</v>
      </c>
      <c r="P22" s="3" t="s">
        <v>636</v>
      </c>
      <c r="Q22" s="10" t="s">
        <v>462</v>
      </c>
      <c r="R22" s="10" t="s">
        <v>112</v>
      </c>
      <c r="S22" s="10" t="s">
        <v>463</v>
      </c>
      <c r="T22" s="12" t="s">
        <v>464</v>
      </c>
      <c r="U22" s="12">
        <v>4380</v>
      </c>
      <c r="V22" s="12">
        <v>6</v>
      </c>
      <c r="W22" s="13" t="s">
        <v>650</v>
      </c>
      <c r="X22" s="12">
        <v>1</v>
      </c>
      <c r="Y22" s="12"/>
      <c r="Z22" s="12" t="s">
        <v>693</v>
      </c>
      <c r="AA22" s="12" t="s">
        <v>108</v>
      </c>
      <c r="AB22" s="12" t="s">
        <v>108</v>
      </c>
      <c r="AC22" s="12" t="s">
        <v>112</v>
      </c>
      <c r="AD22" s="12" t="s">
        <v>108</v>
      </c>
      <c r="AE22" s="12" t="s">
        <v>113</v>
      </c>
      <c r="AF22" s="12"/>
      <c r="AG22" s="12" t="s">
        <v>465</v>
      </c>
      <c r="AH22" s="12" t="s">
        <v>466</v>
      </c>
      <c r="AI22" s="12"/>
      <c r="AJ22" s="12" t="s">
        <v>467</v>
      </c>
      <c r="AK22" s="12"/>
      <c r="AL22" s="12"/>
      <c r="AM22" s="12"/>
      <c r="AN22" s="12" t="s">
        <v>426</v>
      </c>
      <c r="AO22" s="10"/>
      <c r="AP22" s="12" t="s">
        <v>468</v>
      </c>
      <c r="AQ22" s="12"/>
      <c r="AR22" s="12" t="s">
        <v>469</v>
      </c>
      <c r="AS22" s="12"/>
      <c r="AT22" s="12" t="b">
        <v>1</v>
      </c>
      <c r="AU22" s="12"/>
    </row>
    <row r="23" spans="1:47" ht="90" x14ac:dyDescent="0.25">
      <c r="A23" s="3">
        <v>482</v>
      </c>
      <c r="B23" s="11" t="s">
        <v>457</v>
      </c>
      <c r="C23" s="1" t="str">
        <f>"[" &amp; ReviewData[[#This Row],[reference]] &amp; "] " &amp; ReviewData[[#This Row],[title]]</f>
        <v>[Labiad2023] Predicting extreme events in the stock market using generative adversarial networks</v>
      </c>
      <c r="D23" s="3">
        <v>2023</v>
      </c>
      <c r="E23" s="3" t="s">
        <v>458</v>
      </c>
      <c r="F23" s="3" t="s">
        <v>459</v>
      </c>
      <c r="G23" s="3" t="s">
        <v>399</v>
      </c>
      <c r="H23" s="3">
        <v>9</v>
      </c>
      <c r="I23" s="4" t="s">
        <v>460</v>
      </c>
      <c r="J23" s="3" t="s">
        <v>104</v>
      </c>
      <c r="K23" s="3">
        <v>11</v>
      </c>
      <c r="L23" s="4" t="s">
        <v>461</v>
      </c>
      <c r="M23" s="5" t="s">
        <v>402</v>
      </c>
      <c r="N23" s="5">
        <f>(IF(ISERROR(_xlfn.NUMBERVALUE(ReviewData[[#This Row],[score (nr of yes)]])), 0, ReviewData[[#This Row],[score (nr of yes)]])+IF(ISERROR(_xlfn.NUMBERVALUE(ReviewData[[#This Row],[score (nr of yes)2]])), 0,ReviewData[[#This Row],[score (nr of yes)2]]))/2</f>
        <v>10</v>
      </c>
      <c r="P23" s="3" t="s">
        <v>636</v>
      </c>
      <c r="Q23" s="10" t="s">
        <v>462</v>
      </c>
      <c r="R23" s="10" t="s">
        <v>112</v>
      </c>
      <c r="S23" s="10" t="s">
        <v>463</v>
      </c>
      <c r="T23" s="12" t="s">
        <v>464</v>
      </c>
      <c r="U23" s="12">
        <v>4380</v>
      </c>
      <c r="V23" s="12">
        <v>6</v>
      </c>
      <c r="W23" s="13" t="s">
        <v>650</v>
      </c>
      <c r="X23" s="12">
        <v>1</v>
      </c>
      <c r="Y23" s="12"/>
      <c r="Z23" s="12" t="s">
        <v>693</v>
      </c>
      <c r="AA23" s="12" t="s">
        <v>108</v>
      </c>
      <c r="AB23" s="12" t="s">
        <v>108</v>
      </c>
      <c r="AC23" s="12" t="s">
        <v>112</v>
      </c>
      <c r="AD23" s="12" t="s">
        <v>108</v>
      </c>
      <c r="AE23" s="12" t="s">
        <v>744</v>
      </c>
      <c r="AF23" s="12"/>
      <c r="AG23" s="12" t="s">
        <v>470</v>
      </c>
      <c r="AH23" s="12" t="s">
        <v>466</v>
      </c>
      <c r="AI23" s="12" t="s">
        <v>471</v>
      </c>
      <c r="AJ23" s="12" t="s">
        <v>472</v>
      </c>
      <c r="AK23" s="12"/>
      <c r="AL23" s="12"/>
      <c r="AM23" s="12"/>
      <c r="AN23" s="12" t="s">
        <v>426</v>
      </c>
      <c r="AO23" s="10"/>
      <c r="AP23" s="12" t="s">
        <v>473</v>
      </c>
      <c r="AQ23" s="12"/>
      <c r="AR23" s="12" t="s">
        <v>474</v>
      </c>
      <c r="AS23" s="12"/>
      <c r="AT23" s="12" t="b">
        <v>0</v>
      </c>
      <c r="AU23" s="12"/>
    </row>
    <row r="24" spans="1:47" ht="90" x14ac:dyDescent="0.25">
      <c r="A24" s="3">
        <v>482</v>
      </c>
      <c r="B24" s="11" t="s">
        <v>457</v>
      </c>
      <c r="C24" s="1" t="str">
        <f>"[" &amp; ReviewData[[#This Row],[reference]] &amp; "] " &amp; ReviewData[[#This Row],[title]]</f>
        <v>[Labiad2023] Predicting extreme events in the stock market using generative adversarial networks</v>
      </c>
      <c r="D24" s="3">
        <v>2023</v>
      </c>
      <c r="E24" s="3" t="s">
        <v>458</v>
      </c>
      <c r="F24" s="3" t="s">
        <v>459</v>
      </c>
      <c r="G24" s="3" t="s">
        <v>399</v>
      </c>
      <c r="H24" s="3">
        <v>9</v>
      </c>
      <c r="I24" s="4" t="s">
        <v>460</v>
      </c>
      <c r="J24" s="3" t="s">
        <v>104</v>
      </c>
      <c r="K24" s="3">
        <v>11</v>
      </c>
      <c r="L24" s="4" t="s">
        <v>461</v>
      </c>
      <c r="M24" s="5" t="s">
        <v>402</v>
      </c>
      <c r="N24" s="5">
        <f>(IF(ISERROR(_xlfn.NUMBERVALUE(ReviewData[[#This Row],[score (nr of yes)]])), 0, ReviewData[[#This Row],[score (nr of yes)]])+IF(ISERROR(_xlfn.NUMBERVALUE(ReviewData[[#This Row],[score (nr of yes)2]])), 0,ReviewData[[#This Row],[score (nr of yes)2]]))/2</f>
        <v>10</v>
      </c>
      <c r="P24" s="3" t="s">
        <v>636</v>
      </c>
      <c r="Q24" s="10" t="s">
        <v>462</v>
      </c>
      <c r="R24" s="10" t="s">
        <v>112</v>
      </c>
      <c r="S24" s="10" t="s">
        <v>463</v>
      </c>
      <c r="T24" s="12" t="s">
        <v>464</v>
      </c>
      <c r="U24" s="12">
        <v>4380</v>
      </c>
      <c r="V24" s="12">
        <v>6</v>
      </c>
      <c r="W24" s="13" t="s">
        <v>650</v>
      </c>
      <c r="X24" s="12">
        <v>1</v>
      </c>
      <c r="Y24" s="12"/>
      <c r="Z24" s="12" t="s">
        <v>693</v>
      </c>
      <c r="AA24" s="12" t="s">
        <v>108</v>
      </c>
      <c r="AB24" s="12" t="s">
        <v>108</v>
      </c>
      <c r="AC24" s="12" t="s">
        <v>112</v>
      </c>
      <c r="AD24" s="12" t="s">
        <v>108</v>
      </c>
      <c r="AE24" s="12" t="s">
        <v>113</v>
      </c>
      <c r="AF24" s="12"/>
      <c r="AG24" s="12" t="s">
        <v>753</v>
      </c>
      <c r="AH24" s="12" t="s">
        <v>466</v>
      </c>
      <c r="AI24" s="12" t="s">
        <v>321</v>
      </c>
      <c r="AJ24" s="12" t="s">
        <v>475</v>
      </c>
      <c r="AK24" s="12"/>
      <c r="AL24" s="12"/>
      <c r="AM24" s="12"/>
      <c r="AN24" s="12" t="s">
        <v>426</v>
      </c>
      <c r="AO24" s="10"/>
      <c r="AP24" s="12" t="s">
        <v>476</v>
      </c>
      <c r="AQ24" s="12"/>
      <c r="AR24" s="12" t="s">
        <v>469</v>
      </c>
      <c r="AS24" s="12"/>
      <c r="AT24" s="12" t="b">
        <v>0</v>
      </c>
      <c r="AU24" s="12"/>
    </row>
    <row r="25" spans="1:47" ht="210" x14ac:dyDescent="0.25">
      <c r="A25" s="3">
        <v>716.1</v>
      </c>
      <c r="B25" s="11" t="s">
        <v>583</v>
      </c>
      <c r="C25" s="1" t="str">
        <f>"[" &amp; ReviewData[[#This Row],[reference]] &amp; "] " &amp; ReviewData[[#This Row],[title]]</f>
        <v>[Langevin2022] Generative adversarial networks for data augmentation and transfer in credit card fraud detection</v>
      </c>
      <c r="D25" s="3">
        <v>2022</v>
      </c>
      <c r="E25" s="3" t="s">
        <v>584</v>
      </c>
      <c r="F25" s="3" t="s">
        <v>585</v>
      </c>
      <c r="G25" s="3" t="s">
        <v>104</v>
      </c>
      <c r="H25" s="3">
        <v>9</v>
      </c>
      <c r="I25" s="4" t="s">
        <v>586</v>
      </c>
      <c r="J25" s="3" t="s">
        <v>184</v>
      </c>
      <c r="K25" s="3">
        <v>14</v>
      </c>
      <c r="L25" s="11" t="s">
        <v>587</v>
      </c>
      <c r="M25" s="5" t="s">
        <v>108</v>
      </c>
      <c r="N25" s="5">
        <f>(IF(ISERROR(_xlfn.NUMBERVALUE(ReviewData[[#This Row],[score (nr of yes)]])), 0, ReviewData[[#This Row],[score (nr of yes)]])+IF(ISERROR(_xlfn.NUMBERVALUE(ReviewData[[#This Row],[score (nr of yes)2]])), 0,ReviewData[[#This Row],[score (nr of yes)2]]))/2</f>
        <v>11.5</v>
      </c>
      <c r="P25" s="3" t="s">
        <v>637</v>
      </c>
      <c r="Q25" s="10" t="s">
        <v>588</v>
      </c>
      <c r="R25" s="10" t="s">
        <v>108</v>
      </c>
      <c r="S25" s="10" t="s">
        <v>589</v>
      </c>
      <c r="T25" s="12" t="s">
        <v>590</v>
      </c>
      <c r="U25" s="12">
        <v>77600000</v>
      </c>
      <c r="V25" s="12" t="s">
        <v>682</v>
      </c>
      <c r="W25" s="12" t="s">
        <v>681</v>
      </c>
      <c r="X25" s="12">
        <v>69</v>
      </c>
      <c r="Y25" s="12" t="s">
        <v>704</v>
      </c>
      <c r="Z25" s="12" t="s">
        <v>680</v>
      </c>
      <c r="AA25" s="12" t="s">
        <v>108</v>
      </c>
      <c r="AB25" s="12" t="s">
        <v>112</v>
      </c>
      <c r="AC25" s="12" t="s">
        <v>112</v>
      </c>
      <c r="AD25" s="12" t="s">
        <v>108</v>
      </c>
      <c r="AE25" s="12" t="s">
        <v>245</v>
      </c>
      <c r="AF25" s="12" t="s">
        <v>777</v>
      </c>
      <c r="AG25" s="43" t="s">
        <v>591</v>
      </c>
      <c r="AH25" s="12"/>
      <c r="AI25" s="12" t="s">
        <v>592</v>
      </c>
      <c r="AJ25" s="12" t="s">
        <v>593</v>
      </c>
      <c r="AK25" s="12" t="s">
        <v>594</v>
      </c>
      <c r="AL25" s="12"/>
      <c r="AM25" s="12" t="s">
        <v>595</v>
      </c>
      <c r="AN25" s="12" t="s">
        <v>596</v>
      </c>
      <c r="AO25" s="10" t="b">
        <v>0</v>
      </c>
      <c r="AP25" s="12" t="s">
        <v>597</v>
      </c>
      <c r="AQ25" s="12"/>
      <c r="AR25" s="12" t="s">
        <v>598</v>
      </c>
      <c r="AS25" s="25" t="s">
        <v>599</v>
      </c>
      <c r="AT25" s="47" t="s">
        <v>650</v>
      </c>
      <c r="AU25" s="12"/>
    </row>
    <row r="26" spans="1:47" ht="210" x14ac:dyDescent="0.25">
      <c r="A26" s="3">
        <v>716.2</v>
      </c>
      <c r="B26" s="11" t="s">
        <v>583</v>
      </c>
      <c r="C26" s="1" t="str">
        <f>"[" &amp; ReviewData[[#This Row],[reference]] &amp; "] " &amp; ReviewData[[#This Row],[title]]</f>
        <v>[Langevin2022] Generative adversarial networks for data augmentation and transfer in credit card fraud detection</v>
      </c>
      <c r="D26" s="3">
        <v>2022</v>
      </c>
      <c r="E26" s="3" t="s">
        <v>584</v>
      </c>
      <c r="F26" s="3" t="s">
        <v>585</v>
      </c>
      <c r="G26" s="3" t="s">
        <v>104</v>
      </c>
      <c r="H26" s="3">
        <v>9</v>
      </c>
      <c r="I26" s="4" t="s">
        <v>586</v>
      </c>
      <c r="J26" s="3" t="s">
        <v>184</v>
      </c>
      <c r="K26" s="3">
        <v>14</v>
      </c>
      <c r="L26" s="11" t="s">
        <v>587</v>
      </c>
      <c r="M26" s="5" t="s">
        <v>108</v>
      </c>
      <c r="N26" s="5">
        <f>(IF(ISERROR(_xlfn.NUMBERVALUE(ReviewData[[#This Row],[score (nr of yes)]])), 0, ReviewData[[#This Row],[score (nr of yes)]])+IF(ISERROR(_xlfn.NUMBERVALUE(ReviewData[[#This Row],[score (nr of yes)2]])), 0,ReviewData[[#This Row],[score (nr of yes)2]]))/2</f>
        <v>11.5</v>
      </c>
      <c r="P26" s="3" t="s">
        <v>637</v>
      </c>
      <c r="Q26" s="10" t="s">
        <v>588</v>
      </c>
      <c r="R26" s="10" t="s">
        <v>108</v>
      </c>
      <c r="S26" s="10" t="s">
        <v>589</v>
      </c>
      <c r="T26" s="12" t="s">
        <v>590</v>
      </c>
      <c r="U26" s="12">
        <v>77600000</v>
      </c>
      <c r="V26" s="12" t="s">
        <v>682</v>
      </c>
      <c r="W26" s="12" t="s">
        <v>681</v>
      </c>
      <c r="X26" s="12">
        <v>69</v>
      </c>
      <c r="Y26" s="12" t="s">
        <v>704</v>
      </c>
      <c r="Z26" s="12" t="s">
        <v>680</v>
      </c>
      <c r="AA26" s="12" t="s">
        <v>108</v>
      </c>
      <c r="AB26" s="12" t="s">
        <v>112</v>
      </c>
      <c r="AC26" s="12" t="s">
        <v>112</v>
      </c>
      <c r="AD26" s="12" t="s">
        <v>108</v>
      </c>
      <c r="AE26" s="12" t="s">
        <v>245</v>
      </c>
      <c r="AF26" s="12" t="s">
        <v>777</v>
      </c>
      <c r="AG26" s="43" t="s">
        <v>591</v>
      </c>
      <c r="AH26" s="12"/>
      <c r="AI26" s="12" t="s">
        <v>592</v>
      </c>
      <c r="AJ26" s="12" t="s">
        <v>593</v>
      </c>
      <c r="AK26" s="12" t="s">
        <v>594</v>
      </c>
      <c r="AL26" s="12"/>
      <c r="AM26" s="12" t="s">
        <v>250</v>
      </c>
      <c r="AN26" s="12" t="s">
        <v>600</v>
      </c>
      <c r="AO26" s="10" t="b">
        <v>0</v>
      </c>
      <c r="AP26" s="12" t="s">
        <v>597</v>
      </c>
      <c r="AQ26" s="12"/>
      <c r="AR26" s="12" t="s">
        <v>598</v>
      </c>
      <c r="AS26" s="25" t="s">
        <v>599</v>
      </c>
      <c r="AT26" s="47" t="s">
        <v>650</v>
      </c>
      <c r="AU26" s="12"/>
    </row>
    <row r="27" spans="1:47" ht="120" x14ac:dyDescent="0.25">
      <c r="A27" s="3">
        <v>528</v>
      </c>
      <c r="B27" s="11" t="s">
        <v>507</v>
      </c>
      <c r="C27" s="28" t="str">
        <f>"[" &amp; ReviewData[[#This Row],[reference]] &amp; "] " &amp; ReviewData[[#This Row],[title]]</f>
        <v>[Li2020] Generating realistic stock market order streams</v>
      </c>
      <c r="D27" s="3">
        <v>2020</v>
      </c>
      <c r="E27" s="3" t="s">
        <v>508</v>
      </c>
      <c r="F27" s="52" t="s">
        <v>509</v>
      </c>
      <c r="G27" s="3" t="s">
        <v>399</v>
      </c>
      <c r="H27" s="3">
        <v>12</v>
      </c>
      <c r="I27" s="4" t="s">
        <v>510</v>
      </c>
      <c r="J27" s="3" t="s">
        <v>104</v>
      </c>
      <c r="K27" s="3">
        <v>10</v>
      </c>
      <c r="L27" s="4" t="s">
        <v>511</v>
      </c>
      <c r="M27" s="5" t="s">
        <v>402</v>
      </c>
      <c r="N27" s="5">
        <f>(IF(ISERROR(_xlfn.NUMBERVALUE(ReviewData[[#This Row],[score (nr of yes)]])), 0, ReviewData[[#This Row],[score (nr of yes)]])+IF(ISERROR(_xlfn.NUMBERVALUE(ReviewData[[#This Row],[score (nr of yes)2]])), 0,ReviewData[[#This Row],[score (nr of yes)2]]))/2</f>
        <v>11</v>
      </c>
      <c r="P27" s="3" t="s">
        <v>636</v>
      </c>
      <c r="Q27" s="3" t="s">
        <v>512</v>
      </c>
      <c r="R27" s="3" t="s">
        <v>112</v>
      </c>
      <c r="S27" s="10"/>
      <c r="T27" s="12" t="s">
        <v>512</v>
      </c>
      <c r="U27" s="12" t="s">
        <v>694</v>
      </c>
      <c r="V27" s="12" t="s">
        <v>695</v>
      </c>
      <c r="W27" s="13" t="s">
        <v>650</v>
      </c>
      <c r="X27" s="12">
        <v>3</v>
      </c>
      <c r="Y27" s="12"/>
      <c r="Z27" s="12" t="s">
        <v>696</v>
      </c>
      <c r="AA27" s="12" t="s">
        <v>108</v>
      </c>
      <c r="AB27" s="12" t="s">
        <v>112</v>
      </c>
      <c r="AC27" s="12" t="s">
        <v>112</v>
      </c>
      <c r="AD27" s="12" t="s">
        <v>108</v>
      </c>
      <c r="AE27" s="12" t="s">
        <v>245</v>
      </c>
      <c r="AF27" s="12" t="s">
        <v>777</v>
      </c>
      <c r="AG27" s="12" t="s">
        <v>752</v>
      </c>
      <c r="AH27" s="12" t="s">
        <v>513</v>
      </c>
      <c r="AI27" s="12" t="s">
        <v>514</v>
      </c>
      <c r="AJ27" s="12" t="s">
        <v>515</v>
      </c>
      <c r="AK27" s="12" t="s">
        <v>516</v>
      </c>
      <c r="AL27" s="12" t="s">
        <v>517</v>
      </c>
      <c r="AM27" s="13" t="s">
        <v>518</v>
      </c>
      <c r="AN27" s="12" t="s">
        <v>519</v>
      </c>
      <c r="AO27" s="10"/>
      <c r="AP27" s="12"/>
      <c r="AQ27" s="12"/>
      <c r="AR27" s="13" t="s">
        <v>520</v>
      </c>
      <c r="AS27" s="12" t="s">
        <v>521</v>
      </c>
      <c r="AT27" s="13" t="s">
        <v>650</v>
      </c>
      <c r="AU27" s="12"/>
    </row>
    <row r="28" spans="1:47" ht="120" x14ac:dyDescent="0.25">
      <c r="A28" s="3">
        <v>379</v>
      </c>
      <c r="B28" s="11" t="s">
        <v>368</v>
      </c>
      <c r="C28" s="1" t="str">
        <f>"[" &amp; ReviewData[[#This Row],[reference]] &amp; "] " &amp; ReviewData[[#This Row],[title]]</f>
        <v>[Li2022] DDG-DA: Data Distribution Generation for Predictable Concept Drift Adaptation</v>
      </c>
      <c r="D28" s="3">
        <v>2022</v>
      </c>
      <c r="E28" s="3" t="s">
        <v>369</v>
      </c>
      <c r="F28" s="3" t="s">
        <v>370</v>
      </c>
      <c r="G28" s="3" t="s">
        <v>179</v>
      </c>
      <c r="H28" s="3" t="s">
        <v>112</v>
      </c>
      <c r="I28" s="4" t="s">
        <v>371</v>
      </c>
      <c r="J28" s="3" t="s">
        <v>184</v>
      </c>
      <c r="K28" s="3">
        <v>12</v>
      </c>
      <c r="L28" s="4" t="s">
        <v>372</v>
      </c>
      <c r="M28" s="5" t="s">
        <v>108</v>
      </c>
      <c r="N28" s="5">
        <f>(IF(ISERROR(_xlfn.NUMBERVALUE(ReviewData[[#This Row],[score (nr of yes)]])), 0, ReviewData[[#This Row],[score (nr of yes)]])+IF(ISERROR(_xlfn.NUMBERVALUE(ReviewData[[#This Row],[score (nr of yes)2]])), 0,ReviewData[[#This Row],[score (nr of yes)2]]))/2</f>
        <v>6</v>
      </c>
      <c r="P28" s="3" t="s">
        <v>636</v>
      </c>
      <c r="Q28" s="10" t="s">
        <v>373</v>
      </c>
      <c r="R28" s="10" t="s">
        <v>112</v>
      </c>
      <c r="S28" s="10" t="s">
        <v>374</v>
      </c>
      <c r="T28" s="12" t="s">
        <v>375</v>
      </c>
      <c r="U28" s="13" t="s">
        <v>650</v>
      </c>
      <c r="V28" s="13" t="s">
        <v>650</v>
      </c>
      <c r="W28" s="13" t="s">
        <v>650</v>
      </c>
      <c r="X28" s="13" t="s">
        <v>650</v>
      </c>
      <c r="Y28" s="13"/>
      <c r="Z28" s="13" t="s">
        <v>650</v>
      </c>
      <c r="AA28" s="13" t="s">
        <v>650</v>
      </c>
      <c r="AB28" s="13" t="s">
        <v>650</v>
      </c>
      <c r="AC28" s="12" t="s">
        <v>112</v>
      </c>
      <c r="AD28" s="12" t="s">
        <v>108</v>
      </c>
      <c r="AE28" s="12" t="s">
        <v>376</v>
      </c>
      <c r="AF28" s="12"/>
      <c r="AG28" s="12" t="s">
        <v>377</v>
      </c>
      <c r="AH28" s="12" t="s">
        <v>378</v>
      </c>
      <c r="AI28" s="12"/>
      <c r="AJ28" s="12"/>
      <c r="AK28" s="12"/>
      <c r="AL28" s="12"/>
      <c r="AM28" s="12"/>
      <c r="AN28" s="12"/>
      <c r="AO28" s="10"/>
      <c r="AP28" s="10"/>
      <c r="AQ28" s="10" t="b">
        <v>1</v>
      </c>
      <c r="AR28" s="12"/>
      <c r="AS28" s="12" t="s">
        <v>379</v>
      </c>
      <c r="AT28" s="13" t="s">
        <v>650</v>
      </c>
      <c r="AU28" s="12"/>
    </row>
    <row r="29" spans="1:47" ht="150" x14ac:dyDescent="0.25">
      <c r="A29" s="3">
        <v>548</v>
      </c>
      <c r="B29" s="11" t="s">
        <v>522</v>
      </c>
      <c r="C29" s="27" t="str">
        <f>"[" &amp; ReviewData[[#This Row],[reference]] &amp; "] " &amp; ReviewData[[#This Row],[title]]</f>
        <v>[Liao2022] Application of WGAN in Financial Time Series Generation Compared with RNN</v>
      </c>
      <c r="D29" s="3">
        <v>2022</v>
      </c>
      <c r="E29" s="3" t="s">
        <v>523</v>
      </c>
      <c r="F29" s="3" t="s">
        <v>524</v>
      </c>
      <c r="G29" s="3" t="s">
        <v>399</v>
      </c>
      <c r="H29" s="3">
        <v>12</v>
      </c>
      <c r="I29" s="4" t="s">
        <v>525</v>
      </c>
      <c r="J29" s="3" t="s">
        <v>104</v>
      </c>
      <c r="K29" s="3">
        <v>7</v>
      </c>
      <c r="L29" s="4" t="s">
        <v>526</v>
      </c>
      <c r="M29" s="5" t="s">
        <v>108</v>
      </c>
      <c r="N29" s="5">
        <f>(IF(ISERROR(_xlfn.NUMBERVALUE(ReviewData[[#This Row],[score (nr of yes)]])), 0, ReviewData[[#This Row],[score (nr of yes)]])+IF(ISERROR(_xlfn.NUMBERVALUE(ReviewData[[#This Row],[score (nr of yes)2]])), 0,ReviewData[[#This Row],[score (nr of yes)2]]))/2</f>
        <v>9.5</v>
      </c>
      <c r="P29" s="3" t="s">
        <v>636</v>
      </c>
      <c r="Q29" s="10" t="s">
        <v>527</v>
      </c>
      <c r="R29" s="10" t="s">
        <v>112</v>
      </c>
      <c r="S29" s="10" t="s">
        <v>528</v>
      </c>
      <c r="T29" s="12" t="s">
        <v>529</v>
      </c>
      <c r="U29" s="12"/>
      <c r="V29" s="12"/>
      <c r="W29" s="12"/>
      <c r="X29" s="12"/>
      <c r="Y29" s="12"/>
      <c r="Z29" s="12"/>
      <c r="AA29" s="12"/>
      <c r="AB29" s="12"/>
      <c r="AC29" s="12" t="s">
        <v>112</v>
      </c>
      <c r="AD29" s="12" t="s">
        <v>108</v>
      </c>
      <c r="AE29" s="12" t="s">
        <v>245</v>
      </c>
      <c r="AF29" s="12" t="s">
        <v>245</v>
      </c>
      <c r="AG29" s="12" t="s">
        <v>530</v>
      </c>
      <c r="AH29" s="13" t="s">
        <v>531</v>
      </c>
      <c r="AI29" s="12" t="s">
        <v>532</v>
      </c>
      <c r="AJ29" s="12" t="s">
        <v>533</v>
      </c>
      <c r="AK29" s="12" t="s">
        <v>534</v>
      </c>
      <c r="AL29" s="12"/>
      <c r="AM29" s="13" t="s">
        <v>518</v>
      </c>
      <c r="AN29" s="12" t="s">
        <v>535</v>
      </c>
      <c r="AO29" s="10"/>
      <c r="AP29" s="12"/>
      <c r="AQ29" s="12"/>
      <c r="AR29" s="12" t="s">
        <v>536</v>
      </c>
      <c r="AS29" s="12" t="s">
        <v>521</v>
      </c>
      <c r="AT29" s="13" t="s">
        <v>650</v>
      </c>
      <c r="AU29" s="12"/>
    </row>
    <row r="30" spans="1:47" ht="60" x14ac:dyDescent="0.25">
      <c r="A30" s="3" t="s">
        <v>361</v>
      </c>
      <c r="B30" s="11" t="s">
        <v>350</v>
      </c>
      <c r="C30" s="1" t="str">
        <f>"[" &amp; ReviewData[[#This Row],[reference]] &amp; "] " &amp; ReviewData[[#This Row],[title]]</f>
        <v>[Lunghi2023] An Adversary Model of Fraudsters' Behavior to Improve Oversampling in Credit Card Fraud Detection</v>
      </c>
      <c r="D30" s="44">
        <v>2023</v>
      </c>
      <c r="F30" s="3" t="s">
        <v>352</v>
      </c>
      <c r="N30" s="5">
        <f>(IF(ISERROR(_xlfn.NUMBERVALUE(ReviewData[[#This Row],[score (nr of yes)]])), 0, ReviewData[[#This Row],[score (nr of yes)]])+IF(ISERROR(_xlfn.NUMBERVALUE(ReviewData[[#This Row],[score (nr of yes)2]])), 0,ReviewData[[#This Row],[score (nr of yes)2]]))/2</f>
        <v>0</v>
      </c>
      <c r="P30" s="3" t="s">
        <v>637</v>
      </c>
      <c r="S30" s="10" t="s">
        <v>356</v>
      </c>
      <c r="T30" s="12"/>
      <c r="U30" s="12"/>
      <c r="V30" s="12"/>
      <c r="W30" s="12"/>
      <c r="X30" s="12"/>
      <c r="Y30" s="12"/>
      <c r="Z30" s="12"/>
      <c r="AA30" s="12"/>
      <c r="AB30" s="12"/>
      <c r="AC30" s="12"/>
      <c r="AD30" s="12"/>
      <c r="AE30" s="12" t="s">
        <v>202</v>
      </c>
      <c r="AF30" s="12"/>
      <c r="AG30" s="36" t="s">
        <v>202</v>
      </c>
      <c r="AH30" s="12"/>
      <c r="AI30" s="12"/>
      <c r="AJ30" s="12"/>
      <c r="AK30" s="12"/>
      <c r="AL30" s="12"/>
      <c r="AM30" s="12"/>
      <c r="AN30" s="12"/>
      <c r="AO30" s="10" t="b">
        <v>1</v>
      </c>
      <c r="AP30" s="12"/>
      <c r="AQ30" s="10" t="b">
        <v>1</v>
      </c>
      <c r="AR30" s="12"/>
      <c r="AS30" s="12" t="s">
        <v>360</v>
      </c>
      <c r="AT30" s="12" t="b">
        <v>0</v>
      </c>
      <c r="AU30" s="12"/>
    </row>
    <row r="31" spans="1:47" ht="60" x14ac:dyDescent="0.25">
      <c r="A31" s="3" t="s">
        <v>361</v>
      </c>
      <c r="B31" s="11" t="s">
        <v>350</v>
      </c>
      <c r="C31" s="1" t="str">
        <f>"[" &amp; ReviewData[[#This Row],[reference]] &amp; "] " &amp; ReviewData[[#This Row],[title]]</f>
        <v>[Lunghi2023] An Adversary Model of Fraudsters' Behavior to Improve Oversampling in Credit Card Fraud Detection</v>
      </c>
      <c r="D31" s="44">
        <v>2023</v>
      </c>
      <c r="F31" s="3" t="s">
        <v>352</v>
      </c>
      <c r="N31" s="5">
        <f>(IF(ISERROR(_xlfn.NUMBERVALUE(ReviewData[[#This Row],[score (nr of yes)]])), 0, ReviewData[[#This Row],[score (nr of yes)]])+IF(ISERROR(_xlfn.NUMBERVALUE(ReviewData[[#This Row],[score (nr of yes)2]])), 0,ReviewData[[#This Row],[score (nr of yes)2]]))/2</f>
        <v>0</v>
      </c>
      <c r="P31" s="3" t="s">
        <v>637</v>
      </c>
      <c r="S31" s="10" t="s">
        <v>356</v>
      </c>
      <c r="T31" s="12"/>
      <c r="U31" s="12"/>
      <c r="V31" s="12"/>
      <c r="W31" s="12"/>
      <c r="X31" s="12"/>
      <c r="Y31" s="12"/>
      <c r="Z31" s="12"/>
      <c r="AA31" s="12"/>
      <c r="AB31" s="12"/>
      <c r="AC31" s="12"/>
      <c r="AD31" s="12"/>
      <c r="AE31" s="12" t="s">
        <v>296</v>
      </c>
      <c r="AF31" s="12"/>
      <c r="AG31" s="36" t="s">
        <v>296</v>
      </c>
      <c r="AH31" s="12"/>
      <c r="AI31" s="12"/>
      <c r="AJ31" s="12"/>
      <c r="AK31" s="12"/>
      <c r="AL31" s="12"/>
      <c r="AM31" s="12"/>
      <c r="AN31" s="12"/>
      <c r="AO31" s="10" t="b">
        <v>1</v>
      </c>
      <c r="AP31" s="12"/>
      <c r="AQ31" s="10" t="b">
        <v>1</v>
      </c>
      <c r="AR31" s="12"/>
      <c r="AS31" s="12" t="s">
        <v>360</v>
      </c>
      <c r="AT31" s="12" t="b">
        <v>0</v>
      </c>
      <c r="AU31" s="12"/>
    </row>
    <row r="32" spans="1:47" ht="60" x14ac:dyDescent="0.25">
      <c r="A32" s="3" t="s">
        <v>361</v>
      </c>
      <c r="B32" s="11" t="s">
        <v>350</v>
      </c>
      <c r="C32" s="1" t="str">
        <f>"[" &amp; ReviewData[[#This Row],[reference]] &amp; "] " &amp; ReviewData[[#This Row],[title]]</f>
        <v>[Lunghi2023] An Adversary Model of Fraudsters' Behavior to Improve Oversampling in Credit Card Fraud Detection</v>
      </c>
      <c r="D32" s="44">
        <v>2023</v>
      </c>
      <c r="F32" s="3" t="s">
        <v>352</v>
      </c>
      <c r="N32" s="5">
        <f>(IF(ISERROR(_xlfn.NUMBERVALUE(ReviewData[[#This Row],[score (nr of yes)]])), 0, ReviewData[[#This Row],[score (nr of yes)]])+IF(ISERROR(_xlfn.NUMBERVALUE(ReviewData[[#This Row],[score (nr of yes)2]])), 0,ReviewData[[#This Row],[score (nr of yes)2]]))/2</f>
        <v>0</v>
      </c>
      <c r="P32" s="3" t="s">
        <v>637</v>
      </c>
      <c r="S32" s="10" t="s">
        <v>356</v>
      </c>
      <c r="T32" s="12"/>
      <c r="U32" s="12"/>
      <c r="V32" s="12"/>
      <c r="W32" s="12"/>
      <c r="X32" s="12"/>
      <c r="Y32" s="12"/>
      <c r="Z32" s="12"/>
      <c r="AA32" s="12"/>
      <c r="AB32" s="12"/>
      <c r="AC32" s="12"/>
      <c r="AD32" s="12"/>
      <c r="AE32" s="12" t="s">
        <v>296</v>
      </c>
      <c r="AF32" s="12"/>
      <c r="AG32" s="36" t="s">
        <v>785</v>
      </c>
      <c r="AH32" s="12"/>
      <c r="AI32" s="12"/>
      <c r="AJ32" s="12"/>
      <c r="AK32" s="12"/>
      <c r="AL32" s="12"/>
      <c r="AM32" s="12"/>
      <c r="AN32" s="12"/>
      <c r="AO32" s="10" t="b">
        <v>1</v>
      </c>
      <c r="AP32" s="12"/>
      <c r="AQ32" s="10" t="b">
        <v>1</v>
      </c>
      <c r="AR32" s="12"/>
      <c r="AS32" s="12" t="s">
        <v>360</v>
      </c>
      <c r="AT32" s="12" t="b">
        <v>0</v>
      </c>
      <c r="AU32" s="12"/>
    </row>
    <row r="33" spans="1:47" ht="60" x14ac:dyDescent="0.25">
      <c r="A33" s="3" t="s">
        <v>361</v>
      </c>
      <c r="B33" s="11" t="s">
        <v>350</v>
      </c>
      <c r="C33" s="1" t="str">
        <f>"[" &amp; ReviewData[[#This Row],[reference]] &amp; "] " &amp; ReviewData[[#This Row],[title]]</f>
        <v>[Lunghi2023] An Adversary Model of Fraudsters' Behavior to Improve Oversampling in Credit Card Fraud Detection</v>
      </c>
      <c r="D33" s="3">
        <v>2023</v>
      </c>
      <c r="E33" s="3" t="s">
        <v>351</v>
      </c>
      <c r="F33" s="3" t="s">
        <v>352</v>
      </c>
      <c r="G33" s="3" t="s">
        <v>179</v>
      </c>
      <c r="H33" s="3">
        <v>14</v>
      </c>
      <c r="I33" s="4" t="s">
        <v>353</v>
      </c>
      <c r="J33" s="3" t="s">
        <v>104</v>
      </c>
      <c r="K33" s="3">
        <v>12</v>
      </c>
      <c r="L33" s="4" t="s">
        <v>354</v>
      </c>
      <c r="M33" s="5" t="s">
        <v>108</v>
      </c>
      <c r="N33" s="5">
        <f>(IF(ISERROR(_xlfn.NUMBERVALUE(ReviewData[[#This Row],[score (nr of yes)]])), 0, ReviewData[[#This Row],[score (nr of yes)]])+IF(ISERROR(_xlfn.NUMBERVALUE(ReviewData[[#This Row],[score (nr of yes)2]])), 0,ReviewData[[#This Row],[score (nr of yes)2]]))/2</f>
        <v>13</v>
      </c>
      <c r="P33" s="3" t="s">
        <v>637</v>
      </c>
      <c r="Q33" s="10" t="s">
        <v>355</v>
      </c>
      <c r="R33" s="10" t="s">
        <v>108</v>
      </c>
      <c r="S33" s="10" t="s">
        <v>356</v>
      </c>
      <c r="T33" s="12" t="s">
        <v>128</v>
      </c>
      <c r="U33" s="12">
        <v>60000000</v>
      </c>
      <c r="V33" s="13" t="s">
        <v>682</v>
      </c>
      <c r="W33" s="12" t="s">
        <v>672</v>
      </c>
      <c r="X33" s="12" t="s">
        <v>705</v>
      </c>
      <c r="Y33" s="12" t="s">
        <v>704</v>
      </c>
      <c r="Z33" s="12" t="s">
        <v>671</v>
      </c>
      <c r="AA33" s="12" t="s">
        <v>108</v>
      </c>
      <c r="AB33" s="12" t="s">
        <v>112</v>
      </c>
      <c r="AC33" s="12" t="s">
        <v>112</v>
      </c>
      <c r="AD33" s="12" t="s">
        <v>108</v>
      </c>
      <c r="AE33" s="12" t="s">
        <v>357</v>
      </c>
      <c r="AF33" s="12"/>
      <c r="AG33" s="36" t="s">
        <v>774</v>
      </c>
      <c r="AH33" s="12"/>
      <c r="AI33" s="12"/>
      <c r="AJ33" s="12" t="s">
        <v>358</v>
      </c>
      <c r="AK33" s="12"/>
      <c r="AL33" s="12"/>
      <c r="AM33" s="12" t="s">
        <v>359</v>
      </c>
      <c r="AN33" s="12" t="s">
        <v>164</v>
      </c>
      <c r="AO33" s="10" t="b">
        <v>1</v>
      </c>
      <c r="AP33" s="10"/>
      <c r="AQ33" s="10" t="b">
        <v>1</v>
      </c>
      <c r="AR33" s="12"/>
      <c r="AS33" s="12" t="s">
        <v>360</v>
      </c>
      <c r="AT33" s="12" t="b">
        <v>0</v>
      </c>
      <c r="AU33" s="12"/>
    </row>
    <row r="34" spans="1:47" ht="165" x14ac:dyDescent="0.25">
      <c r="A34" s="3" t="s">
        <v>361</v>
      </c>
      <c r="B34" s="11" t="s">
        <v>350</v>
      </c>
      <c r="C34" s="1" t="str">
        <f>"[" &amp; ReviewData[[#This Row],[reference]] &amp; "] " &amp; ReviewData[[#This Row],[title]]</f>
        <v>[Lunghi2023] An Adversary Model of Fraudsters' Behavior to Improve Oversampling in Credit Card Fraud Detection</v>
      </c>
      <c r="D34" s="3">
        <v>2023</v>
      </c>
      <c r="E34" s="3" t="s">
        <v>351</v>
      </c>
      <c r="F34" s="3" t="s">
        <v>352</v>
      </c>
      <c r="G34" s="3" t="s">
        <v>179</v>
      </c>
      <c r="H34" s="3">
        <v>14</v>
      </c>
      <c r="I34" s="4" t="s">
        <v>353</v>
      </c>
      <c r="J34" s="3" t="s">
        <v>104</v>
      </c>
      <c r="K34" s="3">
        <v>12</v>
      </c>
      <c r="L34" s="4" t="s">
        <v>354</v>
      </c>
      <c r="M34" s="5" t="s">
        <v>108</v>
      </c>
      <c r="N34" s="5">
        <f>(IF(ISERROR(_xlfn.NUMBERVALUE(ReviewData[[#This Row],[score (nr of yes)]])), 0, ReviewData[[#This Row],[score (nr of yes)]])+IF(ISERROR(_xlfn.NUMBERVALUE(ReviewData[[#This Row],[score (nr of yes)2]])), 0,ReviewData[[#This Row],[score (nr of yes)2]]))/2</f>
        <v>13</v>
      </c>
      <c r="P34" s="3" t="s">
        <v>637</v>
      </c>
      <c r="Q34" s="10" t="s">
        <v>355</v>
      </c>
      <c r="R34" s="10" t="s">
        <v>108</v>
      </c>
      <c r="S34" s="10" t="s">
        <v>356</v>
      </c>
      <c r="T34" s="12" t="s">
        <v>128</v>
      </c>
      <c r="U34" s="12">
        <v>60000000</v>
      </c>
      <c r="V34" s="13" t="s">
        <v>682</v>
      </c>
      <c r="W34" s="12" t="s">
        <v>672</v>
      </c>
      <c r="X34" s="12" t="s">
        <v>705</v>
      </c>
      <c r="Y34" s="12" t="s">
        <v>704</v>
      </c>
      <c r="Z34" s="12" t="s">
        <v>671</v>
      </c>
      <c r="AA34" s="12" t="s">
        <v>108</v>
      </c>
      <c r="AB34" s="12" t="s">
        <v>112</v>
      </c>
      <c r="AC34" s="12" t="s">
        <v>112</v>
      </c>
      <c r="AD34" s="12" t="s">
        <v>108</v>
      </c>
      <c r="AE34" s="12" t="s">
        <v>744</v>
      </c>
      <c r="AF34" s="12"/>
      <c r="AG34" s="36" t="s">
        <v>744</v>
      </c>
      <c r="AH34" s="12"/>
      <c r="AI34" s="12" t="s">
        <v>362</v>
      </c>
      <c r="AJ34" s="12" t="s">
        <v>363</v>
      </c>
      <c r="AK34" s="12" t="s">
        <v>364</v>
      </c>
      <c r="AL34" s="12" t="s">
        <v>365</v>
      </c>
      <c r="AM34" s="12" t="s">
        <v>366</v>
      </c>
      <c r="AN34" s="12" t="s">
        <v>164</v>
      </c>
      <c r="AO34" s="10" t="b">
        <v>1</v>
      </c>
      <c r="AP34" s="10"/>
      <c r="AQ34" s="10" t="b">
        <v>1</v>
      </c>
      <c r="AR34" s="12"/>
      <c r="AS34" s="12" t="s">
        <v>360</v>
      </c>
      <c r="AT34" s="12" t="b">
        <v>1</v>
      </c>
      <c r="AU34" s="12" t="s">
        <v>367</v>
      </c>
    </row>
    <row r="35" spans="1:47" ht="150" x14ac:dyDescent="0.25">
      <c r="A35" s="3">
        <v>54</v>
      </c>
      <c r="B35" s="11" t="s">
        <v>180</v>
      </c>
      <c r="C35" s="1" t="str">
        <f>"[" &amp; ReviewData[[#This Row],[reference]] &amp; "] " &amp; ReviewData[[#This Row],[title]]</f>
        <v>[Naritomi2020] Data Augmentation of High Frequency Financial Data Using Generative Adversarial Network</v>
      </c>
      <c r="D35" s="3">
        <v>2020</v>
      </c>
      <c r="E35" s="3" t="s">
        <v>181</v>
      </c>
      <c r="F35" s="3" t="s">
        <v>182</v>
      </c>
      <c r="G35" s="3" t="s">
        <v>104</v>
      </c>
      <c r="H35" s="3">
        <v>12</v>
      </c>
      <c r="I35" s="4" t="s">
        <v>183</v>
      </c>
      <c r="J35" s="3" t="s">
        <v>184</v>
      </c>
      <c r="K35" s="3">
        <v>12</v>
      </c>
      <c r="L35" s="4" t="s">
        <v>185</v>
      </c>
      <c r="M35" s="5" t="s">
        <v>108</v>
      </c>
      <c r="N35" s="5">
        <f>(IF(ISERROR(_xlfn.NUMBERVALUE(ReviewData[[#This Row],[score (nr of yes)]])), 0, ReviewData[[#This Row],[score (nr of yes)]])+IF(ISERROR(_xlfn.NUMBERVALUE(ReviewData[[#This Row],[score (nr of yes)2]])), 0,ReviewData[[#This Row],[score (nr of yes)2]]))/2</f>
        <v>12</v>
      </c>
      <c r="P35" s="3" t="s">
        <v>636</v>
      </c>
      <c r="Q35" s="10" t="s">
        <v>186</v>
      </c>
      <c r="R35" s="10" t="s">
        <v>112</v>
      </c>
      <c r="S35" s="10" t="s">
        <v>187</v>
      </c>
      <c r="T35" s="12" t="s">
        <v>188</v>
      </c>
      <c r="U35" s="12">
        <f>4*30*121</f>
        <v>14520</v>
      </c>
      <c r="V35" s="12">
        <v>6</v>
      </c>
      <c r="W35" s="13" t="s">
        <v>650</v>
      </c>
      <c r="X35" s="12">
        <v>6</v>
      </c>
      <c r="Y35" s="12"/>
      <c r="Z35" s="12" t="s">
        <v>655</v>
      </c>
      <c r="AA35" s="12" t="s">
        <v>108</v>
      </c>
      <c r="AB35" s="12" t="s">
        <v>112</v>
      </c>
      <c r="AC35" s="12" t="s">
        <v>112</v>
      </c>
      <c r="AD35" s="12" t="s">
        <v>108</v>
      </c>
      <c r="AE35" s="12" t="s">
        <v>245</v>
      </c>
      <c r="AF35" s="12" t="s">
        <v>777</v>
      </c>
      <c r="AG35" s="12" t="s">
        <v>189</v>
      </c>
      <c r="AH35" s="12"/>
      <c r="AI35" s="12" t="s">
        <v>190</v>
      </c>
      <c r="AJ35" s="12" t="s">
        <v>191</v>
      </c>
      <c r="AK35" s="12" t="s">
        <v>147</v>
      </c>
      <c r="AL35" s="12"/>
      <c r="AM35" s="12"/>
      <c r="AN35" s="12" t="s">
        <v>118</v>
      </c>
      <c r="AO35" s="10" t="b">
        <v>0</v>
      </c>
      <c r="AP35" s="10"/>
      <c r="AQ35" s="10" t="b">
        <v>1</v>
      </c>
      <c r="AR35" s="12"/>
      <c r="AS35" s="12" t="s">
        <v>192</v>
      </c>
      <c r="AT35" s="13" t="s">
        <v>650</v>
      </c>
      <c r="AU35" s="12" t="s">
        <v>193</v>
      </c>
    </row>
    <row r="36" spans="1:47" ht="120" x14ac:dyDescent="0.25">
      <c r="A36" s="3">
        <v>995</v>
      </c>
      <c r="B36" s="11" t="s">
        <v>618</v>
      </c>
      <c r="C36" s="1" t="str">
        <f>"[" &amp; ReviewData[[#This Row],[reference]] &amp; "] " &amp; ReviewData[[#This Row],[title]]</f>
        <v>[Nickerson2023] Banksformer: A Deep Generative Model for Synthetic Transaction Sequences</v>
      </c>
      <c r="D36" s="3">
        <v>2023</v>
      </c>
      <c r="E36" s="3" t="s">
        <v>619</v>
      </c>
      <c r="F36" s="3" t="s">
        <v>620</v>
      </c>
      <c r="G36" s="3" t="s">
        <v>399</v>
      </c>
      <c r="H36" s="3">
        <v>12</v>
      </c>
      <c r="I36" s="4" t="s">
        <v>621</v>
      </c>
      <c r="J36" s="3" t="s">
        <v>184</v>
      </c>
      <c r="K36" s="3">
        <v>14</v>
      </c>
      <c r="L36" s="4" t="s">
        <v>622</v>
      </c>
      <c r="M36" s="5" t="s">
        <v>108</v>
      </c>
      <c r="N36" s="5">
        <f>(IF(ISERROR(_xlfn.NUMBERVALUE(ReviewData[[#This Row],[score (nr of yes)]])), 0, ReviewData[[#This Row],[score (nr of yes)]])+IF(ISERROR(_xlfn.NUMBERVALUE(ReviewData[[#This Row],[score (nr of yes)2]])), 0,ReviewData[[#This Row],[score (nr of yes)2]]))/2</f>
        <v>13</v>
      </c>
      <c r="P36" s="3" t="s">
        <v>637</v>
      </c>
      <c r="Q36" s="10" t="s">
        <v>623</v>
      </c>
      <c r="R36" s="10" t="s">
        <v>108</v>
      </c>
      <c r="S36" s="10" t="s">
        <v>624</v>
      </c>
      <c r="T36" s="12" t="s">
        <v>687</v>
      </c>
      <c r="U36" s="12" t="s">
        <v>715</v>
      </c>
      <c r="V36" s="12" t="s">
        <v>684</v>
      </c>
      <c r="W36" s="13" t="s">
        <v>650</v>
      </c>
      <c r="X36" s="12" t="s">
        <v>685</v>
      </c>
      <c r="Y36" s="12" t="s">
        <v>716</v>
      </c>
      <c r="Z36" s="12" t="s">
        <v>686</v>
      </c>
      <c r="AA36" s="12" t="s">
        <v>108</v>
      </c>
      <c r="AB36" s="12" t="s">
        <v>108</v>
      </c>
      <c r="AC36" s="12" t="s">
        <v>112</v>
      </c>
      <c r="AD36" s="12" t="s">
        <v>108</v>
      </c>
      <c r="AE36" s="12" t="s">
        <v>625</v>
      </c>
      <c r="AF36" s="12"/>
      <c r="AG36" s="36" t="s">
        <v>626</v>
      </c>
      <c r="AH36" s="12" t="s">
        <v>627</v>
      </c>
      <c r="AI36" s="12" t="s">
        <v>628</v>
      </c>
      <c r="AJ36" s="12" t="s">
        <v>629</v>
      </c>
      <c r="AK36" s="12" t="s">
        <v>630</v>
      </c>
      <c r="AL36" s="12" t="s">
        <v>631</v>
      </c>
      <c r="AM36" s="12" t="s">
        <v>632</v>
      </c>
      <c r="AN36" s="12" t="s">
        <v>118</v>
      </c>
      <c r="AO36" s="10" t="b">
        <v>1</v>
      </c>
      <c r="AP36" s="10"/>
      <c r="AQ36" s="10"/>
      <c r="AR36" s="12" t="s">
        <v>633</v>
      </c>
      <c r="AS36" s="12"/>
      <c r="AT36" s="12" t="b">
        <v>1</v>
      </c>
      <c r="AU36" s="12" t="s">
        <v>634</v>
      </c>
    </row>
    <row r="37" spans="1:47" ht="120" x14ac:dyDescent="0.25">
      <c r="A37" s="3">
        <v>995</v>
      </c>
      <c r="B37" s="11" t="s">
        <v>618</v>
      </c>
      <c r="C37" s="37" t="str">
        <f>"[" &amp; ReviewData[[#This Row],[reference]] &amp; "] " &amp; ReviewData[[#This Row],[title]]</f>
        <v>[Nickerson2023] Banksformer: A Deep Generative Model for Synthetic Transaction Sequences</v>
      </c>
      <c r="D37" s="44">
        <v>2023</v>
      </c>
      <c r="F37" s="3" t="s">
        <v>620</v>
      </c>
      <c r="N37" s="38">
        <f>(IF(ISERROR(_xlfn.NUMBERVALUE(ReviewData[[#This Row],[score (nr of yes)]])), 0, ReviewData[[#This Row],[score (nr of yes)]])+IF(ISERROR(_xlfn.NUMBERVALUE(ReviewData[[#This Row],[score (nr of yes)2]])), 0,ReviewData[[#This Row],[score (nr of yes)2]]))/2</f>
        <v>0</v>
      </c>
      <c r="P37" s="3" t="s">
        <v>637</v>
      </c>
      <c r="R37" s="10"/>
      <c r="S37" s="10" t="s">
        <v>624</v>
      </c>
      <c r="T37" s="12"/>
      <c r="U37" s="12"/>
      <c r="V37" s="12"/>
      <c r="W37" s="12"/>
      <c r="X37" s="12"/>
      <c r="Y37" s="12"/>
      <c r="Z37" s="12"/>
      <c r="AA37" s="12"/>
      <c r="AB37" s="12"/>
      <c r="AC37" s="12"/>
      <c r="AD37" s="12"/>
      <c r="AE37" s="12" t="s">
        <v>744</v>
      </c>
      <c r="AF37" s="12"/>
      <c r="AG37" s="36" t="s">
        <v>744</v>
      </c>
      <c r="AH37" s="12"/>
      <c r="AI37" s="12"/>
      <c r="AJ37" s="12"/>
      <c r="AK37" s="12"/>
      <c r="AL37" s="12"/>
      <c r="AM37" s="12"/>
      <c r="AN37" s="12"/>
      <c r="AO37" s="10" t="b">
        <v>1</v>
      </c>
      <c r="AP37" s="12"/>
      <c r="AQ37" s="12"/>
      <c r="AR37" s="12"/>
      <c r="AS37" s="12"/>
      <c r="AT37" s="12" t="b">
        <v>0</v>
      </c>
      <c r="AU37" s="12"/>
    </row>
    <row r="38" spans="1:47" ht="120" x14ac:dyDescent="0.25">
      <c r="A38" s="3">
        <v>995</v>
      </c>
      <c r="B38" s="11" t="s">
        <v>618</v>
      </c>
      <c r="C38" s="37" t="str">
        <f>"[" &amp; ReviewData[[#This Row],[reference]] &amp; "] " &amp; ReviewData[[#This Row],[title]]</f>
        <v>[Nickerson2023] Banksformer: A Deep Generative Model for Synthetic Transaction Sequences</v>
      </c>
      <c r="D38" s="44">
        <v>2023</v>
      </c>
      <c r="F38" s="3" t="s">
        <v>620</v>
      </c>
      <c r="N38" s="38">
        <f>(IF(ISERROR(_xlfn.NUMBERVALUE(ReviewData[[#This Row],[score (nr of yes)]])), 0, ReviewData[[#This Row],[score (nr of yes)]])+IF(ISERROR(_xlfn.NUMBERVALUE(ReviewData[[#This Row],[score (nr of yes)2]])), 0,ReviewData[[#This Row],[score (nr of yes)2]]))/2</f>
        <v>0</v>
      </c>
      <c r="P38" s="3" t="s">
        <v>637</v>
      </c>
      <c r="R38" s="10"/>
      <c r="S38" s="10" t="s">
        <v>624</v>
      </c>
      <c r="T38" s="12"/>
      <c r="U38" s="12"/>
      <c r="V38" s="12"/>
      <c r="W38" s="12"/>
      <c r="X38" s="12"/>
      <c r="Y38" s="12"/>
      <c r="Z38" s="12"/>
      <c r="AA38" s="12"/>
      <c r="AB38" s="12"/>
      <c r="AC38" s="12"/>
      <c r="AD38" s="12"/>
      <c r="AE38" s="12" t="s">
        <v>113</v>
      </c>
      <c r="AF38" s="12"/>
      <c r="AG38" s="36" t="s">
        <v>747</v>
      </c>
      <c r="AH38" s="12"/>
      <c r="AI38" s="12"/>
      <c r="AJ38" s="12"/>
      <c r="AK38" s="12"/>
      <c r="AL38" s="12"/>
      <c r="AM38" s="12"/>
      <c r="AN38" s="12"/>
      <c r="AO38" s="10" t="b">
        <v>1</v>
      </c>
      <c r="AP38" s="12"/>
      <c r="AQ38" s="12"/>
      <c r="AR38" s="12"/>
      <c r="AS38" s="12"/>
      <c r="AT38" s="12" t="b">
        <v>0</v>
      </c>
      <c r="AU38" s="12"/>
    </row>
    <row r="39" spans="1:47" ht="225" x14ac:dyDescent="0.25">
      <c r="A39" s="3">
        <v>467</v>
      </c>
      <c r="B39" s="11" t="s">
        <v>431</v>
      </c>
      <c r="C39" s="28" t="str">
        <f>"[" &amp; ReviewData[[#This Row],[reference]] &amp; "] " &amp; ReviewData[[#This Row],[title]]</f>
        <v>[Owusu2023] A Deep Learning Approach for Loan Default Prediction Using Imbalanced Dataset</v>
      </c>
      <c r="D39" s="3">
        <v>2023</v>
      </c>
      <c r="E39" s="3" t="s">
        <v>432</v>
      </c>
      <c r="F39" s="3" t="s">
        <v>433</v>
      </c>
      <c r="G39" s="3" t="s">
        <v>399</v>
      </c>
      <c r="H39" s="3">
        <v>9</v>
      </c>
      <c r="I39" s="4" t="s">
        <v>434</v>
      </c>
      <c r="J39" s="3" t="s">
        <v>104</v>
      </c>
      <c r="K39" s="3">
        <v>12</v>
      </c>
      <c r="L39" s="4" t="s">
        <v>435</v>
      </c>
      <c r="M39" s="5" t="s">
        <v>402</v>
      </c>
      <c r="N39" s="5">
        <f>(IF(ISERROR(_xlfn.NUMBERVALUE(ReviewData[[#This Row],[score (nr of yes)]])), 0, ReviewData[[#This Row],[score (nr of yes)]])+IF(ISERROR(_xlfn.NUMBERVALUE(ReviewData[[#This Row],[score (nr of yes)2]])), 0,ReviewData[[#This Row],[score (nr of yes)2]]))/2</f>
        <v>10.5</v>
      </c>
      <c r="P39" s="3" t="s">
        <v>638</v>
      </c>
      <c r="Q39" s="3" t="s">
        <v>436</v>
      </c>
      <c r="R39" s="3" t="s">
        <v>112</v>
      </c>
      <c r="S39" s="10" t="s">
        <v>437</v>
      </c>
      <c r="T39" s="12" t="s">
        <v>438</v>
      </c>
      <c r="U39" s="12">
        <v>887371</v>
      </c>
      <c r="V39" s="12">
        <v>887371</v>
      </c>
      <c r="W39" s="12" t="s">
        <v>690</v>
      </c>
      <c r="X39" s="12">
        <v>74</v>
      </c>
      <c r="Y39" s="12"/>
      <c r="Z39" s="12" t="s">
        <v>689</v>
      </c>
      <c r="AA39" s="12" t="s">
        <v>108</v>
      </c>
      <c r="AB39" s="12" t="s">
        <v>108</v>
      </c>
      <c r="AC39" s="12" t="s">
        <v>112</v>
      </c>
      <c r="AD39" s="12" t="s">
        <v>108</v>
      </c>
      <c r="AE39" s="12" t="s">
        <v>300</v>
      </c>
      <c r="AF39" s="12"/>
      <c r="AG39" s="12" t="s">
        <v>300</v>
      </c>
      <c r="AH39" s="12"/>
      <c r="AI39" s="12"/>
      <c r="AJ39" s="12" t="s">
        <v>439</v>
      </c>
      <c r="AK39" s="12"/>
      <c r="AL39" s="12"/>
      <c r="AM39" s="12"/>
      <c r="AN39" s="12" t="s">
        <v>440</v>
      </c>
      <c r="AO39" s="10"/>
      <c r="AP39" s="12"/>
      <c r="AQ39" s="12" t="s">
        <v>441</v>
      </c>
      <c r="AR39" s="12"/>
      <c r="AS39" s="12" t="s">
        <v>442</v>
      </c>
      <c r="AT39" s="13" t="s">
        <v>650</v>
      </c>
      <c r="AU39" s="12"/>
    </row>
    <row r="40" spans="1:47" ht="105" x14ac:dyDescent="0.25">
      <c r="A40" s="33">
        <v>119.1</v>
      </c>
      <c r="B40" s="11" t="s">
        <v>239</v>
      </c>
      <c r="C40" s="1" t="str">
        <f>"[" &amp; ReviewData[[#This Row],[reference]] &amp; "] " &amp; ReviewData[[#This Row],[title]]</f>
        <v>[Pandey2020] Limitations and applicability of GANs in banking domain</v>
      </c>
      <c r="D40" s="33">
        <v>2020</v>
      </c>
      <c r="E40" s="33" t="s">
        <v>240</v>
      </c>
      <c r="F40" s="33" t="s">
        <v>241</v>
      </c>
      <c r="G40" s="33" t="s">
        <v>104</v>
      </c>
      <c r="H40" s="33">
        <v>11</v>
      </c>
      <c r="I40" s="4" t="s">
        <v>242</v>
      </c>
      <c r="J40" s="33" t="s">
        <v>184</v>
      </c>
      <c r="K40" s="33">
        <v>12</v>
      </c>
      <c r="L40" s="4" t="s">
        <v>243</v>
      </c>
      <c r="M40" s="5" t="s">
        <v>108</v>
      </c>
      <c r="N40" s="5">
        <f>(IF(ISERROR(_xlfn.NUMBERVALUE(ReviewData[[#This Row],[score (nr of yes)]])), 0, ReviewData[[#This Row],[score (nr of yes)]])+IF(ISERROR(_xlfn.NUMBERVALUE(ReviewData[[#This Row],[score (nr of yes)2]])), 0,ReviewData[[#This Row],[score (nr of yes)2]]))/2</f>
        <v>11.5</v>
      </c>
      <c r="O40" s="33"/>
      <c r="P40" s="33" t="s">
        <v>637</v>
      </c>
      <c r="Q40" s="33" t="s">
        <v>244</v>
      </c>
      <c r="R40" s="44" t="s">
        <v>108</v>
      </c>
      <c r="S40" s="10" t="s">
        <v>288</v>
      </c>
      <c r="T40" s="12" t="s">
        <v>128</v>
      </c>
      <c r="U40" s="12">
        <v>285299</v>
      </c>
      <c r="V40" s="12">
        <v>285299</v>
      </c>
      <c r="W40" s="12" t="s">
        <v>653</v>
      </c>
      <c r="X40" s="12">
        <v>30</v>
      </c>
      <c r="Y40" s="12" t="s">
        <v>702</v>
      </c>
      <c r="Z40" s="12" t="s">
        <v>654</v>
      </c>
      <c r="AA40" s="12" t="s">
        <v>108</v>
      </c>
      <c r="AB40" s="12" t="s">
        <v>108</v>
      </c>
      <c r="AC40" s="12" t="s">
        <v>112</v>
      </c>
      <c r="AD40" s="12" t="s">
        <v>112</v>
      </c>
      <c r="AE40" s="12" t="s">
        <v>245</v>
      </c>
      <c r="AF40" s="12" t="s">
        <v>777</v>
      </c>
      <c r="AG40" s="36" t="s">
        <v>246</v>
      </c>
      <c r="AH40" s="12"/>
      <c r="AI40" s="12"/>
      <c r="AJ40" s="12" t="s">
        <v>247</v>
      </c>
      <c r="AK40" s="12" t="s">
        <v>248</v>
      </c>
      <c r="AL40" s="12"/>
      <c r="AM40" s="12" t="s">
        <v>249</v>
      </c>
      <c r="AN40" s="12" t="s">
        <v>250</v>
      </c>
      <c r="AO40" s="10" t="b">
        <v>1</v>
      </c>
      <c r="AP40" s="12"/>
      <c r="AQ40" s="12"/>
      <c r="AR40" s="12"/>
      <c r="AS40" s="12" t="s">
        <v>251</v>
      </c>
      <c r="AT40" s="12" t="b">
        <v>0</v>
      </c>
      <c r="AU40" s="12" t="s">
        <v>252</v>
      </c>
    </row>
    <row r="41" spans="1:47" ht="105" x14ac:dyDescent="0.25">
      <c r="A41" s="33">
        <v>119.1</v>
      </c>
      <c r="B41" s="11" t="s">
        <v>239</v>
      </c>
      <c r="C41" s="28" t="str">
        <f>"[" &amp; ReviewData[[#This Row],[reference]] &amp; "] " &amp; ReviewData[[#This Row],[title]]</f>
        <v>[Pandey2020] Limitations and applicability of GANs in banking domain</v>
      </c>
      <c r="D41" s="33">
        <v>2020</v>
      </c>
      <c r="E41" s="33" t="s">
        <v>240</v>
      </c>
      <c r="F41" s="33" t="s">
        <v>241</v>
      </c>
      <c r="G41" s="33" t="s">
        <v>104</v>
      </c>
      <c r="H41" s="33">
        <v>11</v>
      </c>
      <c r="I41" s="4" t="s">
        <v>242</v>
      </c>
      <c r="J41" s="33" t="s">
        <v>184</v>
      </c>
      <c r="K41" s="33">
        <v>12</v>
      </c>
      <c r="L41" s="4" t="s">
        <v>243</v>
      </c>
      <c r="M41" s="5" t="s">
        <v>108</v>
      </c>
      <c r="N41" s="5">
        <f>(IF(ISERROR(_xlfn.NUMBERVALUE(ReviewData[[#This Row],[score (nr of yes)]])), 0, ReviewData[[#This Row],[score (nr of yes)]])+IF(ISERROR(_xlfn.NUMBERVALUE(ReviewData[[#This Row],[score (nr of yes)2]])), 0,ReviewData[[#This Row],[score (nr of yes)2]]))/2</f>
        <v>11.5</v>
      </c>
      <c r="O41" s="33"/>
      <c r="P41" s="33" t="s">
        <v>637</v>
      </c>
      <c r="Q41" s="33" t="s">
        <v>244</v>
      </c>
      <c r="R41" s="44" t="s">
        <v>108</v>
      </c>
      <c r="S41" s="10" t="s">
        <v>288</v>
      </c>
      <c r="T41" s="12" t="s">
        <v>128</v>
      </c>
      <c r="U41" s="12">
        <v>285299</v>
      </c>
      <c r="V41" s="12">
        <v>285299</v>
      </c>
      <c r="W41" s="12" t="s">
        <v>653</v>
      </c>
      <c r="X41" s="12">
        <v>30</v>
      </c>
      <c r="Y41" s="12" t="s">
        <v>702</v>
      </c>
      <c r="Z41" s="12" t="s">
        <v>654</v>
      </c>
      <c r="AA41" s="12" t="s">
        <v>108</v>
      </c>
      <c r="AB41" s="12" t="s">
        <v>108</v>
      </c>
      <c r="AC41" s="12" t="s">
        <v>112</v>
      </c>
      <c r="AD41" s="12" t="s">
        <v>112</v>
      </c>
      <c r="AE41" s="12" t="s">
        <v>245</v>
      </c>
      <c r="AF41" s="12" t="s">
        <v>777</v>
      </c>
      <c r="AG41" s="36" t="s">
        <v>253</v>
      </c>
      <c r="AH41" s="12" t="s">
        <v>254</v>
      </c>
      <c r="AI41" s="12"/>
      <c r="AJ41" s="12" t="s">
        <v>255</v>
      </c>
      <c r="AK41" s="12" t="s">
        <v>256</v>
      </c>
      <c r="AL41" s="12"/>
      <c r="AM41" s="12" t="s">
        <v>257</v>
      </c>
      <c r="AN41" s="12" t="s">
        <v>250</v>
      </c>
      <c r="AO41" s="10" t="b">
        <v>1</v>
      </c>
      <c r="AP41" s="12"/>
      <c r="AQ41" s="12"/>
      <c r="AR41" s="12"/>
      <c r="AS41" s="12" t="s">
        <v>258</v>
      </c>
      <c r="AT41" s="12" t="b">
        <v>0</v>
      </c>
      <c r="AU41" s="12" t="s">
        <v>259</v>
      </c>
    </row>
    <row r="42" spans="1:47" ht="105" x14ac:dyDescent="0.25">
      <c r="A42" s="33">
        <v>119.1</v>
      </c>
      <c r="B42" s="11" t="s">
        <v>239</v>
      </c>
      <c r="C42" s="1" t="str">
        <f>"[" &amp; ReviewData[[#This Row],[reference]] &amp; "] " &amp; ReviewData[[#This Row],[title]]</f>
        <v>[Pandey2020] Limitations and applicability of GANs in banking domain</v>
      </c>
      <c r="D42" s="33">
        <v>2020</v>
      </c>
      <c r="E42" s="33" t="s">
        <v>240</v>
      </c>
      <c r="F42" s="33" t="s">
        <v>241</v>
      </c>
      <c r="G42" s="33" t="s">
        <v>104</v>
      </c>
      <c r="H42" s="33">
        <v>11</v>
      </c>
      <c r="I42" s="4" t="s">
        <v>242</v>
      </c>
      <c r="J42" s="33" t="s">
        <v>184</v>
      </c>
      <c r="K42" s="33">
        <v>12</v>
      </c>
      <c r="L42" s="4" t="s">
        <v>243</v>
      </c>
      <c r="M42" s="5" t="s">
        <v>108</v>
      </c>
      <c r="N42" s="5">
        <f>(IF(ISERROR(_xlfn.NUMBERVALUE(ReviewData[[#This Row],[score (nr of yes)]])), 0, ReviewData[[#This Row],[score (nr of yes)]])+IF(ISERROR(_xlfn.NUMBERVALUE(ReviewData[[#This Row],[score (nr of yes)2]])), 0,ReviewData[[#This Row],[score (nr of yes)2]]))/2</f>
        <v>11.5</v>
      </c>
      <c r="O42" s="33"/>
      <c r="P42" s="33" t="s">
        <v>637</v>
      </c>
      <c r="Q42" s="33" t="s">
        <v>244</v>
      </c>
      <c r="R42" s="44" t="s">
        <v>108</v>
      </c>
      <c r="S42" s="10" t="s">
        <v>288</v>
      </c>
      <c r="T42" s="12" t="s">
        <v>128</v>
      </c>
      <c r="U42" s="12">
        <v>285299</v>
      </c>
      <c r="V42" s="12">
        <v>285299</v>
      </c>
      <c r="W42" s="12" t="s">
        <v>653</v>
      </c>
      <c r="X42" s="12">
        <v>30</v>
      </c>
      <c r="Y42" s="12" t="s">
        <v>702</v>
      </c>
      <c r="Z42" s="12" t="s">
        <v>654</v>
      </c>
      <c r="AA42" s="12" t="s">
        <v>108</v>
      </c>
      <c r="AB42" s="12" t="s">
        <v>108</v>
      </c>
      <c r="AC42" s="12" t="s">
        <v>112</v>
      </c>
      <c r="AD42" s="12" t="s">
        <v>112</v>
      </c>
      <c r="AE42" s="12" t="s">
        <v>245</v>
      </c>
      <c r="AF42" s="12" t="s">
        <v>777</v>
      </c>
      <c r="AG42" s="36" t="s">
        <v>253</v>
      </c>
      <c r="AH42" s="12" t="s">
        <v>260</v>
      </c>
      <c r="AI42" s="12"/>
      <c r="AJ42" s="12" t="s">
        <v>255</v>
      </c>
      <c r="AK42" s="12" t="s">
        <v>261</v>
      </c>
      <c r="AL42" s="12"/>
      <c r="AM42" s="12"/>
      <c r="AN42" s="12" t="s">
        <v>250</v>
      </c>
      <c r="AO42" s="10" t="b">
        <v>1</v>
      </c>
      <c r="AP42" s="12"/>
      <c r="AQ42" s="12"/>
      <c r="AR42" s="12"/>
      <c r="AS42" s="12" t="s">
        <v>262</v>
      </c>
      <c r="AT42" s="12" t="b">
        <v>0</v>
      </c>
      <c r="AU42" s="12"/>
    </row>
    <row r="43" spans="1:47" ht="105" x14ac:dyDescent="0.25">
      <c r="A43" s="3">
        <v>119.2</v>
      </c>
      <c r="B43" s="11" t="s">
        <v>239</v>
      </c>
      <c r="C43" s="1" t="str">
        <f>"[" &amp; ReviewData[[#This Row],[reference]] &amp; "] " &amp; ReviewData[[#This Row],[title]]</f>
        <v>[Pandey2020] Limitations and applicability of GANs in banking domain</v>
      </c>
      <c r="D43" s="3">
        <v>2020</v>
      </c>
      <c r="E43" s="3" t="s">
        <v>240</v>
      </c>
      <c r="F43" s="3" t="s">
        <v>241</v>
      </c>
      <c r="G43" s="3" t="s">
        <v>104</v>
      </c>
      <c r="H43" s="3">
        <v>11</v>
      </c>
      <c r="I43" s="4" t="s">
        <v>242</v>
      </c>
      <c r="J43" s="3" t="s">
        <v>184</v>
      </c>
      <c r="K43" s="3">
        <v>12</v>
      </c>
      <c r="L43" s="4" t="s">
        <v>243</v>
      </c>
      <c r="M43" s="5" t="s">
        <v>108</v>
      </c>
      <c r="N43" s="5">
        <f>(IF(ISERROR(_xlfn.NUMBERVALUE(ReviewData[[#This Row],[score (nr of yes)]])), 0, ReviewData[[#This Row],[score (nr of yes)]])+IF(ISERROR(_xlfn.NUMBERVALUE(ReviewData[[#This Row],[score (nr of yes)2]])), 0,ReviewData[[#This Row],[score (nr of yes)2]]))/2</f>
        <v>11.5</v>
      </c>
      <c r="P43" s="3" t="s">
        <v>637</v>
      </c>
      <c r="Q43" s="3" t="s">
        <v>244</v>
      </c>
      <c r="R43" s="3" t="s">
        <v>108</v>
      </c>
      <c r="S43" s="10" t="s">
        <v>288</v>
      </c>
      <c r="T43" s="12" t="s">
        <v>128</v>
      </c>
      <c r="U43" s="12">
        <v>285299</v>
      </c>
      <c r="V43" s="12">
        <v>285299</v>
      </c>
      <c r="W43" s="12" t="s">
        <v>653</v>
      </c>
      <c r="X43" s="12">
        <v>30</v>
      </c>
      <c r="Y43" s="12" t="s">
        <v>702</v>
      </c>
      <c r="Z43" s="12" t="s">
        <v>654</v>
      </c>
      <c r="AA43" s="12" t="s">
        <v>108</v>
      </c>
      <c r="AB43" s="12" t="s">
        <v>108</v>
      </c>
      <c r="AC43" s="12" t="s">
        <v>112</v>
      </c>
      <c r="AD43" s="12" t="s">
        <v>112</v>
      </c>
      <c r="AE43" s="12" t="s">
        <v>245</v>
      </c>
      <c r="AF43" s="12" t="s">
        <v>777</v>
      </c>
      <c r="AG43" s="36" t="s">
        <v>263</v>
      </c>
      <c r="AH43" s="12"/>
      <c r="AI43" s="23"/>
      <c r="AJ43" s="24" t="s">
        <v>264</v>
      </c>
      <c r="AK43" s="24" t="s">
        <v>265</v>
      </c>
      <c r="AL43" s="12"/>
      <c r="AM43" s="12"/>
      <c r="AN43" s="12" t="s">
        <v>250</v>
      </c>
      <c r="AO43" s="10" t="b">
        <v>1</v>
      </c>
      <c r="AP43" s="12"/>
      <c r="AQ43" s="12"/>
      <c r="AR43" s="12"/>
      <c r="AS43" s="12" t="s">
        <v>266</v>
      </c>
      <c r="AT43" s="12" t="b">
        <v>0</v>
      </c>
      <c r="AU43" s="12"/>
    </row>
    <row r="44" spans="1:47" ht="105" x14ac:dyDescent="0.25">
      <c r="A44" s="3">
        <v>119.3</v>
      </c>
      <c r="B44" s="11" t="s">
        <v>239</v>
      </c>
      <c r="C44" s="1" t="str">
        <f>"[" &amp; ReviewData[[#This Row],[reference]] &amp; "] " &amp; ReviewData[[#This Row],[title]]</f>
        <v>[Pandey2020] Limitations and applicability of GANs in banking domain</v>
      </c>
      <c r="D44" s="3">
        <v>2020</v>
      </c>
      <c r="E44" s="3" t="s">
        <v>240</v>
      </c>
      <c r="F44" s="3" t="s">
        <v>241</v>
      </c>
      <c r="G44" s="3" t="s">
        <v>104</v>
      </c>
      <c r="H44" s="3">
        <v>11</v>
      </c>
      <c r="I44" s="4" t="s">
        <v>242</v>
      </c>
      <c r="J44" s="3" t="s">
        <v>184</v>
      </c>
      <c r="K44" s="3">
        <v>12</v>
      </c>
      <c r="L44" s="4" t="s">
        <v>243</v>
      </c>
      <c r="M44" s="5" t="s">
        <v>108</v>
      </c>
      <c r="N44" s="5">
        <f>(IF(ISERROR(_xlfn.NUMBERVALUE(ReviewData[[#This Row],[score (nr of yes)]])), 0, ReviewData[[#This Row],[score (nr of yes)]])+IF(ISERROR(_xlfn.NUMBERVALUE(ReviewData[[#This Row],[score (nr of yes)2]])), 0,ReviewData[[#This Row],[score (nr of yes)2]]))/2</f>
        <v>11.5</v>
      </c>
      <c r="P44" s="3" t="s">
        <v>637</v>
      </c>
      <c r="Q44" s="3" t="s">
        <v>244</v>
      </c>
      <c r="R44" s="3" t="s">
        <v>108</v>
      </c>
      <c r="S44" s="10" t="s">
        <v>288</v>
      </c>
      <c r="T44" s="12" t="s">
        <v>128</v>
      </c>
      <c r="U44" s="12">
        <v>285299</v>
      </c>
      <c r="V44" s="12">
        <v>285299</v>
      </c>
      <c r="W44" s="12" t="s">
        <v>653</v>
      </c>
      <c r="X44" s="12">
        <v>30</v>
      </c>
      <c r="Y44" s="12" t="s">
        <v>702</v>
      </c>
      <c r="Z44" s="12" t="s">
        <v>654</v>
      </c>
      <c r="AA44" s="12" t="s">
        <v>108</v>
      </c>
      <c r="AB44" s="12" t="s">
        <v>108</v>
      </c>
      <c r="AC44" s="12" t="s">
        <v>112</v>
      </c>
      <c r="AD44" s="12" t="s">
        <v>112</v>
      </c>
      <c r="AE44" s="12" t="s">
        <v>245</v>
      </c>
      <c r="AF44" s="12" t="s">
        <v>777</v>
      </c>
      <c r="AG44" s="36" t="s">
        <v>267</v>
      </c>
      <c r="AH44" s="12"/>
      <c r="AI44" s="12"/>
      <c r="AJ44" s="12" t="s">
        <v>268</v>
      </c>
      <c r="AK44" s="12" t="s">
        <v>269</v>
      </c>
      <c r="AL44" s="12"/>
      <c r="AM44" s="12"/>
      <c r="AN44" s="12" t="s">
        <v>250</v>
      </c>
      <c r="AO44" s="10" t="b">
        <v>1</v>
      </c>
      <c r="AP44" s="12"/>
      <c r="AQ44" s="12"/>
      <c r="AR44" s="12"/>
      <c r="AS44" s="12" t="s">
        <v>270</v>
      </c>
      <c r="AT44" s="12" t="b">
        <v>0</v>
      </c>
      <c r="AU44" s="12"/>
    </row>
    <row r="45" spans="1:47" ht="105" x14ac:dyDescent="0.25">
      <c r="A45" s="33">
        <v>119.4</v>
      </c>
      <c r="B45" s="11" t="s">
        <v>239</v>
      </c>
      <c r="C45" s="1" t="str">
        <f>"[" &amp; ReviewData[[#This Row],[reference]] &amp; "] " &amp; ReviewData[[#This Row],[title]]</f>
        <v>[Pandey2020] Limitations and applicability of GANs in banking domain</v>
      </c>
      <c r="D45" s="33">
        <v>2020</v>
      </c>
      <c r="E45" s="33" t="s">
        <v>240</v>
      </c>
      <c r="F45" s="33" t="s">
        <v>241</v>
      </c>
      <c r="G45" s="33" t="s">
        <v>104</v>
      </c>
      <c r="H45" s="33">
        <v>11</v>
      </c>
      <c r="I45" s="4" t="s">
        <v>242</v>
      </c>
      <c r="J45" s="33" t="s">
        <v>184</v>
      </c>
      <c r="K45" s="33">
        <v>12</v>
      </c>
      <c r="L45" s="4" t="s">
        <v>243</v>
      </c>
      <c r="M45" s="5" t="s">
        <v>108</v>
      </c>
      <c r="N45" s="5">
        <f>(IF(ISERROR(_xlfn.NUMBERVALUE(ReviewData[[#This Row],[score (nr of yes)]])), 0, ReviewData[[#This Row],[score (nr of yes)]])+IF(ISERROR(_xlfn.NUMBERVALUE(ReviewData[[#This Row],[score (nr of yes)2]])), 0,ReviewData[[#This Row],[score (nr of yes)2]]))/2</f>
        <v>11.5</v>
      </c>
      <c r="O45" s="33"/>
      <c r="P45" s="33" t="s">
        <v>637</v>
      </c>
      <c r="Q45" s="33" t="s">
        <v>244</v>
      </c>
      <c r="R45" s="33" t="s">
        <v>108</v>
      </c>
      <c r="S45" s="10" t="s">
        <v>288</v>
      </c>
      <c r="T45" s="12" t="s">
        <v>128</v>
      </c>
      <c r="U45" s="12">
        <v>285299</v>
      </c>
      <c r="V45" s="12">
        <v>285299</v>
      </c>
      <c r="W45" s="12" t="s">
        <v>653</v>
      </c>
      <c r="X45" s="12">
        <v>30</v>
      </c>
      <c r="Y45" s="12" t="s">
        <v>702</v>
      </c>
      <c r="Z45" s="12" t="s">
        <v>654</v>
      </c>
      <c r="AA45" s="12" t="s">
        <v>108</v>
      </c>
      <c r="AB45" s="12" t="s">
        <v>108</v>
      </c>
      <c r="AC45" s="12" t="s">
        <v>112</v>
      </c>
      <c r="AD45" s="12" t="s">
        <v>112</v>
      </c>
      <c r="AE45" s="12" t="s">
        <v>245</v>
      </c>
      <c r="AF45" s="12" t="s">
        <v>777</v>
      </c>
      <c r="AG45" s="36" t="s">
        <v>271</v>
      </c>
      <c r="AH45" s="12"/>
      <c r="AI45" s="12"/>
      <c r="AJ45" s="12" t="s">
        <v>272</v>
      </c>
      <c r="AK45" s="12" t="s">
        <v>273</v>
      </c>
      <c r="AL45" s="12"/>
      <c r="AM45" s="12" t="s">
        <v>274</v>
      </c>
      <c r="AN45" s="12" t="s">
        <v>250</v>
      </c>
      <c r="AO45" s="10" t="b">
        <v>1</v>
      </c>
      <c r="AP45" s="12"/>
      <c r="AQ45" s="12"/>
      <c r="AR45" s="12"/>
      <c r="AS45" s="12" t="s">
        <v>275</v>
      </c>
      <c r="AT45" s="12" t="b">
        <v>0</v>
      </c>
      <c r="AU45" s="12"/>
    </row>
    <row r="46" spans="1:47" ht="105" x14ac:dyDescent="0.25">
      <c r="A46" s="33">
        <v>119.5</v>
      </c>
      <c r="B46" s="11" t="s">
        <v>239</v>
      </c>
      <c r="C46" s="1" t="str">
        <f>"[" &amp; ReviewData[[#This Row],[reference]] &amp; "] " &amp; ReviewData[[#This Row],[title]]</f>
        <v>[Pandey2020] Limitations and applicability of GANs in banking domain</v>
      </c>
      <c r="D46" s="33">
        <v>2020</v>
      </c>
      <c r="E46" s="33" t="s">
        <v>240</v>
      </c>
      <c r="F46" s="33" t="s">
        <v>241</v>
      </c>
      <c r="G46" s="33" t="s">
        <v>104</v>
      </c>
      <c r="H46" s="33">
        <v>11</v>
      </c>
      <c r="I46" s="4" t="s">
        <v>242</v>
      </c>
      <c r="J46" s="33" t="s">
        <v>184</v>
      </c>
      <c r="K46" s="33">
        <v>12</v>
      </c>
      <c r="L46" s="4" t="s">
        <v>243</v>
      </c>
      <c r="M46" s="5" t="s">
        <v>108</v>
      </c>
      <c r="N46" s="5">
        <f>(IF(ISERROR(_xlfn.NUMBERVALUE(ReviewData[[#This Row],[score (nr of yes)]])), 0, ReviewData[[#This Row],[score (nr of yes)]])+IF(ISERROR(_xlfn.NUMBERVALUE(ReviewData[[#This Row],[score (nr of yes)2]])), 0,ReviewData[[#This Row],[score (nr of yes)2]]))/2</f>
        <v>11.5</v>
      </c>
      <c r="O46" s="33"/>
      <c r="P46" s="33" t="s">
        <v>637</v>
      </c>
      <c r="Q46" s="33" t="s">
        <v>244</v>
      </c>
      <c r="R46" s="33" t="s">
        <v>108</v>
      </c>
      <c r="S46" s="10" t="s">
        <v>288</v>
      </c>
      <c r="T46" s="12" t="s">
        <v>128</v>
      </c>
      <c r="U46" s="12">
        <v>285299</v>
      </c>
      <c r="V46" s="12">
        <v>285299</v>
      </c>
      <c r="W46" s="12" t="s">
        <v>653</v>
      </c>
      <c r="X46" s="12">
        <v>30</v>
      </c>
      <c r="Y46" s="12" t="s">
        <v>702</v>
      </c>
      <c r="Z46" s="12" t="s">
        <v>654</v>
      </c>
      <c r="AA46" s="12" t="s">
        <v>108</v>
      </c>
      <c r="AB46" s="12" t="s">
        <v>108</v>
      </c>
      <c r="AC46" s="12" t="s">
        <v>112</v>
      </c>
      <c r="AD46" s="12" t="s">
        <v>112</v>
      </c>
      <c r="AE46" s="12" t="s">
        <v>245</v>
      </c>
      <c r="AF46" s="12" t="s">
        <v>777</v>
      </c>
      <c r="AG46" s="36" t="s">
        <v>276</v>
      </c>
      <c r="AH46" s="12"/>
      <c r="AI46" s="12"/>
      <c r="AJ46" s="12" t="s">
        <v>277</v>
      </c>
      <c r="AK46" s="12" t="s">
        <v>278</v>
      </c>
      <c r="AL46" s="12"/>
      <c r="AM46" s="12"/>
      <c r="AN46" s="12" t="s">
        <v>250</v>
      </c>
      <c r="AO46" s="10" t="b">
        <v>1</v>
      </c>
      <c r="AP46" s="12"/>
      <c r="AQ46" s="12"/>
      <c r="AR46" s="12"/>
      <c r="AS46" s="12" t="s">
        <v>279</v>
      </c>
      <c r="AT46" s="12" t="b">
        <v>1</v>
      </c>
      <c r="AU46" s="12"/>
    </row>
    <row r="47" spans="1:47" ht="105" x14ac:dyDescent="0.25">
      <c r="A47" s="33">
        <v>119.5</v>
      </c>
      <c r="B47" s="11" t="s">
        <v>239</v>
      </c>
      <c r="C47" s="1" t="str">
        <f>"[" &amp; ReviewData[[#This Row],[reference]] &amp; "] " &amp; ReviewData[[#This Row],[title]]</f>
        <v>[Pandey2020] Limitations and applicability of GANs in banking domain</v>
      </c>
      <c r="D47" s="33">
        <v>2020</v>
      </c>
      <c r="E47" s="33" t="s">
        <v>240</v>
      </c>
      <c r="F47" s="33" t="s">
        <v>241</v>
      </c>
      <c r="G47" s="33" t="s">
        <v>104</v>
      </c>
      <c r="H47" s="33">
        <v>11</v>
      </c>
      <c r="I47" s="4" t="s">
        <v>242</v>
      </c>
      <c r="J47" s="33" t="s">
        <v>184</v>
      </c>
      <c r="K47" s="33">
        <v>12</v>
      </c>
      <c r="L47" s="4" t="s">
        <v>243</v>
      </c>
      <c r="M47" s="5" t="s">
        <v>108</v>
      </c>
      <c r="N47" s="5">
        <f>(IF(ISERROR(_xlfn.NUMBERVALUE(ReviewData[[#This Row],[score (nr of yes)]])), 0, ReviewData[[#This Row],[score (nr of yes)]])+IF(ISERROR(_xlfn.NUMBERVALUE(ReviewData[[#This Row],[score (nr of yes)2]])), 0,ReviewData[[#This Row],[score (nr of yes)2]]))/2</f>
        <v>11.5</v>
      </c>
      <c r="O47" s="33"/>
      <c r="P47" s="33" t="s">
        <v>637</v>
      </c>
      <c r="Q47" s="33" t="s">
        <v>244</v>
      </c>
      <c r="R47" s="33" t="s">
        <v>108</v>
      </c>
      <c r="S47" s="10" t="s">
        <v>288</v>
      </c>
      <c r="T47" s="12" t="s">
        <v>128</v>
      </c>
      <c r="U47" s="12">
        <v>285299</v>
      </c>
      <c r="V47" s="12">
        <v>285299</v>
      </c>
      <c r="W47" s="12" t="s">
        <v>653</v>
      </c>
      <c r="X47" s="12">
        <v>30</v>
      </c>
      <c r="Y47" s="12" t="s">
        <v>702</v>
      </c>
      <c r="Z47" s="12" t="s">
        <v>654</v>
      </c>
      <c r="AA47" s="12" t="s">
        <v>108</v>
      </c>
      <c r="AB47" s="12" t="s">
        <v>108</v>
      </c>
      <c r="AC47" s="12" t="s">
        <v>112</v>
      </c>
      <c r="AD47" s="12" t="s">
        <v>112</v>
      </c>
      <c r="AE47" s="12" t="s">
        <v>245</v>
      </c>
      <c r="AF47" s="12" t="s">
        <v>777</v>
      </c>
      <c r="AG47" s="36" t="s">
        <v>280</v>
      </c>
      <c r="AH47" s="12"/>
      <c r="AI47" s="12"/>
      <c r="AJ47" s="12"/>
      <c r="AK47" s="12"/>
      <c r="AL47" s="12"/>
      <c r="AM47" s="12"/>
      <c r="AN47" s="12" t="s">
        <v>250</v>
      </c>
      <c r="AO47" s="10" t="b">
        <v>1</v>
      </c>
      <c r="AP47" s="12"/>
      <c r="AQ47" s="12"/>
      <c r="AR47" s="12"/>
      <c r="AS47" s="12" t="s">
        <v>281</v>
      </c>
      <c r="AT47" s="12" t="b">
        <v>0</v>
      </c>
      <c r="AU47" s="12"/>
    </row>
    <row r="48" spans="1:47" ht="180" x14ac:dyDescent="0.25">
      <c r="A48" s="33">
        <v>600</v>
      </c>
      <c r="B48" s="11" t="s">
        <v>554</v>
      </c>
      <c r="C48" s="1" t="str">
        <f>"[" &amp; ReviewData[[#This Row],[reference]] &amp; "] " &amp; ReviewData[[#This Row],[title]]</f>
        <v>[Park2021] Synthesizing individual consumers′ credit historical data using generative adversarial networks</v>
      </c>
      <c r="D48" s="3">
        <v>2021</v>
      </c>
      <c r="E48" s="3" t="s">
        <v>555</v>
      </c>
      <c r="F48" s="33" t="s">
        <v>556</v>
      </c>
      <c r="G48" s="3" t="s">
        <v>104</v>
      </c>
      <c r="H48" s="3">
        <v>11</v>
      </c>
      <c r="I48" s="4" t="s">
        <v>557</v>
      </c>
      <c r="J48" s="3" t="s">
        <v>184</v>
      </c>
      <c r="K48" s="3">
        <v>12</v>
      </c>
      <c r="L48" s="4" t="s">
        <v>558</v>
      </c>
      <c r="M48" s="5" t="s">
        <v>108</v>
      </c>
      <c r="N48" s="5">
        <f>(IF(ISERROR(_xlfn.NUMBERVALUE(ReviewData[[#This Row],[score (nr of yes)]])), 0, ReviewData[[#This Row],[score (nr of yes)]])+IF(ISERROR(_xlfn.NUMBERVALUE(ReviewData[[#This Row],[score (nr of yes)2]])), 0,ReviewData[[#This Row],[score (nr of yes)2]]))/2</f>
        <v>11.5</v>
      </c>
      <c r="P48" s="33" t="s">
        <v>640</v>
      </c>
      <c r="Q48" s="10" t="s">
        <v>559</v>
      </c>
      <c r="R48" s="10" t="s">
        <v>112</v>
      </c>
      <c r="S48" s="10" t="s">
        <v>560</v>
      </c>
      <c r="T48" s="12" t="s">
        <v>561</v>
      </c>
      <c r="U48" s="12">
        <v>1800000</v>
      </c>
      <c r="V48" s="12">
        <v>1800000</v>
      </c>
      <c r="W48" s="13">
        <f>(0.025*201612+0.015*201612+0.01*201612+0.008*201612+0.025*201712+0.015*201712+0.01*201712+0.007*201712+0.025*201812+0.015*201812+0.01*201812+0.0075*201812)/SUM(201612*4,201712*4,201812*4)</f>
        <v>1.4374979343486421E-2</v>
      </c>
      <c r="X48" s="12">
        <v>19</v>
      </c>
      <c r="Y48" s="12"/>
      <c r="Z48" s="12" t="s">
        <v>676</v>
      </c>
      <c r="AA48" s="12" t="s">
        <v>677</v>
      </c>
      <c r="AB48" s="12" t="s">
        <v>108</v>
      </c>
      <c r="AC48" s="12" t="s">
        <v>112</v>
      </c>
      <c r="AD48" s="12" t="s">
        <v>112</v>
      </c>
      <c r="AE48" s="12" t="s">
        <v>113</v>
      </c>
      <c r="AF48" s="12"/>
      <c r="AG48" s="12" t="s">
        <v>160</v>
      </c>
      <c r="AH48" s="12"/>
      <c r="AI48" s="12" t="s">
        <v>562</v>
      </c>
      <c r="AJ48" s="12"/>
      <c r="AK48" s="12" t="s">
        <v>563</v>
      </c>
      <c r="AL48" s="12"/>
      <c r="AM48" s="12"/>
      <c r="AN48" s="12" t="s">
        <v>426</v>
      </c>
      <c r="AO48" s="10"/>
      <c r="AP48" s="12" t="s">
        <v>564</v>
      </c>
      <c r="AQ48" s="12"/>
      <c r="AR48" s="12"/>
      <c r="AS48" s="12" t="s">
        <v>565</v>
      </c>
      <c r="AT48" s="13" t="s">
        <v>650</v>
      </c>
      <c r="AU48" s="12"/>
    </row>
    <row r="49" spans="1:47" ht="75" x14ac:dyDescent="0.25">
      <c r="A49" s="3" t="s">
        <v>566</v>
      </c>
      <c r="B49" s="11" t="s">
        <v>567</v>
      </c>
      <c r="C49" s="12" t="s">
        <v>674</v>
      </c>
      <c r="D49" s="10">
        <v>2020</v>
      </c>
      <c r="E49" s="10" t="s">
        <v>569</v>
      </c>
      <c r="F49" s="3" t="s">
        <v>568</v>
      </c>
      <c r="G49" s="12"/>
      <c r="H49" s="12"/>
      <c r="I49" s="12" t="s">
        <v>113</v>
      </c>
      <c r="J49" s="12" t="s">
        <v>570</v>
      </c>
      <c r="K49" s="12"/>
      <c r="L49" s="12"/>
      <c r="M49" s="12"/>
      <c r="N49" s="12"/>
      <c r="O49" s="12"/>
      <c r="P49" s="3" t="s">
        <v>636</v>
      </c>
      <c r="Q49" s="12" t="s">
        <v>571</v>
      </c>
      <c r="R49" s="10" t="s">
        <v>112</v>
      </c>
      <c r="S49" s="10" t="s">
        <v>569</v>
      </c>
      <c r="T49" s="12" t="s">
        <v>188</v>
      </c>
      <c r="U49" s="12" t="s">
        <v>678</v>
      </c>
      <c r="V49" s="12">
        <v>408</v>
      </c>
      <c r="W49" s="13" t="s">
        <v>650</v>
      </c>
      <c r="X49" s="12">
        <v>1</v>
      </c>
      <c r="Y49" s="12"/>
      <c r="Z49" s="12" t="s">
        <v>679</v>
      </c>
      <c r="AA49" s="12" t="s">
        <v>108</v>
      </c>
      <c r="AB49" s="12" t="s">
        <v>108</v>
      </c>
      <c r="AC49" s="12" t="s">
        <v>112</v>
      </c>
      <c r="AD49" s="12" t="s">
        <v>108</v>
      </c>
      <c r="AE49" s="12" t="s">
        <v>113</v>
      </c>
      <c r="AF49" s="12"/>
      <c r="AG49" s="12" t="s">
        <v>570</v>
      </c>
      <c r="AH49" s="12"/>
      <c r="AI49" s="12" t="s">
        <v>572</v>
      </c>
      <c r="AJ49" s="12" t="s">
        <v>573</v>
      </c>
      <c r="AK49" s="12" t="s">
        <v>574</v>
      </c>
      <c r="AL49" s="12"/>
      <c r="AM49" s="12" t="s">
        <v>575</v>
      </c>
      <c r="AN49" s="12" t="s">
        <v>576</v>
      </c>
      <c r="AO49" s="10"/>
      <c r="AP49" s="10"/>
      <c r="AQ49" s="10" t="b">
        <v>1</v>
      </c>
      <c r="AR49" s="12"/>
      <c r="AS49" s="12" t="s">
        <v>577</v>
      </c>
      <c r="AT49" s="12" t="b">
        <v>0</v>
      </c>
      <c r="AU49" s="12"/>
    </row>
    <row r="50" spans="1:47" ht="60" x14ac:dyDescent="0.25">
      <c r="A50" s="3" t="s">
        <v>578</v>
      </c>
      <c r="B50" s="11" t="s">
        <v>567</v>
      </c>
      <c r="C50" s="1" t="str">
        <f>"[" &amp; ReviewData[[#This Row],[reference]] &amp; "] " &amp; ReviewData[[#This Row],[title]]</f>
        <v>[Pun2020] Financial thought experiment: A gan-based approach to vast robust portfolio selection</v>
      </c>
      <c r="D50" s="3">
        <v>2020</v>
      </c>
      <c r="E50" s="3" t="s">
        <v>579</v>
      </c>
      <c r="F50" s="3" t="s">
        <v>568</v>
      </c>
      <c r="G50" s="3" t="s">
        <v>399</v>
      </c>
      <c r="H50" s="3">
        <v>10</v>
      </c>
      <c r="I50" s="4" t="s">
        <v>580</v>
      </c>
      <c r="J50" s="3" t="s">
        <v>184</v>
      </c>
      <c r="K50" s="3">
        <v>11</v>
      </c>
      <c r="L50" s="4" t="s">
        <v>581</v>
      </c>
      <c r="M50" s="5" t="s">
        <v>108</v>
      </c>
      <c r="N50" s="5">
        <f>(IF(ISERROR(_xlfn.NUMBERVALUE(ReviewData[[#This Row],[score (nr of yes)]])), 0, ReviewData[[#This Row],[score (nr of yes)]])+IF(ISERROR(_xlfn.NUMBERVALUE(ReviewData[[#This Row],[score (nr of yes)2]])), 0,ReviewData[[#This Row],[score (nr of yes)2]]))/2</f>
        <v>10.5</v>
      </c>
      <c r="P50" s="3" t="s">
        <v>636</v>
      </c>
      <c r="Q50" s="12" t="s">
        <v>571</v>
      </c>
      <c r="R50" s="10" t="s">
        <v>112</v>
      </c>
      <c r="S50" s="10" t="s">
        <v>569</v>
      </c>
      <c r="T50" s="12" t="s">
        <v>188</v>
      </c>
      <c r="U50" s="12" t="s">
        <v>678</v>
      </c>
      <c r="V50" s="12">
        <v>408</v>
      </c>
      <c r="W50" s="13" t="s">
        <v>650</v>
      </c>
      <c r="X50" s="12">
        <v>1</v>
      </c>
      <c r="Y50" s="12"/>
      <c r="Z50" s="12" t="s">
        <v>679</v>
      </c>
      <c r="AA50" s="12" t="s">
        <v>108</v>
      </c>
      <c r="AB50" s="12" t="s">
        <v>108</v>
      </c>
      <c r="AC50" s="12" t="s">
        <v>112</v>
      </c>
      <c r="AD50" s="12" t="s">
        <v>108</v>
      </c>
      <c r="AE50" s="12" t="s">
        <v>113</v>
      </c>
      <c r="AF50" s="12"/>
      <c r="AG50" s="12" t="s">
        <v>582</v>
      </c>
      <c r="AH50" s="12"/>
      <c r="AI50" s="12" t="s">
        <v>572</v>
      </c>
      <c r="AJ50" s="12"/>
      <c r="AK50" s="12" t="s">
        <v>574</v>
      </c>
      <c r="AL50" s="12"/>
      <c r="AM50" s="12"/>
      <c r="AN50" s="12" t="s">
        <v>576</v>
      </c>
      <c r="AO50" s="10"/>
      <c r="AP50" s="10"/>
      <c r="AQ50" s="10" t="b">
        <v>1</v>
      </c>
      <c r="AR50" s="12"/>
      <c r="AS50" s="12" t="s">
        <v>577</v>
      </c>
      <c r="AT50" s="12" t="b">
        <v>1</v>
      </c>
      <c r="AU50" s="12"/>
    </row>
    <row r="51" spans="1:47" ht="180" x14ac:dyDescent="0.25">
      <c r="A51" s="3">
        <v>410</v>
      </c>
      <c r="B51" s="11" t="s">
        <v>396</v>
      </c>
      <c r="C51" s="1" t="str">
        <f>"[" &amp; ReviewData[[#This Row],[reference]] &amp; "] " &amp; ReviewData[[#This Row],[title]]</f>
        <v>[Ramirez2023] A Machine Learning Plus-Features Based Approach for Optimal Asset Allocation</v>
      </c>
      <c r="D51" s="3">
        <v>2023</v>
      </c>
      <c r="E51" s="3" t="s">
        <v>397</v>
      </c>
      <c r="F51" s="3" t="s">
        <v>398</v>
      </c>
      <c r="G51" s="3" t="s">
        <v>399</v>
      </c>
      <c r="H51" s="3">
        <v>11</v>
      </c>
      <c r="I51" s="4" t="s">
        <v>400</v>
      </c>
      <c r="J51" s="3" t="s">
        <v>106</v>
      </c>
      <c r="K51" s="3">
        <v>13</v>
      </c>
      <c r="L51" s="4" t="s">
        <v>401</v>
      </c>
      <c r="M51" s="5" t="s">
        <v>402</v>
      </c>
      <c r="N51" s="5">
        <f>(IF(ISERROR(_xlfn.NUMBERVALUE(ReviewData[[#This Row],[score (nr of yes)]])), 0, ReviewData[[#This Row],[score (nr of yes)]])+IF(ISERROR(_xlfn.NUMBERVALUE(ReviewData[[#This Row],[score (nr of yes)2]])), 0,ReviewData[[#This Row],[score (nr of yes)2]]))/2</f>
        <v>12</v>
      </c>
      <c r="P51" s="3" t="s">
        <v>636</v>
      </c>
      <c r="Q51" s="10" t="s">
        <v>403</v>
      </c>
      <c r="R51" s="10" t="s">
        <v>112</v>
      </c>
      <c r="S51" s="10" t="s">
        <v>404</v>
      </c>
      <c r="T51" s="12" t="s">
        <v>405</v>
      </c>
      <c r="U51" s="12">
        <f>10*1*7120</f>
        <v>71200</v>
      </c>
      <c r="V51" s="12">
        <v>10</v>
      </c>
      <c r="W51" s="13" t="s">
        <v>650</v>
      </c>
      <c r="X51" s="12">
        <v>1</v>
      </c>
      <c r="Y51" s="12"/>
      <c r="Z51" s="12" t="s">
        <v>675</v>
      </c>
      <c r="AA51" s="12" t="s">
        <v>108</v>
      </c>
      <c r="AB51" s="12" t="s">
        <v>108</v>
      </c>
      <c r="AC51" s="12" t="s">
        <v>112</v>
      </c>
      <c r="AD51" s="12" t="s">
        <v>108</v>
      </c>
      <c r="AE51" s="12" t="s">
        <v>202</v>
      </c>
      <c r="AF51" s="12"/>
      <c r="AG51" s="12" t="s">
        <v>406</v>
      </c>
      <c r="AH51" s="12" t="s">
        <v>407</v>
      </c>
      <c r="AI51" s="12"/>
      <c r="AJ51" s="12" t="s">
        <v>408</v>
      </c>
      <c r="AK51" s="12"/>
      <c r="AL51" s="12"/>
      <c r="AM51" s="12"/>
      <c r="AN51" s="26" t="s">
        <v>409</v>
      </c>
      <c r="AO51" s="42"/>
      <c r="AP51" s="12" t="s">
        <v>410</v>
      </c>
      <c r="AQ51" s="12"/>
      <c r="AR51" s="12"/>
      <c r="AS51" s="12" t="s">
        <v>411</v>
      </c>
      <c r="AT51" s="13" t="s">
        <v>650</v>
      </c>
      <c r="AU51" s="12" t="s">
        <v>412</v>
      </c>
    </row>
    <row r="52" spans="1:47" ht="75" x14ac:dyDescent="0.25">
      <c r="A52" s="3">
        <v>32</v>
      </c>
      <c r="B52" s="11" t="s">
        <v>166</v>
      </c>
      <c r="C52" s="1" t="str">
        <f>"[" &amp; ReviewData[[#This Row],[reference]] &amp; "] " &amp; ReviewData[[#This Row],[title]]</f>
        <v>[Ranja2023] Synthetic Data Generation Using Time-Generative Adversarial Network (Time-GAN) to Predict Cash ATM</v>
      </c>
      <c r="D52" s="3">
        <v>2023</v>
      </c>
      <c r="E52" s="3" t="s">
        <v>167</v>
      </c>
      <c r="F52" s="3" t="s">
        <v>168</v>
      </c>
      <c r="G52" s="3" t="s">
        <v>104</v>
      </c>
      <c r="H52" s="3">
        <v>10</v>
      </c>
      <c r="I52" s="4" t="s">
        <v>169</v>
      </c>
      <c r="J52" s="3" t="s">
        <v>106</v>
      </c>
      <c r="K52" s="3">
        <v>13</v>
      </c>
      <c r="L52" s="4" t="s">
        <v>170</v>
      </c>
      <c r="M52" s="5" t="s">
        <v>108</v>
      </c>
      <c r="N52" s="5">
        <f>(IF(ISERROR(_xlfn.NUMBERVALUE(ReviewData[[#This Row],[score (nr of yes)]])), 0, ReviewData[[#This Row],[score (nr of yes)]])+IF(ISERROR(_xlfn.NUMBERVALUE(ReviewData[[#This Row],[score (nr of yes)2]])), 0,ReviewData[[#This Row],[score (nr of yes)2]]))/2</f>
        <v>11.5</v>
      </c>
      <c r="P52" s="3" t="s">
        <v>637</v>
      </c>
      <c r="Q52" s="44" t="s">
        <v>171</v>
      </c>
      <c r="R52" s="10" t="s">
        <v>108</v>
      </c>
      <c r="S52" s="10" t="s">
        <v>172</v>
      </c>
      <c r="T52" s="12" t="s">
        <v>173</v>
      </c>
      <c r="U52" s="12">
        <v>3932</v>
      </c>
      <c r="V52" s="12">
        <v>3932</v>
      </c>
      <c r="W52" s="13" t="s">
        <v>650</v>
      </c>
      <c r="X52" s="12">
        <v>17</v>
      </c>
      <c r="Y52" s="12" t="s">
        <v>703</v>
      </c>
      <c r="Z52" s="13" t="s">
        <v>650</v>
      </c>
      <c r="AA52" s="12" t="s">
        <v>108</v>
      </c>
      <c r="AB52" s="12" t="s">
        <v>112</v>
      </c>
      <c r="AC52" s="12" t="s">
        <v>112</v>
      </c>
      <c r="AD52" s="12" t="s">
        <v>108</v>
      </c>
      <c r="AE52" s="12" t="s">
        <v>744</v>
      </c>
      <c r="AF52" s="12"/>
      <c r="AG52" s="36" t="s">
        <v>174</v>
      </c>
      <c r="AH52" s="12" t="s">
        <v>175</v>
      </c>
      <c r="AI52" s="12"/>
      <c r="AJ52" s="12"/>
      <c r="AK52" s="12" t="s">
        <v>176</v>
      </c>
      <c r="AL52" s="12"/>
      <c r="AM52" s="12"/>
      <c r="AN52" s="12" t="s">
        <v>118</v>
      </c>
      <c r="AO52" s="10" t="b">
        <v>0</v>
      </c>
      <c r="AP52" s="12"/>
      <c r="AQ52" s="12"/>
      <c r="AR52" s="12" t="s">
        <v>177</v>
      </c>
      <c r="AS52" s="12" t="s">
        <v>178</v>
      </c>
      <c r="AT52" s="13" t="s">
        <v>650</v>
      </c>
      <c r="AU52" s="12"/>
    </row>
    <row r="53" spans="1:47" ht="360" x14ac:dyDescent="0.25">
      <c r="A53" s="3">
        <v>444.1</v>
      </c>
      <c r="B53" s="11" t="s">
        <v>413</v>
      </c>
      <c r="C53" s="28" t="str">
        <f>"[" &amp; ReviewData[[#This Row],[reference]] &amp; "] " &amp; ReviewData[[#This Row],[title]]</f>
        <v>[Rizzatoa2023] Generative Adversarial Networks applied to synthetic financial scenarios generation</v>
      </c>
      <c r="D53" s="3">
        <v>2023</v>
      </c>
      <c r="E53" s="3" t="s">
        <v>414</v>
      </c>
      <c r="F53" s="3" t="s">
        <v>415</v>
      </c>
      <c r="G53" s="3" t="s">
        <v>399</v>
      </c>
      <c r="H53" s="3">
        <v>11</v>
      </c>
      <c r="I53" s="4" t="s">
        <v>416</v>
      </c>
      <c r="J53" s="3" t="s">
        <v>106</v>
      </c>
      <c r="K53" s="3">
        <v>12</v>
      </c>
      <c r="L53" s="4" t="s">
        <v>417</v>
      </c>
      <c r="M53" s="5" t="s">
        <v>402</v>
      </c>
      <c r="N53" s="5">
        <f>(IF(ISERROR(_xlfn.NUMBERVALUE(ReviewData[[#This Row],[score (nr of yes)]])), 0, ReviewData[[#This Row],[score (nr of yes)]])+IF(ISERROR(_xlfn.NUMBERVALUE(ReviewData[[#This Row],[score (nr of yes)2]])), 0,ReviewData[[#This Row],[score (nr of yes)2]]))/2</f>
        <v>11.5</v>
      </c>
      <c r="P53" s="3" t="s">
        <v>636</v>
      </c>
      <c r="Q53" s="10" t="s">
        <v>418</v>
      </c>
      <c r="R53" s="10" t="s">
        <v>112</v>
      </c>
      <c r="S53" s="10" t="s">
        <v>419</v>
      </c>
      <c r="T53" s="12" t="s">
        <v>420</v>
      </c>
      <c r="U53" s="12" t="s">
        <v>682</v>
      </c>
      <c r="V53" s="12" t="s">
        <v>682</v>
      </c>
      <c r="W53" s="13" t="s">
        <v>650</v>
      </c>
      <c r="X53" s="12">
        <v>18</v>
      </c>
      <c r="Y53" s="12"/>
      <c r="Z53" s="12" t="s">
        <v>688</v>
      </c>
      <c r="AA53" s="12" t="s">
        <v>108</v>
      </c>
      <c r="AB53" s="12" t="s">
        <v>112</v>
      </c>
      <c r="AC53" s="12" t="s">
        <v>112</v>
      </c>
      <c r="AD53" s="12" t="s">
        <v>108</v>
      </c>
      <c r="AE53" s="12" t="s">
        <v>113</v>
      </c>
      <c r="AF53" s="12"/>
      <c r="AG53" s="12" t="s">
        <v>423</v>
      </c>
      <c r="AH53" s="12"/>
      <c r="AI53" s="12"/>
      <c r="AJ53" s="12" t="s">
        <v>424</v>
      </c>
      <c r="AK53" s="12" t="s">
        <v>425</v>
      </c>
      <c r="AL53" s="12"/>
      <c r="AM53" s="12"/>
      <c r="AN53" s="12" t="s">
        <v>426</v>
      </c>
      <c r="AO53" s="10"/>
      <c r="AP53" s="12"/>
      <c r="AQ53" s="12"/>
      <c r="AR53" s="12" t="s">
        <v>427</v>
      </c>
      <c r="AS53" s="12"/>
      <c r="AT53" s="13" t="s">
        <v>650</v>
      </c>
      <c r="AU53" s="12"/>
    </row>
    <row r="54" spans="1:47" ht="300" x14ac:dyDescent="0.25">
      <c r="A54" s="3">
        <v>444.2</v>
      </c>
      <c r="B54" s="11" t="s">
        <v>413</v>
      </c>
      <c r="C54" s="1" t="str">
        <f>"[" &amp; ReviewData[[#This Row],[reference]] &amp; "] " &amp; ReviewData[[#This Row],[title]]</f>
        <v>[Rizzatoa2023] Generative Adversarial Networks applied to synthetic financial scenarios generation</v>
      </c>
      <c r="D54" s="3">
        <v>2023</v>
      </c>
      <c r="E54" s="3" t="s">
        <v>414</v>
      </c>
      <c r="F54" s="3" t="s">
        <v>415</v>
      </c>
      <c r="G54" s="3" t="s">
        <v>399</v>
      </c>
      <c r="H54" s="3">
        <v>11</v>
      </c>
      <c r="I54" s="4" t="s">
        <v>416</v>
      </c>
      <c r="J54" s="3" t="s">
        <v>106</v>
      </c>
      <c r="K54" s="3">
        <v>12</v>
      </c>
      <c r="L54" s="4" t="s">
        <v>417</v>
      </c>
      <c r="M54" s="5" t="s">
        <v>402</v>
      </c>
      <c r="N54" s="5">
        <f>(IF(ISERROR(_xlfn.NUMBERVALUE(ReviewData[[#This Row],[score (nr of yes)]])), 0, ReviewData[[#This Row],[score (nr of yes)]])+IF(ISERROR(_xlfn.NUMBERVALUE(ReviewData[[#This Row],[score (nr of yes)2]])), 0,ReviewData[[#This Row],[score (nr of yes)2]]))/2</f>
        <v>11.5</v>
      </c>
      <c r="P54" s="3" t="s">
        <v>636</v>
      </c>
      <c r="Q54" s="10" t="s">
        <v>428</v>
      </c>
      <c r="R54" s="10" t="s">
        <v>112</v>
      </c>
      <c r="S54" s="10" t="s">
        <v>419</v>
      </c>
      <c r="T54" s="12" t="s">
        <v>420</v>
      </c>
      <c r="U54" s="12" t="s">
        <v>682</v>
      </c>
      <c r="V54" s="12" t="s">
        <v>682</v>
      </c>
      <c r="W54" s="13" t="s">
        <v>650</v>
      </c>
      <c r="X54" s="12">
        <v>18</v>
      </c>
      <c r="Y54" s="12"/>
      <c r="Z54" s="12" t="s">
        <v>688</v>
      </c>
      <c r="AA54" s="12" t="s">
        <v>108</v>
      </c>
      <c r="AB54" s="12" t="s">
        <v>112</v>
      </c>
      <c r="AC54" s="12" t="s">
        <v>421</v>
      </c>
      <c r="AD54" s="12" t="s">
        <v>422</v>
      </c>
      <c r="AE54" s="12" t="s">
        <v>113</v>
      </c>
      <c r="AF54" s="12"/>
      <c r="AG54" s="12" t="s">
        <v>160</v>
      </c>
      <c r="AH54" s="12"/>
      <c r="AI54" s="12"/>
      <c r="AJ54" s="12" t="s">
        <v>429</v>
      </c>
      <c r="AK54" s="12" t="s">
        <v>425</v>
      </c>
      <c r="AL54" s="12"/>
      <c r="AM54" s="12"/>
      <c r="AN54" s="12" t="s">
        <v>426</v>
      </c>
      <c r="AO54" s="10"/>
      <c r="AP54" s="12"/>
      <c r="AQ54" s="12"/>
      <c r="AR54" s="12" t="s">
        <v>430</v>
      </c>
      <c r="AS54" s="12"/>
      <c r="AT54" s="13" t="s">
        <v>650</v>
      </c>
      <c r="AU54" s="12"/>
    </row>
    <row r="55" spans="1:47" ht="150" x14ac:dyDescent="0.25">
      <c r="A55" s="3">
        <v>498.1</v>
      </c>
      <c r="B55" s="11" t="s">
        <v>477</v>
      </c>
      <c r="C55" s="1" t="str">
        <f>"[" &amp; ReviewData[[#This Row],[reference]] &amp; "] " &amp; ReviewData[[#This Row],[title]]</f>
        <v>[Sattarov2023] FinDiff: Diffusion Models for Financial Tabular Data Generation</v>
      </c>
      <c r="D55" s="3">
        <v>2023</v>
      </c>
      <c r="E55" s="3" t="s">
        <v>478</v>
      </c>
      <c r="F55" s="3" t="s">
        <v>479</v>
      </c>
      <c r="G55" s="3" t="s">
        <v>104</v>
      </c>
      <c r="H55" s="3">
        <v>12</v>
      </c>
      <c r="I55" s="4" t="s">
        <v>480</v>
      </c>
      <c r="J55" s="3" t="s">
        <v>184</v>
      </c>
      <c r="K55" s="3">
        <v>14</v>
      </c>
      <c r="L55" s="4" t="s">
        <v>481</v>
      </c>
      <c r="M55" s="5" t="s">
        <v>108</v>
      </c>
      <c r="N55" s="5">
        <f>(IF(ISERROR(_xlfn.NUMBERVALUE(ReviewData[[#This Row],[score (nr of yes)]])), 0, ReviewData[[#This Row],[score (nr of yes)]])+IF(ISERROR(_xlfn.NUMBERVALUE(ReviewData[[#This Row],[score (nr of yes)2]])), 0,ReviewData[[#This Row],[score (nr of yes)2]]))/2</f>
        <v>13</v>
      </c>
      <c r="P55" s="3" t="s">
        <v>639</v>
      </c>
      <c r="Q55" s="10" t="s">
        <v>482</v>
      </c>
      <c r="R55" s="10" t="s">
        <v>108</v>
      </c>
      <c r="S55" s="10" t="s">
        <v>483</v>
      </c>
      <c r="T55" s="12" t="s">
        <v>484</v>
      </c>
      <c r="U55" s="12" t="s">
        <v>707</v>
      </c>
      <c r="V55" s="12" t="s">
        <v>708</v>
      </c>
      <c r="W55" s="12" t="s">
        <v>709</v>
      </c>
      <c r="X55" s="12" t="s">
        <v>710</v>
      </c>
      <c r="Y55" s="12" t="s">
        <v>711</v>
      </c>
      <c r="Z55" s="12" t="s">
        <v>712</v>
      </c>
      <c r="AA55" s="12" t="s">
        <v>713</v>
      </c>
      <c r="AB55" s="12" t="s">
        <v>714</v>
      </c>
      <c r="AC55" s="12" t="s">
        <v>485</v>
      </c>
      <c r="AD55" s="12" t="s">
        <v>706</v>
      </c>
      <c r="AE55" s="12" t="s">
        <v>486</v>
      </c>
      <c r="AF55" s="12"/>
      <c r="AG55" s="40" t="s">
        <v>487</v>
      </c>
      <c r="AH55" s="12" t="s">
        <v>488</v>
      </c>
      <c r="AI55" s="12" t="s">
        <v>489</v>
      </c>
      <c r="AJ55" s="12" t="s">
        <v>490</v>
      </c>
      <c r="AK55" s="12" t="s">
        <v>491</v>
      </c>
      <c r="AL55" s="12" t="s">
        <v>492</v>
      </c>
      <c r="AM55" s="12" t="s">
        <v>493</v>
      </c>
      <c r="AN55" s="12" t="s">
        <v>118</v>
      </c>
      <c r="AO55" s="10" t="b">
        <v>1</v>
      </c>
      <c r="AP55" s="10"/>
      <c r="AQ55" s="10"/>
      <c r="AR55" s="12" t="s">
        <v>494</v>
      </c>
      <c r="AS55" s="12" t="s">
        <v>192</v>
      </c>
      <c r="AT55" s="12" t="b">
        <v>1</v>
      </c>
      <c r="AU55" s="12"/>
    </row>
    <row r="56" spans="1:47" ht="135" x14ac:dyDescent="0.25">
      <c r="A56" s="3">
        <v>498.2</v>
      </c>
      <c r="B56" s="11" t="s">
        <v>477</v>
      </c>
      <c r="C56" s="37" t="str">
        <f>"[" &amp; ReviewData[[#This Row],[reference]] &amp; "] " &amp; ReviewData[[#This Row],[title]]</f>
        <v>[Sattarov2023] FinDiff: Diffusion Models for Financial Tabular Data Generation</v>
      </c>
      <c r="D56" s="3">
        <v>2023</v>
      </c>
      <c r="F56" s="3" t="s">
        <v>479</v>
      </c>
      <c r="N56" s="38">
        <f>(IF(ISERROR(_xlfn.NUMBERVALUE(ReviewData[[#This Row],[score (nr of yes)]])), 0, ReviewData[[#This Row],[score (nr of yes)]])+IF(ISERROR(_xlfn.NUMBERVALUE(ReviewData[[#This Row],[score (nr of yes)2]])), 0,ReviewData[[#This Row],[score (nr of yes)2]]))/2</f>
        <v>0</v>
      </c>
      <c r="P56" s="3" t="s">
        <v>639</v>
      </c>
      <c r="Q56" s="44"/>
      <c r="R56" s="10"/>
      <c r="S56" s="10" t="s">
        <v>483</v>
      </c>
      <c r="T56" s="12"/>
      <c r="U56" s="12"/>
      <c r="V56" s="12"/>
      <c r="W56" s="12"/>
      <c r="X56" s="12"/>
      <c r="Y56" s="12"/>
      <c r="Z56" s="12"/>
      <c r="AA56" s="12"/>
      <c r="AB56" s="12"/>
      <c r="AC56" s="12"/>
      <c r="AD56" s="12"/>
      <c r="AE56" s="12" t="s">
        <v>740</v>
      </c>
      <c r="AF56" s="12"/>
      <c r="AG56" s="40" t="s">
        <v>742</v>
      </c>
      <c r="AH56" s="12"/>
      <c r="AI56" s="12"/>
      <c r="AJ56" s="12"/>
      <c r="AK56" s="12"/>
      <c r="AL56" s="12"/>
      <c r="AM56" s="12"/>
      <c r="AN56" s="12"/>
      <c r="AO56" s="10" t="b">
        <v>1</v>
      </c>
      <c r="AP56" s="12"/>
      <c r="AQ56" s="12"/>
      <c r="AR56" s="12"/>
      <c r="AS56" s="12"/>
      <c r="AT56" s="12" t="b">
        <v>0</v>
      </c>
      <c r="AU56" s="12"/>
    </row>
    <row r="57" spans="1:47" ht="135" x14ac:dyDescent="0.25">
      <c r="A57" s="3">
        <v>498.3</v>
      </c>
      <c r="B57" s="11" t="s">
        <v>477</v>
      </c>
      <c r="C57" s="37" t="str">
        <f>"[" &amp; ReviewData[[#This Row],[reference]] &amp; "] " &amp; ReviewData[[#This Row],[title]]</f>
        <v>[Sattarov2023] FinDiff: Diffusion Models for Financial Tabular Data Generation</v>
      </c>
      <c r="D57" s="3">
        <v>2023</v>
      </c>
      <c r="F57" s="3" t="s">
        <v>479</v>
      </c>
      <c r="N57" s="38">
        <f>(IF(ISERROR(_xlfn.NUMBERVALUE(ReviewData[[#This Row],[score (nr of yes)]])), 0, ReviewData[[#This Row],[score (nr of yes)]])+IF(ISERROR(_xlfn.NUMBERVALUE(ReviewData[[#This Row],[score (nr of yes)2]])), 0,ReviewData[[#This Row],[score (nr of yes)2]]))/2</f>
        <v>0</v>
      </c>
      <c r="P57" s="3" t="s">
        <v>639</v>
      </c>
      <c r="Q57" s="44"/>
      <c r="R57" s="10"/>
      <c r="S57" s="10" t="s">
        <v>483</v>
      </c>
      <c r="T57" s="12"/>
      <c r="U57" s="12"/>
      <c r="V57" s="12"/>
      <c r="W57" s="12"/>
      <c r="X57" s="12"/>
      <c r="Y57" s="12"/>
      <c r="Z57" s="12"/>
      <c r="AA57" s="12"/>
      <c r="AB57" s="12"/>
      <c r="AC57" s="12"/>
      <c r="AD57" s="12"/>
      <c r="AE57" s="12" t="s">
        <v>202</v>
      </c>
      <c r="AF57" s="12"/>
      <c r="AG57" s="40" t="s">
        <v>202</v>
      </c>
      <c r="AH57" s="12"/>
      <c r="AI57" s="12"/>
      <c r="AJ57" s="12"/>
      <c r="AK57" s="12"/>
      <c r="AL57" s="12"/>
      <c r="AM57" s="12"/>
      <c r="AN57" s="12"/>
      <c r="AO57" s="10" t="b">
        <v>1</v>
      </c>
      <c r="AP57" s="12"/>
      <c r="AQ57" s="12"/>
      <c r="AR57" s="12"/>
      <c r="AS57" s="12"/>
      <c r="AT57" s="12" t="b">
        <v>0</v>
      </c>
      <c r="AU57" s="12"/>
    </row>
    <row r="58" spans="1:47" ht="135" x14ac:dyDescent="0.25">
      <c r="A58" s="3">
        <v>498.4</v>
      </c>
      <c r="B58" s="11" t="s">
        <v>477</v>
      </c>
      <c r="C58" s="37" t="str">
        <f>"[" &amp; ReviewData[[#This Row],[reference]] &amp; "] " &amp; ReviewData[[#This Row],[title]]</f>
        <v>[Sattarov2023] FinDiff: Diffusion Models for Financial Tabular Data Generation</v>
      </c>
      <c r="D58" s="3">
        <v>2023</v>
      </c>
      <c r="F58" s="3" t="s">
        <v>479</v>
      </c>
      <c r="N58" s="38">
        <f>(IF(ISERROR(_xlfn.NUMBERVALUE(ReviewData[[#This Row],[score (nr of yes)]])), 0, ReviewData[[#This Row],[score (nr of yes)]])+IF(ISERROR(_xlfn.NUMBERVALUE(ReviewData[[#This Row],[score (nr of yes)2]])), 0,ReviewData[[#This Row],[score (nr of yes)2]]))/2</f>
        <v>0</v>
      </c>
      <c r="P58" s="3" t="s">
        <v>639</v>
      </c>
      <c r="Q58" s="44"/>
      <c r="R58" s="10"/>
      <c r="S58" s="10" t="s">
        <v>483</v>
      </c>
      <c r="T58" s="12"/>
      <c r="U58" s="12"/>
      <c r="V58" s="12"/>
      <c r="W58" s="12"/>
      <c r="X58" s="12"/>
      <c r="Y58" s="12"/>
      <c r="Z58" s="12"/>
      <c r="AA58" s="12"/>
      <c r="AB58" s="12"/>
      <c r="AC58" s="12"/>
      <c r="AD58" s="12"/>
      <c r="AE58" s="12" t="s">
        <v>486</v>
      </c>
      <c r="AF58" s="12"/>
      <c r="AG58" s="40" t="s">
        <v>743</v>
      </c>
      <c r="AH58" s="12"/>
      <c r="AI58" s="12"/>
      <c r="AJ58" s="12"/>
      <c r="AK58" s="12"/>
      <c r="AL58" s="12"/>
      <c r="AM58" s="12"/>
      <c r="AN58" s="12"/>
      <c r="AO58" s="10" t="b">
        <v>1</v>
      </c>
      <c r="AP58" s="12"/>
      <c r="AQ58" s="12"/>
      <c r="AR58" s="12"/>
      <c r="AS58" s="12"/>
      <c r="AT58" s="12" t="b">
        <v>0</v>
      </c>
      <c r="AU58" s="12"/>
    </row>
    <row r="59" spans="1:47" ht="60" x14ac:dyDescent="0.25">
      <c r="A59" s="3" t="s">
        <v>121</v>
      </c>
      <c r="B59" s="11" t="s">
        <v>122</v>
      </c>
      <c r="C59" s="1" t="str">
        <f>"[" &amp; ReviewData[[#This Row],[reference]] &amp; "] " &amp; ReviewData[[#This Row],[title]]</f>
        <v>[Sethia2018] Data Augmentation using Generative models for Credit Card Fraud Detection</v>
      </c>
      <c r="D59" s="3">
        <v>2018</v>
      </c>
      <c r="E59" s="3" t="s">
        <v>123</v>
      </c>
      <c r="F59" s="3" t="s">
        <v>124</v>
      </c>
      <c r="G59" s="3" t="s">
        <v>104</v>
      </c>
      <c r="H59" s="3">
        <v>11</v>
      </c>
      <c r="I59" s="4" t="s">
        <v>125</v>
      </c>
      <c r="J59" s="3" t="s">
        <v>106</v>
      </c>
      <c r="K59" s="3">
        <v>14</v>
      </c>
      <c r="L59" s="4" t="s">
        <v>126</v>
      </c>
      <c r="M59" s="5" t="s">
        <v>108</v>
      </c>
      <c r="N59" s="5">
        <f>(IF(ISERROR(_xlfn.NUMBERVALUE(ReviewData[[#This Row],[score (nr of yes)]])), 0, ReviewData[[#This Row],[score (nr of yes)]])+IF(ISERROR(_xlfn.NUMBERVALUE(ReviewData[[#This Row],[score (nr of yes)2]])), 0,ReviewData[[#This Row],[score (nr of yes)2]]))/2</f>
        <v>12.5</v>
      </c>
      <c r="P59" s="3" t="s">
        <v>637</v>
      </c>
      <c r="Q59" s="10" t="s">
        <v>127</v>
      </c>
      <c r="R59" s="10" t="s">
        <v>108</v>
      </c>
      <c r="S59" s="10" t="s">
        <v>701</v>
      </c>
      <c r="T59" s="12" t="s">
        <v>128</v>
      </c>
      <c r="U59" s="12">
        <v>284807</v>
      </c>
      <c r="V59" s="12">
        <v>284807</v>
      </c>
      <c r="W59" s="12" t="s">
        <v>652</v>
      </c>
      <c r="X59" s="12">
        <v>30</v>
      </c>
      <c r="Y59" s="12" t="s">
        <v>700</v>
      </c>
      <c r="Z59" s="13" t="s">
        <v>650</v>
      </c>
      <c r="AA59" s="12" t="s">
        <v>108</v>
      </c>
      <c r="AB59" s="12" t="s">
        <v>112</v>
      </c>
      <c r="AC59" s="12" t="s">
        <v>112</v>
      </c>
      <c r="AD59" s="12" t="s">
        <v>112</v>
      </c>
      <c r="AE59" s="12" t="s">
        <v>113</v>
      </c>
      <c r="AF59" s="12"/>
      <c r="AG59" s="36" t="s">
        <v>129</v>
      </c>
      <c r="AH59" s="12"/>
      <c r="AI59" s="12"/>
      <c r="AJ59" s="12" t="s">
        <v>130</v>
      </c>
      <c r="AK59" s="12" t="s">
        <v>131</v>
      </c>
      <c r="AL59" s="12"/>
      <c r="AM59" s="12"/>
      <c r="AN59" s="12" t="s">
        <v>118</v>
      </c>
      <c r="AO59" s="10" t="b">
        <v>1</v>
      </c>
      <c r="AP59" s="10"/>
      <c r="AQ59" s="10" t="b">
        <v>1</v>
      </c>
      <c r="AR59" s="12"/>
      <c r="AS59" s="12" t="s">
        <v>132</v>
      </c>
      <c r="AT59" s="12" t="b">
        <v>0</v>
      </c>
      <c r="AU59" s="12"/>
    </row>
    <row r="60" spans="1:47" ht="60" x14ac:dyDescent="0.25">
      <c r="A60" s="3" t="s">
        <v>133</v>
      </c>
      <c r="B60" s="11" t="s">
        <v>122</v>
      </c>
      <c r="C60" s="1" t="str">
        <f>"[" &amp; ReviewData[[#This Row],[reference]] &amp; "] " &amp; ReviewData[[#This Row],[title]]</f>
        <v>[Sethia2018] Data Augmentation using Generative models for Credit Card Fraud Detection</v>
      </c>
      <c r="D60" s="3">
        <v>2018</v>
      </c>
      <c r="E60" s="3" t="s">
        <v>123</v>
      </c>
      <c r="F60" s="3" t="s">
        <v>124</v>
      </c>
      <c r="G60" s="3" t="s">
        <v>104</v>
      </c>
      <c r="H60" s="3">
        <v>11</v>
      </c>
      <c r="I60" s="4" t="s">
        <v>125</v>
      </c>
      <c r="J60" s="3" t="s">
        <v>106</v>
      </c>
      <c r="K60" s="3">
        <v>14</v>
      </c>
      <c r="L60" s="4" t="s">
        <v>126</v>
      </c>
      <c r="M60" s="5" t="s">
        <v>108</v>
      </c>
      <c r="N60" s="5">
        <f>(IF(ISERROR(_xlfn.NUMBERVALUE(ReviewData[[#This Row],[score (nr of yes)]])), 0, ReviewData[[#This Row],[score (nr of yes)]])+IF(ISERROR(_xlfn.NUMBERVALUE(ReviewData[[#This Row],[score (nr of yes)2]])), 0,ReviewData[[#This Row],[score (nr of yes)2]]))/2</f>
        <v>12.5</v>
      </c>
      <c r="P60" s="3" t="s">
        <v>637</v>
      </c>
      <c r="Q60" s="10" t="s">
        <v>127</v>
      </c>
      <c r="R60" s="10" t="s">
        <v>108</v>
      </c>
      <c r="S60" s="10" t="s">
        <v>701</v>
      </c>
      <c r="T60" s="12" t="s">
        <v>128</v>
      </c>
      <c r="U60" s="12">
        <v>284807</v>
      </c>
      <c r="V60" s="12">
        <v>284807</v>
      </c>
      <c r="W60" s="12" t="s">
        <v>652</v>
      </c>
      <c r="X60" s="12">
        <v>30</v>
      </c>
      <c r="Y60" s="12" t="s">
        <v>700</v>
      </c>
      <c r="Z60" s="13" t="s">
        <v>650</v>
      </c>
      <c r="AA60" s="12" t="s">
        <v>108</v>
      </c>
      <c r="AB60" s="12" t="s">
        <v>112</v>
      </c>
      <c r="AC60" s="12" t="s">
        <v>112</v>
      </c>
      <c r="AD60" s="12" t="s">
        <v>112</v>
      </c>
      <c r="AE60" s="12" t="s">
        <v>113</v>
      </c>
      <c r="AF60" s="12"/>
      <c r="AG60" s="36" t="s">
        <v>134</v>
      </c>
      <c r="AH60" s="12"/>
      <c r="AI60" s="12"/>
      <c r="AJ60" s="12" t="s">
        <v>135</v>
      </c>
      <c r="AK60" s="12" t="s">
        <v>136</v>
      </c>
      <c r="AL60" s="12"/>
      <c r="AM60" s="12"/>
      <c r="AN60" s="12" t="s">
        <v>118</v>
      </c>
      <c r="AO60" s="10" t="b">
        <v>1</v>
      </c>
      <c r="AP60" s="10"/>
      <c r="AQ60" s="10" t="b">
        <v>1</v>
      </c>
      <c r="AR60" s="12"/>
      <c r="AS60" s="12" t="s">
        <v>137</v>
      </c>
      <c r="AT60" s="12" t="b">
        <v>0</v>
      </c>
      <c r="AU60" s="12" t="s">
        <v>138</v>
      </c>
    </row>
    <row r="61" spans="1:47" ht="60" x14ac:dyDescent="0.25">
      <c r="A61" s="33" t="s">
        <v>139</v>
      </c>
      <c r="B61" s="11" t="s">
        <v>122</v>
      </c>
      <c r="C61" s="1" t="str">
        <f>"[" &amp; ReviewData[[#This Row],[reference]] &amp; "] " &amp; ReviewData[[#This Row],[title]]</f>
        <v>[Sethia2018] Data Augmentation using Generative models for Credit Card Fraud Detection</v>
      </c>
      <c r="D61" s="33">
        <v>2018</v>
      </c>
      <c r="E61" s="33" t="s">
        <v>123</v>
      </c>
      <c r="F61" s="33" t="s">
        <v>124</v>
      </c>
      <c r="G61" s="33" t="s">
        <v>104</v>
      </c>
      <c r="H61" s="33">
        <v>11</v>
      </c>
      <c r="I61" s="4" t="s">
        <v>125</v>
      </c>
      <c r="J61" s="33" t="s">
        <v>106</v>
      </c>
      <c r="K61" s="33">
        <v>14</v>
      </c>
      <c r="L61" s="4" t="s">
        <v>126</v>
      </c>
      <c r="M61" s="5" t="s">
        <v>108</v>
      </c>
      <c r="N61" s="5">
        <f>(IF(ISERROR(_xlfn.NUMBERVALUE(ReviewData[[#This Row],[score (nr of yes)]])), 0, ReviewData[[#This Row],[score (nr of yes)]])+IF(ISERROR(_xlfn.NUMBERVALUE(ReviewData[[#This Row],[score (nr of yes)2]])), 0,ReviewData[[#This Row],[score (nr of yes)2]]))/2</f>
        <v>12.5</v>
      </c>
      <c r="O61" s="33"/>
      <c r="P61" s="33" t="s">
        <v>637</v>
      </c>
      <c r="Q61" s="10" t="s">
        <v>127</v>
      </c>
      <c r="R61" s="10" t="s">
        <v>108</v>
      </c>
      <c r="S61" s="10" t="s">
        <v>701</v>
      </c>
      <c r="T61" s="12" t="s">
        <v>128</v>
      </c>
      <c r="U61" s="12">
        <v>284807</v>
      </c>
      <c r="V61" s="12">
        <v>284807</v>
      </c>
      <c r="W61" s="12" t="s">
        <v>652</v>
      </c>
      <c r="X61" s="12">
        <v>30</v>
      </c>
      <c r="Y61" s="12" t="s">
        <v>700</v>
      </c>
      <c r="Z61" s="13" t="s">
        <v>650</v>
      </c>
      <c r="AA61" s="12" t="s">
        <v>108</v>
      </c>
      <c r="AB61" s="12" t="s">
        <v>112</v>
      </c>
      <c r="AC61" s="12" t="s">
        <v>112</v>
      </c>
      <c r="AD61" s="12" t="s">
        <v>112</v>
      </c>
      <c r="AE61" s="12" t="s">
        <v>113</v>
      </c>
      <c r="AF61" s="12"/>
      <c r="AG61" s="36" t="s">
        <v>140</v>
      </c>
      <c r="AH61" s="12"/>
      <c r="AI61" s="12"/>
      <c r="AJ61" s="12" t="s">
        <v>130</v>
      </c>
      <c r="AK61" s="12" t="s">
        <v>141</v>
      </c>
      <c r="AL61" s="12"/>
      <c r="AM61" s="12"/>
      <c r="AN61" s="12" t="s">
        <v>118</v>
      </c>
      <c r="AO61" s="10" t="b">
        <v>1</v>
      </c>
      <c r="AP61" s="10"/>
      <c r="AQ61" s="10" t="b">
        <v>1</v>
      </c>
      <c r="AR61" s="12"/>
      <c r="AS61" s="12" t="s">
        <v>142</v>
      </c>
      <c r="AT61" s="12" t="b">
        <v>0</v>
      </c>
      <c r="AU61" s="12" t="s">
        <v>143</v>
      </c>
    </row>
    <row r="62" spans="1:47" ht="75" x14ac:dyDescent="0.25">
      <c r="A62" s="33" t="s">
        <v>144</v>
      </c>
      <c r="B62" s="11" t="s">
        <v>122</v>
      </c>
      <c r="C62" s="1" t="str">
        <f>"[" &amp; ReviewData[[#This Row],[reference]] &amp; "] " &amp; ReviewData[[#This Row],[title]]</f>
        <v>[Sethia2018] Data Augmentation using Generative models for Credit Card Fraud Detection</v>
      </c>
      <c r="D62" s="33">
        <v>2018</v>
      </c>
      <c r="E62" s="33" t="s">
        <v>123</v>
      </c>
      <c r="F62" s="33" t="s">
        <v>124</v>
      </c>
      <c r="G62" s="33" t="s">
        <v>104</v>
      </c>
      <c r="H62" s="33">
        <v>11</v>
      </c>
      <c r="I62" s="4" t="s">
        <v>125</v>
      </c>
      <c r="J62" s="33" t="s">
        <v>106</v>
      </c>
      <c r="K62" s="33">
        <v>14</v>
      </c>
      <c r="L62" s="4" t="s">
        <v>126</v>
      </c>
      <c r="M62" s="5" t="s">
        <v>108</v>
      </c>
      <c r="N62" s="5">
        <f>(IF(ISERROR(_xlfn.NUMBERVALUE(ReviewData[[#This Row],[score (nr of yes)]])), 0, ReviewData[[#This Row],[score (nr of yes)]])+IF(ISERROR(_xlfn.NUMBERVALUE(ReviewData[[#This Row],[score (nr of yes)2]])), 0,ReviewData[[#This Row],[score (nr of yes)2]]))/2</f>
        <v>12.5</v>
      </c>
      <c r="O62" s="33"/>
      <c r="P62" s="33" t="s">
        <v>637</v>
      </c>
      <c r="Q62" s="10" t="s">
        <v>127</v>
      </c>
      <c r="R62" s="10" t="s">
        <v>108</v>
      </c>
      <c r="S62" s="10" t="s">
        <v>701</v>
      </c>
      <c r="T62" s="12" t="s">
        <v>128</v>
      </c>
      <c r="U62" s="12">
        <v>284807</v>
      </c>
      <c r="V62" s="12">
        <v>284807</v>
      </c>
      <c r="W62" s="12" t="s">
        <v>652</v>
      </c>
      <c r="X62" s="12">
        <v>30</v>
      </c>
      <c r="Y62" s="12" t="s">
        <v>700</v>
      </c>
      <c r="Z62" s="13" t="s">
        <v>650</v>
      </c>
      <c r="AA62" s="12" t="s">
        <v>108</v>
      </c>
      <c r="AB62" s="12" t="s">
        <v>112</v>
      </c>
      <c r="AC62" s="12" t="s">
        <v>112</v>
      </c>
      <c r="AD62" s="12" t="s">
        <v>112</v>
      </c>
      <c r="AE62" s="12" t="s">
        <v>245</v>
      </c>
      <c r="AF62" s="12" t="s">
        <v>245</v>
      </c>
      <c r="AG62" s="36" t="s">
        <v>145</v>
      </c>
      <c r="AH62" s="12"/>
      <c r="AI62" s="12"/>
      <c r="AJ62" s="12" t="s">
        <v>146</v>
      </c>
      <c r="AK62" s="12" t="s">
        <v>147</v>
      </c>
      <c r="AL62" s="12"/>
      <c r="AM62" s="12"/>
      <c r="AN62" s="12" t="s">
        <v>118</v>
      </c>
      <c r="AO62" s="10" t="b">
        <v>1</v>
      </c>
      <c r="AP62" s="10"/>
      <c r="AQ62" s="10" t="b">
        <v>1</v>
      </c>
      <c r="AR62" s="12"/>
      <c r="AS62" s="12" t="s">
        <v>148</v>
      </c>
      <c r="AT62" s="12" t="b">
        <v>0</v>
      </c>
      <c r="AU62" s="12" t="s">
        <v>149</v>
      </c>
    </row>
    <row r="63" spans="1:47" ht="75" x14ac:dyDescent="0.25">
      <c r="A63" s="33" t="s">
        <v>150</v>
      </c>
      <c r="B63" s="11" t="s">
        <v>122</v>
      </c>
      <c r="C63" s="1" t="str">
        <f>"[" &amp; ReviewData[[#This Row],[reference]] &amp; "] " &amp; ReviewData[[#This Row],[title]]</f>
        <v>[Sethia2018] Data Augmentation using Generative models for Credit Card Fraud Detection</v>
      </c>
      <c r="D63" s="33">
        <v>2018</v>
      </c>
      <c r="E63" s="33" t="s">
        <v>123</v>
      </c>
      <c r="F63" s="33" t="s">
        <v>124</v>
      </c>
      <c r="G63" s="33" t="s">
        <v>104</v>
      </c>
      <c r="H63" s="33">
        <v>11</v>
      </c>
      <c r="I63" s="4" t="s">
        <v>125</v>
      </c>
      <c r="J63" s="33" t="s">
        <v>106</v>
      </c>
      <c r="K63" s="33">
        <v>14</v>
      </c>
      <c r="L63" s="4" t="s">
        <v>126</v>
      </c>
      <c r="M63" s="5" t="s">
        <v>108</v>
      </c>
      <c r="N63" s="5">
        <f>(IF(ISERROR(_xlfn.NUMBERVALUE(ReviewData[[#This Row],[score (nr of yes)]])), 0, ReviewData[[#This Row],[score (nr of yes)]])+IF(ISERROR(_xlfn.NUMBERVALUE(ReviewData[[#This Row],[score (nr of yes)2]])), 0,ReviewData[[#This Row],[score (nr of yes)2]]))/2</f>
        <v>12.5</v>
      </c>
      <c r="O63" s="33"/>
      <c r="P63" s="33" t="s">
        <v>637</v>
      </c>
      <c r="Q63" s="10" t="s">
        <v>127</v>
      </c>
      <c r="R63" s="10" t="s">
        <v>108</v>
      </c>
      <c r="S63" s="10" t="s">
        <v>701</v>
      </c>
      <c r="T63" s="12" t="s">
        <v>128</v>
      </c>
      <c r="U63" s="12">
        <v>284807</v>
      </c>
      <c r="V63" s="12">
        <v>284807</v>
      </c>
      <c r="W63" s="12" t="s">
        <v>652</v>
      </c>
      <c r="X63" s="12">
        <v>30</v>
      </c>
      <c r="Y63" s="12" t="s">
        <v>700</v>
      </c>
      <c r="Z63" s="13" t="s">
        <v>650</v>
      </c>
      <c r="AA63" s="12" t="s">
        <v>108</v>
      </c>
      <c r="AB63" s="12" t="s">
        <v>112</v>
      </c>
      <c r="AC63" s="12" t="s">
        <v>112</v>
      </c>
      <c r="AD63" s="12" t="s">
        <v>112</v>
      </c>
      <c r="AE63" s="12" t="s">
        <v>245</v>
      </c>
      <c r="AF63" s="12" t="s">
        <v>245</v>
      </c>
      <c r="AG63" s="36" t="s">
        <v>151</v>
      </c>
      <c r="AH63" s="12"/>
      <c r="AI63" s="12"/>
      <c r="AJ63" s="12" t="s">
        <v>146</v>
      </c>
      <c r="AK63" s="12" t="s">
        <v>152</v>
      </c>
      <c r="AL63" s="12"/>
      <c r="AM63" s="12"/>
      <c r="AN63" s="12" t="s">
        <v>118</v>
      </c>
      <c r="AO63" s="10" t="b">
        <v>1</v>
      </c>
      <c r="AP63" s="10"/>
      <c r="AQ63" s="10" t="b">
        <v>1</v>
      </c>
      <c r="AR63" s="12"/>
      <c r="AS63" s="12" t="s">
        <v>153</v>
      </c>
      <c r="AT63" s="12" t="b">
        <v>1</v>
      </c>
      <c r="AU63" s="12" t="s">
        <v>154</v>
      </c>
    </row>
    <row r="64" spans="1:47" ht="345" x14ac:dyDescent="0.25">
      <c r="A64" s="33">
        <v>171.1</v>
      </c>
      <c r="B64" s="11" t="s">
        <v>282</v>
      </c>
      <c r="C64" s="1" t="str">
        <f>"[" &amp; ReviewData[[#This Row],[reference]] &amp; "] " &amp; ReviewData[[#This Row],[title]]</f>
        <v>[Strelcenia2023] Improving Classification Performance in Credit Card Fraud Detection by Using New Data Augmentation</v>
      </c>
      <c r="D64" s="33">
        <v>2023</v>
      </c>
      <c r="E64" s="33" t="s">
        <v>283</v>
      </c>
      <c r="F64" s="33" t="s">
        <v>284</v>
      </c>
      <c r="G64" s="33" t="s">
        <v>104</v>
      </c>
      <c r="H64" s="33">
        <v>11</v>
      </c>
      <c r="I64" s="4" t="s">
        <v>285</v>
      </c>
      <c r="J64" s="33" t="s">
        <v>184</v>
      </c>
      <c r="K64" s="33">
        <v>11</v>
      </c>
      <c r="L64" s="4" t="s">
        <v>286</v>
      </c>
      <c r="M64" s="5" t="s">
        <v>108</v>
      </c>
      <c r="N64" s="5">
        <f>(IF(ISERROR(_xlfn.NUMBERVALUE(ReviewData[[#This Row],[score (nr of yes)]])), 0, ReviewData[[#This Row],[score (nr of yes)]])+IF(ISERROR(_xlfn.NUMBERVALUE(ReviewData[[#This Row],[score (nr of yes)2]])), 0,ReviewData[[#This Row],[score (nr of yes)2]]))/2</f>
        <v>11</v>
      </c>
      <c r="O64" s="33"/>
      <c r="P64" s="33" t="s">
        <v>637</v>
      </c>
      <c r="Q64" s="33" t="s">
        <v>287</v>
      </c>
      <c r="R64" s="44" t="s">
        <v>108</v>
      </c>
      <c r="S64" s="10" t="s">
        <v>288</v>
      </c>
      <c r="T64" s="12" t="s">
        <v>128</v>
      </c>
      <c r="U64" s="12">
        <v>285299</v>
      </c>
      <c r="V64" s="12">
        <v>285299</v>
      </c>
      <c r="W64" s="12" t="s">
        <v>653</v>
      </c>
      <c r="X64" s="12">
        <v>30</v>
      </c>
      <c r="Y64" s="12" t="s">
        <v>702</v>
      </c>
      <c r="Z64" s="12" t="s">
        <v>654</v>
      </c>
      <c r="AA64" s="12" t="s">
        <v>108</v>
      </c>
      <c r="AB64" s="12" t="s">
        <v>108</v>
      </c>
      <c r="AC64" s="12" t="s">
        <v>112</v>
      </c>
      <c r="AD64" s="12" t="s">
        <v>112</v>
      </c>
      <c r="AE64" s="12" t="s">
        <v>245</v>
      </c>
      <c r="AF64" s="12" t="s">
        <v>784</v>
      </c>
      <c r="AG64" s="36" t="s">
        <v>289</v>
      </c>
      <c r="AH64" s="12"/>
      <c r="AI64" s="12"/>
      <c r="AJ64" s="12" t="s">
        <v>290</v>
      </c>
      <c r="AK64" s="12" t="s">
        <v>291</v>
      </c>
      <c r="AL64" s="12"/>
      <c r="AM64" s="12"/>
      <c r="AN64" s="12" t="s">
        <v>250</v>
      </c>
      <c r="AO64" s="10" t="b">
        <v>1</v>
      </c>
      <c r="AP64" s="12" t="s">
        <v>292</v>
      </c>
      <c r="AQ64" s="12"/>
      <c r="AR64" s="12"/>
      <c r="AS64" s="12" t="s">
        <v>293</v>
      </c>
      <c r="AT64" s="12" t="b">
        <v>1</v>
      </c>
      <c r="AU64" s="12"/>
    </row>
    <row r="65" spans="1:47" ht="345" x14ac:dyDescent="0.25">
      <c r="A65" s="33">
        <v>171.2</v>
      </c>
      <c r="B65" s="11" t="s">
        <v>282</v>
      </c>
      <c r="C65" s="1" t="str">
        <f>"[" &amp; ReviewData[[#This Row],[reference]] &amp; "] " &amp; ReviewData[[#This Row],[title]]</f>
        <v>[Strelcenia2023] Improving Classification Performance in Credit Card Fraud Detection by Using New Data Augmentation</v>
      </c>
      <c r="D65" s="33">
        <v>2023</v>
      </c>
      <c r="E65" s="33" t="s">
        <v>283</v>
      </c>
      <c r="F65" s="33" t="s">
        <v>284</v>
      </c>
      <c r="G65" s="33" t="s">
        <v>104</v>
      </c>
      <c r="H65" s="33">
        <v>11</v>
      </c>
      <c r="I65" s="4" t="s">
        <v>285</v>
      </c>
      <c r="J65" s="33" t="s">
        <v>184</v>
      </c>
      <c r="K65" s="33">
        <v>11</v>
      </c>
      <c r="L65" s="4" t="s">
        <v>286</v>
      </c>
      <c r="M65" s="5" t="s">
        <v>108</v>
      </c>
      <c r="N65" s="5">
        <f>(IF(ISERROR(_xlfn.NUMBERVALUE(ReviewData[[#This Row],[score (nr of yes)]])), 0, ReviewData[[#This Row],[score (nr of yes)]])+IF(ISERROR(_xlfn.NUMBERVALUE(ReviewData[[#This Row],[score (nr of yes)2]])), 0,ReviewData[[#This Row],[score (nr of yes)2]]))/2</f>
        <v>11</v>
      </c>
      <c r="O65" s="33"/>
      <c r="P65" s="33" t="s">
        <v>637</v>
      </c>
      <c r="Q65" s="33" t="s">
        <v>287</v>
      </c>
      <c r="R65" s="44" t="s">
        <v>108</v>
      </c>
      <c r="S65" s="10" t="s">
        <v>288</v>
      </c>
      <c r="T65" s="12" t="s">
        <v>128</v>
      </c>
      <c r="U65" s="12">
        <v>285299</v>
      </c>
      <c r="V65" s="12">
        <v>285299</v>
      </c>
      <c r="W65" s="12" t="s">
        <v>653</v>
      </c>
      <c r="X65" s="12">
        <v>30</v>
      </c>
      <c r="Y65" s="12" t="s">
        <v>702</v>
      </c>
      <c r="Z65" s="12" t="s">
        <v>654</v>
      </c>
      <c r="AA65" s="12" t="s">
        <v>108</v>
      </c>
      <c r="AB65" s="12" t="s">
        <v>108</v>
      </c>
      <c r="AC65" s="12" t="s">
        <v>112</v>
      </c>
      <c r="AD65" s="12" t="s">
        <v>112</v>
      </c>
      <c r="AE65" s="12" t="s">
        <v>113</v>
      </c>
      <c r="AF65" s="12"/>
      <c r="AG65" s="36" t="s">
        <v>289</v>
      </c>
      <c r="AH65" s="12"/>
      <c r="AI65" s="12"/>
      <c r="AJ65" s="12" t="s">
        <v>290</v>
      </c>
      <c r="AK65" s="12" t="s">
        <v>291</v>
      </c>
      <c r="AL65" s="12"/>
      <c r="AM65" s="12"/>
      <c r="AN65" s="12" t="s">
        <v>118</v>
      </c>
      <c r="AO65" s="10" t="b">
        <v>1</v>
      </c>
      <c r="AP65" s="12"/>
      <c r="AQ65" s="12"/>
      <c r="AR65" s="12" t="s">
        <v>294</v>
      </c>
      <c r="AS65" s="12" t="s">
        <v>295</v>
      </c>
      <c r="AT65" s="13" t="s">
        <v>650</v>
      </c>
      <c r="AU65" s="12"/>
    </row>
    <row r="66" spans="1:47" ht="105" x14ac:dyDescent="0.25">
      <c r="A66" s="3">
        <v>171.3</v>
      </c>
      <c r="B66" s="11" t="s">
        <v>282</v>
      </c>
      <c r="C66" s="1" t="str">
        <f>"[" &amp; ReviewData[[#This Row],[reference]] &amp; "] " &amp; ReviewData[[#This Row],[title]]</f>
        <v>[Strelcenia2023] Improving Classification Performance in Credit Card Fraud Detection by Using New Data Augmentation</v>
      </c>
      <c r="D66" s="3">
        <v>2023</v>
      </c>
      <c r="E66" s="3" t="s">
        <v>283</v>
      </c>
      <c r="F66" s="3" t="s">
        <v>284</v>
      </c>
      <c r="G66" s="3" t="s">
        <v>104</v>
      </c>
      <c r="H66" s="3">
        <v>11</v>
      </c>
      <c r="I66" s="4" t="s">
        <v>285</v>
      </c>
      <c r="J66" s="3" t="s">
        <v>184</v>
      </c>
      <c r="K66" s="3">
        <v>11</v>
      </c>
      <c r="L66" s="4" t="s">
        <v>286</v>
      </c>
      <c r="M66" s="5" t="s">
        <v>108</v>
      </c>
      <c r="N66" s="5">
        <f>(IF(ISERROR(_xlfn.NUMBERVALUE(ReviewData[[#This Row],[score (nr of yes)]])), 0, ReviewData[[#This Row],[score (nr of yes)]])+IF(ISERROR(_xlfn.NUMBERVALUE(ReviewData[[#This Row],[score (nr of yes)2]])), 0,ReviewData[[#This Row],[score (nr of yes)2]]))/2</f>
        <v>11</v>
      </c>
      <c r="P66" s="3" t="s">
        <v>637</v>
      </c>
      <c r="Q66" s="3" t="s">
        <v>287</v>
      </c>
      <c r="R66" s="3" t="s">
        <v>108</v>
      </c>
      <c r="S66" s="10" t="s">
        <v>288</v>
      </c>
      <c r="T66" s="12" t="s">
        <v>128</v>
      </c>
      <c r="U66" s="12">
        <v>285299</v>
      </c>
      <c r="V66" s="12">
        <v>285299</v>
      </c>
      <c r="W66" s="12" t="s">
        <v>653</v>
      </c>
      <c r="X66" s="12">
        <v>30</v>
      </c>
      <c r="Y66" s="12" t="s">
        <v>702</v>
      </c>
      <c r="Z66" s="12" t="s">
        <v>654</v>
      </c>
      <c r="AA66" s="12" t="s">
        <v>108</v>
      </c>
      <c r="AB66" s="12" t="s">
        <v>108</v>
      </c>
      <c r="AC66" s="12" t="s">
        <v>112</v>
      </c>
      <c r="AD66" s="12" t="s">
        <v>112</v>
      </c>
      <c r="AE66" s="12" t="s">
        <v>296</v>
      </c>
      <c r="AF66" s="12"/>
      <c r="AG66" s="36"/>
      <c r="AH66" s="12"/>
      <c r="AI66" s="12"/>
      <c r="AJ66" s="12"/>
      <c r="AK66" s="12"/>
      <c r="AL66" s="12"/>
      <c r="AM66" s="12"/>
      <c r="AN66" s="12" t="s">
        <v>250</v>
      </c>
      <c r="AO66" s="10" t="b">
        <v>1</v>
      </c>
      <c r="AP66" s="12" t="s">
        <v>297</v>
      </c>
      <c r="AQ66" s="12"/>
      <c r="AR66" s="12"/>
      <c r="AS66" s="12" t="s">
        <v>298</v>
      </c>
      <c r="AT66" s="12" t="b">
        <v>0</v>
      </c>
      <c r="AU66" s="12" t="s">
        <v>299</v>
      </c>
    </row>
    <row r="67" spans="1:47" ht="105" x14ac:dyDescent="0.25">
      <c r="A67" s="3">
        <v>171.4</v>
      </c>
      <c r="B67" s="11" t="s">
        <v>282</v>
      </c>
      <c r="C67" s="1" t="str">
        <f>"[" &amp; ReviewData[[#This Row],[reference]] &amp; "] " &amp; ReviewData[[#This Row],[title]]</f>
        <v>[Strelcenia2023] Improving Classification Performance in Credit Card Fraud Detection by Using New Data Augmentation</v>
      </c>
      <c r="D67" s="3">
        <v>2023</v>
      </c>
      <c r="E67" s="3" t="s">
        <v>283</v>
      </c>
      <c r="F67" s="3" t="s">
        <v>284</v>
      </c>
      <c r="G67" s="3" t="s">
        <v>104</v>
      </c>
      <c r="H67" s="3">
        <v>11</v>
      </c>
      <c r="I67" s="4" t="s">
        <v>285</v>
      </c>
      <c r="J67" s="3" t="s">
        <v>184</v>
      </c>
      <c r="K67" s="3">
        <v>11</v>
      </c>
      <c r="L67" s="4" t="s">
        <v>286</v>
      </c>
      <c r="M67" s="5" t="s">
        <v>108</v>
      </c>
      <c r="N67" s="5">
        <f>(IF(ISERROR(_xlfn.NUMBERVALUE(ReviewData[[#This Row],[score (nr of yes)]])), 0, ReviewData[[#This Row],[score (nr of yes)]])+IF(ISERROR(_xlfn.NUMBERVALUE(ReviewData[[#This Row],[score (nr of yes)2]])), 0,ReviewData[[#This Row],[score (nr of yes)2]]))/2</f>
        <v>11</v>
      </c>
      <c r="P67" s="3" t="s">
        <v>637</v>
      </c>
      <c r="Q67" s="44" t="s">
        <v>287</v>
      </c>
      <c r="R67" s="44" t="s">
        <v>108</v>
      </c>
      <c r="S67" s="10" t="s">
        <v>288</v>
      </c>
      <c r="T67" s="12" t="s">
        <v>128</v>
      </c>
      <c r="U67" s="12">
        <v>285299</v>
      </c>
      <c r="V67" s="12">
        <v>285299</v>
      </c>
      <c r="W67" s="12" t="s">
        <v>653</v>
      </c>
      <c r="X67" s="12">
        <v>30</v>
      </c>
      <c r="Y67" s="12" t="s">
        <v>702</v>
      </c>
      <c r="Z67" s="12" t="s">
        <v>654</v>
      </c>
      <c r="AA67" s="12" t="s">
        <v>108</v>
      </c>
      <c r="AB67" s="12" t="s">
        <v>108</v>
      </c>
      <c r="AC67" s="12" t="s">
        <v>112</v>
      </c>
      <c r="AD67" s="12" t="s">
        <v>112</v>
      </c>
      <c r="AE67" s="12" t="s">
        <v>300</v>
      </c>
      <c r="AF67" s="12"/>
      <c r="AG67" s="36"/>
      <c r="AH67" s="12"/>
      <c r="AI67" s="12"/>
      <c r="AJ67" s="12"/>
      <c r="AK67" s="12"/>
      <c r="AL67" s="12"/>
      <c r="AM67" s="12"/>
      <c r="AN67" s="12" t="s">
        <v>250</v>
      </c>
      <c r="AO67" s="10" t="b">
        <v>1</v>
      </c>
      <c r="AP67" s="12" t="s">
        <v>301</v>
      </c>
      <c r="AQ67" s="12"/>
      <c r="AR67" s="12"/>
      <c r="AS67" s="12" t="s">
        <v>298</v>
      </c>
      <c r="AT67" s="12" t="b">
        <v>0</v>
      </c>
      <c r="AU67" s="12" t="s">
        <v>302</v>
      </c>
    </row>
    <row r="68" spans="1:47" ht="105" x14ac:dyDescent="0.25">
      <c r="A68" s="3">
        <v>171.5</v>
      </c>
      <c r="B68" s="11" t="s">
        <v>282</v>
      </c>
      <c r="C68" s="1" t="str">
        <f>"[" &amp; ReviewData[[#This Row],[reference]] &amp; "] " &amp; ReviewData[[#This Row],[title]]</f>
        <v>[Strelcenia2023] Improving Classification Performance in Credit Card Fraud Detection by Using New Data Augmentation</v>
      </c>
      <c r="D68" s="3">
        <v>2023</v>
      </c>
      <c r="E68" s="3" t="s">
        <v>283</v>
      </c>
      <c r="F68" s="3" t="s">
        <v>284</v>
      </c>
      <c r="G68" s="3" t="s">
        <v>104</v>
      </c>
      <c r="H68" s="3">
        <v>11</v>
      </c>
      <c r="I68" s="4" t="s">
        <v>285</v>
      </c>
      <c r="J68" s="3" t="s">
        <v>184</v>
      </c>
      <c r="K68" s="3">
        <v>11</v>
      </c>
      <c r="L68" s="4" t="s">
        <v>286</v>
      </c>
      <c r="M68" s="5" t="s">
        <v>108</v>
      </c>
      <c r="N68" s="5">
        <f>(IF(ISERROR(_xlfn.NUMBERVALUE(ReviewData[[#This Row],[score (nr of yes)]])), 0, ReviewData[[#This Row],[score (nr of yes)]])+IF(ISERROR(_xlfn.NUMBERVALUE(ReviewData[[#This Row],[score (nr of yes)2]])), 0,ReviewData[[#This Row],[score (nr of yes)2]]))/2</f>
        <v>11</v>
      </c>
      <c r="P68" s="3" t="s">
        <v>637</v>
      </c>
      <c r="Q68" s="44" t="s">
        <v>287</v>
      </c>
      <c r="R68" s="44" t="s">
        <v>108</v>
      </c>
      <c r="S68" s="10" t="s">
        <v>288</v>
      </c>
      <c r="T68" s="12" t="s">
        <v>128</v>
      </c>
      <c r="U68" s="12">
        <v>285299</v>
      </c>
      <c r="V68" s="12">
        <v>285299</v>
      </c>
      <c r="W68" s="12" t="s">
        <v>653</v>
      </c>
      <c r="X68" s="12">
        <v>30</v>
      </c>
      <c r="Y68" s="12" t="s">
        <v>702</v>
      </c>
      <c r="Z68" s="12" t="s">
        <v>654</v>
      </c>
      <c r="AA68" s="12" t="s">
        <v>108</v>
      </c>
      <c r="AB68" s="12" t="s">
        <v>108</v>
      </c>
      <c r="AC68" s="12" t="s">
        <v>112</v>
      </c>
      <c r="AD68" s="12" t="s">
        <v>112</v>
      </c>
      <c r="AE68" s="12" t="s">
        <v>296</v>
      </c>
      <c r="AF68" s="12"/>
      <c r="AG68" s="36" t="s">
        <v>303</v>
      </c>
      <c r="AH68" s="12"/>
      <c r="AI68" s="12"/>
      <c r="AJ68" s="12"/>
      <c r="AK68" s="12"/>
      <c r="AL68" s="12"/>
      <c r="AM68" s="12"/>
      <c r="AN68" s="12" t="s">
        <v>250</v>
      </c>
      <c r="AO68" s="10" t="b">
        <v>1</v>
      </c>
      <c r="AP68" s="12" t="s">
        <v>301</v>
      </c>
      <c r="AQ68" s="12"/>
      <c r="AR68" s="12"/>
      <c r="AS68" s="12" t="s">
        <v>298</v>
      </c>
      <c r="AT68" s="12" t="b">
        <v>0</v>
      </c>
      <c r="AU68" s="12" t="s">
        <v>304</v>
      </c>
    </row>
    <row r="69" spans="1:47" ht="105" x14ac:dyDescent="0.25">
      <c r="A69" s="3">
        <v>171.6</v>
      </c>
      <c r="B69" s="11" t="s">
        <v>282</v>
      </c>
      <c r="C69" s="1" t="str">
        <f>"[" &amp; ReviewData[[#This Row],[reference]] &amp; "] " &amp; ReviewData[[#This Row],[title]]</f>
        <v>[Strelcenia2023] Improving Classification Performance in Credit Card Fraud Detection by Using New Data Augmentation</v>
      </c>
      <c r="D69" s="3">
        <v>2023</v>
      </c>
      <c r="E69" s="3" t="s">
        <v>283</v>
      </c>
      <c r="F69" s="3" t="s">
        <v>284</v>
      </c>
      <c r="G69" s="3" t="s">
        <v>104</v>
      </c>
      <c r="H69" s="3">
        <v>11</v>
      </c>
      <c r="I69" s="4" t="s">
        <v>285</v>
      </c>
      <c r="J69" s="3" t="s">
        <v>184</v>
      </c>
      <c r="K69" s="3">
        <v>11</v>
      </c>
      <c r="L69" s="4" t="s">
        <v>286</v>
      </c>
      <c r="M69" s="5" t="s">
        <v>108</v>
      </c>
      <c r="N69" s="5">
        <f>(IF(ISERROR(_xlfn.NUMBERVALUE(ReviewData[[#This Row],[score (nr of yes)]])), 0, ReviewData[[#This Row],[score (nr of yes)]])+IF(ISERROR(_xlfn.NUMBERVALUE(ReviewData[[#This Row],[score (nr of yes)2]])), 0,ReviewData[[#This Row],[score (nr of yes)2]]))/2</f>
        <v>11</v>
      </c>
      <c r="P69" s="3" t="s">
        <v>637</v>
      </c>
      <c r="Q69" s="44" t="s">
        <v>287</v>
      </c>
      <c r="R69" s="44" t="s">
        <v>108</v>
      </c>
      <c r="S69" s="10" t="s">
        <v>288</v>
      </c>
      <c r="T69" s="12" t="s">
        <v>128</v>
      </c>
      <c r="U69" s="12">
        <v>285299</v>
      </c>
      <c r="V69" s="12">
        <v>285299</v>
      </c>
      <c r="W69" s="12" t="s">
        <v>653</v>
      </c>
      <c r="X69" s="12">
        <v>30</v>
      </c>
      <c r="Y69" s="12" t="s">
        <v>702</v>
      </c>
      <c r="Z69" s="12" t="s">
        <v>654</v>
      </c>
      <c r="AA69" s="12" t="s">
        <v>108</v>
      </c>
      <c r="AB69" s="12" t="s">
        <v>108</v>
      </c>
      <c r="AC69" s="12" t="s">
        <v>112</v>
      </c>
      <c r="AD69" s="12" t="s">
        <v>112</v>
      </c>
      <c r="AE69" s="12" t="s">
        <v>113</v>
      </c>
      <c r="AF69" s="12"/>
      <c r="AG69" s="36" t="s">
        <v>129</v>
      </c>
      <c r="AH69" s="12"/>
      <c r="AI69" s="12"/>
      <c r="AJ69" s="12"/>
      <c r="AK69" s="12" t="s">
        <v>305</v>
      </c>
      <c r="AL69" s="12"/>
      <c r="AM69" s="12"/>
      <c r="AN69" s="12" t="s">
        <v>250</v>
      </c>
      <c r="AO69" s="10" t="b">
        <v>1</v>
      </c>
      <c r="AP69" s="12" t="s">
        <v>301</v>
      </c>
      <c r="AQ69" s="12"/>
      <c r="AR69" s="12"/>
      <c r="AS69" s="12" t="s">
        <v>298</v>
      </c>
      <c r="AT69" s="12" t="b">
        <v>0</v>
      </c>
      <c r="AU69" s="12"/>
    </row>
    <row r="70" spans="1:47" ht="105" x14ac:dyDescent="0.25">
      <c r="A70" s="3">
        <v>171.7</v>
      </c>
      <c r="B70" s="11" t="s">
        <v>282</v>
      </c>
      <c r="C70" s="1" t="str">
        <f>"[" &amp; ReviewData[[#This Row],[reference]] &amp; "] " &amp; ReviewData[[#This Row],[title]]</f>
        <v>[Strelcenia2023] Improving Classification Performance in Credit Card Fraud Detection by Using New Data Augmentation</v>
      </c>
      <c r="D70" s="3">
        <v>2023</v>
      </c>
      <c r="E70" s="3" t="s">
        <v>283</v>
      </c>
      <c r="F70" s="3" t="s">
        <v>284</v>
      </c>
      <c r="G70" s="3" t="s">
        <v>104</v>
      </c>
      <c r="H70" s="3">
        <v>11</v>
      </c>
      <c r="I70" s="4" t="s">
        <v>285</v>
      </c>
      <c r="J70" s="3" t="s">
        <v>184</v>
      </c>
      <c r="K70" s="3">
        <v>11</v>
      </c>
      <c r="L70" s="4" t="s">
        <v>286</v>
      </c>
      <c r="M70" s="5" t="s">
        <v>108</v>
      </c>
      <c r="N70" s="5">
        <f>(IF(ISERROR(_xlfn.NUMBERVALUE(ReviewData[[#This Row],[score (nr of yes)]])), 0, ReviewData[[#This Row],[score (nr of yes)]])+IF(ISERROR(_xlfn.NUMBERVALUE(ReviewData[[#This Row],[score (nr of yes)2]])), 0,ReviewData[[#This Row],[score (nr of yes)2]]))/2</f>
        <v>11</v>
      </c>
      <c r="P70" s="3" t="s">
        <v>637</v>
      </c>
      <c r="Q70" s="44" t="s">
        <v>287</v>
      </c>
      <c r="R70" s="44" t="s">
        <v>108</v>
      </c>
      <c r="S70" s="10" t="s">
        <v>288</v>
      </c>
      <c r="T70" s="12" t="s">
        <v>128</v>
      </c>
      <c r="U70" s="12">
        <v>285299</v>
      </c>
      <c r="V70" s="12">
        <v>285299</v>
      </c>
      <c r="W70" s="12" t="s">
        <v>653</v>
      </c>
      <c r="X70" s="12">
        <v>30</v>
      </c>
      <c r="Y70" s="12" t="s">
        <v>702</v>
      </c>
      <c r="Z70" s="12" t="s">
        <v>654</v>
      </c>
      <c r="AA70" s="12" t="s">
        <v>108</v>
      </c>
      <c r="AB70" s="12" t="s">
        <v>108</v>
      </c>
      <c r="AC70" s="12" t="s">
        <v>112</v>
      </c>
      <c r="AD70" s="12" t="s">
        <v>112</v>
      </c>
      <c r="AE70" s="12" t="s">
        <v>245</v>
      </c>
      <c r="AF70" s="12" t="s">
        <v>245</v>
      </c>
      <c r="AG70" s="36" t="s">
        <v>306</v>
      </c>
      <c r="AH70" s="12"/>
      <c r="AI70" s="12"/>
      <c r="AJ70" s="12"/>
      <c r="AK70" s="12" t="s">
        <v>307</v>
      </c>
      <c r="AL70" s="12"/>
      <c r="AM70" s="12"/>
      <c r="AN70" s="12" t="s">
        <v>250</v>
      </c>
      <c r="AO70" s="10" t="b">
        <v>1</v>
      </c>
      <c r="AP70" s="12" t="s">
        <v>297</v>
      </c>
      <c r="AQ70" s="12"/>
      <c r="AR70" s="12"/>
      <c r="AS70" s="12" t="s">
        <v>298</v>
      </c>
      <c r="AT70" s="12" t="b">
        <v>0</v>
      </c>
      <c r="AU70" s="12"/>
    </row>
    <row r="71" spans="1:47" ht="105" x14ac:dyDescent="0.25">
      <c r="A71" s="3">
        <v>171.8</v>
      </c>
      <c r="B71" s="11" t="s">
        <v>282</v>
      </c>
      <c r="C71" s="1" t="str">
        <f>"[" &amp; ReviewData[[#This Row],[reference]] &amp; "] " &amp; ReviewData[[#This Row],[title]]</f>
        <v>[Strelcenia2023] Improving Classification Performance in Credit Card Fraud Detection by Using New Data Augmentation</v>
      </c>
      <c r="D71" s="44">
        <v>2023</v>
      </c>
      <c r="E71" s="44" t="s">
        <v>283</v>
      </c>
      <c r="F71" s="3" t="s">
        <v>284</v>
      </c>
      <c r="G71" s="44" t="s">
        <v>104</v>
      </c>
      <c r="H71" s="44">
        <v>11</v>
      </c>
      <c r="I71" s="4" t="s">
        <v>285</v>
      </c>
      <c r="J71" s="44" t="s">
        <v>184</v>
      </c>
      <c r="K71" s="44">
        <v>11</v>
      </c>
      <c r="L71" s="4" t="s">
        <v>286</v>
      </c>
      <c r="M71" s="5" t="s">
        <v>108</v>
      </c>
      <c r="N71" s="5">
        <f>(IF(ISERROR(_xlfn.NUMBERVALUE(ReviewData[[#This Row],[score (nr of yes)]])), 0, ReviewData[[#This Row],[score (nr of yes)]])+IF(ISERROR(_xlfn.NUMBERVALUE(ReviewData[[#This Row],[score (nr of yes)2]])), 0,ReviewData[[#This Row],[score (nr of yes)2]]))/2</f>
        <v>11</v>
      </c>
      <c r="O71" s="44"/>
      <c r="P71" s="3" t="s">
        <v>637</v>
      </c>
      <c r="Q71" s="44" t="s">
        <v>287</v>
      </c>
      <c r="R71" s="44" t="s">
        <v>108</v>
      </c>
      <c r="S71" s="10" t="s">
        <v>288</v>
      </c>
      <c r="T71" s="12" t="s">
        <v>128</v>
      </c>
      <c r="U71" s="12">
        <v>285299</v>
      </c>
      <c r="V71" s="12">
        <v>285299</v>
      </c>
      <c r="W71" s="12" t="s">
        <v>653</v>
      </c>
      <c r="X71" s="12">
        <v>30</v>
      </c>
      <c r="Y71" s="12" t="s">
        <v>702</v>
      </c>
      <c r="Z71" s="12" t="s">
        <v>654</v>
      </c>
      <c r="AA71" s="12" t="s">
        <v>108</v>
      </c>
      <c r="AB71" s="12" t="s">
        <v>108</v>
      </c>
      <c r="AC71" s="12" t="s">
        <v>112</v>
      </c>
      <c r="AD71" s="12" t="s">
        <v>112</v>
      </c>
      <c r="AE71" s="12" t="s">
        <v>113</v>
      </c>
      <c r="AF71" s="12"/>
      <c r="AG71" s="36" t="s">
        <v>308</v>
      </c>
      <c r="AH71" s="12"/>
      <c r="AI71" s="12"/>
      <c r="AJ71" s="12"/>
      <c r="AK71" s="12" t="s">
        <v>309</v>
      </c>
      <c r="AL71" s="12"/>
      <c r="AM71" s="12"/>
      <c r="AN71" s="12" t="s">
        <v>250</v>
      </c>
      <c r="AO71" s="10" t="b">
        <v>1</v>
      </c>
      <c r="AP71" s="12" t="s">
        <v>297</v>
      </c>
      <c r="AQ71" s="12"/>
      <c r="AR71" s="12"/>
      <c r="AS71" s="12" t="s">
        <v>298</v>
      </c>
      <c r="AT71" s="12" t="b">
        <v>0</v>
      </c>
      <c r="AU71" s="12"/>
    </row>
    <row r="72" spans="1:47" ht="105" x14ac:dyDescent="0.25">
      <c r="A72" s="3">
        <v>171.8</v>
      </c>
      <c r="B72" s="11" t="s">
        <v>282</v>
      </c>
      <c r="C72" s="1" t="str">
        <f>"[" &amp; ReviewData[[#This Row],[reference]] &amp; "] " &amp; ReviewData[[#This Row],[title]]</f>
        <v>[Strelcenia2023] Improving Classification Performance in Credit Card Fraud Detection by Using New Data Augmentation</v>
      </c>
      <c r="D72" s="3">
        <v>2023</v>
      </c>
      <c r="E72" s="3" t="s">
        <v>283</v>
      </c>
      <c r="F72" s="3" t="s">
        <v>284</v>
      </c>
      <c r="G72" s="3" t="s">
        <v>104</v>
      </c>
      <c r="H72" s="3">
        <v>11</v>
      </c>
      <c r="I72" s="4" t="s">
        <v>285</v>
      </c>
      <c r="J72" s="3" t="s">
        <v>184</v>
      </c>
      <c r="K72" s="3">
        <v>11</v>
      </c>
      <c r="L72" s="4" t="s">
        <v>286</v>
      </c>
      <c r="M72" s="5" t="s">
        <v>108</v>
      </c>
      <c r="N72" s="5">
        <f>(IF(ISERROR(_xlfn.NUMBERVALUE(ReviewData[[#This Row],[score (nr of yes)]])), 0, ReviewData[[#This Row],[score (nr of yes)]])+IF(ISERROR(_xlfn.NUMBERVALUE(ReviewData[[#This Row],[score (nr of yes)2]])), 0,ReviewData[[#This Row],[score (nr of yes)2]]))/2</f>
        <v>11</v>
      </c>
      <c r="P72" s="3" t="s">
        <v>637</v>
      </c>
      <c r="Q72" s="44" t="s">
        <v>287</v>
      </c>
      <c r="R72" s="44" t="s">
        <v>108</v>
      </c>
      <c r="S72" s="10" t="s">
        <v>288</v>
      </c>
      <c r="T72" s="12" t="s">
        <v>128</v>
      </c>
      <c r="U72" s="12">
        <v>285299</v>
      </c>
      <c r="V72" s="12">
        <v>285299</v>
      </c>
      <c r="W72" s="12" t="s">
        <v>653</v>
      </c>
      <c r="X72" s="12">
        <v>30</v>
      </c>
      <c r="Y72" s="12" t="s">
        <v>702</v>
      </c>
      <c r="Z72" s="12" t="s">
        <v>654</v>
      </c>
      <c r="AA72" s="12" t="s">
        <v>108</v>
      </c>
      <c r="AB72" s="12" t="s">
        <v>108</v>
      </c>
      <c r="AC72" s="12" t="s">
        <v>112</v>
      </c>
      <c r="AD72" s="12" t="s">
        <v>112</v>
      </c>
      <c r="AE72" s="12" t="s">
        <v>113</v>
      </c>
      <c r="AF72" s="12"/>
      <c r="AG72" s="36" t="s">
        <v>310</v>
      </c>
      <c r="AH72" s="12"/>
      <c r="AI72" s="12"/>
      <c r="AJ72" s="12"/>
      <c r="AK72" s="12"/>
      <c r="AL72" s="12"/>
      <c r="AM72" s="12"/>
      <c r="AN72" s="12" t="s">
        <v>250</v>
      </c>
      <c r="AO72" s="10" t="b">
        <v>1</v>
      </c>
      <c r="AP72" s="12" t="s">
        <v>297</v>
      </c>
      <c r="AQ72" s="12"/>
      <c r="AR72" s="12"/>
      <c r="AS72" s="12" t="s">
        <v>298</v>
      </c>
      <c r="AT72" s="12" t="b">
        <v>0</v>
      </c>
      <c r="AU72" s="12"/>
    </row>
    <row r="73" spans="1:47" ht="105" x14ac:dyDescent="0.25">
      <c r="A73" s="3">
        <v>171.8</v>
      </c>
      <c r="B73" s="11" t="s">
        <v>282</v>
      </c>
      <c r="C73" s="1" t="str">
        <f>"[" &amp; ReviewData[[#This Row],[reference]] &amp; "] " &amp; ReviewData[[#This Row],[title]]</f>
        <v>[Strelcenia2023] Improving Classification Performance in Credit Card Fraud Detection by Using New Data Augmentation</v>
      </c>
      <c r="D73" s="3">
        <v>2023</v>
      </c>
      <c r="E73" s="3" t="s">
        <v>283</v>
      </c>
      <c r="F73" s="3" t="s">
        <v>284</v>
      </c>
      <c r="G73" s="3" t="s">
        <v>104</v>
      </c>
      <c r="H73" s="3">
        <v>11</v>
      </c>
      <c r="I73" s="4" t="s">
        <v>285</v>
      </c>
      <c r="J73" s="3" t="s">
        <v>184</v>
      </c>
      <c r="K73" s="3">
        <v>11</v>
      </c>
      <c r="L73" s="4" t="s">
        <v>286</v>
      </c>
      <c r="M73" s="5" t="s">
        <v>108</v>
      </c>
      <c r="N73" s="5">
        <f>(IF(ISERROR(_xlfn.NUMBERVALUE(ReviewData[[#This Row],[score (nr of yes)]])), 0, ReviewData[[#This Row],[score (nr of yes)]])+IF(ISERROR(_xlfn.NUMBERVALUE(ReviewData[[#This Row],[score (nr of yes)2]])), 0,ReviewData[[#This Row],[score (nr of yes)2]]))/2</f>
        <v>11</v>
      </c>
      <c r="P73" s="3" t="s">
        <v>637</v>
      </c>
      <c r="Q73" s="44" t="s">
        <v>287</v>
      </c>
      <c r="R73" s="44" t="s">
        <v>108</v>
      </c>
      <c r="S73" s="10" t="s">
        <v>288</v>
      </c>
      <c r="T73" s="12" t="s">
        <v>128</v>
      </c>
      <c r="U73" s="12">
        <v>285299</v>
      </c>
      <c r="V73" s="12">
        <v>285299</v>
      </c>
      <c r="W73" s="12" t="s">
        <v>653</v>
      </c>
      <c r="X73" s="12">
        <v>30</v>
      </c>
      <c r="Y73" s="12" t="s">
        <v>702</v>
      </c>
      <c r="Z73" s="12" t="s">
        <v>669</v>
      </c>
      <c r="AA73" s="12" t="s">
        <v>108</v>
      </c>
      <c r="AB73" s="12" t="s">
        <v>108</v>
      </c>
      <c r="AC73" s="12" t="s">
        <v>112</v>
      </c>
      <c r="AD73" s="12" t="s">
        <v>112</v>
      </c>
      <c r="AE73" s="12" t="s">
        <v>113</v>
      </c>
      <c r="AF73" s="12"/>
      <c r="AG73" s="36" t="s">
        <v>311</v>
      </c>
      <c r="AH73" s="12"/>
      <c r="AI73" s="12"/>
      <c r="AJ73" s="12"/>
      <c r="AK73" s="12" t="s">
        <v>312</v>
      </c>
      <c r="AL73" s="12"/>
      <c r="AM73" s="12"/>
      <c r="AN73" s="12" t="s">
        <v>250</v>
      </c>
      <c r="AO73" s="10" t="b">
        <v>1</v>
      </c>
      <c r="AP73" s="12" t="s">
        <v>297</v>
      </c>
      <c r="AQ73" s="12"/>
      <c r="AR73" s="12"/>
      <c r="AS73" s="12" t="s">
        <v>298</v>
      </c>
      <c r="AT73" s="12" t="b">
        <v>0</v>
      </c>
      <c r="AU73" s="12"/>
    </row>
    <row r="74" spans="1:47" ht="60" x14ac:dyDescent="0.25">
      <c r="A74" s="3">
        <v>74</v>
      </c>
      <c r="B74" s="11" t="s">
        <v>194</v>
      </c>
      <c r="C74" s="37" t="str">
        <f>"[" &amp; ReviewData[[#This Row],[reference]] &amp; "] " &amp; ReviewData[[#This Row],[title]]</f>
        <v>[Visitpanya2023] Synthesis of Tax Return Datasets for Development of Tax Evasion Detection</v>
      </c>
      <c r="D74" s="3">
        <v>2023</v>
      </c>
      <c r="E74" s="3" t="s">
        <v>195</v>
      </c>
      <c r="F74" s="3" t="s">
        <v>196</v>
      </c>
      <c r="G74" s="3" t="s">
        <v>104</v>
      </c>
      <c r="H74" s="3">
        <v>11</v>
      </c>
      <c r="I74" s="4" t="s">
        <v>197</v>
      </c>
      <c r="J74" s="3" t="s">
        <v>184</v>
      </c>
      <c r="K74" s="3">
        <v>12</v>
      </c>
      <c r="L74" s="4" t="s">
        <v>198</v>
      </c>
      <c r="M74" s="5" t="s">
        <v>108</v>
      </c>
      <c r="N74" s="5">
        <f>(IF(ISERROR(_xlfn.NUMBERVALUE(ReviewData[[#This Row],[score (nr of yes)]])), 0, ReviewData[[#This Row],[score (nr of yes)]])+IF(ISERROR(_xlfn.NUMBERVALUE(ReviewData[[#This Row],[score (nr of yes)2]])), 0,ReviewData[[#This Row],[score (nr of yes)2]]))/2</f>
        <v>11.5</v>
      </c>
      <c r="P74" s="3" t="s">
        <v>640</v>
      </c>
      <c r="Q74" s="10" t="s">
        <v>199</v>
      </c>
      <c r="R74" s="10" t="s">
        <v>112</v>
      </c>
      <c r="S74" s="10" t="s">
        <v>200</v>
      </c>
      <c r="T74" s="12" t="s">
        <v>201</v>
      </c>
      <c r="U74" s="12">
        <v>3105</v>
      </c>
      <c r="V74" s="13" t="s">
        <v>650</v>
      </c>
      <c r="W74" s="12" t="s">
        <v>656</v>
      </c>
      <c r="X74" s="12">
        <v>4</v>
      </c>
      <c r="Y74" s="12"/>
      <c r="Z74" s="12" t="s">
        <v>657</v>
      </c>
      <c r="AA74" s="12" t="s">
        <v>108</v>
      </c>
      <c r="AB74" s="12" t="s">
        <v>108</v>
      </c>
      <c r="AC74" s="12" t="s">
        <v>112</v>
      </c>
      <c r="AD74" s="12" t="s">
        <v>112</v>
      </c>
      <c r="AE74" s="12" t="s">
        <v>202</v>
      </c>
      <c r="AF74" s="12"/>
      <c r="AG74" s="12" t="s">
        <v>202</v>
      </c>
      <c r="AH74" s="12"/>
      <c r="AI74" s="12" t="s">
        <v>203</v>
      </c>
      <c r="AJ74" s="12" t="s">
        <v>204</v>
      </c>
      <c r="AK74" s="12"/>
      <c r="AL74" s="12"/>
      <c r="AM74" s="12"/>
      <c r="AN74" s="12" t="s">
        <v>118</v>
      </c>
      <c r="AO74" s="10"/>
      <c r="AP74" s="10" t="b">
        <v>1</v>
      </c>
      <c r="AQ74" s="10"/>
      <c r="AR74" s="12" t="s">
        <v>205</v>
      </c>
      <c r="AS74" s="12" t="s">
        <v>206</v>
      </c>
      <c r="AT74" s="13" t="s">
        <v>650</v>
      </c>
      <c r="AU74" s="12"/>
    </row>
    <row r="75" spans="1:47" ht="75" x14ac:dyDescent="0.25">
      <c r="A75" s="3">
        <v>208.1</v>
      </c>
      <c r="B75" s="11" t="s">
        <v>313</v>
      </c>
      <c r="C75" s="1" t="str">
        <f>"[" &amp; ReviewData[[#This Row],[reference]] &amp; "] " &amp; ReviewData[[#This Row],[title]]</f>
        <v>[Zhang2020] A generative adversarial network–based method for generating negative financial samples</v>
      </c>
      <c r="D75" s="3">
        <v>2020</v>
      </c>
      <c r="E75" s="3" t="s">
        <v>314</v>
      </c>
      <c r="F75" s="3" t="s">
        <v>315</v>
      </c>
      <c r="G75" s="3" t="s">
        <v>104</v>
      </c>
      <c r="H75" s="3">
        <v>11</v>
      </c>
      <c r="I75" s="4" t="s">
        <v>316</v>
      </c>
      <c r="J75" s="3" t="s">
        <v>184</v>
      </c>
      <c r="K75" s="3">
        <v>13</v>
      </c>
      <c r="L75" s="4" t="s">
        <v>317</v>
      </c>
      <c r="M75" s="5" t="s">
        <v>108</v>
      </c>
      <c r="N75" s="5">
        <f>(IF(ISERROR(_xlfn.NUMBERVALUE(ReviewData[[#This Row],[score (nr of yes)]])), 0, ReviewData[[#This Row],[score (nr of yes)]])+IF(ISERROR(_xlfn.NUMBERVALUE(ReviewData[[#This Row],[score (nr of yes)2]])), 0,ReviewData[[#This Row],[score (nr of yes)2]]))/2</f>
        <v>12</v>
      </c>
      <c r="O75" s="3" t="s">
        <v>318</v>
      </c>
      <c r="P75" s="3" t="s">
        <v>637</v>
      </c>
      <c r="Q75" s="44" t="s">
        <v>319</v>
      </c>
      <c r="R75" s="44" t="s">
        <v>108</v>
      </c>
      <c r="S75" s="10" t="s">
        <v>320</v>
      </c>
      <c r="T75" s="10" t="s">
        <v>717</v>
      </c>
      <c r="U75" s="12">
        <v>3000000</v>
      </c>
      <c r="V75" s="12" t="s">
        <v>682</v>
      </c>
      <c r="W75" s="12" t="s">
        <v>670</v>
      </c>
      <c r="X75" s="12">
        <v>8</v>
      </c>
      <c r="Y75" s="12" t="s">
        <v>704</v>
      </c>
      <c r="Z75" s="12" t="s">
        <v>668</v>
      </c>
      <c r="AA75" s="12" t="s">
        <v>108</v>
      </c>
      <c r="AB75" s="12" t="s">
        <v>112</v>
      </c>
      <c r="AC75" s="12" t="s">
        <v>112</v>
      </c>
      <c r="AD75" s="12" t="s">
        <v>108</v>
      </c>
      <c r="AE75" s="12" t="s">
        <v>113</v>
      </c>
      <c r="AF75" s="12"/>
      <c r="AG75" s="36" t="s">
        <v>741</v>
      </c>
      <c r="AH75" s="12"/>
      <c r="AI75" s="12"/>
      <c r="AJ75" s="12" t="s">
        <v>322</v>
      </c>
      <c r="AK75" s="12" t="s">
        <v>323</v>
      </c>
      <c r="AL75" s="12"/>
      <c r="AM75" s="12" t="s">
        <v>324</v>
      </c>
      <c r="AN75" s="12" t="s">
        <v>324</v>
      </c>
      <c r="AO75" s="10" t="b">
        <v>1</v>
      </c>
      <c r="AP75" s="25" t="s">
        <v>325</v>
      </c>
      <c r="AQ75" s="25"/>
      <c r="AR75" s="12"/>
      <c r="AS75" s="12" t="s">
        <v>326</v>
      </c>
      <c r="AT75" s="12" t="b">
        <v>0</v>
      </c>
      <c r="AU75" s="12"/>
    </row>
    <row r="76" spans="1:47" ht="75" x14ac:dyDescent="0.25">
      <c r="A76" s="45">
        <v>208.2</v>
      </c>
      <c r="B76" s="11" t="s">
        <v>313</v>
      </c>
      <c r="C76" s="1" t="str">
        <f>"[" &amp; ReviewData[[#This Row],[reference]] &amp; "] " &amp; ReviewData[[#This Row],[title]]</f>
        <v>[Zhang2020] A generative adversarial network–based method for generating negative financial samples</v>
      </c>
      <c r="D76" s="45">
        <v>2020</v>
      </c>
      <c r="E76" s="45" t="s">
        <v>314</v>
      </c>
      <c r="F76" s="45" t="s">
        <v>315</v>
      </c>
      <c r="G76" s="45" t="s">
        <v>104</v>
      </c>
      <c r="H76" s="45">
        <v>11</v>
      </c>
      <c r="I76" s="4" t="s">
        <v>316</v>
      </c>
      <c r="J76" s="45" t="s">
        <v>184</v>
      </c>
      <c r="K76" s="45">
        <v>13</v>
      </c>
      <c r="L76" s="4" t="s">
        <v>317</v>
      </c>
      <c r="M76" s="5" t="s">
        <v>108</v>
      </c>
      <c r="N76" s="5">
        <f>(IF(ISERROR(_xlfn.NUMBERVALUE(ReviewData[[#This Row],[score (nr of yes)]])), 0, ReviewData[[#This Row],[score (nr of yes)]])+IF(ISERROR(_xlfn.NUMBERVALUE(ReviewData[[#This Row],[score (nr of yes)2]])), 0,ReviewData[[#This Row],[score (nr of yes)2]]))/2</f>
        <v>12</v>
      </c>
      <c r="O76" s="45" t="s">
        <v>318</v>
      </c>
      <c r="P76" s="45" t="s">
        <v>637</v>
      </c>
      <c r="Q76" s="45" t="s">
        <v>319</v>
      </c>
      <c r="R76" s="45" t="s">
        <v>108</v>
      </c>
      <c r="S76" s="10" t="s">
        <v>320</v>
      </c>
      <c r="T76" s="10" t="s">
        <v>717</v>
      </c>
      <c r="U76" s="12">
        <v>3000000</v>
      </c>
      <c r="V76" s="12" t="s">
        <v>682</v>
      </c>
      <c r="W76" s="12" t="s">
        <v>670</v>
      </c>
      <c r="X76" s="12">
        <v>8</v>
      </c>
      <c r="Y76" s="12" t="s">
        <v>704</v>
      </c>
      <c r="Z76" s="12" t="s">
        <v>668</v>
      </c>
      <c r="AA76" s="12" t="s">
        <v>108</v>
      </c>
      <c r="AB76" s="12" t="s">
        <v>112</v>
      </c>
      <c r="AC76" s="12" t="s">
        <v>112</v>
      </c>
      <c r="AD76" s="12" t="s">
        <v>108</v>
      </c>
      <c r="AE76" s="12" t="s">
        <v>245</v>
      </c>
      <c r="AF76" s="12"/>
      <c r="AG76" s="36" t="s">
        <v>782</v>
      </c>
      <c r="AH76" s="12"/>
      <c r="AI76" s="12"/>
      <c r="AJ76" s="12" t="s">
        <v>322</v>
      </c>
      <c r="AK76" s="12" t="s">
        <v>323</v>
      </c>
      <c r="AL76" s="12"/>
      <c r="AM76" s="12" t="s">
        <v>324</v>
      </c>
      <c r="AN76" s="12" t="s">
        <v>324</v>
      </c>
      <c r="AO76" s="10" t="b">
        <v>1</v>
      </c>
      <c r="AP76" s="25" t="s">
        <v>325</v>
      </c>
      <c r="AQ76" s="25"/>
      <c r="AR76" s="12"/>
      <c r="AS76" s="12" t="s">
        <v>326</v>
      </c>
      <c r="AT76" s="12" t="b">
        <v>1</v>
      </c>
      <c r="AU76" s="12"/>
    </row>
    <row r="77" spans="1:47" ht="60" x14ac:dyDescent="0.25">
      <c r="A77" s="45">
        <v>208.3</v>
      </c>
      <c r="B77" s="11" t="s">
        <v>313</v>
      </c>
      <c r="C77" s="37" t="str">
        <f>"[" &amp; ReviewData[[#This Row],[reference]] &amp; "] " &amp; ReviewData[[#This Row],[title]]</f>
        <v>[Zhang2020] A generative adversarial network–based method for generating negative financial samples</v>
      </c>
      <c r="D77" s="44">
        <v>2020</v>
      </c>
      <c r="F77" s="3" t="s">
        <v>315</v>
      </c>
      <c r="N77" s="38">
        <f>(IF(ISERROR(_xlfn.NUMBERVALUE(ReviewData[[#This Row],[score (nr of yes)]])), 0, ReviewData[[#This Row],[score (nr of yes)]])+IF(ISERROR(_xlfn.NUMBERVALUE(ReviewData[[#This Row],[score (nr of yes)2]])), 0,ReviewData[[#This Row],[score (nr of yes)2]]))/2</f>
        <v>0</v>
      </c>
      <c r="P77" s="3" t="s">
        <v>637</v>
      </c>
      <c r="Q77" s="44"/>
      <c r="R77" s="10"/>
      <c r="S77" s="10" t="s">
        <v>320</v>
      </c>
      <c r="T77" s="12"/>
      <c r="U77" s="12"/>
      <c r="V77" s="12"/>
      <c r="W77" s="12"/>
      <c r="X77" s="12"/>
      <c r="Y77" s="12"/>
      <c r="Z77" s="12"/>
      <c r="AA77" s="12"/>
      <c r="AB77" s="12"/>
      <c r="AC77" s="12"/>
      <c r="AD77" s="12"/>
      <c r="AE77" s="12" t="s">
        <v>113</v>
      </c>
      <c r="AF77" s="12"/>
      <c r="AG77" s="36" t="s">
        <v>113</v>
      </c>
      <c r="AH77" s="12"/>
      <c r="AI77" s="12"/>
      <c r="AJ77" s="12"/>
      <c r="AK77" s="12"/>
      <c r="AL77" s="12"/>
      <c r="AM77" s="12"/>
      <c r="AN77" s="12"/>
      <c r="AO77" s="10" t="b">
        <v>1</v>
      </c>
      <c r="AP77" s="39"/>
      <c r="AQ77" s="39"/>
      <c r="AR77" s="12"/>
      <c r="AS77" s="12"/>
      <c r="AT77" s="12" t="b">
        <v>0</v>
      </c>
      <c r="AU77" s="12"/>
    </row>
    <row r="78" spans="1:47" ht="60" x14ac:dyDescent="0.25">
      <c r="A78" s="45">
        <v>208.4</v>
      </c>
      <c r="B78" s="11" t="s">
        <v>313</v>
      </c>
      <c r="C78" s="37" t="str">
        <f>"[" &amp; ReviewData[[#This Row],[reference]] &amp; "] " &amp; ReviewData[[#This Row],[title]]</f>
        <v>[Zhang2020] A generative adversarial network–based method for generating negative financial samples</v>
      </c>
      <c r="D78" s="44">
        <v>2020</v>
      </c>
      <c r="E78" s="33"/>
      <c r="F78" s="33" t="s">
        <v>315</v>
      </c>
      <c r="G78" s="33"/>
      <c r="H78" s="33"/>
      <c r="J78" s="33"/>
      <c r="K78" s="33"/>
      <c r="N78" s="38">
        <f>(IF(ISERROR(_xlfn.NUMBERVALUE(ReviewData[[#This Row],[score (nr of yes)]])), 0, ReviewData[[#This Row],[score (nr of yes)]])+IF(ISERROR(_xlfn.NUMBERVALUE(ReviewData[[#This Row],[score (nr of yes)2]])), 0,ReviewData[[#This Row],[score (nr of yes)2]]))/2</f>
        <v>0</v>
      </c>
      <c r="O78" s="33"/>
      <c r="P78" s="33" t="s">
        <v>637</v>
      </c>
      <c r="Q78" s="33"/>
      <c r="R78" s="10"/>
      <c r="S78" s="10" t="s">
        <v>320</v>
      </c>
      <c r="T78" s="12"/>
      <c r="U78" s="12"/>
      <c r="V78" s="12"/>
      <c r="W78" s="12"/>
      <c r="X78" s="12"/>
      <c r="Y78" s="12"/>
      <c r="Z78" s="12"/>
      <c r="AA78" s="12"/>
      <c r="AB78" s="12"/>
      <c r="AC78" s="12"/>
      <c r="AD78" s="12"/>
      <c r="AE78" s="12" t="s">
        <v>740</v>
      </c>
      <c r="AF78" s="12"/>
      <c r="AG78" s="36" t="s">
        <v>740</v>
      </c>
      <c r="AH78" s="12"/>
      <c r="AI78" s="12"/>
      <c r="AJ78" s="12"/>
      <c r="AK78" s="12"/>
      <c r="AL78" s="12"/>
      <c r="AM78" s="12"/>
      <c r="AN78" s="12"/>
      <c r="AO78" s="10" t="b">
        <v>1</v>
      </c>
      <c r="AP78" s="39"/>
      <c r="AQ78" s="39"/>
      <c r="AR78" s="12"/>
      <c r="AS78" s="12"/>
      <c r="AT78" s="12" t="b">
        <v>0</v>
      </c>
      <c r="AU78" s="12"/>
    </row>
    <row r="79" spans="1:47" ht="150" x14ac:dyDescent="0.25">
      <c r="A79" s="33">
        <v>409</v>
      </c>
      <c r="B79" s="11" t="s">
        <v>380</v>
      </c>
      <c r="C79" s="1" t="str">
        <f>"[" &amp; ReviewData[[#This Row],[reference]] &amp; "] " &amp; ReviewData[[#This Row],[title]]</f>
        <v>[Zhuohan2022] Tabnet With Data Augmentation Apporach in Stock Return Prediction Task</v>
      </c>
      <c r="D79" s="33">
        <v>2022</v>
      </c>
      <c r="E79" s="33" t="s">
        <v>381</v>
      </c>
      <c r="F79" s="33" t="s">
        <v>382</v>
      </c>
      <c r="G79" s="33" t="s">
        <v>179</v>
      </c>
      <c r="H79" s="33">
        <v>11</v>
      </c>
      <c r="I79" s="4" t="s">
        <v>383</v>
      </c>
      <c r="J79" s="33" t="s">
        <v>184</v>
      </c>
      <c r="K79" s="33">
        <v>10</v>
      </c>
      <c r="L79" s="4" t="s">
        <v>384</v>
      </c>
      <c r="M79" s="5" t="s">
        <v>108</v>
      </c>
      <c r="N79" s="5">
        <f>(IF(ISERROR(_xlfn.NUMBERVALUE(ReviewData[[#This Row],[score (nr of yes)]])), 0, ReviewData[[#This Row],[score (nr of yes)]])+IF(ISERROR(_xlfn.NUMBERVALUE(ReviewData[[#This Row],[score (nr of yes)2]])), 0,ReviewData[[#This Row],[score (nr of yes)2]]))/2</f>
        <v>10.5</v>
      </c>
      <c r="O79" s="33"/>
      <c r="P79" s="33" t="s">
        <v>636</v>
      </c>
      <c r="Q79" s="10" t="s">
        <v>385</v>
      </c>
      <c r="R79" s="10" t="s">
        <v>112</v>
      </c>
      <c r="S79" s="10" t="s">
        <v>386</v>
      </c>
      <c r="T79" s="12" t="s">
        <v>387</v>
      </c>
      <c r="U79" s="12">
        <f>1*300*2556</f>
        <v>766800</v>
      </c>
      <c r="V79" s="12">
        <v>300</v>
      </c>
      <c r="W79" s="13" t="s">
        <v>650</v>
      </c>
      <c r="X79" s="12">
        <v>1</v>
      </c>
      <c r="Y79" s="12"/>
      <c r="Z79" s="12" t="s">
        <v>673</v>
      </c>
      <c r="AA79" s="12" t="s">
        <v>108</v>
      </c>
      <c r="AB79" s="12" t="s">
        <v>112</v>
      </c>
      <c r="AC79" s="12" t="s">
        <v>112</v>
      </c>
      <c r="AD79" s="12" t="s">
        <v>108</v>
      </c>
      <c r="AE79" s="12" t="s">
        <v>202</v>
      </c>
      <c r="AF79" s="12"/>
      <c r="AG79" s="12" t="s">
        <v>388</v>
      </c>
      <c r="AH79" s="12" t="s">
        <v>389</v>
      </c>
      <c r="AI79" s="12"/>
      <c r="AJ79" s="12" t="s">
        <v>390</v>
      </c>
      <c r="AK79" s="12"/>
      <c r="AL79" s="12" t="s">
        <v>391</v>
      </c>
      <c r="AM79" s="12"/>
      <c r="AN79" s="12" t="s">
        <v>392</v>
      </c>
      <c r="AO79" s="10"/>
      <c r="AP79" s="12"/>
      <c r="AQ79" s="12" t="s">
        <v>393</v>
      </c>
      <c r="AR79" s="12"/>
      <c r="AS79" s="12" t="s">
        <v>394</v>
      </c>
      <c r="AT79" s="13" t="s">
        <v>650</v>
      </c>
      <c r="AU79" s="12" t="s">
        <v>395</v>
      </c>
    </row>
    <row r="80" spans="1:47" x14ac:dyDescent="0.25">
      <c r="AU80" t="s">
        <v>179</v>
      </c>
    </row>
    <row r="81" spans="47:47" x14ac:dyDescent="0.25">
      <c r="AU81" t="s">
        <v>399</v>
      </c>
    </row>
    <row r="82" spans="47:47" x14ac:dyDescent="0.25">
      <c r="AU82" t="s">
        <v>104</v>
      </c>
    </row>
    <row r="83" spans="47:47" x14ac:dyDescent="0.25">
      <c r="AU83" t="s">
        <v>120</v>
      </c>
    </row>
  </sheetData>
  <phoneticPr fontId="5" type="noConversion"/>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103D0-588A-43D3-A4CD-0C183ACE6B39}">
  <dimension ref="A1:K21"/>
  <sheetViews>
    <sheetView workbookViewId="0">
      <selection activeCell="A2" sqref="A2:A8"/>
    </sheetView>
  </sheetViews>
  <sheetFormatPr defaultRowHeight="15" x14ac:dyDescent="0.25"/>
  <cols>
    <col min="1" max="1" width="27.85546875" customWidth="1"/>
    <col min="2" max="2" width="40.42578125" customWidth="1"/>
    <col min="3" max="3" width="19.5703125" customWidth="1"/>
    <col min="4" max="4" width="20.7109375" customWidth="1"/>
    <col min="5" max="8" width="18.42578125" customWidth="1"/>
    <col min="9" max="9" width="20.140625" customWidth="1"/>
    <col min="10" max="10" width="21" customWidth="1"/>
    <col min="11" max="11" width="17" customWidth="1"/>
  </cols>
  <sheetData>
    <row r="1" spans="1:11" x14ac:dyDescent="0.25">
      <c r="A1" t="s">
        <v>730</v>
      </c>
      <c r="B1" t="s">
        <v>718</v>
      </c>
      <c r="C1" t="s">
        <v>739</v>
      </c>
      <c r="D1" t="s">
        <v>719</v>
      </c>
      <c r="E1" t="s">
        <v>720</v>
      </c>
      <c r="F1" t="s">
        <v>725</v>
      </c>
      <c r="G1" t="s">
        <v>726</v>
      </c>
      <c r="H1" t="s">
        <v>727</v>
      </c>
      <c r="I1" t="s">
        <v>722</v>
      </c>
      <c r="J1" t="s">
        <v>724</v>
      </c>
      <c r="K1" t="s">
        <v>723</v>
      </c>
    </row>
    <row r="2" spans="1:11" x14ac:dyDescent="0.25">
      <c r="A2" s="53" t="s">
        <v>731</v>
      </c>
      <c r="B2" t="s">
        <v>721</v>
      </c>
      <c r="C2">
        <f>ROUND(D2*13, 0)</f>
        <v>7</v>
      </c>
      <c r="D2" s="34">
        <f xml:space="preserve"> 0.384615 + 0.076923  + 0.076923</f>
        <v>0.53846099999999997</v>
      </c>
      <c r="E2" s="34">
        <f>0.6 + 0.142857+0.028571</f>
        <v>0.771428</v>
      </c>
      <c r="F2" s="35">
        <v>284807</v>
      </c>
      <c r="G2" s="35">
        <v>492</v>
      </c>
      <c r="H2" s="35">
        <v>30</v>
      </c>
      <c r="I2" t="s">
        <v>112</v>
      </c>
      <c r="J2" t="s">
        <v>112</v>
      </c>
      <c r="K2" t="s">
        <v>108</v>
      </c>
    </row>
    <row r="3" spans="1:11" x14ac:dyDescent="0.25">
      <c r="A3" s="53"/>
      <c r="B3" t="s">
        <v>728</v>
      </c>
      <c r="C3">
        <f t="shared" ref="C3:C7" si="0">ROUND(D3*13, 0)</f>
        <v>4</v>
      </c>
      <c r="D3" s="34">
        <f>0.076923*4</f>
        <v>0.30769200000000002</v>
      </c>
      <c r="E3" s="34">
        <f>0.057143*2+0.028571*2</f>
        <v>0.171428</v>
      </c>
      <c r="F3" s="30">
        <v>35150983</v>
      </c>
      <c r="G3" s="30" t="s">
        <v>729</v>
      </c>
      <c r="H3" s="30">
        <v>35</v>
      </c>
      <c r="I3" t="s">
        <v>108</v>
      </c>
      <c r="J3" t="s">
        <v>108</v>
      </c>
      <c r="K3" t="s">
        <v>112</v>
      </c>
    </row>
    <row r="4" spans="1:11" x14ac:dyDescent="0.25">
      <c r="A4" s="53"/>
      <c r="B4" t="s">
        <v>732</v>
      </c>
      <c r="C4">
        <f t="shared" si="0"/>
        <v>1</v>
      </c>
      <c r="D4" s="34">
        <f>0.076923</f>
        <v>7.6923000000000005E-2</v>
      </c>
      <c r="E4" s="34">
        <f>0.028571</f>
        <v>2.8570999999999999E-2</v>
      </c>
      <c r="F4" s="30">
        <f>AVERAGE(1056320,
10000000)</f>
        <v>5528160</v>
      </c>
      <c r="G4" s="31" t="s">
        <v>650</v>
      </c>
      <c r="H4" s="30">
        <v>30</v>
      </c>
      <c r="I4" t="s">
        <v>108</v>
      </c>
      <c r="J4" t="s">
        <v>108</v>
      </c>
      <c r="K4" t="s">
        <v>108</v>
      </c>
    </row>
    <row r="5" spans="1:11" x14ac:dyDescent="0.25">
      <c r="A5" s="53"/>
      <c r="B5" t="s">
        <v>733</v>
      </c>
      <c r="C5">
        <f t="shared" si="0"/>
        <v>1</v>
      </c>
      <c r="D5" s="34">
        <f>0.076923</f>
        <v>7.6923000000000005E-2</v>
      </c>
      <c r="E5" s="34">
        <f>0.028571</f>
        <v>2.8570999999999999E-2</v>
      </c>
      <c r="F5" s="30">
        <v>25000</v>
      </c>
      <c r="G5" s="30">
        <v>4500</v>
      </c>
      <c r="H5" s="30">
        <v>16</v>
      </c>
      <c r="I5" t="s">
        <v>112</v>
      </c>
      <c r="J5" t="s">
        <v>112</v>
      </c>
      <c r="K5" t="s">
        <v>108</v>
      </c>
    </row>
    <row r="6" spans="1:11" x14ac:dyDescent="0.25">
      <c r="A6" s="53" t="s">
        <v>749</v>
      </c>
      <c r="B6" t="s">
        <v>734</v>
      </c>
      <c r="C6">
        <f t="shared" si="0"/>
        <v>10</v>
      </c>
      <c r="D6" s="34">
        <f xml:space="preserve"> 0.076923*10</f>
        <v>0.76923000000000008</v>
      </c>
      <c r="E6" s="34">
        <f xml:space="preserve"> 0.238095 +0.142857 + 2*0.095238+ 0.047619*6</f>
        <v>0.85714200000000007</v>
      </c>
      <c r="F6" s="30" t="s">
        <v>736</v>
      </c>
      <c r="G6" s="31" t="s">
        <v>650</v>
      </c>
      <c r="H6" s="30">
        <v>7</v>
      </c>
      <c r="I6" t="s">
        <v>108</v>
      </c>
      <c r="J6" t="s">
        <v>112</v>
      </c>
      <c r="K6" t="s">
        <v>112</v>
      </c>
    </row>
    <row r="7" spans="1:11" x14ac:dyDescent="0.25">
      <c r="A7" s="53"/>
      <c r="B7" t="s">
        <v>735</v>
      </c>
      <c r="C7">
        <f t="shared" si="0"/>
        <v>3</v>
      </c>
      <c r="D7" s="34">
        <f xml:space="preserve"> 0.076923*3</f>
        <v>0.230769</v>
      </c>
      <c r="E7" s="34">
        <f xml:space="preserve"> 0.047619*3</f>
        <v>0.14285700000000001</v>
      </c>
      <c r="F7" s="30">
        <v>558914</v>
      </c>
      <c r="G7" s="31" t="s">
        <v>650</v>
      </c>
      <c r="H7" s="30">
        <v>7</v>
      </c>
      <c r="I7" t="s">
        <v>108</v>
      </c>
      <c r="J7" t="s">
        <v>112</v>
      </c>
      <c r="K7" t="s">
        <v>112</v>
      </c>
    </row>
    <row r="8" spans="1:11" x14ac:dyDescent="0.25">
      <c r="A8" s="32" t="s">
        <v>737</v>
      </c>
      <c r="B8" t="s">
        <v>738</v>
      </c>
      <c r="C8">
        <v>2</v>
      </c>
      <c r="D8" s="34">
        <v>1</v>
      </c>
      <c r="E8" s="34">
        <v>1</v>
      </c>
      <c r="F8" s="30">
        <v>1343686</v>
      </c>
      <c r="G8">
        <v>16043</v>
      </c>
      <c r="H8" s="30">
        <v>47</v>
      </c>
      <c r="I8" t="s">
        <v>112</v>
      </c>
      <c r="J8" t="s">
        <v>112</v>
      </c>
      <c r="K8" t="s">
        <v>108</v>
      </c>
    </row>
    <row r="15" spans="1:11" x14ac:dyDescent="0.25">
      <c r="A15" s="53"/>
      <c r="C15" s="34"/>
      <c r="D15" s="35"/>
    </row>
    <row r="16" spans="1:11" x14ac:dyDescent="0.25">
      <c r="A16" s="53"/>
      <c r="C16" s="34"/>
      <c r="D16" s="30"/>
    </row>
    <row r="17" spans="1:5" x14ac:dyDescent="0.25">
      <c r="A17" s="53"/>
      <c r="C17" s="34"/>
      <c r="D17" s="31"/>
    </row>
    <row r="18" spans="1:5" x14ac:dyDescent="0.25">
      <c r="A18" s="53"/>
      <c r="C18" s="34"/>
      <c r="D18" s="30"/>
    </row>
    <row r="19" spans="1:5" x14ac:dyDescent="0.25">
      <c r="A19" s="53"/>
      <c r="C19" s="34"/>
      <c r="D19" s="31"/>
    </row>
    <row r="20" spans="1:5" x14ac:dyDescent="0.25">
      <c r="A20" s="53"/>
      <c r="C20" s="34"/>
      <c r="D20" s="31"/>
    </row>
    <row r="21" spans="1:5" x14ac:dyDescent="0.25">
      <c r="B21" s="22"/>
      <c r="D21" s="34"/>
      <c r="E21" s="34"/>
    </row>
  </sheetData>
  <mergeCells count="4">
    <mergeCell ref="A2:A5"/>
    <mergeCell ref="A6:A7"/>
    <mergeCell ref="A15:A18"/>
    <mergeCell ref="A19:A2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2B948-4B76-4041-9A4A-698DEA8BA61F}">
  <dimension ref="A1:J50"/>
  <sheetViews>
    <sheetView topLeftCell="A16" zoomScale="85" zoomScaleNormal="85" workbookViewId="0">
      <selection activeCell="E11" sqref="E11"/>
    </sheetView>
  </sheetViews>
  <sheetFormatPr defaultRowHeight="15" x14ac:dyDescent="0.25"/>
  <cols>
    <col min="1" max="1" width="25.42578125" bestFit="1" customWidth="1"/>
    <col min="2" max="2" width="10.28515625" bestFit="1" customWidth="1"/>
    <col min="3" max="3" width="11.140625" bestFit="1" customWidth="1"/>
    <col min="6" max="6" width="31.28515625" customWidth="1"/>
    <col min="7" max="7" width="11" customWidth="1"/>
    <col min="8" max="8" width="20.5703125" customWidth="1"/>
    <col min="9" max="9" width="20.28515625" customWidth="1"/>
    <col min="10" max="10" width="19.140625" customWidth="1"/>
  </cols>
  <sheetData>
    <row r="1" spans="1:10" x14ac:dyDescent="0.25">
      <c r="A1" s="6" t="s">
        <v>635</v>
      </c>
      <c r="B1" t="s">
        <v>754</v>
      </c>
    </row>
    <row r="2" spans="1:10" x14ac:dyDescent="0.25">
      <c r="A2" s="6" t="s">
        <v>756</v>
      </c>
      <c r="B2" t="s">
        <v>765</v>
      </c>
    </row>
    <row r="4" spans="1:10" x14ac:dyDescent="0.25">
      <c r="A4" s="6" t="s">
        <v>0</v>
      </c>
      <c r="B4" t="s">
        <v>755</v>
      </c>
      <c r="F4" s="48" t="s">
        <v>767</v>
      </c>
      <c r="G4" s="48" t="s">
        <v>787</v>
      </c>
      <c r="H4" t="s">
        <v>766</v>
      </c>
      <c r="I4" t="s">
        <v>786</v>
      </c>
      <c r="J4" t="s">
        <v>775</v>
      </c>
    </row>
    <row r="5" spans="1:10" x14ac:dyDescent="0.25">
      <c r="A5" s="2" t="s">
        <v>113</v>
      </c>
      <c r="B5" s="46">
        <v>3</v>
      </c>
      <c r="F5" t="s">
        <v>625</v>
      </c>
      <c r="G5" t="s">
        <v>788</v>
      </c>
      <c r="H5" s="51">
        <v>1</v>
      </c>
      <c r="I5" s="51">
        <v>1</v>
      </c>
      <c r="J5">
        <f>H5-I5</f>
        <v>0</v>
      </c>
    </row>
    <row r="6" spans="1:10" x14ac:dyDescent="0.25">
      <c r="A6" s="7">
        <v>2020</v>
      </c>
      <c r="B6" s="46">
        <v>1</v>
      </c>
      <c r="F6" t="s">
        <v>357</v>
      </c>
      <c r="G6" t="s">
        <v>789</v>
      </c>
      <c r="H6" s="51">
        <v>1</v>
      </c>
      <c r="I6" s="51">
        <v>0</v>
      </c>
      <c r="J6">
        <f t="shared" ref="J6" si="0">H6-I6</f>
        <v>1</v>
      </c>
    </row>
    <row r="7" spans="1:10" x14ac:dyDescent="0.25">
      <c r="A7" s="7">
        <v>2021</v>
      </c>
      <c r="B7" s="46">
        <v>1</v>
      </c>
      <c r="F7" t="s">
        <v>486</v>
      </c>
      <c r="G7" t="s">
        <v>790</v>
      </c>
      <c r="H7" s="51">
        <v>2</v>
      </c>
      <c r="I7" s="51">
        <v>1</v>
      </c>
      <c r="J7">
        <f t="shared" ref="J7" si="1">H7-I7</f>
        <v>1</v>
      </c>
    </row>
    <row r="8" spans="1:10" x14ac:dyDescent="0.25">
      <c r="A8" s="7">
        <v>2023</v>
      </c>
      <c r="B8" s="46">
        <v>1</v>
      </c>
      <c r="F8" t="s">
        <v>740</v>
      </c>
      <c r="G8" t="s">
        <v>740</v>
      </c>
      <c r="H8" s="51">
        <v>3</v>
      </c>
      <c r="I8" s="51">
        <v>0</v>
      </c>
      <c r="J8">
        <f>H8-I8</f>
        <v>3</v>
      </c>
    </row>
    <row r="9" spans="1:10" x14ac:dyDescent="0.25">
      <c r="A9" s="2" t="s">
        <v>486</v>
      </c>
      <c r="B9" s="46">
        <v>1</v>
      </c>
      <c r="F9" t="s">
        <v>296</v>
      </c>
      <c r="G9" t="s">
        <v>296</v>
      </c>
      <c r="H9" s="51">
        <v>4</v>
      </c>
      <c r="I9" s="51">
        <v>0</v>
      </c>
      <c r="J9">
        <f>H9-I9</f>
        <v>4</v>
      </c>
    </row>
    <row r="10" spans="1:10" x14ac:dyDescent="0.25">
      <c r="A10" s="7">
        <v>2023</v>
      </c>
      <c r="B10" s="46">
        <v>1</v>
      </c>
      <c r="F10" t="s">
        <v>300</v>
      </c>
      <c r="G10" t="s">
        <v>300</v>
      </c>
      <c r="H10" s="51">
        <v>4</v>
      </c>
      <c r="I10" s="51">
        <v>0</v>
      </c>
      <c r="J10">
        <f>H10-I10</f>
        <v>4</v>
      </c>
    </row>
    <row r="11" spans="1:10" x14ac:dyDescent="0.25">
      <c r="A11" s="2" t="s">
        <v>625</v>
      </c>
      <c r="B11" s="46">
        <v>1</v>
      </c>
      <c r="F11" t="s">
        <v>113</v>
      </c>
      <c r="G11" t="s">
        <v>113</v>
      </c>
      <c r="H11" s="51">
        <v>29</v>
      </c>
      <c r="I11" s="51">
        <v>3</v>
      </c>
      <c r="J11">
        <f t="shared" ref="J11" si="2">H11-I11</f>
        <v>26</v>
      </c>
    </row>
    <row r="12" spans="1:10" x14ac:dyDescent="0.25">
      <c r="A12" s="7">
        <v>2023</v>
      </c>
      <c r="B12" s="46">
        <v>1</v>
      </c>
      <c r="F12" t="s">
        <v>744</v>
      </c>
      <c r="G12" t="s">
        <v>744</v>
      </c>
      <c r="H12" s="51">
        <v>4</v>
      </c>
      <c r="I12" s="51">
        <v>1</v>
      </c>
      <c r="J12">
        <f>H12-I12</f>
        <v>3</v>
      </c>
    </row>
    <row r="13" spans="1:10" x14ac:dyDescent="0.25">
      <c r="A13" s="2" t="s">
        <v>245</v>
      </c>
      <c r="B13" s="46">
        <v>6</v>
      </c>
      <c r="F13" t="s">
        <v>202</v>
      </c>
      <c r="G13" t="s">
        <v>202</v>
      </c>
      <c r="H13" s="51">
        <v>6</v>
      </c>
      <c r="I13" s="51">
        <v>1</v>
      </c>
      <c r="J13">
        <f>H13-I13</f>
        <v>5</v>
      </c>
    </row>
    <row r="14" spans="1:10" x14ac:dyDescent="0.25">
      <c r="A14" s="7">
        <v>2018</v>
      </c>
      <c r="B14" s="46">
        <v>1</v>
      </c>
      <c r="F14" t="s">
        <v>245</v>
      </c>
      <c r="G14" t="s">
        <v>245</v>
      </c>
      <c r="H14" s="51">
        <v>23</v>
      </c>
      <c r="I14" s="51">
        <v>6</v>
      </c>
      <c r="J14">
        <f>H14-I14</f>
        <v>17</v>
      </c>
    </row>
    <row r="15" spans="1:10" x14ac:dyDescent="0.25">
      <c r="A15" s="7">
        <v>2019</v>
      </c>
      <c r="B15" s="46">
        <v>1</v>
      </c>
    </row>
    <row r="16" spans="1:10" x14ac:dyDescent="0.25">
      <c r="A16" s="7">
        <v>2020</v>
      </c>
      <c r="B16" s="46">
        <v>2</v>
      </c>
    </row>
    <row r="17" spans="1:9" x14ac:dyDescent="0.25">
      <c r="A17" s="7">
        <v>2022</v>
      </c>
      <c r="B17" s="46">
        <v>1</v>
      </c>
    </row>
    <row r="18" spans="1:9" x14ac:dyDescent="0.25">
      <c r="A18" s="7">
        <v>2023</v>
      </c>
      <c r="B18" s="46">
        <v>1</v>
      </c>
      <c r="F18" s="48" t="s">
        <v>768</v>
      </c>
      <c r="G18" s="48"/>
      <c r="H18" t="s">
        <v>769</v>
      </c>
      <c r="I18" t="s">
        <v>770</v>
      </c>
    </row>
    <row r="19" spans="1:9" x14ac:dyDescent="0.25">
      <c r="A19" s="2" t="s">
        <v>202</v>
      </c>
      <c r="B19" s="46">
        <v>1</v>
      </c>
      <c r="F19" t="s">
        <v>625</v>
      </c>
      <c r="H19" s="50">
        <f t="shared" ref="H19:I22" si="3">H5/SUM(H$5:H$14)</f>
        <v>1.2987012987012988E-2</v>
      </c>
      <c r="I19" s="50">
        <f t="shared" si="3"/>
        <v>7.6923076923076927E-2</v>
      </c>
    </row>
    <row r="20" spans="1:9" x14ac:dyDescent="0.25">
      <c r="A20" s="7">
        <v>2021</v>
      </c>
      <c r="B20" s="46">
        <v>1</v>
      </c>
      <c r="F20" t="s">
        <v>357</v>
      </c>
      <c r="H20" s="50">
        <f t="shared" si="3"/>
        <v>1.2987012987012988E-2</v>
      </c>
      <c r="I20" s="50">
        <f t="shared" si="3"/>
        <v>0</v>
      </c>
    </row>
    <row r="21" spans="1:9" x14ac:dyDescent="0.25">
      <c r="A21" s="2" t="s">
        <v>744</v>
      </c>
      <c r="B21" s="46">
        <v>1</v>
      </c>
      <c r="F21" t="s">
        <v>486</v>
      </c>
      <c r="H21" s="50">
        <f t="shared" si="3"/>
        <v>2.5974025974025976E-2</v>
      </c>
      <c r="I21" s="50">
        <f t="shared" si="3"/>
        <v>7.6923076923076927E-2</v>
      </c>
    </row>
    <row r="22" spans="1:9" x14ac:dyDescent="0.25">
      <c r="A22" s="7">
        <v>2023</v>
      </c>
      <c r="B22" s="46">
        <v>1</v>
      </c>
      <c r="F22" t="s">
        <v>740</v>
      </c>
      <c r="H22" s="50">
        <f t="shared" si="3"/>
        <v>3.896103896103896E-2</v>
      </c>
      <c r="I22" s="50">
        <f t="shared" si="3"/>
        <v>0</v>
      </c>
    </row>
    <row r="23" spans="1:9" x14ac:dyDescent="0.25">
      <c r="A23" s="2" t="s">
        <v>30</v>
      </c>
      <c r="B23" s="46">
        <v>13</v>
      </c>
      <c r="F23" s="49" t="s">
        <v>376</v>
      </c>
      <c r="G23" s="49"/>
      <c r="H23" s="50" t="e">
        <f>#REF!/SUM(H$5:H$14)</f>
        <v>#REF!</v>
      </c>
      <c r="I23" s="50" t="e">
        <f>#REF!/SUM(I$5:I$14)</f>
        <v>#REF!</v>
      </c>
    </row>
    <row r="24" spans="1:9" x14ac:dyDescent="0.25">
      <c r="F24" t="s">
        <v>296</v>
      </c>
      <c r="H24" s="50">
        <f t="shared" ref="H24:I29" si="4">H9/SUM(H$5:H$14)</f>
        <v>5.1948051948051951E-2</v>
      </c>
      <c r="I24" s="50">
        <f t="shared" si="4"/>
        <v>0</v>
      </c>
    </row>
    <row r="25" spans="1:9" x14ac:dyDescent="0.25">
      <c r="F25" t="s">
        <v>300</v>
      </c>
      <c r="H25" s="50">
        <f t="shared" si="4"/>
        <v>5.1948051948051951E-2</v>
      </c>
      <c r="I25" s="50">
        <f t="shared" si="4"/>
        <v>0</v>
      </c>
    </row>
    <row r="26" spans="1:9" x14ac:dyDescent="0.25">
      <c r="F26" t="s">
        <v>113</v>
      </c>
      <c r="H26" s="50">
        <f t="shared" si="4"/>
        <v>0.37662337662337664</v>
      </c>
      <c r="I26" s="50">
        <f t="shared" si="4"/>
        <v>0.23076923076923078</v>
      </c>
    </row>
    <row r="27" spans="1:9" x14ac:dyDescent="0.25">
      <c r="F27" t="s">
        <v>744</v>
      </c>
      <c r="H27" s="50">
        <f t="shared" si="4"/>
        <v>5.1948051948051951E-2</v>
      </c>
      <c r="I27" s="50">
        <f t="shared" si="4"/>
        <v>7.6923076923076927E-2</v>
      </c>
    </row>
    <row r="28" spans="1:9" x14ac:dyDescent="0.25">
      <c r="F28" t="s">
        <v>202</v>
      </c>
      <c r="H28" s="50">
        <f t="shared" si="4"/>
        <v>7.792207792207792E-2</v>
      </c>
      <c r="I28" s="50">
        <f t="shared" si="4"/>
        <v>7.6923076923076927E-2</v>
      </c>
    </row>
    <row r="29" spans="1:9" x14ac:dyDescent="0.25">
      <c r="F29" t="s">
        <v>245</v>
      </c>
      <c r="H29" s="50">
        <f t="shared" si="4"/>
        <v>0.29870129870129869</v>
      </c>
      <c r="I29" s="50">
        <f t="shared" si="4"/>
        <v>0.46153846153846156</v>
      </c>
    </row>
    <row r="33" spans="6:9" x14ac:dyDescent="0.25">
      <c r="F33" s="48" t="s">
        <v>767</v>
      </c>
      <c r="G33" s="48"/>
      <c r="H33" s="32" t="s">
        <v>771</v>
      </c>
      <c r="I33" s="32" t="s">
        <v>772</v>
      </c>
    </row>
    <row r="34" spans="6:9" x14ac:dyDescent="0.25">
      <c r="F34" t="s">
        <v>113</v>
      </c>
      <c r="H34" s="51">
        <v>2</v>
      </c>
      <c r="I34" s="51">
        <v>1</v>
      </c>
    </row>
    <row r="35" spans="6:9" x14ac:dyDescent="0.25">
      <c r="F35" t="s">
        <v>486</v>
      </c>
      <c r="H35" s="51">
        <v>0</v>
      </c>
      <c r="I35" s="51">
        <v>1</v>
      </c>
    </row>
    <row r="36" spans="6:9" x14ac:dyDescent="0.25">
      <c r="F36" t="s">
        <v>357</v>
      </c>
      <c r="H36" s="51">
        <v>0</v>
      </c>
      <c r="I36" s="51">
        <v>1</v>
      </c>
    </row>
    <row r="37" spans="6:9" x14ac:dyDescent="0.25">
      <c r="F37" t="s">
        <v>625</v>
      </c>
      <c r="H37" s="51">
        <v>0</v>
      </c>
      <c r="I37" s="51">
        <v>1</v>
      </c>
    </row>
    <row r="38" spans="6:9" x14ac:dyDescent="0.25">
      <c r="F38" t="s">
        <v>245</v>
      </c>
      <c r="H38" s="51">
        <v>5</v>
      </c>
      <c r="I38" s="51">
        <v>1</v>
      </c>
    </row>
    <row r="39" spans="6:9" x14ac:dyDescent="0.25">
      <c r="F39" t="s">
        <v>202</v>
      </c>
      <c r="H39" s="51">
        <v>1</v>
      </c>
      <c r="I39" s="51">
        <v>0</v>
      </c>
    </row>
    <row r="40" spans="6:9" x14ac:dyDescent="0.25">
      <c r="F40" t="s">
        <v>744</v>
      </c>
      <c r="H40" s="51">
        <v>1</v>
      </c>
      <c r="I40" s="51">
        <v>1</v>
      </c>
    </row>
    <row r="43" spans="6:9" x14ac:dyDescent="0.25">
      <c r="F43" s="48" t="s">
        <v>773</v>
      </c>
      <c r="G43" s="48"/>
      <c r="H43" s="32" t="s">
        <v>771</v>
      </c>
      <c r="I43" s="32" t="s">
        <v>772</v>
      </c>
    </row>
    <row r="44" spans="6:9" x14ac:dyDescent="0.25">
      <c r="F44" t="s">
        <v>113</v>
      </c>
      <c r="H44" s="50">
        <f t="shared" ref="H44:I50" si="5">H34/SUM(H$34:H$40)</f>
        <v>0.22222222222222221</v>
      </c>
      <c r="I44" s="50">
        <f t="shared" si="5"/>
        <v>0.16666666666666666</v>
      </c>
    </row>
    <row r="45" spans="6:9" x14ac:dyDescent="0.25">
      <c r="F45" t="s">
        <v>486</v>
      </c>
      <c r="H45" s="50">
        <f t="shared" si="5"/>
        <v>0</v>
      </c>
      <c r="I45" s="50">
        <f t="shared" si="5"/>
        <v>0.16666666666666666</v>
      </c>
    </row>
    <row r="46" spans="6:9" x14ac:dyDescent="0.25">
      <c r="F46" t="s">
        <v>357</v>
      </c>
      <c r="H46" s="50">
        <f t="shared" si="5"/>
        <v>0</v>
      </c>
      <c r="I46" s="50">
        <f t="shared" si="5"/>
        <v>0.16666666666666666</v>
      </c>
    </row>
    <row r="47" spans="6:9" x14ac:dyDescent="0.25">
      <c r="F47" t="s">
        <v>625</v>
      </c>
      <c r="H47" s="50">
        <f t="shared" si="5"/>
        <v>0</v>
      </c>
      <c r="I47" s="50">
        <f t="shared" si="5"/>
        <v>0.16666666666666666</v>
      </c>
    </row>
    <row r="48" spans="6:9" x14ac:dyDescent="0.25">
      <c r="F48" t="s">
        <v>245</v>
      </c>
      <c r="H48" s="50">
        <f t="shared" si="5"/>
        <v>0.55555555555555558</v>
      </c>
      <c r="I48" s="50">
        <f t="shared" si="5"/>
        <v>0.16666666666666666</v>
      </c>
    </row>
    <row r="49" spans="6:9" x14ac:dyDescent="0.25">
      <c r="F49" t="s">
        <v>202</v>
      </c>
      <c r="H49" s="50">
        <f t="shared" si="5"/>
        <v>0.1111111111111111</v>
      </c>
      <c r="I49" s="50">
        <f t="shared" si="5"/>
        <v>0</v>
      </c>
    </row>
    <row r="50" spans="6:9" x14ac:dyDescent="0.25">
      <c r="F50" t="s">
        <v>744</v>
      </c>
      <c r="H50" s="50">
        <f t="shared" si="5"/>
        <v>0.1111111111111111</v>
      </c>
      <c r="I50" s="50">
        <f t="shared" si="5"/>
        <v>0.16666666666666666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EE008-CA97-45D8-ACA8-78156AAAE803}">
  <dimension ref="A1:B21"/>
  <sheetViews>
    <sheetView tabSelected="1" workbookViewId="0">
      <selection activeCell="A9" sqref="A9"/>
    </sheetView>
  </sheetViews>
  <sheetFormatPr defaultRowHeight="15" x14ac:dyDescent="0.25"/>
  <cols>
    <col min="1" max="1" width="49.28515625" customWidth="1"/>
  </cols>
  <sheetData>
    <row r="1" spans="1:2" ht="33" customHeight="1" x14ac:dyDescent="0.3">
      <c r="A1" s="8" t="s">
        <v>641</v>
      </c>
    </row>
    <row r="2" spans="1:2" x14ac:dyDescent="0.25">
      <c r="A2" t="str" cm="1">
        <f t="array" ref="A2:A6">_xlfn.UNIQUE(ReviewData[Use Case Baseline])</f>
        <v>Transaction Fraud Detection</v>
      </c>
      <c r="B2">
        <f>COUNTIF(ReviewData[Use Case Baseline],'UCs &amp; Algos'!A2)</f>
        <v>47</v>
      </c>
    </row>
    <row r="3" spans="1:2" x14ac:dyDescent="0.25">
      <c r="A3" t="str">
        <v>Model Financial Securities</v>
      </c>
      <c r="B3">
        <f>COUNTIF(ReviewData[Use Case Baseline],'UCs &amp; Algos'!A3)</f>
        <v>21</v>
      </c>
    </row>
    <row r="4" spans="1:2" x14ac:dyDescent="0.25">
      <c r="A4" t="str">
        <v>Default prediction</v>
      </c>
      <c r="B4">
        <f>COUNTIF(ReviewData[Use Case Baseline],'UCs &amp; Algos'!A4)</f>
        <v>4</v>
      </c>
    </row>
    <row r="5" spans="1:2" x14ac:dyDescent="0.25">
      <c r="A5" t="str">
        <v>Other</v>
      </c>
      <c r="B5">
        <f>COUNTIF(ReviewData[Use Case Baseline],'UCs &amp; Algos'!A5)</f>
        <v>2</v>
      </c>
    </row>
    <row r="6" spans="1:2" x14ac:dyDescent="0.25">
      <c r="A6" t="str">
        <v>Model Financial Securities, Transaction Fraud Detection</v>
      </c>
      <c r="B6">
        <f>COUNTIF(ReviewData[Use Case Baseline],'UCs &amp; Algos'!A6)</f>
        <v>4</v>
      </c>
    </row>
    <row r="7" spans="1:2" x14ac:dyDescent="0.25">
      <c r="B7">
        <f>COUNTIF(ReviewData[Use Case Baseline],'UCs &amp; Algos'!A7)</f>
        <v>0</v>
      </c>
    </row>
    <row r="10" spans="1:2" ht="33" customHeight="1" x14ac:dyDescent="0.3">
      <c r="A10" s="8" t="s">
        <v>642</v>
      </c>
    </row>
    <row r="11" spans="1:2" x14ac:dyDescent="0.25">
      <c r="A11" t="str" cm="1">
        <f t="array" ref="A11:A21">_xlfn.UNIQUE(ReviewData[Algorithm - Base Type])</f>
        <v>GAN</v>
      </c>
      <c r="B11">
        <f>COUNTIF(ReviewData[Algorithm - Base Type],'UCs &amp; Algos'!A11)</f>
        <v>29</v>
      </c>
    </row>
    <row r="12" spans="1:2" x14ac:dyDescent="0.25">
      <c r="A12" t="str">
        <v>WGAN</v>
      </c>
      <c r="B12">
        <f>COUNTIF(ReviewData[Algorithm - Base Type],'UCs &amp; Algos'!A12)</f>
        <v>23</v>
      </c>
    </row>
    <row r="13" spans="1:2" x14ac:dyDescent="0.25">
      <c r="A13" t="str">
        <v>ADASYN</v>
      </c>
      <c r="B13">
        <f>COUNTIF(ReviewData[Algorithm - Base Type],'UCs &amp; Algos'!A13)</f>
        <v>3</v>
      </c>
    </row>
    <row r="14" spans="1:2" x14ac:dyDescent="0.25">
      <c r="A14" t="str">
        <v>SMOTE</v>
      </c>
      <c r="B14">
        <f>COUNTIF(ReviewData[Algorithm - Base Type],'UCs &amp; Algos'!A14)</f>
        <v>5</v>
      </c>
    </row>
    <row r="15" spans="1:2" x14ac:dyDescent="0.25">
      <c r="A15" t="str">
        <v>CTGAN</v>
      </c>
      <c r="B15">
        <f>COUNTIF(ReviewData[Algorithm - Base Type],'UCs &amp; Algos'!A15)</f>
        <v>6</v>
      </c>
    </row>
    <row r="16" spans="1:2" x14ac:dyDescent="0.25">
      <c r="A16" t="str">
        <v>VAE</v>
      </c>
      <c r="B16">
        <f>COUNTIF(ReviewData[Algorithm - Base Type],'UCs &amp; Algos'!A16)</f>
        <v>3</v>
      </c>
    </row>
    <row r="17" spans="1:2" x14ac:dyDescent="0.25">
      <c r="A17" t="str">
        <v>TimeGAN</v>
      </c>
      <c r="B17">
        <f>COUNTIF(ReviewData[Algorithm - Base Type],'UCs &amp; Algos'!A17)</f>
        <v>4</v>
      </c>
    </row>
    <row r="18" spans="1:2" x14ac:dyDescent="0.25">
      <c r="A18" t="str">
        <v>Resampling with adjusted distributions</v>
      </c>
      <c r="B18">
        <f>COUNTIF(ReviewData[Algorithm - Base Type],'UCs &amp; Algos'!A18)</f>
        <v>1</v>
      </c>
    </row>
    <row r="19" spans="1:2" x14ac:dyDescent="0.25">
      <c r="A19" t="str">
        <v>Regression</v>
      </c>
      <c r="B19">
        <f>COUNTIF(ReviewData[Algorithm - Base Type],'UCs &amp; Algos'!A19)</f>
        <v>1</v>
      </c>
    </row>
    <row r="20" spans="1:2" x14ac:dyDescent="0.25">
      <c r="A20" t="str">
        <v>Transformer</v>
      </c>
      <c r="B20">
        <f>COUNTIF(ReviewData[Algorithm - Base Type],'UCs &amp; Algos'!A20)</f>
        <v>1</v>
      </c>
    </row>
    <row r="21" spans="1:2" x14ac:dyDescent="0.25">
      <c r="A21" t="str">
        <v>Gaussian Diffusion Models</v>
      </c>
      <c r="B21">
        <f>COUNTIF(ReviewData[Algorithm - Base Type],'UCs &amp; Algos'!A21)</f>
        <v>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21218AE54CAEA4E9E8666B07224A725" ma:contentTypeVersion="18" ma:contentTypeDescription="Create a new document." ma:contentTypeScope="" ma:versionID="e268f9b889968a3a23518cc81d764233">
  <xsd:schema xmlns:xsd="http://www.w3.org/2001/XMLSchema" xmlns:xs="http://www.w3.org/2001/XMLSchema" xmlns:p="http://schemas.microsoft.com/office/2006/metadata/properties" xmlns:ns2="0e4bcfb3-7e48-4390-a5e8-6ec6a03be2dd" xmlns:ns3="9c17ea00-afc0-481e-a5b3-1a7196d4e145" targetNamespace="http://schemas.microsoft.com/office/2006/metadata/properties" ma:root="true" ma:fieldsID="dcb4501891e0458da80a571161b65af5" ns2:_="" ns3:_="">
    <xsd:import namespace="0e4bcfb3-7e48-4390-a5e8-6ec6a03be2dd"/>
    <xsd:import namespace="9c17ea00-afc0-481e-a5b3-1a7196d4e14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4bcfb3-7e48-4390-a5e8-6ec6a03be2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3fa4b3eb-e4a5-4235-b093-3eb31e037d70"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c17ea00-afc0-481e-a5b3-1a7196d4e14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4570732-895d-4ff6-9944-f61c42ef266d}" ma:internalName="TaxCatchAll" ma:showField="CatchAllData" ma:web="9c17ea00-afc0-481e-a5b3-1a7196d4e14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9c17ea00-afc0-481e-a5b3-1a7196d4e145" xsi:nil="true"/>
    <lcf76f155ced4ddcb4097134ff3c332f xmlns="0e4bcfb3-7e48-4390-a5e8-6ec6a03be2d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1E752B3-E175-49DE-B71B-2E8B5818F8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4bcfb3-7e48-4390-a5e8-6ec6a03be2dd"/>
    <ds:schemaRef ds:uri="9c17ea00-afc0-481e-a5b3-1a7196d4e1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2FBCFA7-CC2D-4110-8326-4C237180CD77}">
  <ds:schemaRefs>
    <ds:schemaRef ds:uri="http://schemas.microsoft.com/sharepoint/v3/contenttype/forms"/>
  </ds:schemaRefs>
</ds:datastoreItem>
</file>

<file path=customXml/itemProps3.xml><?xml version="1.0" encoding="utf-8"?>
<ds:datastoreItem xmlns:ds="http://schemas.openxmlformats.org/officeDocument/2006/customXml" ds:itemID="{007688D9-D0E8-46EE-A53D-79926DEB2D64}">
  <ds:schemaRefs>
    <ds:schemaRef ds:uri="http://schemas.microsoft.com/office/2006/metadata/properties"/>
    <ds:schemaRef ds:uri="http://schemas.microsoft.com/office/infopath/2007/PartnerControls"/>
    <ds:schemaRef ds:uri="9c17ea00-afc0-481e-a5b3-1a7196d4e145"/>
    <ds:schemaRef ds:uri="0e4bcfb3-7e48-4390-a5e8-6ec6a03be2d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vt:lpstr>
      <vt:lpstr>Legend</vt:lpstr>
      <vt:lpstr>Selected</vt:lpstr>
      <vt:lpstr>Data</vt:lpstr>
      <vt:lpstr>Algos</vt:lpstr>
      <vt:lpstr>UCs &amp; Algos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Karst, Fabian</dc:creator>
  <cp:keywords/>
  <dc:description/>
  <cp:lastModifiedBy>Karst, Fabian</cp:lastModifiedBy>
  <cp:revision/>
  <dcterms:created xsi:type="dcterms:W3CDTF">2024-03-14T08:09:15Z</dcterms:created>
  <dcterms:modified xsi:type="dcterms:W3CDTF">2024-08-16T05:45:06Z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0x010100221218AE54CAEA4E9E8666B07224A725</vt:lpwstr>
  </property>
  <property fmtid="{D5CDD505-2E9C-101B-9397-08002B2CF9AE}" pid="3" name="MediaServiceImageTags">
    <vt:lpwstr/>
  </property>
</Properties>
</file>