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Archipelago\worlds\celeste\data\"/>
    </mc:Choice>
  </mc:AlternateContent>
  <xr:revisionPtr revIDLastSave="0" documentId="13_ncr:1_{0A6514C8-6B0A-4D50-9F60-5D132C3C901B}" xr6:coauthVersionLast="47" xr6:coauthVersionMax="47" xr10:uidLastSave="{00000000-0000-0000-0000-000000000000}"/>
  <bookViews>
    <workbookView xWindow="-108" yWindow="-108" windowWidth="30936" windowHeight="16896" xr2:uid="{C0CD6F56-D694-4BE6-8516-FA8CA6FB3D5E}"/>
  </bookViews>
  <sheets>
    <sheet name="items" sheetId="1" r:id="rId1"/>
    <sheet name="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60" i="1"/>
  <c r="I61" i="1"/>
  <c r="I62" i="1"/>
  <c r="I63" i="1"/>
  <c r="I64" i="1"/>
  <c r="I65" i="1"/>
  <c r="I66" i="1"/>
  <c r="I67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8" i="1"/>
  <c r="I29" i="1"/>
  <c r="I30" i="1"/>
  <c r="I31" i="1"/>
  <c r="I32" i="1"/>
  <c r="I33" i="1"/>
  <c r="I34" i="1"/>
  <c r="I35" i="1"/>
  <c r="I20" i="1"/>
  <c r="I21" i="1"/>
  <c r="I22" i="1"/>
  <c r="I23" i="1"/>
  <c r="I24" i="1"/>
  <c r="I25" i="1"/>
  <c r="I26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J19" i="1"/>
  <c r="H19" i="1"/>
  <c r="D19" i="1"/>
  <c r="G19" i="1"/>
  <c r="D18" i="1"/>
  <c r="G18" i="1"/>
  <c r="H18" i="1"/>
  <c r="D60" i="1"/>
  <c r="G60" i="1"/>
  <c r="H60" i="1"/>
  <c r="D61" i="1"/>
  <c r="G61" i="1"/>
  <c r="H61" i="1"/>
  <c r="D62" i="1"/>
  <c r="G62" i="1"/>
  <c r="H62" i="1"/>
  <c r="D63" i="1"/>
  <c r="G63" i="1"/>
  <c r="H63" i="1"/>
  <c r="D64" i="1"/>
  <c r="G64" i="1"/>
  <c r="H64" i="1"/>
  <c r="D65" i="1"/>
  <c r="G65" i="1"/>
  <c r="H65" i="1"/>
  <c r="D66" i="1"/>
  <c r="G66" i="1"/>
  <c r="H66" i="1"/>
  <c r="D67" i="1"/>
  <c r="G67" i="1"/>
  <c r="H67" i="1"/>
  <c r="D68" i="1"/>
  <c r="G68" i="1"/>
  <c r="H68" i="1"/>
  <c r="D69" i="1"/>
  <c r="G69" i="1"/>
  <c r="H69" i="1"/>
  <c r="D70" i="1"/>
  <c r="G70" i="1"/>
  <c r="H70" i="1"/>
  <c r="D71" i="1"/>
  <c r="G71" i="1"/>
  <c r="H71" i="1"/>
  <c r="D72" i="1"/>
  <c r="G72" i="1"/>
  <c r="H72" i="1"/>
  <c r="D73" i="1"/>
  <c r="G73" i="1"/>
  <c r="H73" i="1"/>
  <c r="D74" i="1"/>
  <c r="G74" i="1"/>
  <c r="H74" i="1"/>
  <c r="D75" i="1"/>
  <c r="G75" i="1"/>
  <c r="H75" i="1"/>
  <c r="D76" i="1"/>
  <c r="G76" i="1"/>
  <c r="H76" i="1"/>
  <c r="D77" i="1"/>
  <c r="G77" i="1"/>
  <c r="H77" i="1"/>
  <c r="D78" i="1"/>
  <c r="G78" i="1"/>
  <c r="H78" i="1"/>
  <c r="D79" i="1"/>
  <c r="G79" i="1"/>
  <c r="H79" i="1"/>
  <c r="D80" i="1"/>
  <c r="G80" i="1"/>
  <c r="H80" i="1"/>
  <c r="D81" i="1"/>
  <c r="G81" i="1"/>
  <c r="H81" i="1"/>
  <c r="D82" i="1"/>
  <c r="G82" i="1"/>
  <c r="H82" i="1"/>
  <c r="D83" i="1"/>
  <c r="G83" i="1"/>
  <c r="H83" i="1"/>
  <c r="D84" i="1"/>
  <c r="G84" i="1"/>
  <c r="H84" i="1"/>
  <c r="D85" i="1"/>
  <c r="G85" i="1"/>
  <c r="H85" i="1"/>
  <c r="D86" i="1"/>
  <c r="G86" i="1"/>
  <c r="H86" i="1"/>
  <c r="D87" i="1"/>
  <c r="G87" i="1"/>
  <c r="H87" i="1"/>
  <c r="D88" i="1"/>
  <c r="G88" i="1"/>
  <c r="H88" i="1"/>
  <c r="D89" i="1"/>
  <c r="G89" i="1"/>
  <c r="H89" i="1"/>
  <c r="D90" i="1"/>
  <c r="G90" i="1"/>
  <c r="H90" i="1"/>
  <c r="D91" i="1"/>
  <c r="G91" i="1"/>
  <c r="H91" i="1"/>
  <c r="D92" i="1"/>
  <c r="G92" i="1"/>
  <c r="H92" i="1"/>
  <c r="D93" i="1"/>
  <c r="G93" i="1"/>
  <c r="H93" i="1"/>
  <c r="D94" i="1"/>
  <c r="G94" i="1"/>
  <c r="H94" i="1"/>
  <c r="D95" i="1"/>
  <c r="G95" i="1"/>
  <c r="H95" i="1"/>
  <c r="D96" i="1"/>
  <c r="G96" i="1"/>
  <c r="H96" i="1"/>
  <c r="D97" i="1"/>
  <c r="G97" i="1"/>
  <c r="H97" i="1"/>
  <c r="D98" i="1"/>
  <c r="G98" i="1"/>
  <c r="H98" i="1"/>
  <c r="D99" i="1"/>
  <c r="G99" i="1"/>
  <c r="H99" i="1"/>
  <c r="D100" i="1"/>
  <c r="G100" i="1"/>
  <c r="H100" i="1"/>
  <c r="D101" i="1"/>
  <c r="G101" i="1"/>
  <c r="H101" i="1"/>
  <c r="D102" i="1"/>
  <c r="G102" i="1"/>
  <c r="H102" i="1"/>
  <c r="D103" i="1"/>
  <c r="G103" i="1"/>
  <c r="H103" i="1"/>
  <c r="D104" i="1"/>
  <c r="G104" i="1"/>
  <c r="H104" i="1"/>
  <c r="D105" i="1"/>
  <c r="G105" i="1"/>
  <c r="H105" i="1"/>
  <c r="D106" i="1"/>
  <c r="G106" i="1"/>
  <c r="H106" i="1"/>
  <c r="D107" i="1"/>
  <c r="G107" i="1"/>
  <c r="H107" i="1"/>
  <c r="D108" i="1"/>
  <c r="G108" i="1"/>
  <c r="H108" i="1"/>
  <c r="D109" i="1"/>
  <c r="G109" i="1"/>
  <c r="H109" i="1"/>
  <c r="D110" i="1"/>
  <c r="G110" i="1"/>
  <c r="H110" i="1"/>
  <c r="D111" i="1"/>
  <c r="G111" i="1"/>
  <c r="H111" i="1"/>
  <c r="D112" i="1"/>
  <c r="G112" i="1"/>
  <c r="H112" i="1"/>
  <c r="D113" i="1"/>
  <c r="G113" i="1"/>
  <c r="H113" i="1"/>
  <c r="D114" i="1"/>
  <c r="G114" i="1"/>
  <c r="H114" i="1"/>
  <c r="D115" i="1"/>
  <c r="G115" i="1"/>
  <c r="H115" i="1"/>
  <c r="D116" i="1"/>
  <c r="G116" i="1"/>
  <c r="H116" i="1"/>
  <c r="D117" i="1"/>
  <c r="G117" i="1"/>
  <c r="H117" i="1"/>
  <c r="D118" i="1"/>
  <c r="G118" i="1"/>
  <c r="H118" i="1"/>
  <c r="D119" i="1"/>
  <c r="G119" i="1"/>
  <c r="H119" i="1"/>
  <c r="D120" i="1"/>
  <c r="G120" i="1"/>
  <c r="H120" i="1"/>
  <c r="D121" i="1"/>
  <c r="G121" i="1"/>
  <c r="H121" i="1"/>
  <c r="D122" i="1"/>
  <c r="G122" i="1"/>
  <c r="H122" i="1"/>
  <c r="D123" i="1"/>
  <c r="G123" i="1"/>
  <c r="H123" i="1"/>
  <c r="D124" i="1"/>
  <c r="G124" i="1"/>
  <c r="H124" i="1"/>
  <c r="D125" i="1"/>
  <c r="G125" i="1"/>
  <c r="H125" i="1"/>
  <c r="D126" i="1"/>
  <c r="G126" i="1"/>
  <c r="H126" i="1"/>
  <c r="D127" i="1"/>
  <c r="G127" i="1"/>
  <c r="H127" i="1"/>
  <c r="D128" i="1"/>
  <c r="G128" i="1"/>
  <c r="H128" i="1"/>
  <c r="D129" i="1"/>
  <c r="G129" i="1"/>
  <c r="H129" i="1"/>
  <c r="D130" i="1"/>
  <c r="G130" i="1"/>
  <c r="H130" i="1"/>
  <c r="D131" i="1"/>
  <c r="G131" i="1"/>
  <c r="H131" i="1"/>
  <c r="D132" i="1"/>
  <c r="G132" i="1"/>
  <c r="H132" i="1"/>
  <c r="D133" i="1"/>
  <c r="G133" i="1"/>
  <c r="H133" i="1"/>
  <c r="D134" i="1"/>
  <c r="G134" i="1"/>
  <c r="H134" i="1"/>
  <c r="D135" i="1"/>
  <c r="G135" i="1"/>
  <c r="H135" i="1"/>
  <c r="D136" i="1"/>
  <c r="G136" i="1"/>
  <c r="H136" i="1"/>
  <c r="D137" i="1"/>
  <c r="G137" i="1"/>
  <c r="H137" i="1"/>
  <c r="D138" i="1"/>
  <c r="G138" i="1"/>
  <c r="H138" i="1"/>
  <c r="D139" i="1"/>
  <c r="G139" i="1"/>
  <c r="H139" i="1"/>
  <c r="D140" i="1"/>
  <c r="G140" i="1"/>
  <c r="H140" i="1"/>
  <c r="D141" i="1"/>
  <c r="G141" i="1"/>
  <c r="H141" i="1"/>
  <c r="D142" i="1"/>
  <c r="G142" i="1"/>
  <c r="H142" i="1"/>
  <c r="D143" i="1"/>
  <c r="G143" i="1"/>
  <c r="H143" i="1"/>
  <c r="D144" i="1"/>
  <c r="G144" i="1"/>
  <c r="H144" i="1"/>
  <c r="D145" i="1"/>
  <c r="G145" i="1"/>
  <c r="H145" i="1"/>
  <c r="D146" i="1"/>
  <c r="G146" i="1"/>
  <c r="H146" i="1"/>
  <c r="D147" i="1"/>
  <c r="G147" i="1"/>
  <c r="H147" i="1"/>
  <c r="D148" i="1"/>
  <c r="G148" i="1"/>
  <c r="H148" i="1"/>
  <c r="D149" i="1"/>
  <c r="G149" i="1"/>
  <c r="H149" i="1"/>
  <c r="D150" i="1"/>
  <c r="G150" i="1"/>
  <c r="H150" i="1"/>
  <c r="D151" i="1"/>
  <c r="G151" i="1"/>
  <c r="H151" i="1"/>
  <c r="D152" i="1"/>
  <c r="G152" i="1"/>
  <c r="H152" i="1"/>
  <c r="D153" i="1"/>
  <c r="G153" i="1"/>
  <c r="H153" i="1"/>
  <c r="D154" i="1"/>
  <c r="G154" i="1"/>
  <c r="H154" i="1"/>
  <c r="D155" i="1"/>
  <c r="G155" i="1"/>
  <c r="H155" i="1"/>
  <c r="D156" i="1"/>
  <c r="G156" i="1"/>
  <c r="H156" i="1"/>
  <c r="D157" i="1"/>
  <c r="G157" i="1"/>
  <c r="H157" i="1"/>
  <c r="D158" i="1"/>
  <c r="G158" i="1"/>
  <c r="H158" i="1"/>
  <c r="D159" i="1"/>
  <c r="G159" i="1"/>
  <c r="H159" i="1"/>
  <c r="D160" i="1"/>
  <c r="G160" i="1"/>
  <c r="H160" i="1"/>
  <c r="D161" i="1"/>
  <c r="G161" i="1"/>
  <c r="H161" i="1"/>
  <c r="D162" i="1"/>
  <c r="G162" i="1"/>
  <c r="H162" i="1"/>
  <c r="D163" i="1"/>
  <c r="G163" i="1"/>
  <c r="H163" i="1"/>
  <c r="D164" i="1"/>
  <c r="G164" i="1"/>
  <c r="H164" i="1"/>
  <c r="D165" i="1"/>
  <c r="G165" i="1"/>
  <c r="H165" i="1"/>
  <c r="D166" i="1"/>
  <c r="G166" i="1"/>
  <c r="H166" i="1"/>
  <c r="D167" i="1"/>
  <c r="G167" i="1"/>
  <c r="H167" i="1"/>
  <c r="D168" i="1"/>
  <c r="G168" i="1"/>
  <c r="H168" i="1"/>
  <c r="D169" i="1"/>
  <c r="G169" i="1"/>
  <c r="H169" i="1"/>
  <c r="D170" i="1"/>
  <c r="G170" i="1"/>
  <c r="H170" i="1"/>
  <c r="D171" i="1"/>
  <c r="G171" i="1"/>
  <c r="H171" i="1"/>
  <c r="D172" i="1"/>
  <c r="G172" i="1"/>
  <c r="H172" i="1"/>
  <c r="D173" i="1"/>
  <c r="G173" i="1"/>
  <c r="H173" i="1"/>
  <c r="D174" i="1"/>
  <c r="G174" i="1"/>
  <c r="H174" i="1"/>
  <c r="D175" i="1"/>
  <c r="G175" i="1"/>
  <c r="H175" i="1"/>
  <c r="D176" i="1"/>
  <c r="G176" i="1"/>
  <c r="H176" i="1"/>
  <c r="D177" i="1"/>
  <c r="G177" i="1"/>
  <c r="H177" i="1"/>
  <c r="D178" i="1"/>
  <c r="G178" i="1"/>
  <c r="H178" i="1"/>
  <c r="D179" i="1"/>
  <c r="G179" i="1"/>
  <c r="H179" i="1"/>
  <c r="D180" i="1"/>
  <c r="G180" i="1"/>
  <c r="H180" i="1"/>
  <c r="D181" i="1"/>
  <c r="G181" i="1"/>
  <c r="H181" i="1"/>
  <c r="D182" i="1"/>
  <c r="G182" i="1"/>
  <c r="H182" i="1"/>
  <c r="D183" i="1"/>
  <c r="G183" i="1"/>
  <c r="H183" i="1"/>
  <c r="D184" i="1"/>
  <c r="G184" i="1"/>
  <c r="H184" i="1"/>
  <c r="D185" i="1"/>
  <c r="G185" i="1"/>
  <c r="H185" i="1"/>
  <c r="D186" i="1"/>
  <c r="G186" i="1"/>
  <c r="H186" i="1"/>
  <c r="D187" i="1"/>
  <c r="G187" i="1"/>
  <c r="H187" i="1"/>
  <c r="D188" i="1"/>
  <c r="G188" i="1"/>
  <c r="H188" i="1"/>
  <c r="D189" i="1"/>
  <c r="G189" i="1"/>
  <c r="H189" i="1"/>
  <c r="D190" i="1"/>
  <c r="G190" i="1"/>
  <c r="H190" i="1"/>
  <c r="D191" i="1"/>
  <c r="G191" i="1"/>
  <c r="H191" i="1"/>
  <c r="D192" i="1"/>
  <c r="G192" i="1"/>
  <c r="H192" i="1"/>
  <c r="D193" i="1"/>
  <c r="G193" i="1"/>
  <c r="H193" i="1"/>
  <c r="D194" i="1"/>
  <c r="G194" i="1"/>
  <c r="H194" i="1"/>
  <c r="D195" i="1"/>
  <c r="G195" i="1"/>
  <c r="H195" i="1"/>
  <c r="D196" i="1"/>
  <c r="G196" i="1"/>
  <c r="H196" i="1"/>
  <c r="D197" i="1"/>
  <c r="G197" i="1"/>
  <c r="H197" i="1"/>
  <c r="D198" i="1"/>
  <c r="G198" i="1"/>
  <c r="H198" i="1"/>
  <c r="D199" i="1"/>
  <c r="G199" i="1"/>
  <c r="H199" i="1"/>
  <c r="D200" i="1"/>
  <c r="G200" i="1"/>
  <c r="H200" i="1"/>
  <c r="D201" i="1"/>
  <c r="G201" i="1"/>
  <c r="H201" i="1"/>
  <c r="D202" i="1"/>
  <c r="G202" i="1"/>
  <c r="H202" i="1"/>
  <c r="D203" i="1"/>
  <c r="G203" i="1"/>
  <c r="H203" i="1"/>
  <c r="D204" i="1"/>
  <c r="G204" i="1"/>
  <c r="H204" i="1"/>
  <c r="D205" i="1"/>
  <c r="G205" i="1"/>
  <c r="H205" i="1"/>
  <c r="D206" i="1"/>
  <c r="G206" i="1"/>
  <c r="H206" i="1"/>
  <c r="D207" i="1"/>
  <c r="G207" i="1"/>
  <c r="H207" i="1"/>
  <c r="D208" i="1"/>
  <c r="G208" i="1"/>
  <c r="H208" i="1"/>
  <c r="D209" i="1"/>
  <c r="G209" i="1"/>
  <c r="H209" i="1"/>
  <c r="D210" i="1"/>
  <c r="G210" i="1"/>
  <c r="H210" i="1"/>
  <c r="D211" i="1"/>
  <c r="G211" i="1"/>
  <c r="H211" i="1"/>
  <c r="D212" i="1"/>
  <c r="G212" i="1"/>
  <c r="H212" i="1"/>
  <c r="D213" i="1"/>
  <c r="G213" i="1"/>
  <c r="H213" i="1"/>
  <c r="D214" i="1"/>
  <c r="G214" i="1"/>
  <c r="H214" i="1"/>
  <c r="D215" i="1"/>
  <c r="G215" i="1"/>
  <c r="H215" i="1"/>
  <c r="D216" i="1"/>
  <c r="G216" i="1"/>
  <c r="H216" i="1"/>
  <c r="D217" i="1"/>
  <c r="G217" i="1"/>
  <c r="H217" i="1"/>
  <c r="D218" i="1"/>
  <c r="G218" i="1"/>
  <c r="H218" i="1"/>
  <c r="D219" i="1"/>
  <c r="G219" i="1"/>
  <c r="H219" i="1"/>
  <c r="D220" i="1"/>
  <c r="G220" i="1"/>
  <c r="H220" i="1"/>
  <c r="D221" i="1"/>
  <c r="G221" i="1"/>
  <c r="H221" i="1"/>
  <c r="D222" i="1"/>
  <c r="G222" i="1"/>
  <c r="H222" i="1"/>
  <c r="D223" i="1"/>
  <c r="G223" i="1"/>
  <c r="H223" i="1"/>
  <c r="D224" i="1"/>
  <c r="G224" i="1"/>
  <c r="H224" i="1"/>
  <c r="D225" i="1"/>
  <c r="G225" i="1"/>
  <c r="H225" i="1"/>
  <c r="D226" i="1"/>
  <c r="G226" i="1"/>
  <c r="H226" i="1"/>
  <c r="D227" i="1"/>
  <c r="G227" i="1"/>
  <c r="H227" i="1"/>
  <c r="D228" i="1"/>
  <c r="G228" i="1"/>
  <c r="H228" i="1"/>
  <c r="D229" i="1"/>
  <c r="G229" i="1"/>
  <c r="H229" i="1"/>
  <c r="D230" i="1"/>
  <c r="G230" i="1"/>
  <c r="H230" i="1"/>
  <c r="D231" i="1"/>
  <c r="G231" i="1"/>
  <c r="H231" i="1"/>
  <c r="D232" i="1"/>
  <c r="G232" i="1"/>
  <c r="H232" i="1"/>
  <c r="D233" i="1"/>
  <c r="G233" i="1"/>
  <c r="H233" i="1"/>
  <c r="D234" i="1"/>
  <c r="G234" i="1"/>
  <c r="H234" i="1"/>
  <c r="D36" i="1"/>
  <c r="G36" i="1"/>
  <c r="H36" i="1"/>
  <c r="D37" i="1"/>
  <c r="G37" i="1"/>
  <c r="H37" i="1"/>
  <c r="D38" i="1"/>
  <c r="G38" i="1"/>
  <c r="H38" i="1"/>
  <c r="D39" i="1"/>
  <c r="G39" i="1"/>
  <c r="H39" i="1"/>
  <c r="D40" i="1"/>
  <c r="G40" i="1"/>
  <c r="H40" i="1"/>
  <c r="D41" i="1"/>
  <c r="G41" i="1"/>
  <c r="H41" i="1"/>
  <c r="D42" i="1"/>
  <c r="G42" i="1"/>
  <c r="H42" i="1"/>
  <c r="D43" i="1"/>
  <c r="G43" i="1"/>
  <c r="H43" i="1"/>
  <c r="D44" i="1"/>
  <c r="G44" i="1"/>
  <c r="H44" i="1"/>
  <c r="D45" i="1"/>
  <c r="G45" i="1"/>
  <c r="H45" i="1"/>
  <c r="D46" i="1"/>
  <c r="G46" i="1"/>
  <c r="H46" i="1"/>
  <c r="D47" i="1"/>
  <c r="G47" i="1"/>
  <c r="H47" i="1"/>
  <c r="D48" i="1"/>
  <c r="G48" i="1"/>
  <c r="H48" i="1"/>
  <c r="D49" i="1"/>
  <c r="G49" i="1"/>
  <c r="H49" i="1"/>
  <c r="D50" i="1"/>
  <c r="G50" i="1"/>
  <c r="H50" i="1"/>
  <c r="D51" i="1"/>
  <c r="G51" i="1"/>
  <c r="H51" i="1"/>
  <c r="D52" i="1"/>
  <c r="G52" i="1"/>
  <c r="H52" i="1"/>
  <c r="D53" i="1"/>
  <c r="G53" i="1"/>
  <c r="H53" i="1"/>
  <c r="D54" i="1"/>
  <c r="G54" i="1"/>
  <c r="H54" i="1"/>
  <c r="D55" i="1"/>
  <c r="G55" i="1"/>
  <c r="H55" i="1"/>
  <c r="D56" i="1"/>
  <c r="G56" i="1"/>
  <c r="H56" i="1"/>
  <c r="D57" i="1"/>
  <c r="G57" i="1"/>
  <c r="H57" i="1"/>
  <c r="D58" i="1"/>
  <c r="G58" i="1"/>
  <c r="H58" i="1"/>
  <c r="D59" i="1"/>
  <c r="G59" i="1"/>
  <c r="H59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35" i="1"/>
  <c r="G10" i="1"/>
  <c r="G11" i="1"/>
  <c r="G12" i="1"/>
  <c r="G13" i="1"/>
  <c r="G14" i="1"/>
  <c r="G15" i="1"/>
  <c r="G16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J18" i="1" l="1"/>
  <c r="J232" i="1"/>
  <c r="J170" i="1"/>
  <c r="J230" i="1"/>
  <c r="J182" i="1"/>
  <c r="J194" i="1"/>
  <c r="J158" i="1"/>
  <c r="J137" i="1"/>
  <c r="J134" i="1"/>
  <c r="J122" i="1"/>
  <c r="J110" i="1"/>
  <c r="J98" i="1"/>
  <c r="J220" i="1"/>
  <c r="J196" i="1"/>
  <c r="J172" i="1"/>
  <c r="J112" i="1"/>
  <c r="J64" i="1"/>
  <c r="J123" i="1"/>
  <c r="J192" i="1"/>
  <c r="J183" i="1"/>
  <c r="J221" i="1"/>
  <c r="J174" i="1"/>
  <c r="J103" i="1"/>
  <c r="J100" i="1"/>
  <c r="J201" i="1"/>
  <c r="J189" i="1"/>
  <c r="J129" i="1"/>
  <c r="J117" i="1"/>
  <c r="J69" i="1"/>
  <c r="J91" i="1"/>
  <c r="J88" i="1"/>
  <c r="J76" i="1"/>
  <c r="J197" i="1"/>
  <c r="J111" i="1"/>
  <c r="J105" i="1"/>
  <c r="J211" i="1"/>
  <c r="J208" i="1"/>
  <c r="J205" i="1"/>
  <c r="J184" i="1"/>
  <c r="J146" i="1"/>
  <c r="J124" i="1"/>
  <c r="J228" i="1"/>
  <c r="J225" i="1"/>
  <c r="J222" i="1"/>
  <c r="J216" i="1"/>
  <c r="J213" i="1"/>
  <c r="J163" i="1"/>
  <c r="J160" i="1"/>
  <c r="J86" i="1"/>
  <c r="J77" i="1"/>
  <c r="J74" i="1"/>
  <c r="J65" i="1"/>
  <c r="J204" i="1"/>
  <c r="J144" i="1"/>
  <c r="J132" i="1"/>
  <c r="J72" i="1"/>
  <c r="J206" i="1"/>
  <c r="J151" i="1"/>
  <c r="J148" i="1"/>
  <c r="J136" i="1"/>
  <c r="J62" i="1"/>
  <c r="J83" i="1"/>
  <c r="J219" i="1"/>
  <c r="J171" i="1"/>
  <c r="J145" i="1"/>
  <c r="J128" i="1"/>
  <c r="J125" i="1"/>
  <c r="J108" i="1"/>
  <c r="J85" i="1"/>
  <c r="J180" i="1"/>
  <c r="J168" i="1"/>
  <c r="J147" i="1"/>
  <c r="J127" i="1"/>
  <c r="J87" i="1"/>
  <c r="J61" i="1"/>
  <c r="J226" i="1"/>
  <c r="J187" i="1"/>
  <c r="J161" i="1"/>
  <c r="J138" i="1"/>
  <c r="J121" i="1"/>
  <c r="J104" i="1"/>
  <c r="J101" i="1"/>
  <c r="J78" i="1"/>
  <c r="J209" i="1"/>
  <c r="J135" i="1"/>
  <c r="J115" i="1"/>
  <c r="J75" i="1"/>
  <c r="J234" i="1"/>
  <c r="J223" i="1"/>
  <c r="J181" i="1"/>
  <c r="J231" i="1"/>
  <c r="J217" i="1"/>
  <c r="J195" i="1"/>
  <c r="J175" i="1"/>
  <c r="J155" i="1"/>
  <c r="J149" i="1"/>
  <c r="J109" i="1"/>
  <c r="J89" i="1"/>
  <c r="J66" i="1"/>
  <c r="J169" i="1"/>
  <c r="J126" i="1"/>
  <c r="J63" i="1"/>
  <c r="J233" i="1"/>
  <c r="J214" i="1"/>
  <c r="J143" i="1"/>
  <c r="J229" i="1"/>
  <c r="J207" i="1"/>
  <c r="J193" i="1"/>
  <c r="J173" i="1"/>
  <c r="J156" i="1"/>
  <c r="J150" i="1"/>
  <c r="J96" i="1"/>
  <c r="J67" i="1"/>
  <c r="J177" i="1"/>
  <c r="J165" i="1"/>
  <c r="J153" i="1"/>
  <c r="J141" i="1"/>
  <c r="J93" i="1"/>
  <c r="J81" i="1"/>
  <c r="J157" i="1"/>
  <c r="J97" i="1"/>
  <c r="J218" i="1"/>
  <c r="J185" i="1"/>
  <c r="J139" i="1"/>
  <c r="J79" i="1"/>
  <c r="J71" i="1"/>
  <c r="J210" i="1"/>
  <c r="J199" i="1"/>
  <c r="J159" i="1"/>
  <c r="J133" i="1"/>
  <c r="J116" i="1"/>
  <c r="J113" i="1"/>
  <c r="J99" i="1"/>
  <c r="J73" i="1"/>
  <c r="J106" i="1"/>
  <c r="J167" i="1"/>
  <c r="J179" i="1"/>
  <c r="J162" i="1"/>
  <c r="J140" i="1"/>
  <c r="J130" i="1"/>
  <c r="J120" i="1"/>
  <c r="J118" i="1"/>
  <c r="J191" i="1"/>
  <c r="J152" i="1"/>
  <c r="J95" i="1"/>
  <c r="J203" i="1"/>
  <c r="J186" i="1"/>
  <c r="J154" i="1"/>
  <c r="J90" i="1"/>
  <c r="J142" i="1"/>
  <c r="J227" i="1"/>
  <c r="J215" i="1"/>
  <c r="J198" i="1"/>
  <c r="J164" i="1"/>
  <c r="J107" i="1"/>
  <c r="J102" i="1"/>
  <c r="J80" i="1"/>
  <c r="J68" i="1"/>
  <c r="J60" i="1"/>
  <c r="J166" i="1"/>
  <c r="J188" i="1"/>
  <c r="J178" i="1"/>
  <c r="J119" i="1"/>
  <c r="J92" i="1"/>
  <c r="J82" i="1"/>
  <c r="J70" i="1"/>
  <c r="J176" i="1"/>
  <c r="J200" i="1"/>
  <c r="J190" i="1"/>
  <c r="J114" i="1"/>
  <c r="J94" i="1"/>
  <c r="J84" i="1"/>
  <c r="J224" i="1"/>
  <c r="J212" i="1"/>
  <c r="J202" i="1"/>
  <c r="J131" i="1"/>
  <c r="J16" i="1"/>
  <c r="J40" i="1"/>
  <c r="J22" i="1"/>
  <c r="J15" i="1"/>
  <c r="J57" i="1"/>
  <c r="J54" i="1"/>
  <c r="J28" i="1"/>
  <c r="J14" i="1"/>
  <c r="J24" i="1"/>
  <c r="J13" i="1"/>
  <c r="J35" i="1"/>
  <c r="J51" i="1"/>
  <c r="J45" i="1"/>
  <c r="J27" i="1"/>
  <c r="J26" i="1"/>
  <c r="J55" i="1"/>
  <c r="J33" i="1"/>
  <c r="J21" i="1"/>
  <c r="J20" i="1"/>
  <c r="J6" i="1"/>
  <c r="J12" i="1"/>
  <c r="J10" i="1"/>
  <c r="J23" i="1"/>
  <c r="J7" i="1"/>
  <c r="J34" i="1"/>
  <c r="J32" i="1"/>
  <c r="J56" i="1"/>
  <c r="J30" i="1"/>
  <c r="J25" i="1"/>
  <c r="J11" i="1"/>
  <c r="J29" i="1"/>
  <c r="J42" i="1"/>
  <c r="J53" i="1"/>
  <c r="J47" i="1"/>
  <c r="J49" i="1"/>
  <c r="J58" i="1"/>
  <c r="J52" i="1"/>
  <c r="J43" i="1"/>
  <c r="J31" i="1"/>
  <c r="J17" i="1"/>
  <c r="J41" i="1"/>
  <c r="J37" i="1"/>
  <c r="J39" i="1"/>
  <c r="J46" i="1"/>
  <c r="J50" i="1"/>
  <c r="J48" i="1"/>
  <c r="J44" i="1"/>
  <c r="J8" i="1"/>
  <c r="J59" i="1"/>
  <c r="J38" i="1"/>
  <c r="J36" i="1"/>
  <c r="J2" i="1"/>
  <c r="J5" i="1"/>
  <c r="J4" i="1"/>
  <c r="J3" i="1"/>
  <c r="J9" i="1"/>
</calcChain>
</file>

<file path=xl/sharedStrings.xml><?xml version="1.0" encoding="utf-8"?>
<sst xmlns="http://schemas.openxmlformats.org/spreadsheetml/2006/main" count="280" uniqueCount="29">
  <si>
    <t>name</t>
  </si>
  <si>
    <t>level</t>
  </si>
  <si>
    <t>side</t>
  </si>
  <si>
    <t>id</t>
  </si>
  <si>
    <t>offset_base</t>
  </si>
  <si>
    <t>offset_kind</t>
  </si>
  <si>
    <t>offset_level</t>
  </si>
  <si>
    <t>offset_side</t>
  </si>
  <si>
    <t>offset_unique</t>
  </si>
  <si>
    <t>type</t>
  </si>
  <si>
    <t>cassette</t>
  </si>
  <si>
    <t>completion</t>
  </si>
  <si>
    <t>gemheart</t>
  </si>
  <si>
    <t>strawberry</t>
  </si>
  <si>
    <t>Prologue</t>
  </si>
  <si>
    <t>Epilogue</t>
  </si>
  <si>
    <t>Chapter 1: Forsaken City</t>
  </si>
  <si>
    <t>Chapter 2: Old Site</t>
  </si>
  <si>
    <t>Chapter 3: Celestial Resort</t>
  </si>
  <si>
    <t>Chapter 4: Golden Ridge</t>
  </si>
  <si>
    <t>Chapter 5: Mirror Temple</t>
  </si>
  <si>
    <t>Chapter 6: Reflection</t>
  </si>
  <si>
    <t>Chapter 7: The Summit</t>
  </si>
  <si>
    <t>Chapter 8: Core</t>
  </si>
  <si>
    <t>Chapter 9: Farewell</t>
  </si>
  <si>
    <t>idx</t>
  </si>
  <si>
    <t xml:space="preserve"> A-Side</t>
  </si>
  <si>
    <t xml:space="preserve"> B-Side</t>
  </si>
  <si>
    <t xml:space="preserve"> C-Side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</si>
</sst>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95FA-F51A-42F8-84DA-309114F88AAA}">
  <dimension ref="A1:J234"/>
  <sheetViews>
    <sheetView tabSelected="1" workbookViewId="0">
      <pane ySplit="1" topLeftCell="A2" activePane="bottomLeft" state="frozen"/>
      <selection pane="bottomLeft" activeCell="O22" sqref="O22"/>
    </sheetView>
  </sheetViews>
  <sheetFormatPr defaultRowHeight="14.4" x14ac:dyDescent="0.3"/>
  <cols>
    <col min="1" max="1" width="10.21875" bestFit="1" customWidth="1"/>
    <col min="4" max="4" width="10.6640625" bestFit="1" customWidth="1"/>
    <col min="5" max="5" width="10.21875" bestFit="1" customWidth="1"/>
    <col min="6" max="6" width="10.6640625" bestFit="1" customWidth="1"/>
    <col min="7" max="7" width="10.109375" bestFit="1" customWidth="1"/>
    <col min="8" max="8" width="12.33203125" bestFit="1" customWidth="1"/>
    <col min="9" max="9" width="39.88671875" bestFit="1" customWidth="1"/>
  </cols>
  <sheetData>
    <row r="1" spans="1:10" s="1" customFormat="1" x14ac:dyDescent="0.3">
      <c r="A1" s="1" t="s">
        <v>9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3</v>
      </c>
    </row>
    <row r="2" spans="1:10" x14ac:dyDescent="0.3">
      <c r="A2" t="s">
        <v>10</v>
      </c>
      <c r="B2">
        <v>1</v>
      </c>
      <c r="C2">
        <v>0</v>
      </c>
      <c r="D2">
        <v>8000000</v>
      </c>
      <c r="E2">
        <f>IF(A2="cassette", 20000, IF(A2="completion", 40000, IF(A2="gemheart", 60000, IF(A2="strawberry", 80000, 0))))</f>
        <v>20000</v>
      </c>
      <c r="F2">
        <f t="shared" ref="F2:F35" si="0">B2*1000</f>
        <v>1000</v>
      </c>
      <c r="G2">
        <f>C2*100</f>
        <v>0</v>
      </c>
      <c r="H2">
        <f>COUNTIFS($A$2:A2, A2, $B$2:B2, B2, $C$2:C2, C2) - 1</f>
        <v>0</v>
      </c>
      <c r="I2" t="str">
        <f>_xlfn.CONCAT(IF(A2="completion", "Completion", IF(A2="cassette", "Cassette", IF(A2="gemheart", "Crystal Heart", IF(A2="strawberry", _xlfn.CONCAT("Strawberry ", H2+1), "")))), " (", _xlfn.XLOOKUP(B2, levels!$A$2:$A$12, levels!$B$2:$B$12), VLOOKUP(B2, levels!$A$2:$E$12, C2+3), ")")</f>
        <v>Cassette (Chapter 1: Forsaken City A-Side)</v>
      </c>
      <c r="J2">
        <f t="shared" ref="J2:J35" si="1">SUM(D2:H2)</f>
        <v>8021000</v>
      </c>
    </row>
    <row r="3" spans="1:10" x14ac:dyDescent="0.3">
      <c r="A3" t="s">
        <v>10</v>
      </c>
      <c r="B3">
        <v>2</v>
      </c>
      <c r="C3">
        <v>0</v>
      </c>
      <c r="D3">
        <f>$D$2</f>
        <v>8000000</v>
      </c>
      <c r="E3">
        <f t="shared" ref="E3:E66" si="2">IF(A3="cassette", 20000, IF(A3="completion", 40000, IF(A3="gemheart", 60000, IF(A3="strawberry", 80000, 0))))</f>
        <v>20000</v>
      </c>
      <c r="F3">
        <f t="shared" si="0"/>
        <v>2000</v>
      </c>
      <c r="G3">
        <f t="shared" ref="G3:G35" si="3">C3*100</f>
        <v>0</v>
      </c>
      <c r="H3">
        <f>COUNTIFS($A$2:A3, A3, $B$2:B3, B3, $C$2:C3, C3) - 1</f>
        <v>0</v>
      </c>
      <c r="I3" t="str">
        <f>_xlfn.CONCAT(IF(A3="completion", "Completion", IF(A3="cassette", "Cassette", IF(A3="gemheart", "Crystal Heart", IF(A3="strawberry", _xlfn.CONCAT("Strawberry ", H3+1), "")))), " (", _xlfn.XLOOKUP(B3, levels!$A$2:$A$12, levels!$B$2:$B$12), VLOOKUP(B3, levels!$A$2:$E$12, C3+3), ")")</f>
        <v>Cassette (Chapter 2: Old Site A-Side)</v>
      </c>
      <c r="J3">
        <f t="shared" si="1"/>
        <v>8022000</v>
      </c>
    </row>
    <row r="4" spans="1:10" x14ac:dyDescent="0.3">
      <c r="A4" t="s">
        <v>10</v>
      </c>
      <c r="B4">
        <v>3</v>
      </c>
      <c r="C4">
        <v>0</v>
      </c>
      <c r="D4">
        <f t="shared" ref="D4:D69" si="4">$D$2</f>
        <v>8000000</v>
      </c>
      <c r="E4">
        <f t="shared" si="2"/>
        <v>20000</v>
      </c>
      <c r="F4">
        <f t="shared" si="0"/>
        <v>3000</v>
      </c>
      <c r="G4">
        <f t="shared" si="3"/>
        <v>0</v>
      </c>
      <c r="H4">
        <f>COUNTIFS($A$2:A4, A4, $B$2:B4, B4, $C$2:C4, C4) - 1</f>
        <v>0</v>
      </c>
      <c r="I4" t="str">
        <f>_xlfn.CONCAT(IF(A4="completion", "Completion", IF(A4="cassette", "Cassette", IF(A4="gemheart", "Crystal Heart", IF(A4="strawberry", _xlfn.CONCAT("Strawberry ", H4+1), "")))), " (", _xlfn.XLOOKUP(B4, levels!$A$2:$A$12, levels!$B$2:$B$12), VLOOKUP(B4, levels!$A$2:$E$12, C4+3), ")")</f>
        <v>Cassette (Chapter 3: Celestial Resort A-Side)</v>
      </c>
      <c r="J4">
        <f t="shared" si="1"/>
        <v>8023000</v>
      </c>
    </row>
    <row r="5" spans="1:10" x14ac:dyDescent="0.3">
      <c r="A5" t="s">
        <v>10</v>
      </c>
      <c r="B5">
        <v>4</v>
      </c>
      <c r="C5">
        <v>0</v>
      </c>
      <c r="D5">
        <f t="shared" si="4"/>
        <v>8000000</v>
      </c>
      <c r="E5">
        <f t="shared" si="2"/>
        <v>20000</v>
      </c>
      <c r="F5">
        <f t="shared" si="0"/>
        <v>4000</v>
      </c>
      <c r="G5">
        <f t="shared" si="3"/>
        <v>0</v>
      </c>
      <c r="H5">
        <f>COUNTIFS($A$2:A5, A5, $B$2:B5, B5, $C$2:C5, C5) - 1</f>
        <v>0</v>
      </c>
      <c r="I5" t="str">
        <f>_xlfn.CONCAT(IF(A5="completion", "Completion", IF(A5="cassette", "Cassette", IF(A5="gemheart", "Crystal Heart", IF(A5="strawberry", _xlfn.CONCAT("Strawberry ", H5+1), "")))), " (", _xlfn.XLOOKUP(B5, levels!$A$2:$A$12, levels!$B$2:$B$12), VLOOKUP(B5, levels!$A$2:$E$12, C5+3), ")")</f>
        <v>Cassette (Chapter 4: Golden Ridge A-Side)</v>
      </c>
      <c r="J5">
        <f t="shared" si="1"/>
        <v>8024000</v>
      </c>
    </row>
    <row r="6" spans="1:10" x14ac:dyDescent="0.3">
      <c r="A6" t="s">
        <v>10</v>
      </c>
      <c r="B6">
        <v>5</v>
      </c>
      <c r="C6">
        <v>0</v>
      </c>
      <c r="D6">
        <f t="shared" si="4"/>
        <v>8000000</v>
      </c>
      <c r="E6">
        <f t="shared" si="2"/>
        <v>20000</v>
      </c>
      <c r="F6">
        <f t="shared" si="0"/>
        <v>5000</v>
      </c>
      <c r="G6">
        <f t="shared" si="3"/>
        <v>0</v>
      </c>
      <c r="H6">
        <f>COUNTIFS($A$2:A6, A6, $B$2:B6, B6, $C$2:C6, C6) - 1</f>
        <v>0</v>
      </c>
      <c r="I6" t="str">
        <f>_xlfn.CONCAT(IF(A6="completion", "Completion", IF(A6="cassette", "Cassette", IF(A6="gemheart", "Crystal Heart", IF(A6="strawberry", _xlfn.CONCAT("Strawberry ", H6+1), "")))), " (", _xlfn.XLOOKUP(B6, levels!$A$2:$A$12, levels!$B$2:$B$12), VLOOKUP(B6, levels!$A$2:$E$12, C6+3), ")")</f>
        <v>Cassette (Chapter 5: Mirror Temple A-Side)</v>
      </c>
      <c r="J6">
        <f t="shared" si="1"/>
        <v>8025000</v>
      </c>
    </row>
    <row r="7" spans="1:10" x14ac:dyDescent="0.3">
      <c r="A7" t="s">
        <v>10</v>
      </c>
      <c r="B7">
        <v>6</v>
      </c>
      <c r="C7">
        <v>0</v>
      </c>
      <c r="D7">
        <f t="shared" si="4"/>
        <v>8000000</v>
      </c>
      <c r="E7">
        <f t="shared" si="2"/>
        <v>20000</v>
      </c>
      <c r="F7">
        <f t="shared" si="0"/>
        <v>6000</v>
      </c>
      <c r="G7">
        <f t="shared" si="3"/>
        <v>0</v>
      </c>
      <c r="H7">
        <f>COUNTIFS($A$2:A7, A7, $B$2:B7, B7, $C$2:C7, C7) - 1</f>
        <v>0</v>
      </c>
      <c r="I7" t="str">
        <f>_xlfn.CONCAT(IF(A7="completion", "Completion", IF(A7="cassette", "Cassette", IF(A7="gemheart", "Crystal Heart", IF(A7="strawberry", _xlfn.CONCAT("Strawberry ", H7+1), "")))), " (", _xlfn.XLOOKUP(B7, levels!$A$2:$A$12, levels!$B$2:$B$12), VLOOKUP(B7, levels!$A$2:$E$12, C7+3), ")")</f>
        <v>Cassette (Chapter 6: Reflection A-Side)</v>
      </c>
      <c r="J7">
        <f t="shared" si="1"/>
        <v>8026000</v>
      </c>
    </row>
    <row r="8" spans="1:10" x14ac:dyDescent="0.3">
      <c r="A8" t="s">
        <v>10</v>
      </c>
      <c r="B8">
        <v>7</v>
      </c>
      <c r="C8">
        <v>0</v>
      </c>
      <c r="D8">
        <f t="shared" si="4"/>
        <v>8000000</v>
      </c>
      <c r="E8">
        <f t="shared" si="2"/>
        <v>20000</v>
      </c>
      <c r="F8">
        <f t="shared" si="0"/>
        <v>7000</v>
      </c>
      <c r="G8">
        <f t="shared" si="3"/>
        <v>0</v>
      </c>
      <c r="H8">
        <f>COUNTIFS($A$2:A8, A8, $B$2:B8, B8, $C$2:C8, C8) - 1</f>
        <v>0</v>
      </c>
      <c r="I8" t="str">
        <f>_xlfn.CONCAT(IF(A8="completion", "Completion", IF(A8="cassette", "Cassette", IF(A8="gemheart", "Crystal Heart", IF(A8="strawberry", _xlfn.CONCAT("Strawberry ", H8+1), "")))), " (", _xlfn.XLOOKUP(B8, levels!$A$2:$A$12, levels!$B$2:$B$12), VLOOKUP(B8, levels!$A$2:$E$12, C8+3), ")")</f>
        <v>Cassette (Chapter 7: The Summit A-Side)</v>
      </c>
      <c r="J8">
        <f t="shared" si="1"/>
        <v>8027000</v>
      </c>
    </row>
    <row r="9" spans="1:10" x14ac:dyDescent="0.3">
      <c r="A9" t="s">
        <v>10</v>
      </c>
      <c r="B9">
        <v>9</v>
      </c>
      <c r="C9">
        <v>0</v>
      </c>
      <c r="D9">
        <f t="shared" si="4"/>
        <v>8000000</v>
      </c>
      <c r="E9">
        <f t="shared" si="2"/>
        <v>20000</v>
      </c>
      <c r="F9">
        <f t="shared" si="0"/>
        <v>9000</v>
      </c>
      <c r="G9">
        <f t="shared" si="3"/>
        <v>0</v>
      </c>
      <c r="H9">
        <f>COUNTIFS($A$2:A9, A9, $B$2:B9, B9, $C$2:C9, C9) - 1</f>
        <v>0</v>
      </c>
      <c r="I9" t="str">
        <f>_xlfn.CONCAT(IF(A9="completion", "Completion", IF(A9="cassette", "Cassette", IF(A9="gemheart", "Crystal Heart", IF(A9="strawberry", _xlfn.CONCAT("Strawberry ", H9+1), "")))), " (", _xlfn.XLOOKUP(B9, levels!$A$2:$A$12, levels!$B$2:$B$12), VLOOKUP(B9, levels!$A$2:$E$12, C9+3), ")")</f>
        <v>Cassette (Chapter 8: Core A-Side)</v>
      </c>
      <c r="J9">
        <f t="shared" si="1"/>
        <v>8029000</v>
      </c>
    </row>
    <row r="10" spans="1:10" x14ac:dyDescent="0.3">
      <c r="A10" t="s">
        <v>11</v>
      </c>
      <c r="B10">
        <v>1</v>
      </c>
      <c r="C10">
        <v>0</v>
      </c>
      <c r="D10">
        <f t="shared" si="4"/>
        <v>8000000</v>
      </c>
      <c r="E10">
        <f t="shared" si="2"/>
        <v>40000</v>
      </c>
      <c r="F10">
        <f t="shared" si="0"/>
        <v>1000</v>
      </c>
      <c r="G10">
        <f t="shared" si="3"/>
        <v>0</v>
      </c>
      <c r="H10">
        <f>COUNTIFS($A$2:A10, A10, $B$2:B10, B10, $C$2:C10, C10) - 1</f>
        <v>0</v>
      </c>
      <c r="I10" t="str">
        <f>_xlfn.CONCAT(IF(A10="completion", "Completion", IF(A10="cassette", "Cassette", IF(A10="gemheart", "Crystal Heart", IF(A10="strawberry", _xlfn.CONCAT("Strawberry ", H10+1), "")))), " (", _xlfn.XLOOKUP(B10, levels!$A$2:$A$12, levels!$B$2:$B$12), VLOOKUP(B10, levels!$A$2:$E$12, C10+3), ")")</f>
        <v>Completion (Chapter 1: Forsaken City A-Side)</v>
      </c>
      <c r="J10">
        <f t="shared" si="1"/>
        <v>8041000</v>
      </c>
    </row>
    <row r="11" spans="1:10" x14ac:dyDescent="0.3">
      <c r="A11" t="s">
        <v>11</v>
      </c>
      <c r="B11">
        <v>2</v>
      </c>
      <c r="C11">
        <v>0</v>
      </c>
      <c r="D11">
        <f t="shared" si="4"/>
        <v>8000000</v>
      </c>
      <c r="E11">
        <f t="shared" si="2"/>
        <v>40000</v>
      </c>
      <c r="F11">
        <f t="shared" si="0"/>
        <v>2000</v>
      </c>
      <c r="G11">
        <f t="shared" si="3"/>
        <v>0</v>
      </c>
      <c r="H11">
        <f>COUNTIFS($A$2:A11, A11, $B$2:B11, B11, $C$2:C11, C11) - 1</f>
        <v>0</v>
      </c>
      <c r="I11" t="str">
        <f>_xlfn.CONCAT(IF(A11="completion", "Completion", IF(A11="cassette", "Cassette", IF(A11="gemheart", "Crystal Heart", IF(A11="strawberry", _xlfn.CONCAT("Strawberry ", H11+1), "")))), " (", _xlfn.XLOOKUP(B11, levels!$A$2:$A$12, levels!$B$2:$B$12), VLOOKUP(B11, levels!$A$2:$E$12, C11+3), ")")</f>
        <v>Completion (Chapter 2: Old Site A-Side)</v>
      </c>
      <c r="J11">
        <f t="shared" si="1"/>
        <v>8042000</v>
      </c>
    </row>
    <row r="12" spans="1:10" x14ac:dyDescent="0.3">
      <c r="A12" t="s">
        <v>11</v>
      </c>
      <c r="B12">
        <v>3</v>
      </c>
      <c r="C12">
        <v>0</v>
      </c>
      <c r="D12">
        <f t="shared" si="4"/>
        <v>8000000</v>
      </c>
      <c r="E12">
        <f t="shared" si="2"/>
        <v>40000</v>
      </c>
      <c r="F12">
        <f t="shared" si="0"/>
        <v>3000</v>
      </c>
      <c r="G12">
        <f t="shared" si="3"/>
        <v>0</v>
      </c>
      <c r="H12">
        <f>COUNTIFS($A$2:A12, A12, $B$2:B12, B12, $C$2:C12, C12) - 1</f>
        <v>0</v>
      </c>
      <c r="I12" t="str">
        <f>_xlfn.CONCAT(IF(A12="completion", "Completion", IF(A12="cassette", "Cassette", IF(A12="gemheart", "Crystal Heart", IF(A12="strawberry", _xlfn.CONCAT("Strawberry ", H12+1), "")))), " (", _xlfn.XLOOKUP(B12, levels!$A$2:$A$12, levels!$B$2:$B$12), VLOOKUP(B12, levels!$A$2:$E$12, C12+3), ")")</f>
        <v>Completion (Chapter 3: Celestial Resort A-Side)</v>
      </c>
      <c r="J12">
        <f t="shared" si="1"/>
        <v>8043000</v>
      </c>
    </row>
    <row r="13" spans="1:10" x14ac:dyDescent="0.3">
      <c r="A13" t="s">
        <v>11</v>
      </c>
      <c r="B13">
        <v>4</v>
      </c>
      <c r="C13">
        <v>0</v>
      </c>
      <c r="D13">
        <f t="shared" si="4"/>
        <v>8000000</v>
      </c>
      <c r="E13">
        <f t="shared" si="2"/>
        <v>40000</v>
      </c>
      <c r="F13">
        <f t="shared" si="0"/>
        <v>4000</v>
      </c>
      <c r="G13">
        <f t="shared" si="3"/>
        <v>0</v>
      </c>
      <c r="H13">
        <f>COUNTIFS($A$2:A13, A13, $B$2:B13, B13, $C$2:C13, C13) - 1</f>
        <v>0</v>
      </c>
      <c r="I13" t="str">
        <f>_xlfn.CONCAT(IF(A13="completion", "Completion", IF(A13="cassette", "Cassette", IF(A13="gemheart", "Crystal Heart", IF(A13="strawberry", _xlfn.CONCAT("Strawberry ", H13+1), "")))), " (", _xlfn.XLOOKUP(B13, levels!$A$2:$A$12, levels!$B$2:$B$12), VLOOKUP(B13, levels!$A$2:$E$12, C13+3), ")")</f>
        <v>Completion (Chapter 4: Golden Ridge A-Side)</v>
      </c>
      <c r="J13">
        <f t="shared" si="1"/>
        <v>8044000</v>
      </c>
    </row>
    <row r="14" spans="1:10" x14ac:dyDescent="0.3">
      <c r="A14" t="s">
        <v>11</v>
      </c>
      <c r="B14">
        <v>5</v>
      </c>
      <c r="C14">
        <v>0</v>
      </c>
      <c r="D14">
        <f t="shared" si="4"/>
        <v>8000000</v>
      </c>
      <c r="E14">
        <f t="shared" si="2"/>
        <v>40000</v>
      </c>
      <c r="F14">
        <f t="shared" si="0"/>
        <v>5000</v>
      </c>
      <c r="G14">
        <f t="shared" si="3"/>
        <v>0</v>
      </c>
      <c r="H14">
        <f>COUNTIFS($A$2:A14, A14, $B$2:B14, B14, $C$2:C14, C14) - 1</f>
        <v>0</v>
      </c>
      <c r="I14" t="str">
        <f>_xlfn.CONCAT(IF(A14="completion", "Completion", IF(A14="cassette", "Cassette", IF(A14="gemheart", "Crystal Heart", IF(A14="strawberry", _xlfn.CONCAT("Strawberry ", H14+1), "")))), " (", _xlfn.XLOOKUP(B14, levels!$A$2:$A$12, levels!$B$2:$B$12), VLOOKUP(B14, levels!$A$2:$E$12, C14+3), ")")</f>
        <v>Completion (Chapter 5: Mirror Temple A-Side)</v>
      </c>
      <c r="J14">
        <f t="shared" si="1"/>
        <v>8045000</v>
      </c>
    </row>
    <row r="15" spans="1:10" x14ac:dyDescent="0.3">
      <c r="A15" t="s">
        <v>11</v>
      </c>
      <c r="B15">
        <v>6</v>
      </c>
      <c r="C15">
        <v>0</v>
      </c>
      <c r="D15">
        <f t="shared" si="4"/>
        <v>8000000</v>
      </c>
      <c r="E15">
        <f t="shared" si="2"/>
        <v>40000</v>
      </c>
      <c r="F15">
        <f t="shared" si="0"/>
        <v>6000</v>
      </c>
      <c r="G15">
        <f t="shared" si="3"/>
        <v>0</v>
      </c>
      <c r="H15">
        <f>COUNTIFS($A$2:A15, A15, $B$2:B15, B15, $C$2:C15, C15) - 1</f>
        <v>0</v>
      </c>
      <c r="I15" t="str">
        <f>_xlfn.CONCAT(IF(A15="completion", "Completion", IF(A15="cassette", "Cassette", IF(A15="gemheart", "Crystal Heart", IF(A15="strawberry", _xlfn.CONCAT("Strawberry ", H15+1), "")))), " (", _xlfn.XLOOKUP(B15, levels!$A$2:$A$12, levels!$B$2:$B$12), VLOOKUP(B15, levels!$A$2:$E$12, C15+3), ")")</f>
        <v>Completion (Chapter 6: Reflection A-Side)</v>
      </c>
      <c r="J15">
        <f t="shared" si="1"/>
        <v>8046000</v>
      </c>
    </row>
    <row r="16" spans="1:10" x14ac:dyDescent="0.3">
      <c r="A16" t="s">
        <v>11</v>
      </c>
      <c r="B16">
        <v>7</v>
      </c>
      <c r="C16">
        <v>0</v>
      </c>
      <c r="D16">
        <f t="shared" si="4"/>
        <v>8000000</v>
      </c>
      <c r="E16">
        <f t="shared" si="2"/>
        <v>40000</v>
      </c>
      <c r="F16">
        <f t="shared" si="0"/>
        <v>7000</v>
      </c>
      <c r="G16">
        <f t="shared" si="3"/>
        <v>0</v>
      </c>
      <c r="H16">
        <f>COUNTIFS($A$2:A16, A16, $B$2:B16, B16, $C$2:C16, C16) - 1</f>
        <v>0</v>
      </c>
      <c r="I16" t="str">
        <f>_xlfn.CONCAT(IF(A16="completion", "Completion", IF(A16="cassette", "Cassette", IF(A16="gemheart", "Crystal Heart", IF(A16="strawberry", _xlfn.CONCAT("Strawberry ", H16+1), "")))), " (", _xlfn.XLOOKUP(B16, levels!$A$2:$A$12, levels!$B$2:$B$12), VLOOKUP(B16, levels!$A$2:$E$12, C16+3), ")")</f>
        <v>Completion (Chapter 7: The Summit A-Side)</v>
      </c>
      <c r="J16">
        <f t="shared" si="1"/>
        <v>8047000</v>
      </c>
    </row>
    <row r="17" spans="1:10" x14ac:dyDescent="0.3">
      <c r="A17" t="s">
        <v>11</v>
      </c>
      <c r="B17">
        <v>8</v>
      </c>
      <c r="C17">
        <v>0</v>
      </c>
      <c r="D17">
        <f t="shared" si="4"/>
        <v>8000000</v>
      </c>
      <c r="E17">
        <f t="shared" si="2"/>
        <v>40000</v>
      </c>
      <c r="F17">
        <f t="shared" si="0"/>
        <v>8000</v>
      </c>
      <c r="G17">
        <f t="shared" si="3"/>
        <v>0</v>
      </c>
      <c r="H17">
        <f>COUNTIFS($A$2:A17, A17, $B$2:B17, B17, $C$2:C17, C17) - 1</f>
        <v>0</v>
      </c>
      <c r="I17" t="str">
        <f>_xlfn.CONCAT(IF(A17="completion", "Completion", IF(A17="cassette", "Cassette", IF(A17="gemheart", "Crystal Heart", IF(A17="strawberry", _xlfn.CONCAT("Strawberry ", H17+1), "")))), " (", _xlfn.XLOOKUP(B17, levels!$A$2:$A$12, levels!$B$2:$B$12), VLOOKUP(B17, levels!$A$2:$E$12, C17+3), ")")</f>
        <v>Completion (Epilogue)</v>
      </c>
      <c r="J17">
        <f t="shared" si="1"/>
        <v>8048000</v>
      </c>
    </row>
    <row r="18" spans="1:10" x14ac:dyDescent="0.3">
      <c r="A18" t="s">
        <v>11</v>
      </c>
      <c r="B18">
        <v>9</v>
      </c>
      <c r="C18">
        <v>0</v>
      </c>
      <c r="D18">
        <f t="shared" si="4"/>
        <v>8000000</v>
      </c>
      <c r="E18">
        <f t="shared" si="2"/>
        <v>40000</v>
      </c>
      <c r="F18">
        <f t="shared" ref="F18:F19" si="5">B18*1000</f>
        <v>9000</v>
      </c>
      <c r="G18">
        <f t="shared" ref="G18:G19" si="6">C18*100</f>
        <v>0</v>
      </c>
      <c r="H18">
        <f>COUNTIFS($A$2:A18, A18, $B$2:B18, B18, $C$2:C18, C18) - 1</f>
        <v>0</v>
      </c>
      <c r="I18" t="str">
        <f>_xlfn.CONCAT(IF(A18="completion", "Completion", IF(A18="cassette", "Cassette", IF(A18="gemheart", "Crystal Heart", IF(A18="strawberry", _xlfn.CONCAT("Strawberry ", H18+1), "")))), " (", _xlfn.XLOOKUP(B18, levels!$A$2:$A$12, levels!$B$2:$B$12), VLOOKUP(B18, levels!$A$2:$E$12, C18+3), ")")</f>
        <v>Completion (Chapter 8: Core A-Side)</v>
      </c>
      <c r="J18">
        <f t="shared" ref="J18:J19" si="7">SUM(D18:H18)</f>
        <v>8049000</v>
      </c>
    </row>
    <row r="19" spans="1:10" x14ac:dyDescent="0.3">
      <c r="A19" t="s">
        <v>11</v>
      </c>
      <c r="B19">
        <v>10</v>
      </c>
      <c r="C19">
        <v>0</v>
      </c>
      <c r="D19">
        <f t="shared" si="4"/>
        <v>8000000</v>
      </c>
      <c r="E19">
        <f t="shared" si="2"/>
        <v>40000</v>
      </c>
      <c r="F19">
        <f t="shared" si="5"/>
        <v>10000</v>
      </c>
      <c r="G19">
        <f t="shared" si="6"/>
        <v>0</v>
      </c>
      <c r="H19">
        <f>COUNTIFS($A$2:A19, A19, $B$2:B19, B19, $C$2:C19, C19) - 1</f>
        <v>0</v>
      </c>
      <c r="I19" t="str">
        <f>_xlfn.CONCAT(IF(A19="completion", "Completion", IF(A19="cassette", "Cassette", IF(A19="gemheart", "Crystal Heart", IF(A19="strawberry", _xlfn.CONCAT("Strawberry ", H19+1), "")))), " (", _xlfn.XLOOKUP(B19, levels!$A$2:$A$12, levels!$B$2:$B$12), VLOOKUP(B19, levels!$A$2:$E$12, C19+3), ")")</f>
        <v>Completion (Chapter 9: Farewell)</v>
      </c>
      <c r="J19">
        <f t="shared" si="7"/>
        <v>8050000</v>
      </c>
    </row>
    <row r="20" spans="1:10" x14ac:dyDescent="0.3">
      <c r="A20" t="s">
        <v>11</v>
      </c>
      <c r="B20">
        <v>1</v>
      </c>
      <c r="C20">
        <v>1</v>
      </c>
      <c r="D20">
        <f t="shared" si="4"/>
        <v>8000000</v>
      </c>
      <c r="E20">
        <f t="shared" si="2"/>
        <v>40000</v>
      </c>
      <c r="F20">
        <f t="shared" si="0"/>
        <v>1000</v>
      </c>
      <c r="G20">
        <f t="shared" si="3"/>
        <v>100</v>
      </c>
      <c r="H20">
        <f>COUNTIFS($A$2:A20, A20, $B$2:B20, B20, $C$2:C20, C20) - 1</f>
        <v>0</v>
      </c>
      <c r="I20" t="str">
        <f>_xlfn.CONCAT(IF(A20="completion", "Completion", IF(A20="cassette", "Cassette", IF(A20="gemheart", "Crystal Heart", IF(A20="strawberry", _xlfn.CONCAT("Strawberry ", H20+1), "")))), " (", _xlfn.XLOOKUP(B20, levels!$A$2:$A$12, levels!$B$2:$B$12), VLOOKUP(B20, levels!$A$2:$E$12, C20+3), ")")</f>
        <v>Completion (Chapter 1: Forsaken City B-Side)</v>
      </c>
      <c r="J20">
        <f t="shared" si="1"/>
        <v>8041100</v>
      </c>
    </row>
    <row r="21" spans="1:10" x14ac:dyDescent="0.3">
      <c r="A21" t="s">
        <v>11</v>
      </c>
      <c r="B21">
        <v>2</v>
      </c>
      <c r="C21">
        <v>1</v>
      </c>
      <c r="D21">
        <f t="shared" si="4"/>
        <v>8000000</v>
      </c>
      <c r="E21">
        <f t="shared" si="2"/>
        <v>40000</v>
      </c>
      <c r="F21">
        <f t="shared" si="0"/>
        <v>2000</v>
      </c>
      <c r="G21">
        <f t="shared" si="3"/>
        <v>100</v>
      </c>
      <c r="H21">
        <f>COUNTIFS($A$2:A21, A21, $B$2:B21, B21, $C$2:C21, C21) - 1</f>
        <v>0</v>
      </c>
      <c r="I21" t="str">
        <f>_xlfn.CONCAT(IF(A21="completion", "Completion", IF(A21="cassette", "Cassette", IF(A21="gemheart", "Crystal Heart", IF(A21="strawberry", _xlfn.CONCAT("Strawberry ", H21+1), "")))), " (", _xlfn.XLOOKUP(B21, levels!$A$2:$A$12, levels!$B$2:$B$12), VLOOKUP(B21, levels!$A$2:$E$12, C21+3), ")")</f>
        <v>Completion (Chapter 2: Old Site B-Side)</v>
      </c>
      <c r="J21">
        <f t="shared" si="1"/>
        <v>8042100</v>
      </c>
    </row>
    <row r="22" spans="1:10" x14ac:dyDescent="0.3">
      <c r="A22" t="s">
        <v>11</v>
      </c>
      <c r="B22">
        <v>3</v>
      </c>
      <c r="C22">
        <v>1</v>
      </c>
      <c r="D22">
        <f t="shared" si="4"/>
        <v>8000000</v>
      </c>
      <c r="E22">
        <f t="shared" si="2"/>
        <v>40000</v>
      </c>
      <c r="F22">
        <f t="shared" si="0"/>
        <v>3000</v>
      </c>
      <c r="G22">
        <f t="shared" si="3"/>
        <v>100</v>
      </c>
      <c r="H22">
        <f>COUNTIFS($A$2:A22, A22, $B$2:B22, B22, $C$2:C22, C22) - 1</f>
        <v>0</v>
      </c>
      <c r="I22" t="str">
        <f>_xlfn.CONCAT(IF(A22="completion", "Completion", IF(A22="cassette", "Cassette", IF(A22="gemheart", "Crystal Heart", IF(A22="strawberry", _xlfn.CONCAT("Strawberry ", H22+1), "")))), " (", _xlfn.XLOOKUP(B22, levels!$A$2:$A$12, levels!$B$2:$B$12), VLOOKUP(B22, levels!$A$2:$E$12, C22+3), ")")</f>
        <v>Completion (Chapter 3: Celestial Resort B-Side)</v>
      </c>
      <c r="J22">
        <f t="shared" si="1"/>
        <v>8043100</v>
      </c>
    </row>
    <row r="23" spans="1:10" x14ac:dyDescent="0.3">
      <c r="A23" t="s">
        <v>11</v>
      </c>
      <c r="B23">
        <v>4</v>
      </c>
      <c r="C23">
        <v>1</v>
      </c>
      <c r="D23">
        <f t="shared" si="4"/>
        <v>8000000</v>
      </c>
      <c r="E23">
        <f t="shared" si="2"/>
        <v>40000</v>
      </c>
      <c r="F23">
        <f t="shared" si="0"/>
        <v>4000</v>
      </c>
      <c r="G23">
        <f t="shared" si="3"/>
        <v>100</v>
      </c>
      <c r="H23">
        <f>COUNTIFS($A$2:A23, A23, $B$2:B23, B23, $C$2:C23, C23) - 1</f>
        <v>0</v>
      </c>
      <c r="I23" t="str">
        <f>_xlfn.CONCAT(IF(A23="completion", "Completion", IF(A23="cassette", "Cassette", IF(A23="gemheart", "Crystal Heart", IF(A23="strawberry", _xlfn.CONCAT("Strawberry ", H23+1), "")))), " (", _xlfn.XLOOKUP(B23, levels!$A$2:$A$12, levels!$B$2:$B$12), VLOOKUP(B23, levels!$A$2:$E$12, C23+3), ")")</f>
        <v>Completion (Chapter 4: Golden Ridge B-Side)</v>
      </c>
      <c r="J23">
        <f t="shared" si="1"/>
        <v>8044100</v>
      </c>
    </row>
    <row r="24" spans="1:10" x14ac:dyDescent="0.3">
      <c r="A24" t="s">
        <v>11</v>
      </c>
      <c r="B24">
        <v>5</v>
      </c>
      <c r="C24">
        <v>1</v>
      </c>
      <c r="D24">
        <f t="shared" si="4"/>
        <v>8000000</v>
      </c>
      <c r="E24">
        <f t="shared" si="2"/>
        <v>40000</v>
      </c>
      <c r="F24">
        <f t="shared" si="0"/>
        <v>5000</v>
      </c>
      <c r="G24">
        <f t="shared" si="3"/>
        <v>100</v>
      </c>
      <c r="H24">
        <f>COUNTIFS($A$2:A24, A24, $B$2:B24, B24, $C$2:C24, C24) - 1</f>
        <v>0</v>
      </c>
      <c r="I24" t="str">
        <f>_xlfn.CONCAT(IF(A24="completion", "Completion", IF(A24="cassette", "Cassette", IF(A24="gemheart", "Crystal Heart", IF(A24="strawberry", _xlfn.CONCAT("Strawberry ", H24+1), "")))), " (", _xlfn.XLOOKUP(B24, levels!$A$2:$A$12, levels!$B$2:$B$12), VLOOKUP(B24, levels!$A$2:$E$12, C24+3), ")")</f>
        <v>Completion (Chapter 5: Mirror Temple B-Side)</v>
      </c>
      <c r="J24">
        <f t="shared" si="1"/>
        <v>8045100</v>
      </c>
    </row>
    <row r="25" spans="1:10" x14ac:dyDescent="0.3">
      <c r="A25" t="s">
        <v>11</v>
      </c>
      <c r="B25">
        <v>6</v>
      </c>
      <c r="C25">
        <v>1</v>
      </c>
      <c r="D25">
        <f t="shared" si="4"/>
        <v>8000000</v>
      </c>
      <c r="E25">
        <f t="shared" si="2"/>
        <v>40000</v>
      </c>
      <c r="F25">
        <f t="shared" si="0"/>
        <v>6000</v>
      </c>
      <c r="G25">
        <f t="shared" si="3"/>
        <v>100</v>
      </c>
      <c r="H25">
        <f>COUNTIFS($A$2:A25, A25, $B$2:B25, B25, $C$2:C25, C25) - 1</f>
        <v>0</v>
      </c>
      <c r="I25" t="str">
        <f>_xlfn.CONCAT(IF(A25="completion", "Completion", IF(A25="cassette", "Cassette", IF(A25="gemheart", "Crystal Heart", IF(A25="strawberry", _xlfn.CONCAT("Strawberry ", H25+1), "")))), " (", _xlfn.XLOOKUP(B25, levels!$A$2:$A$12, levels!$B$2:$B$12), VLOOKUP(B25, levels!$A$2:$E$12, C25+3), ")")</f>
        <v>Completion (Chapter 6: Reflection B-Side)</v>
      </c>
      <c r="J25">
        <f t="shared" si="1"/>
        <v>8046100</v>
      </c>
    </row>
    <row r="26" spans="1:10" x14ac:dyDescent="0.3">
      <c r="A26" t="s">
        <v>11</v>
      </c>
      <c r="B26">
        <v>7</v>
      </c>
      <c r="C26">
        <v>1</v>
      </c>
      <c r="D26">
        <f t="shared" si="4"/>
        <v>8000000</v>
      </c>
      <c r="E26">
        <f t="shared" si="2"/>
        <v>40000</v>
      </c>
      <c r="F26">
        <f t="shared" si="0"/>
        <v>7000</v>
      </c>
      <c r="G26">
        <f t="shared" si="3"/>
        <v>100</v>
      </c>
      <c r="H26">
        <f>COUNTIFS($A$2:A26, A26, $B$2:B26, B26, $C$2:C26, C26) - 1</f>
        <v>0</v>
      </c>
      <c r="I26" t="str">
        <f>_xlfn.CONCAT(IF(A26="completion", "Completion", IF(A26="cassette", "Cassette", IF(A26="gemheart", "Crystal Heart", IF(A26="strawberry", _xlfn.CONCAT("Strawberry ", H26+1), "")))), " (", _xlfn.XLOOKUP(B26, levels!$A$2:$A$12, levels!$B$2:$B$12), VLOOKUP(B26, levels!$A$2:$E$12, C26+3), ")")</f>
        <v>Completion (Chapter 7: The Summit B-Side)</v>
      </c>
      <c r="J26">
        <f t="shared" si="1"/>
        <v>8047100</v>
      </c>
    </row>
    <row r="27" spans="1:10" x14ac:dyDescent="0.3">
      <c r="A27" t="s">
        <v>11</v>
      </c>
      <c r="B27">
        <v>9</v>
      </c>
      <c r="C27">
        <v>1</v>
      </c>
      <c r="D27">
        <f t="shared" si="4"/>
        <v>8000000</v>
      </c>
      <c r="E27">
        <f t="shared" si="2"/>
        <v>40000</v>
      </c>
      <c r="F27">
        <f t="shared" si="0"/>
        <v>9000</v>
      </c>
      <c r="G27">
        <f t="shared" si="3"/>
        <v>100</v>
      </c>
      <c r="H27">
        <f>COUNTIFS($A$2:A27, A27, $B$2:B27, B27, $C$2:C27, C27) - 1</f>
        <v>0</v>
      </c>
      <c r="I27" t="str">
        <f>_xlfn.CONCAT(IF(A27="completion", "Completion", IF(A27="cassette", "Cassette", IF(A27="gemheart", "Crystal Heart", IF(A27="strawberry", _xlfn.CONCAT("Strawberry ", H27+1), "")))), " (", _xlfn.XLOOKUP(B27, levels!$A$2:$A$12, levels!$B$2:$B$12), VLOOKUP(B27, levels!$A$2:$E$12, C27+3), ")")</f>
        <v>Completion (Chapter 8: Core B-Side)</v>
      </c>
      <c r="J27">
        <f t="shared" si="1"/>
        <v>8049100</v>
      </c>
    </row>
    <row r="28" spans="1:10" x14ac:dyDescent="0.3">
      <c r="A28" t="s">
        <v>11</v>
      </c>
      <c r="B28">
        <v>1</v>
      </c>
      <c r="C28">
        <v>2</v>
      </c>
      <c r="D28">
        <f t="shared" si="4"/>
        <v>8000000</v>
      </c>
      <c r="E28">
        <f t="shared" si="2"/>
        <v>40000</v>
      </c>
      <c r="F28">
        <f t="shared" si="0"/>
        <v>1000</v>
      </c>
      <c r="G28">
        <f t="shared" si="3"/>
        <v>200</v>
      </c>
      <c r="H28">
        <f>COUNTIFS($A$2:A28, A28, $B$2:B28, B28, $C$2:C28, C28) - 1</f>
        <v>0</v>
      </c>
      <c r="I28" t="str">
        <f>_xlfn.CONCAT(IF(A28="completion", "Completion", IF(A28="cassette", "Cassette", IF(A28="gemheart", "Crystal Heart", IF(A28="strawberry", _xlfn.CONCAT("Strawberry ", H28+1), "")))), " (", _xlfn.XLOOKUP(B28, levels!$A$2:$A$12, levels!$B$2:$B$12), VLOOKUP(B28, levels!$A$2:$E$12, C28+3), ")")</f>
        <v>Completion (Chapter 1: Forsaken City C-Side)</v>
      </c>
      <c r="J28">
        <f t="shared" si="1"/>
        <v>8041200</v>
      </c>
    </row>
    <row r="29" spans="1:10" x14ac:dyDescent="0.3">
      <c r="A29" t="s">
        <v>11</v>
      </c>
      <c r="B29">
        <v>2</v>
      </c>
      <c r="C29">
        <v>2</v>
      </c>
      <c r="D29">
        <f t="shared" si="4"/>
        <v>8000000</v>
      </c>
      <c r="E29">
        <f t="shared" si="2"/>
        <v>40000</v>
      </c>
      <c r="F29">
        <f t="shared" si="0"/>
        <v>2000</v>
      </c>
      <c r="G29">
        <f t="shared" si="3"/>
        <v>200</v>
      </c>
      <c r="H29">
        <f>COUNTIFS($A$2:A29, A29, $B$2:B29, B29, $C$2:C29, C29) - 1</f>
        <v>0</v>
      </c>
      <c r="I29" t="str">
        <f>_xlfn.CONCAT(IF(A29="completion", "Completion", IF(A29="cassette", "Cassette", IF(A29="gemheart", "Crystal Heart", IF(A29="strawberry", _xlfn.CONCAT("Strawberry ", H29+1), "")))), " (", _xlfn.XLOOKUP(B29, levels!$A$2:$A$12, levels!$B$2:$B$12), VLOOKUP(B29, levels!$A$2:$E$12, C29+3), ")")</f>
        <v>Completion (Chapter 2: Old Site C-Side)</v>
      </c>
      <c r="J29">
        <f t="shared" si="1"/>
        <v>8042200</v>
      </c>
    </row>
    <row r="30" spans="1:10" x14ac:dyDescent="0.3">
      <c r="A30" t="s">
        <v>11</v>
      </c>
      <c r="B30">
        <v>3</v>
      </c>
      <c r="C30">
        <v>2</v>
      </c>
      <c r="D30">
        <f t="shared" si="4"/>
        <v>8000000</v>
      </c>
      <c r="E30">
        <f t="shared" si="2"/>
        <v>40000</v>
      </c>
      <c r="F30">
        <f t="shared" si="0"/>
        <v>3000</v>
      </c>
      <c r="G30">
        <f t="shared" si="3"/>
        <v>200</v>
      </c>
      <c r="H30">
        <f>COUNTIFS($A$2:A30, A30, $B$2:B30, B30, $C$2:C30, C30) - 1</f>
        <v>0</v>
      </c>
      <c r="I30" t="str">
        <f>_xlfn.CONCAT(IF(A30="completion", "Completion", IF(A30="cassette", "Cassette", IF(A30="gemheart", "Crystal Heart", IF(A30="strawberry", _xlfn.CONCAT("Strawberry ", H30+1), "")))), " (", _xlfn.XLOOKUP(B30, levels!$A$2:$A$12, levels!$B$2:$B$12), VLOOKUP(B30, levels!$A$2:$E$12, C30+3), ")")</f>
        <v>Completion (Chapter 3: Celestial Resort C-Side)</v>
      </c>
      <c r="J30">
        <f t="shared" si="1"/>
        <v>8043200</v>
      </c>
    </row>
    <row r="31" spans="1:10" x14ac:dyDescent="0.3">
      <c r="A31" t="s">
        <v>11</v>
      </c>
      <c r="B31">
        <v>4</v>
      </c>
      <c r="C31">
        <v>2</v>
      </c>
      <c r="D31">
        <f t="shared" si="4"/>
        <v>8000000</v>
      </c>
      <c r="E31">
        <f t="shared" si="2"/>
        <v>40000</v>
      </c>
      <c r="F31">
        <f t="shared" si="0"/>
        <v>4000</v>
      </c>
      <c r="G31">
        <f t="shared" si="3"/>
        <v>200</v>
      </c>
      <c r="H31">
        <f>COUNTIFS($A$2:A31, A31, $B$2:B31, B31, $C$2:C31, C31) - 1</f>
        <v>0</v>
      </c>
      <c r="I31" t="str">
        <f>_xlfn.CONCAT(IF(A31="completion", "Completion", IF(A31="cassette", "Cassette", IF(A31="gemheart", "Crystal Heart", IF(A31="strawberry", _xlfn.CONCAT("Strawberry ", H31+1), "")))), " (", _xlfn.XLOOKUP(B31, levels!$A$2:$A$12, levels!$B$2:$B$12), VLOOKUP(B31, levels!$A$2:$E$12, C31+3), ")")</f>
        <v>Completion (Chapter 4: Golden Ridge C-Side)</v>
      </c>
      <c r="J31">
        <f t="shared" si="1"/>
        <v>8044200</v>
      </c>
    </row>
    <row r="32" spans="1:10" x14ac:dyDescent="0.3">
      <c r="A32" t="s">
        <v>11</v>
      </c>
      <c r="B32">
        <v>5</v>
      </c>
      <c r="C32">
        <v>2</v>
      </c>
      <c r="D32">
        <f t="shared" si="4"/>
        <v>8000000</v>
      </c>
      <c r="E32">
        <f t="shared" si="2"/>
        <v>40000</v>
      </c>
      <c r="F32">
        <f t="shared" si="0"/>
        <v>5000</v>
      </c>
      <c r="G32">
        <f t="shared" si="3"/>
        <v>200</v>
      </c>
      <c r="H32">
        <f>COUNTIFS($A$2:A32, A32, $B$2:B32, B32, $C$2:C32, C32) - 1</f>
        <v>0</v>
      </c>
      <c r="I32" t="str">
        <f>_xlfn.CONCAT(IF(A32="completion", "Completion", IF(A32="cassette", "Cassette", IF(A32="gemheart", "Crystal Heart", IF(A32="strawberry", _xlfn.CONCAT("Strawberry ", H32+1), "")))), " (", _xlfn.XLOOKUP(B32, levels!$A$2:$A$12, levels!$B$2:$B$12), VLOOKUP(B32, levels!$A$2:$E$12, C32+3), ")")</f>
        <v>Completion (Chapter 5: Mirror Temple C-Side)</v>
      </c>
      <c r="J32">
        <f t="shared" si="1"/>
        <v>8045200</v>
      </c>
    </row>
    <row r="33" spans="1:10" x14ac:dyDescent="0.3">
      <c r="A33" t="s">
        <v>11</v>
      </c>
      <c r="B33">
        <v>6</v>
      </c>
      <c r="C33">
        <v>2</v>
      </c>
      <c r="D33">
        <f t="shared" si="4"/>
        <v>8000000</v>
      </c>
      <c r="E33">
        <f t="shared" si="2"/>
        <v>40000</v>
      </c>
      <c r="F33">
        <f t="shared" si="0"/>
        <v>6000</v>
      </c>
      <c r="G33">
        <f t="shared" si="3"/>
        <v>200</v>
      </c>
      <c r="H33">
        <f>COUNTIFS($A$2:A33, A33, $B$2:B33, B33, $C$2:C33, C33) - 1</f>
        <v>0</v>
      </c>
      <c r="I33" t="str">
        <f>_xlfn.CONCAT(IF(A33="completion", "Completion", IF(A33="cassette", "Cassette", IF(A33="gemheart", "Crystal Heart", IF(A33="strawberry", _xlfn.CONCAT("Strawberry ", H33+1), "")))), " (", _xlfn.XLOOKUP(B33, levels!$A$2:$A$12, levels!$B$2:$B$12), VLOOKUP(B33, levels!$A$2:$E$12, C33+3), ")")</f>
        <v>Completion (Chapter 6: Reflection C-Side)</v>
      </c>
      <c r="J33">
        <f t="shared" si="1"/>
        <v>8046200</v>
      </c>
    </row>
    <row r="34" spans="1:10" x14ac:dyDescent="0.3">
      <c r="A34" t="s">
        <v>11</v>
      </c>
      <c r="B34">
        <v>7</v>
      </c>
      <c r="C34">
        <v>2</v>
      </c>
      <c r="D34">
        <f t="shared" si="4"/>
        <v>8000000</v>
      </c>
      <c r="E34">
        <f t="shared" si="2"/>
        <v>40000</v>
      </c>
      <c r="F34">
        <f t="shared" si="0"/>
        <v>7000</v>
      </c>
      <c r="G34">
        <f t="shared" si="3"/>
        <v>200</v>
      </c>
      <c r="H34">
        <f>COUNTIFS($A$2:A34, A34, $B$2:B34, B34, $C$2:C34, C34) - 1</f>
        <v>0</v>
      </c>
      <c r="I34" t="str">
        <f>_xlfn.CONCAT(IF(A34="completion", "Completion", IF(A34="cassette", "Cassette", IF(A34="gemheart", "Crystal Heart", IF(A34="strawberry", _xlfn.CONCAT("Strawberry ", H34+1), "")))), " (", _xlfn.XLOOKUP(B34, levels!$A$2:$A$12, levels!$B$2:$B$12), VLOOKUP(B34, levels!$A$2:$E$12, C34+3), ")")</f>
        <v>Completion (Chapter 7: The Summit C-Side)</v>
      </c>
      <c r="J34">
        <f t="shared" si="1"/>
        <v>8047200</v>
      </c>
    </row>
    <row r="35" spans="1:10" x14ac:dyDescent="0.3">
      <c r="A35" t="s">
        <v>11</v>
      </c>
      <c r="B35">
        <v>9</v>
      </c>
      <c r="C35">
        <v>2</v>
      </c>
      <c r="D35">
        <f t="shared" si="4"/>
        <v>8000000</v>
      </c>
      <c r="E35">
        <f t="shared" si="2"/>
        <v>40000</v>
      </c>
      <c r="F35">
        <f t="shared" si="0"/>
        <v>9000</v>
      </c>
      <c r="G35">
        <f t="shared" si="3"/>
        <v>200</v>
      </c>
      <c r="H35">
        <f>COUNTIFS($A$2:A35, A35, $B$2:B35, B35, $C$2:C35, C35) - 1</f>
        <v>0</v>
      </c>
      <c r="I35" t="str">
        <f>_xlfn.CONCAT(IF(A35="completion", "Completion", IF(A35="cassette", "Cassette", IF(A35="gemheart", "Crystal Heart", IF(A35="strawberry", _xlfn.CONCAT("Strawberry ", H35+1), "")))), " (", _xlfn.XLOOKUP(B35, levels!$A$2:$A$12, levels!$B$2:$B$12), VLOOKUP(B35, levels!$A$2:$E$12, C35+3), ")")</f>
        <v>Completion (Chapter 8: Core C-Side)</v>
      </c>
      <c r="J35">
        <f t="shared" si="1"/>
        <v>8049200</v>
      </c>
    </row>
    <row r="36" spans="1:10" x14ac:dyDescent="0.3">
      <c r="A36" t="s">
        <v>12</v>
      </c>
      <c r="B36">
        <v>1</v>
      </c>
      <c r="C36">
        <v>0</v>
      </c>
      <c r="D36">
        <f t="shared" si="4"/>
        <v>8000000</v>
      </c>
      <c r="E36">
        <f t="shared" si="2"/>
        <v>60000</v>
      </c>
      <c r="F36">
        <f t="shared" ref="F36:F59" si="8">B36*1000</f>
        <v>1000</v>
      </c>
      <c r="G36">
        <f t="shared" ref="G36:G59" si="9">C36*100</f>
        <v>0</v>
      </c>
      <c r="H36">
        <f>COUNTIFS($A$2:A36, A36, $B$2:B36, B36, $C$2:C36, C36) - 1</f>
        <v>0</v>
      </c>
      <c r="I36" t="str">
        <f>_xlfn.CONCAT(IF(A36="completion", "Completion", IF(A36="cassette", "Cassette", IF(A36="gemheart", "Crystal Heart", IF(A36="strawberry", _xlfn.CONCAT("Strawberry ", H36+1), "")))), " (", _xlfn.XLOOKUP(B36, levels!$A$2:$A$12, levels!$B$2:$B$12), VLOOKUP(B36, levels!$A$2:$E$12, C36+3), ")")</f>
        <v>Crystal Heart (Chapter 1: Forsaken City A-Side)</v>
      </c>
      <c r="J36">
        <f t="shared" ref="J36:J59" si="10">SUM(D36:H36)</f>
        <v>8061000</v>
      </c>
    </row>
    <row r="37" spans="1:10" x14ac:dyDescent="0.3">
      <c r="A37" t="s">
        <v>12</v>
      </c>
      <c r="B37">
        <v>2</v>
      </c>
      <c r="C37">
        <v>0</v>
      </c>
      <c r="D37">
        <f t="shared" si="4"/>
        <v>8000000</v>
      </c>
      <c r="E37">
        <f t="shared" si="2"/>
        <v>60000</v>
      </c>
      <c r="F37">
        <f t="shared" si="8"/>
        <v>2000</v>
      </c>
      <c r="G37">
        <f t="shared" si="9"/>
        <v>0</v>
      </c>
      <c r="H37">
        <f>COUNTIFS($A$2:A37, A37, $B$2:B37, B37, $C$2:C37, C37) - 1</f>
        <v>0</v>
      </c>
      <c r="I37" t="str">
        <f>_xlfn.CONCAT(IF(A37="completion", "Completion", IF(A37="cassette", "Cassette", IF(A37="gemheart", "Crystal Heart", IF(A37="strawberry", _xlfn.CONCAT("Strawberry ", H37+1), "")))), " (", _xlfn.XLOOKUP(B37, levels!$A$2:$A$12, levels!$B$2:$B$12), VLOOKUP(B37, levels!$A$2:$E$12, C37+3), ")")</f>
        <v>Crystal Heart (Chapter 2: Old Site A-Side)</v>
      </c>
      <c r="J37">
        <f t="shared" si="10"/>
        <v>8062000</v>
      </c>
    </row>
    <row r="38" spans="1:10" x14ac:dyDescent="0.3">
      <c r="A38" t="s">
        <v>12</v>
      </c>
      <c r="B38">
        <v>3</v>
      </c>
      <c r="C38">
        <v>0</v>
      </c>
      <c r="D38">
        <f t="shared" si="4"/>
        <v>8000000</v>
      </c>
      <c r="E38">
        <f t="shared" si="2"/>
        <v>60000</v>
      </c>
      <c r="F38">
        <f t="shared" si="8"/>
        <v>3000</v>
      </c>
      <c r="G38">
        <f t="shared" si="9"/>
        <v>0</v>
      </c>
      <c r="H38">
        <f>COUNTIFS($A$2:A38, A38, $B$2:B38, B38, $C$2:C38, C38) - 1</f>
        <v>0</v>
      </c>
      <c r="I38" t="str">
        <f>_xlfn.CONCAT(IF(A38="completion", "Completion", IF(A38="cassette", "Cassette", IF(A38="gemheart", "Crystal Heart", IF(A38="strawberry", _xlfn.CONCAT("Strawberry ", H38+1), "")))), " (", _xlfn.XLOOKUP(B38, levels!$A$2:$A$12, levels!$B$2:$B$12), VLOOKUP(B38, levels!$A$2:$E$12, C38+3), ")")</f>
        <v>Crystal Heart (Chapter 3: Celestial Resort A-Side)</v>
      </c>
      <c r="J38">
        <f t="shared" si="10"/>
        <v>8063000</v>
      </c>
    </row>
    <row r="39" spans="1:10" x14ac:dyDescent="0.3">
      <c r="A39" t="s">
        <v>12</v>
      </c>
      <c r="B39">
        <v>4</v>
      </c>
      <c r="C39">
        <v>0</v>
      </c>
      <c r="D39">
        <f t="shared" si="4"/>
        <v>8000000</v>
      </c>
      <c r="E39">
        <f t="shared" si="2"/>
        <v>60000</v>
      </c>
      <c r="F39">
        <f t="shared" si="8"/>
        <v>4000</v>
      </c>
      <c r="G39">
        <f t="shared" si="9"/>
        <v>0</v>
      </c>
      <c r="H39">
        <f>COUNTIFS($A$2:A39, A39, $B$2:B39, B39, $C$2:C39, C39) - 1</f>
        <v>0</v>
      </c>
      <c r="I39" t="str">
        <f>_xlfn.CONCAT(IF(A39="completion", "Completion", IF(A39="cassette", "Cassette", IF(A39="gemheart", "Crystal Heart", IF(A39="strawberry", _xlfn.CONCAT("Strawberry ", H39+1), "")))), " (", _xlfn.XLOOKUP(B39, levels!$A$2:$A$12, levels!$B$2:$B$12), VLOOKUP(B39, levels!$A$2:$E$12, C39+3), ")")</f>
        <v>Crystal Heart (Chapter 4: Golden Ridge A-Side)</v>
      </c>
      <c r="J39">
        <f t="shared" si="10"/>
        <v>8064000</v>
      </c>
    </row>
    <row r="40" spans="1:10" x14ac:dyDescent="0.3">
      <c r="A40" t="s">
        <v>12</v>
      </c>
      <c r="B40">
        <v>5</v>
      </c>
      <c r="C40">
        <v>0</v>
      </c>
      <c r="D40">
        <f t="shared" si="4"/>
        <v>8000000</v>
      </c>
      <c r="E40">
        <f t="shared" si="2"/>
        <v>60000</v>
      </c>
      <c r="F40">
        <f t="shared" si="8"/>
        <v>5000</v>
      </c>
      <c r="G40">
        <f t="shared" si="9"/>
        <v>0</v>
      </c>
      <c r="H40">
        <f>COUNTIFS($A$2:A40, A40, $B$2:B40, B40, $C$2:C40, C40) - 1</f>
        <v>0</v>
      </c>
      <c r="I40" t="str">
        <f>_xlfn.CONCAT(IF(A40="completion", "Completion", IF(A40="cassette", "Cassette", IF(A40="gemheart", "Crystal Heart", IF(A40="strawberry", _xlfn.CONCAT("Strawberry ", H40+1), "")))), " (", _xlfn.XLOOKUP(B40, levels!$A$2:$A$12, levels!$B$2:$B$12), VLOOKUP(B40, levels!$A$2:$E$12, C40+3), ")")</f>
        <v>Crystal Heart (Chapter 5: Mirror Temple A-Side)</v>
      </c>
      <c r="J40">
        <f t="shared" si="10"/>
        <v>8065000</v>
      </c>
    </row>
    <row r="41" spans="1:10" x14ac:dyDescent="0.3">
      <c r="A41" t="s">
        <v>12</v>
      </c>
      <c r="B41">
        <v>6</v>
      </c>
      <c r="C41">
        <v>0</v>
      </c>
      <c r="D41">
        <f t="shared" si="4"/>
        <v>8000000</v>
      </c>
      <c r="E41">
        <f t="shared" si="2"/>
        <v>60000</v>
      </c>
      <c r="F41">
        <f t="shared" si="8"/>
        <v>6000</v>
      </c>
      <c r="G41">
        <f t="shared" si="9"/>
        <v>0</v>
      </c>
      <c r="H41">
        <f>COUNTIFS($A$2:A41, A41, $B$2:B41, B41, $C$2:C41, C41) - 1</f>
        <v>0</v>
      </c>
      <c r="I41" t="str">
        <f>_xlfn.CONCAT(IF(A41="completion", "Completion", IF(A41="cassette", "Cassette", IF(A41="gemheart", "Crystal Heart", IF(A41="strawberry", _xlfn.CONCAT("Strawberry ", H41+1), "")))), " (", _xlfn.XLOOKUP(B41, levels!$A$2:$A$12, levels!$B$2:$B$12), VLOOKUP(B41, levels!$A$2:$E$12, C41+3), ")")</f>
        <v>Crystal Heart (Chapter 6: Reflection A-Side)</v>
      </c>
      <c r="J41">
        <f t="shared" si="10"/>
        <v>8066000</v>
      </c>
    </row>
    <row r="42" spans="1:10" x14ac:dyDescent="0.3">
      <c r="A42" t="s">
        <v>12</v>
      </c>
      <c r="B42">
        <v>7</v>
      </c>
      <c r="C42">
        <v>0</v>
      </c>
      <c r="D42">
        <f t="shared" si="4"/>
        <v>8000000</v>
      </c>
      <c r="E42">
        <f t="shared" si="2"/>
        <v>60000</v>
      </c>
      <c r="F42">
        <f t="shared" si="8"/>
        <v>7000</v>
      </c>
      <c r="G42">
        <f t="shared" si="9"/>
        <v>0</v>
      </c>
      <c r="H42">
        <f>COUNTIFS($A$2:A42, A42, $B$2:B42, B42, $C$2:C42, C42) - 1</f>
        <v>0</v>
      </c>
      <c r="I42" t="str">
        <f>_xlfn.CONCAT(IF(A42="completion", "Completion", IF(A42="cassette", "Cassette", IF(A42="gemheart", "Crystal Heart", IF(A42="strawberry", _xlfn.CONCAT("Strawberry ", H42+1), "")))), " (", _xlfn.XLOOKUP(B42, levels!$A$2:$A$12, levels!$B$2:$B$12), VLOOKUP(B42, levels!$A$2:$E$12, C42+3), ")")</f>
        <v>Crystal Heart (Chapter 7: The Summit A-Side)</v>
      </c>
      <c r="J42">
        <f t="shared" si="10"/>
        <v>8067000</v>
      </c>
    </row>
    <row r="43" spans="1:10" x14ac:dyDescent="0.3">
      <c r="A43" t="s">
        <v>12</v>
      </c>
      <c r="B43">
        <v>9</v>
      </c>
      <c r="C43">
        <v>0</v>
      </c>
      <c r="D43">
        <f t="shared" si="4"/>
        <v>8000000</v>
      </c>
      <c r="E43">
        <f t="shared" si="2"/>
        <v>60000</v>
      </c>
      <c r="F43">
        <f t="shared" si="8"/>
        <v>9000</v>
      </c>
      <c r="G43">
        <f t="shared" si="9"/>
        <v>0</v>
      </c>
      <c r="H43">
        <f>COUNTIFS($A$2:A43, A43, $B$2:B43, B43, $C$2:C43, C43) - 1</f>
        <v>0</v>
      </c>
      <c r="I43" t="str">
        <f>_xlfn.CONCAT(IF(A43="completion", "Completion", IF(A43="cassette", "Cassette", IF(A43="gemheart", "Crystal Heart", IF(A43="strawberry", _xlfn.CONCAT("Strawberry ", H43+1), "")))), " (", _xlfn.XLOOKUP(B43, levels!$A$2:$A$12, levels!$B$2:$B$12), VLOOKUP(B43, levels!$A$2:$E$12, C43+3), ")")</f>
        <v>Crystal Heart (Chapter 8: Core A-Side)</v>
      </c>
      <c r="J43">
        <f t="shared" si="10"/>
        <v>8069000</v>
      </c>
    </row>
    <row r="44" spans="1:10" x14ac:dyDescent="0.3">
      <c r="A44" t="s">
        <v>12</v>
      </c>
      <c r="B44">
        <v>1</v>
      </c>
      <c r="C44">
        <v>1</v>
      </c>
      <c r="D44">
        <f t="shared" si="4"/>
        <v>8000000</v>
      </c>
      <c r="E44">
        <f t="shared" si="2"/>
        <v>60000</v>
      </c>
      <c r="F44">
        <f t="shared" si="8"/>
        <v>1000</v>
      </c>
      <c r="G44">
        <f t="shared" si="9"/>
        <v>100</v>
      </c>
      <c r="H44">
        <f>COUNTIFS($A$2:A44, A44, $B$2:B44, B44, $C$2:C44, C44) - 1</f>
        <v>0</v>
      </c>
      <c r="I44" t="str">
        <f>_xlfn.CONCAT(IF(A44="completion", "Completion", IF(A44="cassette", "Cassette", IF(A44="gemheart", "Crystal Heart", IF(A44="strawberry", _xlfn.CONCAT("Strawberry ", H44+1), "")))), " (", _xlfn.XLOOKUP(B44, levels!$A$2:$A$12, levels!$B$2:$B$12), VLOOKUP(B44, levels!$A$2:$E$12, C44+3), ")")</f>
        <v>Crystal Heart (Chapter 1: Forsaken City B-Side)</v>
      </c>
      <c r="J44">
        <f t="shared" si="10"/>
        <v>8061100</v>
      </c>
    </row>
    <row r="45" spans="1:10" x14ac:dyDescent="0.3">
      <c r="A45" t="s">
        <v>12</v>
      </c>
      <c r="B45">
        <v>2</v>
      </c>
      <c r="C45">
        <v>1</v>
      </c>
      <c r="D45">
        <f t="shared" si="4"/>
        <v>8000000</v>
      </c>
      <c r="E45">
        <f t="shared" si="2"/>
        <v>60000</v>
      </c>
      <c r="F45">
        <f t="shared" si="8"/>
        <v>2000</v>
      </c>
      <c r="G45">
        <f t="shared" si="9"/>
        <v>100</v>
      </c>
      <c r="H45">
        <f>COUNTIFS($A$2:A45, A45, $B$2:B45, B45, $C$2:C45, C45) - 1</f>
        <v>0</v>
      </c>
      <c r="I45" t="str">
        <f>_xlfn.CONCAT(IF(A45="completion", "Completion", IF(A45="cassette", "Cassette", IF(A45="gemheart", "Crystal Heart", IF(A45="strawberry", _xlfn.CONCAT("Strawberry ", H45+1), "")))), " (", _xlfn.XLOOKUP(B45, levels!$A$2:$A$12, levels!$B$2:$B$12), VLOOKUP(B45, levels!$A$2:$E$12, C45+3), ")")</f>
        <v>Crystal Heart (Chapter 2: Old Site B-Side)</v>
      </c>
      <c r="J45">
        <f t="shared" si="10"/>
        <v>8062100</v>
      </c>
    </row>
    <row r="46" spans="1:10" x14ac:dyDescent="0.3">
      <c r="A46" t="s">
        <v>12</v>
      </c>
      <c r="B46">
        <v>3</v>
      </c>
      <c r="C46">
        <v>1</v>
      </c>
      <c r="D46">
        <f t="shared" si="4"/>
        <v>8000000</v>
      </c>
      <c r="E46">
        <f t="shared" si="2"/>
        <v>60000</v>
      </c>
      <c r="F46">
        <f t="shared" si="8"/>
        <v>3000</v>
      </c>
      <c r="G46">
        <f t="shared" si="9"/>
        <v>100</v>
      </c>
      <c r="H46">
        <f>COUNTIFS($A$2:A46, A46, $B$2:B46, B46, $C$2:C46, C46) - 1</f>
        <v>0</v>
      </c>
      <c r="I46" t="str">
        <f>_xlfn.CONCAT(IF(A46="completion", "Completion", IF(A46="cassette", "Cassette", IF(A46="gemheart", "Crystal Heart", IF(A46="strawberry", _xlfn.CONCAT("Strawberry ", H46+1), "")))), " (", _xlfn.XLOOKUP(B46, levels!$A$2:$A$12, levels!$B$2:$B$12), VLOOKUP(B46, levels!$A$2:$E$12, C46+3), ")")</f>
        <v>Crystal Heart (Chapter 3: Celestial Resort B-Side)</v>
      </c>
      <c r="J46">
        <f t="shared" si="10"/>
        <v>8063100</v>
      </c>
    </row>
    <row r="47" spans="1:10" x14ac:dyDescent="0.3">
      <c r="A47" t="s">
        <v>12</v>
      </c>
      <c r="B47">
        <v>4</v>
      </c>
      <c r="C47">
        <v>1</v>
      </c>
      <c r="D47">
        <f t="shared" si="4"/>
        <v>8000000</v>
      </c>
      <c r="E47">
        <f t="shared" si="2"/>
        <v>60000</v>
      </c>
      <c r="F47">
        <f t="shared" si="8"/>
        <v>4000</v>
      </c>
      <c r="G47">
        <f t="shared" si="9"/>
        <v>100</v>
      </c>
      <c r="H47">
        <f>COUNTIFS($A$2:A47, A47, $B$2:B47, B47, $C$2:C47, C47) - 1</f>
        <v>0</v>
      </c>
      <c r="I47" t="str">
        <f>_xlfn.CONCAT(IF(A47="completion", "Completion", IF(A47="cassette", "Cassette", IF(A47="gemheart", "Crystal Heart", IF(A47="strawberry", _xlfn.CONCAT("Strawberry ", H47+1), "")))), " (", _xlfn.XLOOKUP(B47, levels!$A$2:$A$12, levels!$B$2:$B$12), VLOOKUP(B47, levels!$A$2:$E$12, C47+3), ")")</f>
        <v>Crystal Heart (Chapter 4: Golden Ridge B-Side)</v>
      </c>
      <c r="J47">
        <f t="shared" si="10"/>
        <v>8064100</v>
      </c>
    </row>
    <row r="48" spans="1:10" x14ac:dyDescent="0.3">
      <c r="A48" t="s">
        <v>12</v>
      </c>
      <c r="B48">
        <v>5</v>
      </c>
      <c r="C48">
        <v>1</v>
      </c>
      <c r="D48">
        <f t="shared" si="4"/>
        <v>8000000</v>
      </c>
      <c r="E48">
        <f t="shared" si="2"/>
        <v>60000</v>
      </c>
      <c r="F48">
        <f t="shared" si="8"/>
        <v>5000</v>
      </c>
      <c r="G48">
        <f t="shared" si="9"/>
        <v>100</v>
      </c>
      <c r="H48">
        <f>COUNTIFS($A$2:A48, A48, $B$2:B48, B48, $C$2:C48, C48) - 1</f>
        <v>0</v>
      </c>
      <c r="I48" t="str">
        <f>_xlfn.CONCAT(IF(A48="completion", "Completion", IF(A48="cassette", "Cassette", IF(A48="gemheart", "Crystal Heart", IF(A48="strawberry", _xlfn.CONCAT("Strawberry ", H48+1), "")))), " (", _xlfn.XLOOKUP(B48, levels!$A$2:$A$12, levels!$B$2:$B$12), VLOOKUP(B48, levels!$A$2:$E$12, C48+3), ")")</f>
        <v>Crystal Heart (Chapter 5: Mirror Temple B-Side)</v>
      </c>
      <c r="J48">
        <f t="shared" si="10"/>
        <v>8065100</v>
      </c>
    </row>
    <row r="49" spans="1:10" x14ac:dyDescent="0.3">
      <c r="A49" t="s">
        <v>12</v>
      </c>
      <c r="B49">
        <v>6</v>
      </c>
      <c r="C49">
        <v>1</v>
      </c>
      <c r="D49">
        <f t="shared" si="4"/>
        <v>8000000</v>
      </c>
      <c r="E49">
        <f t="shared" si="2"/>
        <v>60000</v>
      </c>
      <c r="F49">
        <f t="shared" si="8"/>
        <v>6000</v>
      </c>
      <c r="G49">
        <f t="shared" si="9"/>
        <v>100</v>
      </c>
      <c r="H49">
        <f>COUNTIFS($A$2:A49, A49, $B$2:B49, B49, $C$2:C49, C49) - 1</f>
        <v>0</v>
      </c>
      <c r="I49" t="str">
        <f>_xlfn.CONCAT(IF(A49="completion", "Completion", IF(A49="cassette", "Cassette", IF(A49="gemheart", "Crystal Heart", IF(A49="strawberry", _xlfn.CONCAT("Strawberry ", H49+1), "")))), " (", _xlfn.XLOOKUP(B49, levels!$A$2:$A$12, levels!$B$2:$B$12), VLOOKUP(B49, levels!$A$2:$E$12, C49+3), ")")</f>
        <v>Crystal Heart (Chapter 6: Reflection B-Side)</v>
      </c>
      <c r="J49">
        <f t="shared" si="10"/>
        <v>8066100</v>
      </c>
    </row>
    <row r="50" spans="1:10" x14ac:dyDescent="0.3">
      <c r="A50" t="s">
        <v>12</v>
      </c>
      <c r="B50">
        <v>7</v>
      </c>
      <c r="C50">
        <v>1</v>
      </c>
      <c r="D50">
        <f t="shared" si="4"/>
        <v>8000000</v>
      </c>
      <c r="E50">
        <f t="shared" si="2"/>
        <v>60000</v>
      </c>
      <c r="F50">
        <f t="shared" si="8"/>
        <v>7000</v>
      </c>
      <c r="G50">
        <f t="shared" si="9"/>
        <v>100</v>
      </c>
      <c r="H50">
        <f>COUNTIFS($A$2:A50, A50, $B$2:B50, B50, $C$2:C50, C50) - 1</f>
        <v>0</v>
      </c>
      <c r="I50" t="str">
        <f>_xlfn.CONCAT(IF(A50="completion", "Completion", IF(A50="cassette", "Cassette", IF(A50="gemheart", "Crystal Heart", IF(A50="strawberry", _xlfn.CONCAT("Strawberry ", H50+1), "")))), " (", _xlfn.XLOOKUP(B50, levels!$A$2:$A$12, levels!$B$2:$B$12), VLOOKUP(B50, levels!$A$2:$E$12, C50+3), ")")</f>
        <v>Crystal Heart (Chapter 7: The Summit B-Side)</v>
      </c>
      <c r="J50">
        <f t="shared" si="10"/>
        <v>8067100</v>
      </c>
    </row>
    <row r="51" spans="1:10" x14ac:dyDescent="0.3">
      <c r="A51" t="s">
        <v>12</v>
      </c>
      <c r="B51">
        <v>9</v>
      </c>
      <c r="C51">
        <v>1</v>
      </c>
      <c r="D51">
        <f t="shared" si="4"/>
        <v>8000000</v>
      </c>
      <c r="E51">
        <f t="shared" si="2"/>
        <v>60000</v>
      </c>
      <c r="F51">
        <f t="shared" si="8"/>
        <v>9000</v>
      </c>
      <c r="G51">
        <f t="shared" si="9"/>
        <v>100</v>
      </c>
      <c r="H51">
        <f>COUNTIFS($A$2:A51, A51, $B$2:B51, B51, $C$2:C51, C51) - 1</f>
        <v>0</v>
      </c>
      <c r="I51" t="str">
        <f>_xlfn.CONCAT(IF(A51="completion", "Completion", IF(A51="cassette", "Cassette", IF(A51="gemheart", "Crystal Heart", IF(A51="strawberry", _xlfn.CONCAT("Strawberry ", H51+1), "")))), " (", _xlfn.XLOOKUP(B51, levels!$A$2:$A$12, levels!$B$2:$B$12), VLOOKUP(B51, levels!$A$2:$E$12, C51+3), ")")</f>
        <v>Crystal Heart (Chapter 8: Core B-Side)</v>
      </c>
      <c r="J51">
        <f t="shared" si="10"/>
        <v>8069100</v>
      </c>
    </row>
    <row r="52" spans="1:10" x14ac:dyDescent="0.3">
      <c r="A52" t="s">
        <v>12</v>
      </c>
      <c r="B52">
        <v>1</v>
      </c>
      <c r="C52">
        <v>2</v>
      </c>
      <c r="D52">
        <f t="shared" si="4"/>
        <v>8000000</v>
      </c>
      <c r="E52">
        <f t="shared" si="2"/>
        <v>60000</v>
      </c>
      <c r="F52">
        <f t="shared" si="8"/>
        <v>1000</v>
      </c>
      <c r="G52">
        <f t="shared" si="9"/>
        <v>200</v>
      </c>
      <c r="H52">
        <f>COUNTIFS($A$2:A52, A52, $B$2:B52, B52, $C$2:C52, C52) - 1</f>
        <v>0</v>
      </c>
      <c r="I52" t="str">
        <f>_xlfn.CONCAT(IF(A52="completion", "Completion", IF(A52="cassette", "Cassette", IF(A52="gemheart", "Crystal Heart", IF(A52="strawberry", _xlfn.CONCAT("Strawberry ", H52+1), "")))), " (", _xlfn.XLOOKUP(B52, levels!$A$2:$A$12, levels!$B$2:$B$12), VLOOKUP(B52, levels!$A$2:$E$12, C52+3), ")")</f>
        <v>Crystal Heart (Chapter 1: Forsaken City C-Side)</v>
      </c>
      <c r="J52">
        <f t="shared" si="10"/>
        <v>8061200</v>
      </c>
    </row>
    <row r="53" spans="1:10" x14ac:dyDescent="0.3">
      <c r="A53" t="s">
        <v>12</v>
      </c>
      <c r="B53">
        <v>2</v>
      </c>
      <c r="C53">
        <v>2</v>
      </c>
      <c r="D53">
        <f t="shared" si="4"/>
        <v>8000000</v>
      </c>
      <c r="E53">
        <f t="shared" si="2"/>
        <v>60000</v>
      </c>
      <c r="F53">
        <f t="shared" si="8"/>
        <v>2000</v>
      </c>
      <c r="G53">
        <f t="shared" si="9"/>
        <v>200</v>
      </c>
      <c r="H53">
        <f>COUNTIFS($A$2:A53, A53, $B$2:B53, B53, $C$2:C53, C53) - 1</f>
        <v>0</v>
      </c>
      <c r="I53" t="str">
        <f>_xlfn.CONCAT(IF(A53="completion", "Completion", IF(A53="cassette", "Cassette", IF(A53="gemheart", "Crystal Heart", IF(A53="strawberry", _xlfn.CONCAT("Strawberry ", H53+1), "")))), " (", _xlfn.XLOOKUP(B53, levels!$A$2:$A$12, levels!$B$2:$B$12), VLOOKUP(B53, levels!$A$2:$E$12, C53+3), ")")</f>
        <v>Crystal Heart (Chapter 2: Old Site C-Side)</v>
      </c>
      <c r="J53">
        <f t="shared" si="10"/>
        <v>8062200</v>
      </c>
    </row>
    <row r="54" spans="1:10" x14ac:dyDescent="0.3">
      <c r="A54" t="s">
        <v>12</v>
      </c>
      <c r="B54">
        <v>3</v>
      </c>
      <c r="C54">
        <v>2</v>
      </c>
      <c r="D54">
        <f t="shared" si="4"/>
        <v>8000000</v>
      </c>
      <c r="E54">
        <f t="shared" si="2"/>
        <v>60000</v>
      </c>
      <c r="F54">
        <f t="shared" si="8"/>
        <v>3000</v>
      </c>
      <c r="G54">
        <f t="shared" si="9"/>
        <v>200</v>
      </c>
      <c r="H54">
        <f>COUNTIFS($A$2:A54, A54, $B$2:B54, B54, $C$2:C54, C54) - 1</f>
        <v>0</v>
      </c>
      <c r="I54" t="str">
        <f>_xlfn.CONCAT(IF(A54="completion", "Completion", IF(A54="cassette", "Cassette", IF(A54="gemheart", "Crystal Heart", IF(A54="strawberry", _xlfn.CONCAT("Strawberry ", H54+1), "")))), " (", _xlfn.XLOOKUP(B54, levels!$A$2:$A$12, levels!$B$2:$B$12), VLOOKUP(B54, levels!$A$2:$E$12, C54+3), ")")</f>
        <v>Crystal Heart (Chapter 3: Celestial Resort C-Side)</v>
      </c>
      <c r="J54">
        <f t="shared" si="10"/>
        <v>8063200</v>
      </c>
    </row>
    <row r="55" spans="1:10" x14ac:dyDescent="0.3">
      <c r="A55" t="s">
        <v>12</v>
      </c>
      <c r="B55">
        <v>4</v>
      </c>
      <c r="C55">
        <v>2</v>
      </c>
      <c r="D55">
        <f t="shared" si="4"/>
        <v>8000000</v>
      </c>
      <c r="E55">
        <f t="shared" si="2"/>
        <v>60000</v>
      </c>
      <c r="F55">
        <f t="shared" si="8"/>
        <v>4000</v>
      </c>
      <c r="G55">
        <f t="shared" si="9"/>
        <v>200</v>
      </c>
      <c r="H55">
        <f>COUNTIFS($A$2:A55, A55, $B$2:B55, B55, $C$2:C55, C55) - 1</f>
        <v>0</v>
      </c>
      <c r="I55" t="str">
        <f>_xlfn.CONCAT(IF(A55="completion", "Completion", IF(A55="cassette", "Cassette", IF(A55="gemheart", "Crystal Heart", IF(A55="strawberry", _xlfn.CONCAT("Strawberry ", H55+1), "")))), " (", _xlfn.XLOOKUP(B55, levels!$A$2:$A$12, levels!$B$2:$B$12), VLOOKUP(B55, levels!$A$2:$E$12, C55+3), ")")</f>
        <v>Crystal Heart (Chapter 4: Golden Ridge C-Side)</v>
      </c>
      <c r="J55">
        <f t="shared" si="10"/>
        <v>8064200</v>
      </c>
    </row>
    <row r="56" spans="1:10" x14ac:dyDescent="0.3">
      <c r="A56" t="s">
        <v>12</v>
      </c>
      <c r="B56">
        <v>5</v>
      </c>
      <c r="C56">
        <v>2</v>
      </c>
      <c r="D56">
        <f t="shared" si="4"/>
        <v>8000000</v>
      </c>
      <c r="E56">
        <f t="shared" si="2"/>
        <v>60000</v>
      </c>
      <c r="F56">
        <f t="shared" si="8"/>
        <v>5000</v>
      </c>
      <c r="G56">
        <f t="shared" si="9"/>
        <v>200</v>
      </c>
      <c r="H56">
        <f>COUNTIFS($A$2:A56, A56, $B$2:B56, B56, $C$2:C56, C56) - 1</f>
        <v>0</v>
      </c>
      <c r="I56" t="str">
        <f>_xlfn.CONCAT(IF(A56="completion", "Completion", IF(A56="cassette", "Cassette", IF(A56="gemheart", "Crystal Heart", IF(A56="strawberry", _xlfn.CONCAT("Strawberry ", H56+1), "")))), " (", _xlfn.XLOOKUP(B56, levels!$A$2:$A$12, levels!$B$2:$B$12), VLOOKUP(B56, levels!$A$2:$E$12, C56+3), ")")</f>
        <v>Crystal Heart (Chapter 5: Mirror Temple C-Side)</v>
      </c>
      <c r="J56">
        <f t="shared" si="10"/>
        <v>8065200</v>
      </c>
    </row>
    <row r="57" spans="1:10" x14ac:dyDescent="0.3">
      <c r="A57" t="s">
        <v>12</v>
      </c>
      <c r="B57">
        <v>6</v>
      </c>
      <c r="C57">
        <v>2</v>
      </c>
      <c r="D57">
        <f t="shared" si="4"/>
        <v>8000000</v>
      </c>
      <c r="E57">
        <f t="shared" si="2"/>
        <v>60000</v>
      </c>
      <c r="F57">
        <f t="shared" si="8"/>
        <v>6000</v>
      </c>
      <c r="G57">
        <f t="shared" si="9"/>
        <v>200</v>
      </c>
      <c r="H57">
        <f>COUNTIFS($A$2:A57, A57, $B$2:B57, B57, $C$2:C57, C57) - 1</f>
        <v>0</v>
      </c>
      <c r="I57" t="str">
        <f>_xlfn.CONCAT(IF(A57="completion", "Completion", IF(A57="cassette", "Cassette", IF(A57="gemheart", "Crystal Heart", IF(A57="strawberry", _xlfn.CONCAT("Strawberry ", H57+1), "")))), " (", _xlfn.XLOOKUP(B57, levels!$A$2:$A$12, levels!$B$2:$B$12), VLOOKUP(B57, levels!$A$2:$E$12, C57+3), ")")</f>
        <v>Crystal Heart (Chapter 6: Reflection C-Side)</v>
      </c>
      <c r="J57">
        <f t="shared" si="10"/>
        <v>8066200</v>
      </c>
    </row>
    <row r="58" spans="1:10" x14ac:dyDescent="0.3">
      <c r="A58" t="s">
        <v>12</v>
      </c>
      <c r="B58">
        <v>7</v>
      </c>
      <c r="C58">
        <v>2</v>
      </c>
      <c r="D58">
        <f t="shared" si="4"/>
        <v>8000000</v>
      </c>
      <c r="E58">
        <f t="shared" si="2"/>
        <v>60000</v>
      </c>
      <c r="F58">
        <f t="shared" si="8"/>
        <v>7000</v>
      </c>
      <c r="G58">
        <f t="shared" si="9"/>
        <v>200</v>
      </c>
      <c r="H58">
        <f>COUNTIFS($A$2:A58, A58, $B$2:B58, B58, $C$2:C58, C58) - 1</f>
        <v>0</v>
      </c>
      <c r="I58" t="str">
        <f>_xlfn.CONCAT(IF(A58="completion", "Completion", IF(A58="cassette", "Cassette", IF(A58="gemheart", "Crystal Heart", IF(A58="strawberry", _xlfn.CONCAT("Strawberry ", H58+1), "")))), " (", _xlfn.XLOOKUP(B58, levels!$A$2:$A$12, levels!$B$2:$B$12), VLOOKUP(B58, levels!$A$2:$E$12, C58+3), ")")</f>
        <v>Crystal Heart (Chapter 7: The Summit C-Side)</v>
      </c>
      <c r="J58">
        <f t="shared" si="10"/>
        <v>8067200</v>
      </c>
    </row>
    <row r="59" spans="1:10" x14ac:dyDescent="0.3">
      <c r="A59" t="s">
        <v>12</v>
      </c>
      <c r="B59">
        <v>9</v>
      </c>
      <c r="C59">
        <v>2</v>
      </c>
      <c r="D59">
        <f t="shared" si="4"/>
        <v>8000000</v>
      </c>
      <c r="E59">
        <f t="shared" si="2"/>
        <v>60000</v>
      </c>
      <c r="F59">
        <f t="shared" si="8"/>
        <v>9000</v>
      </c>
      <c r="G59">
        <f t="shared" si="9"/>
        <v>200</v>
      </c>
      <c r="H59">
        <f>COUNTIFS($A$2:A59, A59, $B$2:B59, B59, $C$2:C59, C59) - 1</f>
        <v>0</v>
      </c>
      <c r="I59" t="str">
        <f>_xlfn.CONCAT(IF(A59="completion", "Completion", IF(A59="cassette", "Cassette", IF(A59="gemheart", "Crystal Heart", IF(A59="strawberry", _xlfn.CONCAT("Strawberry ", H59+1), "")))), " (", _xlfn.XLOOKUP(B59, levels!$A$2:$A$12, levels!$B$2:$B$12), VLOOKUP(B59, levels!$A$2:$E$12, C59+3), ")")</f>
        <v>Crystal Heart (Chapter 8: Core C-Side)</v>
      </c>
      <c r="J59">
        <f t="shared" si="10"/>
        <v>8069200</v>
      </c>
    </row>
    <row r="60" spans="1:10" x14ac:dyDescent="0.3">
      <c r="A60" t="s">
        <v>13</v>
      </c>
      <c r="B60">
        <v>1</v>
      </c>
      <c r="C60">
        <v>0</v>
      </c>
      <c r="D60">
        <f t="shared" si="4"/>
        <v>8000000</v>
      </c>
      <c r="E60">
        <f t="shared" si="2"/>
        <v>80000</v>
      </c>
      <c r="F60">
        <f t="shared" ref="F60:F123" si="11">B60*1000</f>
        <v>1000</v>
      </c>
      <c r="G60">
        <f t="shared" ref="G60:G123" si="12">C60*100</f>
        <v>0</v>
      </c>
      <c r="H60">
        <f>COUNTIFS($A$2:A60, A60, $B$2:B60, B60, $C$2:C60, C60) - 1</f>
        <v>0</v>
      </c>
      <c r="I60" t="str">
        <f>_xlfn.CONCAT(IF(A60="completion", "Completion", IF(A60="cassette", "Cassette", IF(A60="gemheart", "Crystal Heart", IF(A60="strawberry", _xlfn.CONCAT("Strawberry ", H60+1), "")))), " (", _xlfn.XLOOKUP(B60, levels!$A$2:$A$12, levels!$B$2:$B$12), VLOOKUP(B60, levels!$A$2:$E$12, C60+3), ")")</f>
        <v>Strawberry 1 (Chapter 1: Forsaken City A-Side)</v>
      </c>
      <c r="J60">
        <f t="shared" ref="J60:J123" si="13">SUM(D60:H60)</f>
        <v>8081000</v>
      </c>
    </row>
    <row r="61" spans="1:10" x14ac:dyDescent="0.3">
      <c r="A61" t="s">
        <v>13</v>
      </c>
      <c r="B61">
        <v>1</v>
      </c>
      <c r="C61">
        <v>0</v>
      </c>
      <c r="D61">
        <f t="shared" si="4"/>
        <v>8000000</v>
      </c>
      <c r="E61">
        <f t="shared" si="2"/>
        <v>80000</v>
      </c>
      <c r="F61">
        <f t="shared" si="11"/>
        <v>1000</v>
      </c>
      <c r="G61">
        <f t="shared" si="12"/>
        <v>0</v>
      </c>
      <c r="H61">
        <f>COUNTIFS($A$2:A61, A61, $B$2:B61, B61, $C$2:C61, C61) - 1</f>
        <v>1</v>
      </c>
      <c r="I61" t="str">
        <f>_xlfn.CONCAT(IF(A61="completion", "Completion", IF(A61="cassette", "Cassette", IF(A61="gemheart", "Crystal Heart", IF(A61="strawberry", _xlfn.CONCAT("Strawberry ", H61+1), "")))), " (", _xlfn.XLOOKUP(B61, levels!$A$2:$A$12, levels!$B$2:$B$12), VLOOKUP(B61, levels!$A$2:$E$12, C61+3), ")")</f>
        <v>Strawberry 2 (Chapter 1: Forsaken City A-Side)</v>
      </c>
      <c r="J61">
        <f t="shared" si="13"/>
        <v>8081001</v>
      </c>
    </row>
    <row r="62" spans="1:10" x14ac:dyDescent="0.3">
      <c r="A62" t="s">
        <v>13</v>
      </c>
      <c r="B62">
        <v>1</v>
      </c>
      <c r="C62">
        <v>0</v>
      </c>
      <c r="D62">
        <f t="shared" si="4"/>
        <v>8000000</v>
      </c>
      <c r="E62">
        <f t="shared" si="2"/>
        <v>80000</v>
      </c>
      <c r="F62">
        <f t="shared" si="11"/>
        <v>1000</v>
      </c>
      <c r="G62">
        <f t="shared" si="12"/>
        <v>0</v>
      </c>
      <c r="H62">
        <f>COUNTIFS($A$2:A62, A62, $B$2:B62, B62, $C$2:C62, C62) - 1</f>
        <v>2</v>
      </c>
      <c r="I62" t="str">
        <f>_xlfn.CONCAT(IF(A62="completion", "Completion", IF(A62="cassette", "Cassette", IF(A62="gemheart", "Crystal Heart", IF(A62="strawberry", _xlfn.CONCAT("Strawberry ", H62+1), "")))), " (", _xlfn.XLOOKUP(B62, levels!$A$2:$A$12, levels!$B$2:$B$12), VLOOKUP(B62, levels!$A$2:$E$12, C62+3), ")")</f>
        <v>Strawberry 3 (Chapter 1: Forsaken City A-Side)</v>
      </c>
      <c r="J62">
        <f t="shared" si="13"/>
        <v>8081002</v>
      </c>
    </row>
    <row r="63" spans="1:10" x14ac:dyDescent="0.3">
      <c r="A63" t="s">
        <v>13</v>
      </c>
      <c r="B63">
        <v>1</v>
      </c>
      <c r="C63">
        <v>0</v>
      </c>
      <c r="D63">
        <f t="shared" si="4"/>
        <v>8000000</v>
      </c>
      <c r="E63">
        <f t="shared" si="2"/>
        <v>80000</v>
      </c>
      <c r="F63">
        <f t="shared" si="11"/>
        <v>1000</v>
      </c>
      <c r="G63">
        <f t="shared" si="12"/>
        <v>0</v>
      </c>
      <c r="H63">
        <f>COUNTIFS($A$2:A63, A63, $B$2:B63, B63, $C$2:C63, C63) - 1</f>
        <v>3</v>
      </c>
      <c r="I63" t="str">
        <f>_xlfn.CONCAT(IF(A63="completion", "Completion", IF(A63="cassette", "Cassette", IF(A63="gemheart", "Crystal Heart", IF(A63="strawberry", _xlfn.CONCAT("Strawberry ", H63+1), "")))), " (", _xlfn.XLOOKUP(B63, levels!$A$2:$A$12, levels!$B$2:$B$12), VLOOKUP(B63, levels!$A$2:$E$12, C63+3), ")")</f>
        <v>Strawberry 4 (Chapter 1: Forsaken City A-Side)</v>
      </c>
      <c r="J63">
        <f t="shared" si="13"/>
        <v>8081003</v>
      </c>
    </row>
    <row r="64" spans="1:10" x14ac:dyDescent="0.3">
      <c r="A64" t="s">
        <v>13</v>
      </c>
      <c r="B64">
        <v>1</v>
      </c>
      <c r="C64">
        <v>0</v>
      </c>
      <c r="D64">
        <f t="shared" si="4"/>
        <v>8000000</v>
      </c>
      <c r="E64">
        <f t="shared" si="2"/>
        <v>80000</v>
      </c>
      <c r="F64">
        <f t="shared" si="11"/>
        <v>1000</v>
      </c>
      <c r="G64">
        <f t="shared" si="12"/>
        <v>0</v>
      </c>
      <c r="H64">
        <f>COUNTIFS($A$2:A64, A64, $B$2:B64, B64, $C$2:C64, C64) - 1</f>
        <v>4</v>
      </c>
      <c r="I64" t="str">
        <f>_xlfn.CONCAT(IF(A64="completion", "Completion", IF(A64="cassette", "Cassette", IF(A64="gemheart", "Crystal Heart", IF(A64="strawberry", _xlfn.CONCAT("Strawberry ", H64+1), "")))), " (", _xlfn.XLOOKUP(B64, levels!$A$2:$A$12, levels!$B$2:$B$12), VLOOKUP(B64, levels!$A$2:$E$12, C64+3), ")")</f>
        <v>Strawberry 5 (Chapter 1: Forsaken City A-Side)</v>
      </c>
      <c r="J64">
        <f t="shared" si="13"/>
        <v>8081004</v>
      </c>
    </row>
    <row r="65" spans="1:10" x14ac:dyDescent="0.3">
      <c r="A65" t="s">
        <v>13</v>
      </c>
      <c r="B65">
        <v>1</v>
      </c>
      <c r="C65">
        <v>0</v>
      </c>
      <c r="D65">
        <f t="shared" si="4"/>
        <v>8000000</v>
      </c>
      <c r="E65">
        <f t="shared" si="2"/>
        <v>80000</v>
      </c>
      <c r="F65">
        <f t="shared" si="11"/>
        <v>1000</v>
      </c>
      <c r="G65">
        <f t="shared" si="12"/>
        <v>0</v>
      </c>
      <c r="H65">
        <f>COUNTIFS($A$2:A65, A65, $B$2:B65, B65, $C$2:C65, C65) - 1</f>
        <v>5</v>
      </c>
      <c r="I65" t="str">
        <f>_xlfn.CONCAT(IF(A65="completion", "Completion", IF(A65="cassette", "Cassette", IF(A65="gemheart", "Crystal Heart", IF(A65="strawberry", _xlfn.CONCAT("Strawberry ", H65+1), "")))), " (", _xlfn.XLOOKUP(B65, levels!$A$2:$A$12, levels!$B$2:$B$12), VLOOKUP(B65, levels!$A$2:$E$12, C65+3), ")")</f>
        <v>Strawberry 6 (Chapter 1: Forsaken City A-Side)</v>
      </c>
      <c r="J65">
        <f t="shared" si="13"/>
        <v>8081005</v>
      </c>
    </row>
    <row r="66" spans="1:10" x14ac:dyDescent="0.3">
      <c r="A66" t="s">
        <v>13</v>
      </c>
      <c r="B66">
        <v>1</v>
      </c>
      <c r="C66">
        <v>0</v>
      </c>
      <c r="D66">
        <f t="shared" si="4"/>
        <v>8000000</v>
      </c>
      <c r="E66">
        <f t="shared" si="2"/>
        <v>80000</v>
      </c>
      <c r="F66">
        <f t="shared" si="11"/>
        <v>1000</v>
      </c>
      <c r="G66">
        <f t="shared" si="12"/>
        <v>0</v>
      </c>
      <c r="H66">
        <f>COUNTIFS($A$2:A66, A66, $B$2:B66, B66, $C$2:C66, C66) - 1</f>
        <v>6</v>
      </c>
      <c r="I66" t="str">
        <f>_xlfn.CONCAT(IF(A66="completion", "Completion", IF(A66="cassette", "Cassette", IF(A66="gemheart", "Crystal Heart", IF(A66="strawberry", _xlfn.CONCAT("Strawberry ", H66+1), "")))), " (", _xlfn.XLOOKUP(B66, levels!$A$2:$A$12, levels!$B$2:$B$12), VLOOKUP(B66, levels!$A$2:$E$12, C66+3), ")")</f>
        <v>Strawberry 7 (Chapter 1: Forsaken City A-Side)</v>
      </c>
      <c r="J66">
        <f t="shared" si="13"/>
        <v>8081006</v>
      </c>
    </row>
    <row r="67" spans="1:10" x14ac:dyDescent="0.3">
      <c r="A67" t="s">
        <v>13</v>
      </c>
      <c r="B67">
        <v>1</v>
      </c>
      <c r="C67">
        <v>0</v>
      </c>
      <c r="D67">
        <f t="shared" si="4"/>
        <v>8000000</v>
      </c>
      <c r="E67">
        <f t="shared" ref="E67:E130" si="14">IF(A67="cassette", 20000, IF(A67="completion", 40000, IF(A67="gemheart", 60000, IF(A67="strawberry", 80000, 0))))</f>
        <v>80000</v>
      </c>
      <c r="F67">
        <f t="shared" si="11"/>
        <v>1000</v>
      </c>
      <c r="G67">
        <f t="shared" si="12"/>
        <v>0</v>
      </c>
      <c r="H67">
        <f>COUNTIFS($A$2:A67, A67, $B$2:B67, B67, $C$2:C67, C67) - 1</f>
        <v>7</v>
      </c>
      <c r="I67" t="str">
        <f>_xlfn.CONCAT(IF(A67="completion", "Completion", IF(A67="cassette", "Cassette", IF(A67="gemheart", "Crystal Heart", IF(A67="strawberry", _xlfn.CONCAT("Strawberry ", H67+1), "")))), " (", _xlfn.XLOOKUP(B67, levels!$A$2:$A$12, levels!$B$2:$B$12), VLOOKUP(B67, levels!$A$2:$E$12, C67+3), ")")</f>
        <v>Strawberry 8 (Chapter 1: Forsaken City A-Side)</v>
      </c>
      <c r="J67">
        <f t="shared" si="13"/>
        <v>8081007</v>
      </c>
    </row>
    <row r="68" spans="1:10" x14ac:dyDescent="0.3">
      <c r="A68" t="s">
        <v>13</v>
      </c>
      <c r="B68">
        <v>1</v>
      </c>
      <c r="C68">
        <v>0</v>
      </c>
      <c r="D68">
        <f t="shared" si="4"/>
        <v>8000000</v>
      </c>
      <c r="E68">
        <f t="shared" si="14"/>
        <v>80000</v>
      </c>
      <c r="F68">
        <f t="shared" si="11"/>
        <v>1000</v>
      </c>
      <c r="G68">
        <f t="shared" si="12"/>
        <v>0</v>
      </c>
      <c r="H68">
        <f>COUNTIFS($A$2:A68, A68, $B$2:B68, B68, $C$2:C68, C68) - 1</f>
        <v>8</v>
      </c>
      <c r="I68" t="str">
        <f>_xlfn.CONCAT(IF(A68="completion", "Completion", IF(A68="cassette", "Cassette", IF(A68="gemheart", "Crystal Heart", IF(A68="strawberry", _xlfn.CONCAT("Strawberry ", H68+1), "")))), " (", _xlfn.XLOOKUP(B68, levels!$A$2:$A$12, levels!$B$2:$B$12), VLOOKUP(B68, levels!$A$2:$E$12, C68+3), ")")</f>
        <v>Strawberry 9 (Chapter 1: Forsaken City A-Side)</v>
      </c>
      <c r="J68">
        <f t="shared" si="13"/>
        <v>8081008</v>
      </c>
    </row>
    <row r="69" spans="1:10" x14ac:dyDescent="0.3">
      <c r="A69" t="s">
        <v>13</v>
      </c>
      <c r="B69">
        <v>1</v>
      </c>
      <c r="C69">
        <v>0</v>
      </c>
      <c r="D69">
        <f t="shared" si="4"/>
        <v>8000000</v>
      </c>
      <c r="E69">
        <f t="shared" si="14"/>
        <v>80000</v>
      </c>
      <c r="F69">
        <f t="shared" si="11"/>
        <v>1000</v>
      </c>
      <c r="G69">
        <f t="shared" si="12"/>
        <v>0</v>
      </c>
      <c r="H69">
        <f>COUNTIFS($A$2:A69, A69, $B$2:B69, B69, $C$2:C69, C69) - 1</f>
        <v>9</v>
      </c>
      <c r="I69" t="str">
        <f>_xlfn.CONCAT(IF(A69="completion", "Completion", IF(A69="cassette", "Cassette", IF(A69="gemheart", "Crystal Heart", IF(A69="strawberry", _xlfn.CONCAT("Strawberry ", H69+1), "")))), " (", _xlfn.XLOOKUP(B69, levels!$A$2:$A$12, levels!$B$2:$B$12), VLOOKUP(B69, levels!$A$2:$E$12, C69+3), ")")</f>
        <v>Strawberry 10 (Chapter 1: Forsaken City A-Side)</v>
      </c>
      <c r="J69">
        <f t="shared" si="13"/>
        <v>8081009</v>
      </c>
    </row>
    <row r="70" spans="1:10" x14ac:dyDescent="0.3">
      <c r="A70" t="s">
        <v>13</v>
      </c>
      <c r="B70">
        <v>1</v>
      </c>
      <c r="C70">
        <v>0</v>
      </c>
      <c r="D70">
        <f t="shared" ref="D70:D133" si="15">$D$2</f>
        <v>8000000</v>
      </c>
      <c r="E70">
        <f t="shared" si="14"/>
        <v>80000</v>
      </c>
      <c r="F70">
        <f t="shared" si="11"/>
        <v>1000</v>
      </c>
      <c r="G70">
        <f t="shared" si="12"/>
        <v>0</v>
      </c>
      <c r="H70">
        <f>COUNTIFS($A$2:A70, A70, $B$2:B70, B70, $C$2:C70, C70) - 1</f>
        <v>10</v>
      </c>
      <c r="I70" t="str">
        <f>_xlfn.CONCAT(IF(A70="completion", "Completion", IF(A70="cassette", "Cassette", IF(A70="gemheart", "Crystal Heart", IF(A70="strawberry", _xlfn.CONCAT("Strawberry ", H70+1), "")))), " (", _xlfn.XLOOKUP(B70, levels!$A$2:$A$12, levels!$B$2:$B$12), VLOOKUP(B70, levels!$A$2:$E$12, C70+3), ")")</f>
        <v>Strawberry 11 (Chapter 1: Forsaken City A-Side)</v>
      </c>
      <c r="J70">
        <f t="shared" si="13"/>
        <v>8081010</v>
      </c>
    </row>
    <row r="71" spans="1:10" x14ac:dyDescent="0.3">
      <c r="A71" t="s">
        <v>13</v>
      </c>
      <c r="B71">
        <v>1</v>
      </c>
      <c r="C71">
        <v>0</v>
      </c>
      <c r="D71">
        <f t="shared" si="15"/>
        <v>8000000</v>
      </c>
      <c r="E71">
        <f t="shared" si="14"/>
        <v>80000</v>
      </c>
      <c r="F71">
        <f t="shared" si="11"/>
        <v>1000</v>
      </c>
      <c r="G71">
        <f t="shared" si="12"/>
        <v>0</v>
      </c>
      <c r="H71">
        <f>COUNTIFS($A$2:A71, A71, $B$2:B71, B71, $C$2:C71, C71) - 1</f>
        <v>11</v>
      </c>
      <c r="I71" t="str">
        <f>_xlfn.CONCAT(IF(A71="completion", "Completion", IF(A71="cassette", "Cassette", IF(A71="gemheart", "Crystal Heart", IF(A71="strawberry", _xlfn.CONCAT("Strawberry ", H71+1), "")))), " (", _xlfn.XLOOKUP(B71, levels!$A$2:$A$12, levels!$B$2:$B$12), VLOOKUP(B71, levels!$A$2:$E$12, C71+3), ")")</f>
        <v>Strawberry 12 (Chapter 1: Forsaken City A-Side)</v>
      </c>
      <c r="J71">
        <f t="shared" si="13"/>
        <v>8081011</v>
      </c>
    </row>
    <row r="72" spans="1:10" x14ac:dyDescent="0.3">
      <c r="A72" t="s">
        <v>13</v>
      </c>
      <c r="B72">
        <v>1</v>
      </c>
      <c r="C72">
        <v>0</v>
      </c>
      <c r="D72">
        <f t="shared" si="15"/>
        <v>8000000</v>
      </c>
      <c r="E72">
        <f t="shared" si="14"/>
        <v>80000</v>
      </c>
      <c r="F72">
        <f t="shared" si="11"/>
        <v>1000</v>
      </c>
      <c r="G72">
        <f t="shared" si="12"/>
        <v>0</v>
      </c>
      <c r="H72">
        <f>COUNTIFS($A$2:A72, A72, $B$2:B72, B72, $C$2:C72, C72) - 1</f>
        <v>12</v>
      </c>
      <c r="I72" t="str">
        <f>_xlfn.CONCAT(IF(A72="completion", "Completion", IF(A72="cassette", "Cassette", IF(A72="gemheart", "Crystal Heart", IF(A72="strawberry", _xlfn.CONCAT("Strawberry ", H72+1), "")))), " (", _xlfn.XLOOKUP(B72, levels!$A$2:$A$12, levels!$B$2:$B$12), VLOOKUP(B72, levels!$A$2:$E$12, C72+3), ")")</f>
        <v>Strawberry 13 (Chapter 1: Forsaken City A-Side)</v>
      </c>
      <c r="J72">
        <f t="shared" si="13"/>
        <v>8081012</v>
      </c>
    </row>
    <row r="73" spans="1:10" x14ac:dyDescent="0.3">
      <c r="A73" t="s">
        <v>13</v>
      </c>
      <c r="B73">
        <v>1</v>
      </c>
      <c r="C73">
        <v>0</v>
      </c>
      <c r="D73">
        <f t="shared" si="15"/>
        <v>8000000</v>
      </c>
      <c r="E73">
        <f t="shared" si="14"/>
        <v>80000</v>
      </c>
      <c r="F73">
        <f t="shared" si="11"/>
        <v>1000</v>
      </c>
      <c r="G73">
        <f t="shared" si="12"/>
        <v>0</v>
      </c>
      <c r="H73">
        <f>COUNTIFS($A$2:A73, A73, $B$2:B73, B73, $C$2:C73, C73) - 1</f>
        <v>13</v>
      </c>
      <c r="I73" t="str">
        <f>_xlfn.CONCAT(IF(A73="completion", "Completion", IF(A73="cassette", "Cassette", IF(A73="gemheart", "Crystal Heart", IF(A73="strawberry", _xlfn.CONCAT("Strawberry ", H73+1), "")))), " (", _xlfn.XLOOKUP(B73, levels!$A$2:$A$12, levels!$B$2:$B$12), VLOOKUP(B73, levels!$A$2:$E$12, C73+3), ")")</f>
        <v>Strawberry 14 (Chapter 1: Forsaken City A-Side)</v>
      </c>
      <c r="J73">
        <f t="shared" si="13"/>
        <v>8081013</v>
      </c>
    </row>
    <row r="74" spans="1:10" x14ac:dyDescent="0.3">
      <c r="A74" t="s">
        <v>13</v>
      </c>
      <c r="B74">
        <v>1</v>
      </c>
      <c r="C74">
        <v>0</v>
      </c>
      <c r="D74">
        <f t="shared" si="15"/>
        <v>8000000</v>
      </c>
      <c r="E74">
        <f t="shared" si="14"/>
        <v>80000</v>
      </c>
      <c r="F74">
        <f t="shared" si="11"/>
        <v>1000</v>
      </c>
      <c r="G74">
        <f t="shared" si="12"/>
        <v>0</v>
      </c>
      <c r="H74">
        <f>COUNTIFS($A$2:A74, A74, $B$2:B74, B74, $C$2:C74, C74) - 1</f>
        <v>14</v>
      </c>
      <c r="I74" t="str">
        <f>_xlfn.CONCAT(IF(A74="completion", "Completion", IF(A74="cassette", "Cassette", IF(A74="gemheart", "Crystal Heart", IF(A74="strawberry", _xlfn.CONCAT("Strawberry ", H74+1), "")))), " (", _xlfn.XLOOKUP(B74, levels!$A$2:$A$12, levels!$B$2:$B$12), VLOOKUP(B74, levels!$A$2:$E$12, C74+3), ")")</f>
        <v>Strawberry 15 (Chapter 1: Forsaken City A-Side)</v>
      </c>
      <c r="J74">
        <f t="shared" si="13"/>
        <v>8081014</v>
      </c>
    </row>
    <row r="75" spans="1:10" x14ac:dyDescent="0.3">
      <c r="A75" t="s">
        <v>13</v>
      </c>
      <c r="B75">
        <v>1</v>
      </c>
      <c r="C75">
        <v>0</v>
      </c>
      <c r="D75">
        <f t="shared" si="15"/>
        <v>8000000</v>
      </c>
      <c r="E75">
        <f t="shared" si="14"/>
        <v>80000</v>
      </c>
      <c r="F75">
        <f t="shared" si="11"/>
        <v>1000</v>
      </c>
      <c r="G75">
        <f t="shared" si="12"/>
        <v>0</v>
      </c>
      <c r="H75">
        <f>COUNTIFS($A$2:A75, A75, $B$2:B75, B75, $C$2:C75, C75) - 1</f>
        <v>15</v>
      </c>
      <c r="I75" t="str">
        <f>_xlfn.CONCAT(IF(A75="completion", "Completion", IF(A75="cassette", "Cassette", IF(A75="gemheart", "Crystal Heart", IF(A75="strawberry", _xlfn.CONCAT("Strawberry ", H75+1), "")))), " (", _xlfn.XLOOKUP(B75, levels!$A$2:$A$12, levels!$B$2:$B$12), VLOOKUP(B75, levels!$A$2:$E$12, C75+3), ")")</f>
        <v>Strawberry 16 (Chapter 1: Forsaken City A-Side)</v>
      </c>
      <c r="J75">
        <f t="shared" si="13"/>
        <v>8081015</v>
      </c>
    </row>
    <row r="76" spans="1:10" x14ac:dyDescent="0.3">
      <c r="A76" t="s">
        <v>13</v>
      </c>
      <c r="B76">
        <v>1</v>
      </c>
      <c r="C76">
        <v>0</v>
      </c>
      <c r="D76">
        <f t="shared" si="15"/>
        <v>8000000</v>
      </c>
      <c r="E76">
        <f t="shared" si="14"/>
        <v>80000</v>
      </c>
      <c r="F76">
        <f t="shared" si="11"/>
        <v>1000</v>
      </c>
      <c r="G76">
        <f t="shared" si="12"/>
        <v>0</v>
      </c>
      <c r="H76">
        <f>COUNTIFS($A$2:A76, A76, $B$2:B76, B76, $C$2:C76, C76) - 1</f>
        <v>16</v>
      </c>
      <c r="I76" t="str">
        <f>_xlfn.CONCAT(IF(A76="completion", "Completion", IF(A76="cassette", "Cassette", IF(A76="gemheart", "Crystal Heart", IF(A76="strawberry", _xlfn.CONCAT("Strawberry ", H76+1), "")))), " (", _xlfn.XLOOKUP(B76, levels!$A$2:$A$12, levels!$B$2:$B$12), VLOOKUP(B76, levels!$A$2:$E$12, C76+3), ")")</f>
        <v>Strawberry 17 (Chapter 1: Forsaken City A-Side)</v>
      </c>
      <c r="J76">
        <f t="shared" si="13"/>
        <v>8081016</v>
      </c>
    </row>
    <row r="77" spans="1:10" x14ac:dyDescent="0.3">
      <c r="A77" t="s">
        <v>13</v>
      </c>
      <c r="B77">
        <v>1</v>
      </c>
      <c r="C77">
        <v>0</v>
      </c>
      <c r="D77">
        <f t="shared" si="15"/>
        <v>8000000</v>
      </c>
      <c r="E77">
        <f t="shared" si="14"/>
        <v>80000</v>
      </c>
      <c r="F77">
        <f t="shared" si="11"/>
        <v>1000</v>
      </c>
      <c r="G77">
        <f t="shared" si="12"/>
        <v>0</v>
      </c>
      <c r="H77">
        <f>COUNTIFS($A$2:A77, A77, $B$2:B77, B77, $C$2:C77, C77) - 1</f>
        <v>17</v>
      </c>
      <c r="I77" t="str">
        <f>_xlfn.CONCAT(IF(A77="completion", "Completion", IF(A77="cassette", "Cassette", IF(A77="gemheart", "Crystal Heart", IF(A77="strawberry", _xlfn.CONCAT("Strawberry ", H77+1), "")))), " (", _xlfn.XLOOKUP(B77, levels!$A$2:$A$12, levels!$B$2:$B$12), VLOOKUP(B77, levels!$A$2:$E$12, C77+3), ")")</f>
        <v>Strawberry 18 (Chapter 1: Forsaken City A-Side)</v>
      </c>
      <c r="J77">
        <f t="shared" si="13"/>
        <v>8081017</v>
      </c>
    </row>
    <row r="78" spans="1:10" x14ac:dyDescent="0.3">
      <c r="A78" t="s">
        <v>13</v>
      </c>
      <c r="B78">
        <v>1</v>
      </c>
      <c r="C78">
        <v>0</v>
      </c>
      <c r="D78">
        <f t="shared" si="15"/>
        <v>8000000</v>
      </c>
      <c r="E78">
        <f t="shared" si="14"/>
        <v>80000</v>
      </c>
      <c r="F78">
        <f t="shared" si="11"/>
        <v>1000</v>
      </c>
      <c r="G78">
        <f t="shared" si="12"/>
        <v>0</v>
      </c>
      <c r="H78">
        <f>COUNTIFS($A$2:A78, A78, $B$2:B78, B78, $C$2:C78, C78) - 1</f>
        <v>18</v>
      </c>
      <c r="I78" t="str">
        <f>_xlfn.CONCAT(IF(A78="completion", "Completion", IF(A78="cassette", "Cassette", IF(A78="gemheart", "Crystal Heart", IF(A78="strawberry", _xlfn.CONCAT("Strawberry ", H78+1), "")))), " (", _xlfn.XLOOKUP(B78, levels!$A$2:$A$12, levels!$B$2:$B$12), VLOOKUP(B78, levels!$A$2:$E$12, C78+3), ")")</f>
        <v>Strawberry 19 (Chapter 1: Forsaken City A-Side)</v>
      </c>
      <c r="J78">
        <f t="shared" si="13"/>
        <v>8081018</v>
      </c>
    </row>
    <row r="79" spans="1:10" x14ac:dyDescent="0.3">
      <c r="A79" t="s">
        <v>13</v>
      </c>
      <c r="B79">
        <v>1</v>
      </c>
      <c r="C79">
        <v>0</v>
      </c>
      <c r="D79">
        <f t="shared" si="15"/>
        <v>8000000</v>
      </c>
      <c r="E79">
        <f t="shared" si="14"/>
        <v>80000</v>
      </c>
      <c r="F79">
        <f t="shared" si="11"/>
        <v>1000</v>
      </c>
      <c r="G79">
        <f t="shared" si="12"/>
        <v>0</v>
      </c>
      <c r="H79">
        <f>COUNTIFS($A$2:A79, A79, $B$2:B79, B79, $C$2:C79, C79) - 1</f>
        <v>19</v>
      </c>
      <c r="I79" t="str">
        <f>_xlfn.CONCAT(IF(A79="completion", "Completion", IF(A79="cassette", "Cassette", IF(A79="gemheart", "Crystal Heart", IF(A79="strawberry", _xlfn.CONCAT("Strawberry ", H79+1), "")))), " (", _xlfn.XLOOKUP(B79, levels!$A$2:$A$12, levels!$B$2:$B$12), VLOOKUP(B79, levels!$A$2:$E$12, C79+3), ")")</f>
        <v>Strawberry 20 (Chapter 1: Forsaken City A-Side)</v>
      </c>
      <c r="J79">
        <f t="shared" si="13"/>
        <v>8081019</v>
      </c>
    </row>
    <row r="80" spans="1:10" x14ac:dyDescent="0.3">
      <c r="A80" t="s">
        <v>13</v>
      </c>
      <c r="B80">
        <v>2</v>
      </c>
      <c r="C80">
        <v>0</v>
      </c>
      <c r="D80">
        <f t="shared" si="15"/>
        <v>8000000</v>
      </c>
      <c r="E80">
        <f t="shared" si="14"/>
        <v>80000</v>
      </c>
      <c r="F80">
        <f t="shared" si="11"/>
        <v>2000</v>
      </c>
      <c r="G80">
        <f t="shared" si="12"/>
        <v>0</v>
      </c>
      <c r="H80">
        <f>COUNTIFS($A$2:A80, A80, $B$2:B80, B80, $C$2:C80, C80) - 1</f>
        <v>0</v>
      </c>
      <c r="I80" t="str">
        <f>_xlfn.CONCAT(IF(A80="completion", "Completion", IF(A80="cassette", "Cassette", IF(A80="gemheart", "Crystal Heart", IF(A80="strawberry", _xlfn.CONCAT("Strawberry ", H80+1), "")))), " (", _xlfn.XLOOKUP(B80, levels!$A$2:$A$12, levels!$B$2:$B$12), VLOOKUP(B80, levels!$A$2:$E$12, C80+3), ")")</f>
        <v>Strawberry 1 (Chapter 2: Old Site A-Side)</v>
      </c>
      <c r="J80">
        <f t="shared" si="13"/>
        <v>8082000</v>
      </c>
    </row>
    <row r="81" spans="1:10" x14ac:dyDescent="0.3">
      <c r="A81" t="s">
        <v>13</v>
      </c>
      <c r="B81">
        <v>2</v>
      </c>
      <c r="C81">
        <v>0</v>
      </c>
      <c r="D81">
        <f t="shared" si="15"/>
        <v>8000000</v>
      </c>
      <c r="E81">
        <f t="shared" si="14"/>
        <v>80000</v>
      </c>
      <c r="F81">
        <f t="shared" si="11"/>
        <v>2000</v>
      </c>
      <c r="G81">
        <f t="shared" si="12"/>
        <v>0</v>
      </c>
      <c r="H81">
        <f>COUNTIFS($A$2:A81, A81, $B$2:B81, B81, $C$2:C81, C81) - 1</f>
        <v>1</v>
      </c>
      <c r="I81" t="str">
        <f>_xlfn.CONCAT(IF(A81="completion", "Completion", IF(A81="cassette", "Cassette", IF(A81="gemheart", "Crystal Heart", IF(A81="strawberry", _xlfn.CONCAT("Strawberry ", H81+1), "")))), " (", _xlfn.XLOOKUP(B81, levels!$A$2:$A$12, levels!$B$2:$B$12), VLOOKUP(B81, levels!$A$2:$E$12, C81+3), ")")</f>
        <v>Strawberry 2 (Chapter 2: Old Site A-Side)</v>
      </c>
      <c r="J81">
        <f t="shared" si="13"/>
        <v>8082001</v>
      </c>
    </row>
    <row r="82" spans="1:10" x14ac:dyDescent="0.3">
      <c r="A82" t="s">
        <v>13</v>
      </c>
      <c r="B82">
        <v>2</v>
      </c>
      <c r="C82">
        <v>0</v>
      </c>
      <c r="D82">
        <f t="shared" si="15"/>
        <v>8000000</v>
      </c>
      <c r="E82">
        <f t="shared" si="14"/>
        <v>80000</v>
      </c>
      <c r="F82">
        <f t="shared" si="11"/>
        <v>2000</v>
      </c>
      <c r="G82">
        <f t="shared" si="12"/>
        <v>0</v>
      </c>
      <c r="H82">
        <f>COUNTIFS($A$2:A82, A82, $B$2:B82, B82, $C$2:C82, C82) - 1</f>
        <v>2</v>
      </c>
      <c r="I82" t="str">
        <f>_xlfn.CONCAT(IF(A82="completion", "Completion", IF(A82="cassette", "Cassette", IF(A82="gemheart", "Crystal Heart", IF(A82="strawberry", _xlfn.CONCAT("Strawberry ", H82+1), "")))), " (", _xlfn.XLOOKUP(B82, levels!$A$2:$A$12, levels!$B$2:$B$12), VLOOKUP(B82, levels!$A$2:$E$12, C82+3), ")")</f>
        <v>Strawberry 3 (Chapter 2: Old Site A-Side)</v>
      </c>
      <c r="J82">
        <f t="shared" si="13"/>
        <v>8082002</v>
      </c>
    </row>
    <row r="83" spans="1:10" x14ac:dyDescent="0.3">
      <c r="A83" t="s">
        <v>13</v>
      </c>
      <c r="B83">
        <v>2</v>
      </c>
      <c r="C83">
        <v>0</v>
      </c>
      <c r="D83">
        <f t="shared" si="15"/>
        <v>8000000</v>
      </c>
      <c r="E83">
        <f t="shared" si="14"/>
        <v>80000</v>
      </c>
      <c r="F83">
        <f t="shared" si="11"/>
        <v>2000</v>
      </c>
      <c r="G83">
        <f t="shared" si="12"/>
        <v>0</v>
      </c>
      <c r="H83">
        <f>COUNTIFS($A$2:A83, A83, $B$2:B83, B83, $C$2:C83, C83) - 1</f>
        <v>3</v>
      </c>
      <c r="I83" t="str">
        <f>_xlfn.CONCAT(IF(A83="completion", "Completion", IF(A83="cassette", "Cassette", IF(A83="gemheart", "Crystal Heart", IF(A83="strawberry", _xlfn.CONCAT("Strawberry ", H83+1), "")))), " (", _xlfn.XLOOKUP(B83, levels!$A$2:$A$12, levels!$B$2:$B$12), VLOOKUP(B83, levels!$A$2:$E$12, C83+3), ")")</f>
        <v>Strawberry 4 (Chapter 2: Old Site A-Side)</v>
      </c>
      <c r="J83">
        <f t="shared" si="13"/>
        <v>8082003</v>
      </c>
    </row>
    <row r="84" spans="1:10" x14ac:dyDescent="0.3">
      <c r="A84" t="s">
        <v>13</v>
      </c>
      <c r="B84">
        <v>2</v>
      </c>
      <c r="C84">
        <v>0</v>
      </c>
      <c r="D84">
        <f t="shared" si="15"/>
        <v>8000000</v>
      </c>
      <c r="E84">
        <f t="shared" si="14"/>
        <v>80000</v>
      </c>
      <c r="F84">
        <f t="shared" si="11"/>
        <v>2000</v>
      </c>
      <c r="G84">
        <f t="shared" si="12"/>
        <v>0</v>
      </c>
      <c r="H84">
        <f>COUNTIFS($A$2:A84, A84, $B$2:B84, B84, $C$2:C84, C84) - 1</f>
        <v>4</v>
      </c>
      <c r="I84" t="str">
        <f>_xlfn.CONCAT(IF(A84="completion", "Completion", IF(A84="cassette", "Cassette", IF(A84="gemheart", "Crystal Heart", IF(A84="strawberry", _xlfn.CONCAT("Strawberry ", H84+1), "")))), " (", _xlfn.XLOOKUP(B84, levels!$A$2:$A$12, levels!$B$2:$B$12), VLOOKUP(B84, levels!$A$2:$E$12, C84+3), ")")</f>
        <v>Strawberry 5 (Chapter 2: Old Site A-Side)</v>
      </c>
      <c r="J84">
        <f t="shared" si="13"/>
        <v>8082004</v>
      </c>
    </row>
    <row r="85" spans="1:10" x14ac:dyDescent="0.3">
      <c r="A85" t="s">
        <v>13</v>
      </c>
      <c r="B85">
        <v>2</v>
      </c>
      <c r="C85">
        <v>0</v>
      </c>
      <c r="D85">
        <f t="shared" si="15"/>
        <v>8000000</v>
      </c>
      <c r="E85">
        <f t="shared" si="14"/>
        <v>80000</v>
      </c>
      <c r="F85">
        <f t="shared" si="11"/>
        <v>2000</v>
      </c>
      <c r="G85">
        <f t="shared" si="12"/>
        <v>0</v>
      </c>
      <c r="H85">
        <f>COUNTIFS($A$2:A85, A85, $B$2:B85, B85, $C$2:C85, C85) - 1</f>
        <v>5</v>
      </c>
      <c r="I85" t="str">
        <f>_xlfn.CONCAT(IF(A85="completion", "Completion", IF(A85="cassette", "Cassette", IF(A85="gemheart", "Crystal Heart", IF(A85="strawberry", _xlfn.CONCAT("Strawberry ", H85+1), "")))), " (", _xlfn.XLOOKUP(B85, levels!$A$2:$A$12, levels!$B$2:$B$12), VLOOKUP(B85, levels!$A$2:$E$12, C85+3), ")")</f>
        <v>Strawberry 6 (Chapter 2: Old Site A-Side)</v>
      </c>
      <c r="J85">
        <f t="shared" si="13"/>
        <v>8082005</v>
      </c>
    </row>
    <row r="86" spans="1:10" x14ac:dyDescent="0.3">
      <c r="A86" t="s">
        <v>13</v>
      </c>
      <c r="B86">
        <v>2</v>
      </c>
      <c r="C86">
        <v>0</v>
      </c>
      <c r="D86">
        <f t="shared" si="15"/>
        <v>8000000</v>
      </c>
      <c r="E86">
        <f t="shared" si="14"/>
        <v>80000</v>
      </c>
      <c r="F86">
        <f t="shared" si="11"/>
        <v>2000</v>
      </c>
      <c r="G86">
        <f t="shared" si="12"/>
        <v>0</v>
      </c>
      <c r="H86">
        <f>COUNTIFS($A$2:A86, A86, $B$2:B86, B86, $C$2:C86, C86) - 1</f>
        <v>6</v>
      </c>
      <c r="I86" t="str">
        <f>_xlfn.CONCAT(IF(A86="completion", "Completion", IF(A86="cassette", "Cassette", IF(A86="gemheart", "Crystal Heart", IF(A86="strawberry", _xlfn.CONCAT("Strawberry ", H86+1), "")))), " (", _xlfn.XLOOKUP(B86, levels!$A$2:$A$12, levels!$B$2:$B$12), VLOOKUP(B86, levels!$A$2:$E$12, C86+3), ")")</f>
        <v>Strawberry 7 (Chapter 2: Old Site A-Side)</v>
      </c>
      <c r="J86">
        <f t="shared" si="13"/>
        <v>8082006</v>
      </c>
    </row>
    <row r="87" spans="1:10" x14ac:dyDescent="0.3">
      <c r="A87" t="s">
        <v>13</v>
      </c>
      <c r="B87">
        <v>2</v>
      </c>
      <c r="C87">
        <v>0</v>
      </c>
      <c r="D87">
        <f t="shared" si="15"/>
        <v>8000000</v>
      </c>
      <c r="E87">
        <f t="shared" si="14"/>
        <v>80000</v>
      </c>
      <c r="F87">
        <f t="shared" si="11"/>
        <v>2000</v>
      </c>
      <c r="G87">
        <f t="shared" si="12"/>
        <v>0</v>
      </c>
      <c r="H87">
        <f>COUNTIFS($A$2:A87, A87, $B$2:B87, B87, $C$2:C87, C87) - 1</f>
        <v>7</v>
      </c>
      <c r="I87" t="str">
        <f>_xlfn.CONCAT(IF(A87="completion", "Completion", IF(A87="cassette", "Cassette", IF(A87="gemheart", "Crystal Heart", IF(A87="strawberry", _xlfn.CONCAT("Strawberry ", H87+1), "")))), " (", _xlfn.XLOOKUP(B87, levels!$A$2:$A$12, levels!$B$2:$B$12), VLOOKUP(B87, levels!$A$2:$E$12, C87+3), ")")</f>
        <v>Strawberry 8 (Chapter 2: Old Site A-Side)</v>
      </c>
      <c r="J87">
        <f t="shared" si="13"/>
        <v>8082007</v>
      </c>
    </row>
    <row r="88" spans="1:10" x14ac:dyDescent="0.3">
      <c r="A88" t="s">
        <v>13</v>
      </c>
      <c r="B88">
        <v>2</v>
      </c>
      <c r="C88">
        <v>0</v>
      </c>
      <c r="D88">
        <f t="shared" si="15"/>
        <v>8000000</v>
      </c>
      <c r="E88">
        <f t="shared" si="14"/>
        <v>80000</v>
      </c>
      <c r="F88">
        <f t="shared" si="11"/>
        <v>2000</v>
      </c>
      <c r="G88">
        <f t="shared" si="12"/>
        <v>0</v>
      </c>
      <c r="H88">
        <f>COUNTIFS($A$2:A88, A88, $B$2:B88, B88, $C$2:C88, C88) - 1</f>
        <v>8</v>
      </c>
      <c r="I88" t="str">
        <f>_xlfn.CONCAT(IF(A88="completion", "Completion", IF(A88="cassette", "Cassette", IF(A88="gemheart", "Crystal Heart", IF(A88="strawberry", _xlfn.CONCAT("Strawberry ", H88+1), "")))), " (", _xlfn.XLOOKUP(B88, levels!$A$2:$A$12, levels!$B$2:$B$12), VLOOKUP(B88, levels!$A$2:$E$12, C88+3), ")")</f>
        <v>Strawberry 9 (Chapter 2: Old Site A-Side)</v>
      </c>
      <c r="J88">
        <f t="shared" si="13"/>
        <v>8082008</v>
      </c>
    </row>
    <row r="89" spans="1:10" x14ac:dyDescent="0.3">
      <c r="A89" t="s">
        <v>13</v>
      </c>
      <c r="B89">
        <v>2</v>
      </c>
      <c r="C89">
        <v>0</v>
      </c>
      <c r="D89">
        <f t="shared" si="15"/>
        <v>8000000</v>
      </c>
      <c r="E89">
        <f t="shared" si="14"/>
        <v>80000</v>
      </c>
      <c r="F89">
        <f t="shared" si="11"/>
        <v>2000</v>
      </c>
      <c r="G89">
        <f t="shared" si="12"/>
        <v>0</v>
      </c>
      <c r="H89">
        <f>COUNTIFS($A$2:A89, A89, $B$2:B89, B89, $C$2:C89, C89) - 1</f>
        <v>9</v>
      </c>
      <c r="I89" t="str">
        <f>_xlfn.CONCAT(IF(A89="completion", "Completion", IF(A89="cassette", "Cassette", IF(A89="gemheart", "Crystal Heart", IF(A89="strawberry", _xlfn.CONCAT("Strawberry ", H89+1), "")))), " (", _xlfn.XLOOKUP(B89, levels!$A$2:$A$12, levels!$B$2:$B$12), VLOOKUP(B89, levels!$A$2:$E$12, C89+3), ")")</f>
        <v>Strawberry 10 (Chapter 2: Old Site A-Side)</v>
      </c>
      <c r="J89">
        <f t="shared" si="13"/>
        <v>8082009</v>
      </c>
    </row>
    <row r="90" spans="1:10" x14ac:dyDescent="0.3">
      <c r="A90" t="s">
        <v>13</v>
      </c>
      <c r="B90">
        <v>2</v>
      </c>
      <c r="C90">
        <v>0</v>
      </c>
      <c r="D90">
        <f t="shared" si="15"/>
        <v>8000000</v>
      </c>
      <c r="E90">
        <f t="shared" si="14"/>
        <v>80000</v>
      </c>
      <c r="F90">
        <f t="shared" si="11"/>
        <v>2000</v>
      </c>
      <c r="G90">
        <f t="shared" si="12"/>
        <v>0</v>
      </c>
      <c r="H90">
        <f>COUNTIFS($A$2:A90, A90, $B$2:B90, B90, $C$2:C90, C90) - 1</f>
        <v>10</v>
      </c>
      <c r="I90" t="str">
        <f>_xlfn.CONCAT(IF(A90="completion", "Completion", IF(A90="cassette", "Cassette", IF(A90="gemheart", "Crystal Heart", IF(A90="strawberry", _xlfn.CONCAT("Strawberry ", H90+1), "")))), " (", _xlfn.XLOOKUP(B90, levels!$A$2:$A$12, levels!$B$2:$B$12), VLOOKUP(B90, levels!$A$2:$E$12, C90+3), ")")</f>
        <v>Strawberry 11 (Chapter 2: Old Site A-Side)</v>
      </c>
      <c r="J90">
        <f t="shared" si="13"/>
        <v>8082010</v>
      </c>
    </row>
    <row r="91" spans="1:10" x14ac:dyDescent="0.3">
      <c r="A91" t="s">
        <v>13</v>
      </c>
      <c r="B91">
        <v>2</v>
      </c>
      <c r="C91">
        <v>0</v>
      </c>
      <c r="D91">
        <f t="shared" si="15"/>
        <v>8000000</v>
      </c>
      <c r="E91">
        <f t="shared" si="14"/>
        <v>80000</v>
      </c>
      <c r="F91">
        <f t="shared" si="11"/>
        <v>2000</v>
      </c>
      <c r="G91">
        <f t="shared" si="12"/>
        <v>0</v>
      </c>
      <c r="H91">
        <f>COUNTIFS($A$2:A91, A91, $B$2:B91, B91, $C$2:C91, C91) - 1</f>
        <v>11</v>
      </c>
      <c r="I91" t="str">
        <f>_xlfn.CONCAT(IF(A91="completion", "Completion", IF(A91="cassette", "Cassette", IF(A91="gemheart", "Crystal Heart", IF(A91="strawberry", _xlfn.CONCAT("Strawberry ", H91+1), "")))), " (", _xlfn.XLOOKUP(B91, levels!$A$2:$A$12, levels!$B$2:$B$12), VLOOKUP(B91, levels!$A$2:$E$12, C91+3), ")")</f>
        <v>Strawberry 12 (Chapter 2: Old Site A-Side)</v>
      </c>
      <c r="J91">
        <f t="shared" si="13"/>
        <v>8082011</v>
      </c>
    </row>
    <row r="92" spans="1:10" x14ac:dyDescent="0.3">
      <c r="A92" t="s">
        <v>13</v>
      </c>
      <c r="B92">
        <v>2</v>
      </c>
      <c r="C92">
        <v>0</v>
      </c>
      <c r="D92">
        <f t="shared" si="15"/>
        <v>8000000</v>
      </c>
      <c r="E92">
        <f t="shared" si="14"/>
        <v>80000</v>
      </c>
      <c r="F92">
        <f t="shared" si="11"/>
        <v>2000</v>
      </c>
      <c r="G92">
        <f t="shared" si="12"/>
        <v>0</v>
      </c>
      <c r="H92">
        <f>COUNTIFS($A$2:A92, A92, $B$2:B92, B92, $C$2:C92, C92) - 1</f>
        <v>12</v>
      </c>
      <c r="I92" t="str">
        <f>_xlfn.CONCAT(IF(A92="completion", "Completion", IF(A92="cassette", "Cassette", IF(A92="gemheart", "Crystal Heart", IF(A92="strawberry", _xlfn.CONCAT("Strawberry ", H92+1), "")))), " (", _xlfn.XLOOKUP(B92, levels!$A$2:$A$12, levels!$B$2:$B$12), VLOOKUP(B92, levels!$A$2:$E$12, C92+3), ")")</f>
        <v>Strawberry 13 (Chapter 2: Old Site A-Side)</v>
      </c>
      <c r="J92">
        <f t="shared" si="13"/>
        <v>8082012</v>
      </c>
    </row>
    <row r="93" spans="1:10" x14ac:dyDescent="0.3">
      <c r="A93" t="s">
        <v>13</v>
      </c>
      <c r="B93">
        <v>2</v>
      </c>
      <c r="C93">
        <v>0</v>
      </c>
      <c r="D93">
        <f t="shared" si="15"/>
        <v>8000000</v>
      </c>
      <c r="E93">
        <f t="shared" si="14"/>
        <v>80000</v>
      </c>
      <c r="F93">
        <f t="shared" si="11"/>
        <v>2000</v>
      </c>
      <c r="G93">
        <f t="shared" si="12"/>
        <v>0</v>
      </c>
      <c r="H93">
        <f>COUNTIFS($A$2:A93, A93, $B$2:B93, B93, $C$2:C93, C93) - 1</f>
        <v>13</v>
      </c>
      <c r="I93" t="str">
        <f>_xlfn.CONCAT(IF(A93="completion", "Completion", IF(A93="cassette", "Cassette", IF(A93="gemheart", "Crystal Heart", IF(A93="strawberry", _xlfn.CONCAT("Strawberry ", H93+1), "")))), " (", _xlfn.XLOOKUP(B93, levels!$A$2:$A$12, levels!$B$2:$B$12), VLOOKUP(B93, levels!$A$2:$E$12, C93+3), ")")</f>
        <v>Strawberry 14 (Chapter 2: Old Site A-Side)</v>
      </c>
      <c r="J93">
        <f t="shared" si="13"/>
        <v>8082013</v>
      </c>
    </row>
    <row r="94" spans="1:10" x14ac:dyDescent="0.3">
      <c r="A94" t="s">
        <v>13</v>
      </c>
      <c r="B94">
        <v>2</v>
      </c>
      <c r="C94">
        <v>0</v>
      </c>
      <c r="D94">
        <f t="shared" si="15"/>
        <v>8000000</v>
      </c>
      <c r="E94">
        <f t="shared" si="14"/>
        <v>80000</v>
      </c>
      <c r="F94">
        <f t="shared" si="11"/>
        <v>2000</v>
      </c>
      <c r="G94">
        <f t="shared" si="12"/>
        <v>0</v>
      </c>
      <c r="H94">
        <f>COUNTIFS($A$2:A94, A94, $B$2:B94, B94, $C$2:C94, C94) - 1</f>
        <v>14</v>
      </c>
      <c r="I94" t="str">
        <f>_xlfn.CONCAT(IF(A94="completion", "Completion", IF(A94="cassette", "Cassette", IF(A94="gemheart", "Crystal Heart", IF(A94="strawberry", _xlfn.CONCAT("Strawberry ", H94+1), "")))), " (", _xlfn.XLOOKUP(B94, levels!$A$2:$A$12, levels!$B$2:$B$12), VLOOKUP(B94, levels!$A$2:$E$12, C94+3), ")")</f>
        <v>Strawberry 15 (Chapter 2: Old Site A-Side)</v>
      </c>
      <c r="J94">
        <f t="shared" si="13"/>
        <v>8082014</v>
      </c>
    </row>
    <row r="95" spans="1:10" x14ac:dyDescent="0.3">
      <c r="A95" t="s">
        <v>13</v>
      </c>
      <c r="B95">
        <v>2</v>
      </c>
      <c r="C95">
        <v>0</v>
      </c>
      <c r="D95">
        <f t="shared" si="15"/>
        <v>8000000</v>
      </c>
      <c r="E95">
        <f t="shared" si="14"/>
        <v>80000</v>
      </c>
      <c r="F95">
        <f t="shared" si="11"/>
        <v>2000</v>
      </c>
      <c r="G95">
        <f t="shared" si="12"/>
        <v>0</v>
      </c>
      <c r="H95">
        <f>COUNTIFS($A$2:A95, A95, $B$2:B95, B95, $C$2:C95, C95) - 1</f>
        <v>15</v>
      </c>
      <c r="I95" t="str">
        <f>_xlfn.CONCAT(IF(A95="completion", "Completion", IF(A95="cassette", "Cassette", IF(A95="gemheart", "Crystal Heart", IF(A95="strawberry", _xlfn.CONCAT("Strawberry ", H95+1), "")))), " (", _xlfn.XLOOKUP(B95, levels!$A$2:$A$12, levels!$B$2:$B$12), VLOOKUP(B95, levels!$A$2:$E$12, C95+3), ")")</f>
        <v>Strawberry 16 (Chapter 2: Old Site A-Side)</v>
      </c>
      <c r="J95">
        <f t="shared" si="13"/>
        <v>8082015</v>
      </c>
    </row>
    <row r="96" spans="1:10" x14ac:dyDescent="0.3">
      <c r="A96" t="s">
        <v>13</v>
      </c>
      <c r="B96">
        <v>2</v>
      </c>
      <c r="C96">
        <v>0</v>
      </c>
      <c r="D96">
        <f t="shared" si="15"/>
        <v>8000000</v>
      </c>
      <c r="E96">
        <f t="shared" si="14"/>
        <v>80000</v>
      </c>
      <c r="F96">
        <f t="shared" si="11"/>
        <v>2000</v>
      </c>
      <c r="G96">
        <f t="shared" si="12"/>
        <v>0</v>
      </c>
      <c r="H96">
        <f>COUNTIFS($A$2:A96, A96, $B$2:B96, B96, $C$2:C96, C96) - 1</f>
        <v>16</v>
      </c>
      <c r="I96" t="str">
        <f>_xlfn.CONCAT(IF(A96="completion", "Completion", IF(A96="cassette", "Cassette", IF(A96="gemheart", "Crystal Heart", IF(A96="strawberry", _xlfn.CONCAT("Strawberry ", H96+1), "")))), " (", _xlfn.XLOOKUP(B96, levels!$A$2:$A$12, levels!$B$2:$B$12), VLOOKUP(B96, levels!$A$2:$E$12, C96+3), ")")</f>
        <v>Strawberry 17 (Chapter 2: Old Site A-Side)</v>
      </c>
      <c r="J96">
        <f t="shared" si="13"/>
        <v>8082016</v>
      </c>
    </row>
    <row r="97" spans="1:10" x14ac:dyDescent="0.3">
      <c r="A97" t="s">
        <v>13</v>
      </c>
      <c r="B97">
        <v>2</v>
      </c>
      <c r="C97">
        <v>0</v>
      </c>
      <c r="D97">
        <f t="shared" si="15"/>
        <v>8000000</v>
      </c>
      <c r="E97">
        <f t="shared" si="14"/>
        <v>80000</v>
      </c>
      <c r="F97">
        <f t="shared" si="11"/>
        <v>2000</v>
      </c>
      <c r="G97">
        <f t="shared" si="12"/>
        <v>0</v>
      </c>
      <c r="H97">
        <f>COUNTIFS($A$2:A97, A97, $B$2:B97, B97, $C$2:C97, C97) - 1</f>
        <v>17</v>
      </c>
      <c r="I97" t="str">
        <f>_xlfn.CONCAT(IF(A97="completion", "Completion", IF(A97="cassette", "Cassette", IF(A97="gemheart", "Crystal Heart", IF(A97="strawberry", _xlfn.CONCAT("Strawberry ", H97+1), "")))), " (", _xlfn.XLOOKUP(B97, levels!$A$2:$A$12, levels!$B$2:$B$12), VLOOKUP(B97, levels!$A$2:$E$12, C97+3), ")")</f>
        <v>Strawberry 18 (Chapter 2: Old Site A-Side)</v>
      </c>
      <c r="J97">
        <f t="shared" si="13"/>
        <v>8082017</v>
      </c>
    </row>
    <row r="98" spans="1:10" x14ac:dyDescent="0.3">
      <c r="A98" t="s">
        <v>13</v>
      </c>
      <c r="B98">
        <v>3</v>
      </c>
      <c r="C98">
        <v>0</v>
      </c>
      <c r="D98">
        <f t="shared" si="15"/>
        <v>8000000</v>
      </c>
      <c r="E98">
        <f t="shared" si="14"/>
        <v>80000</v>
      </c>
      <c r="F98">
        <f t="shared" si="11"/>
        <v>3000</v>
      </c>
      <c r="G98">
        <f t="shared" si="12"/>
        <v>0</v>
      </c>
      <c r="H98">
        <f>COUNTIFS($A$2:A98, A98, $B$2:B98, B98, $C$2:C98, C98) - 1</f>
        <v>0</v>
      </c>
      <c r="I98" t="str">
        <f>_xlfn.CONCAT(IF(A98="completion", "Completion", IF(A98="cassette", "Cassette", IF(A98="gemheart", "Crystal Heart", IF(A98="strawberry", _xlfn.CONCAT("Strawberry ", H98+1), "")))), " (", _xlfn.XLOOKUP(B98, levels!$A$2:$A$12, levels!$B$2:$B$12), VLOOKUP(B98, levels!$A$2:$E$12, C98+3), ")")</f>
        <v>Strawberry 1 (Chapter 3: Celestial Resort A-Side)</v>
      </c>
      <c r="J98">
        <f t="shared" si="13"/>
        <v>8083000</v>
      </c>
    </row>
    <row r="99" spans="1:10" x14ac:dyDescent="0.3">
      <c r="A99" t="s">
        <v>13</v>
      </c>
      <c r="B99">
        <v>3</v>
      </c>
      <c r="C99">
        <v>0</v>
      </c>
      <c r="D99">
        <f t="shared" si="15"/>
        <v>8000000</v>
      </c>
      <c r="E99">
        <f t="shared" si="14"/>
        <v>80000</v>
      </c>
      <c r="F99">
        <f t="shared" si="11"/>
        <v>3000</v>
      </c>
      <c r="G99">
        <f t="shared" si="12"/>
        <v>0</v>
      </c>
      <c r="H99">
        <f>COUNTIFS($A$2:A99, A99, $B$2:B99, B99, $C$2:C99, C99) - 1</f>
        <v>1</v>
      </c>
      <c r="I99" t="str">
        <f>_xlfn.CONCAT(IF(A99="completion", "Completion", IF(A99="cassette", "Cassette", IF(A99="gemheart", "Crystal Heart", IF(A99="strawberry", _xlfn.CONCAT("Strawberry ", H99+1), "")))), " (", _xlfn.XLOOKUP(B99, levels!$A$2:$A$12, levels!$B$2:$B$12), VLOOKUP(B99, levels!$A$2:$E$12, C99+3), ")")</f>
        <v>Strawberry 2 (Chapter 3: Celestial Resort A-Side)</v>
      </c>
      <c r="J99">
        <f t="shared" si="13"/>
        <v>8083001</v>
      </c>
    </row>
    <row r="100" spans="1:10" x14ac:dyDescent="0.3">
      <c r="A100" t="s">
        <v>13</v>
      </c>
      <c r="B100">
        <v>3</v>
      </c>
      <c r="C100">
        <v>0</v>
      </c>
      <c r="D100">
        <f t="shared" si="15"/>
        <v>8000000</v>
      </c>
      <c r="E100">
        <f t="shared" si="14"/>
        <v>80000</v>
      </c>
      <c r="F100">
        <f t="shared" si="11"/>
        <v>3000</v>
      </c>
      <c r="G100">
        <f t="shared" si="12"/>
        <v>0</v>
      </c>
      <c r="H100">
        <f>COUNTIFS($A$2:A100, A100, $B$2:B100, B100, $C$2:C100, C100) - 1</f>
        <v>2</v>
      </c>
      <c r="I100" t="str">
        <f>_xlfn.CONCAT(IF(A100="completion", "Completion", IF(A100="cassette", "Cassette", IF(A100="gemheart", "Crystal Heart", IF(A100="strawberry", _xlfn.CONCAT("Strawberry ", H100+1), "")))), " (", _xlfn.XLOOKUP(B100, levels!$A$2:$A$12, levels!$B$2:$B$12), VLOOKUP(B100, levels!$A$2:$E$12, C100+3), ")")</f>
        <v>Strawberry 3 (Chapter 3: Celestial Resort A-Side)</v>
      </c>
      <c r="J100">
        <f t="shared" si="13"/>
        <v>8083002</v>
      </c>
    </row>
    <row r="101" spans="1:10" x14ac:dyDescent="0.3">
      <c r="A101" t="s">
        <v>13</v>
      </c>
      <c r="B101">
        <v>3</v>
      </c>
      <c r="C101">
        <v>0</v>
      </c>
      <c r="D101">
        <f t="shared" si="15"/>
        <v>8000000</v>
      </c>
      <c r="E101">
        <f t="shared" si="14"/>
        <v>80000</v>
      </c>
      <c r="F101">
        <f t="shared" si="11"/>
        <v>3000</v>
      </c>
      <c r="G101">
        <f t="shared" si="12"/>
        <v>0</v>
      </c>
      <c r="H101">
        <f>COUNTIFS($A$2:A101, A101, $B$2:B101, B101, $C$2:C101, C101) - 1</f>
        <v>3</v>
      </c>
      <c r="I101" t="str">
        <f>_xlfn.CONCAT(IF(A101="completion", "Completion", IF(A101="cassette", "Cassette", IF(A101="gemheart", "Crystal Heart", IF(A101="strawberry", _xlfn.CONCAT("Strawberry ", H101+1), "")))), " (", _xlfn.XLOOKUP(B101, levels!$A$2:$A$12, levels!$B$2:$B$12), VLOOKUP(B101, levels!$A$2:$E$12, C101+3), ")")</f>
        <v>Strawberry 4 (Chapter 3: Celestial Resort A-Side)</v>
      </c>
      <c r="J101">
        <f t="shared" si="13"/>
        <v>8083003</v>
      </c>
    </row>
    <row r="102" spans="1:10" x14ac:dyDescent="0.3">
      <c r="A102" t="s">
        <v>13</v>
      </c>
      <c r="B102">
        <v>3</v>
      </c>
      <c r="C102">
        <v>0</v>
      </c>
      <c r="D102">
        <f t="shared" si="15"/>
        <v>8000000</v>
      </c>
      <c r="E102">
        <f t="shared" si="14"/>
        <v>80000</v>
      </c>
      <c r="F102">
        <f t="shared" si="11"/>
        <v>3000</v>
      </c>
      <c r="G102">
        <f t="shared" si="12"/>
        <v>0</v>
      </c>
      <c r="H102">
        <f>COUNTIFS($A$2:A102, A102, $B$2:B102, B102, $C$2:C102, C102) - 1</f>
        <v>4</v>
      </c>
      <c r="I102" t="str">
        <f>_xlfn.CONCAT(IF(A102="completion", "Completion", IF(A102="cassette", "Cassette", IF(A102="gemheart", "Crystal Heart", IF(A102="strawberry", _xlfn.CONCAT("Strawberry ", H102+1), "")))), " (", _xlfn.XLOOKUP(B102, levels!$A$2:$A$12, levels!$B$2:$B$12), VLOOKUP(B102, levels!$A$2:$E$12, C102+3), ")")</f>
        <v>Strawberry 5 (Chapter 3: Celestial Resort A-Side)</v>
      </c>
      <c r="J102">
        <f t="shared" si="13"/>
        <v>8083004</v>
      </c>
    </row>
    <row r="103" spans="1:10" x14ac:dyDescent="0.3">
      <c r="A103" t="s">
        <v>13</v>
      </c>
      <c r="B103">
        <v>3</v>
      </c>
      <c r="C103">
        <v>0</v>
      </c>
      <c r="D103">
        <f t="shared" si="15"/>
        <v>8000000</v>
      </c>
      <c r="E103">
        <f t="shared" si="14"/>
        <v>80000</v>
      </c>
      <c r="F103">
        <f t="shared" si="11"/>
        <v>3000</v>
      </c>
      <c r="G103">
        <f t="shared" si="12"/>
        <v>0</v>
      </c>
      <c r="H103">
        <f>COUNTIFS($A$2:A103, A103, $B$2:B103, B103, $C$2:C103, C103) - 1</f>
        <v>5</v>
      </c>
      <c r="I103" t="str">
        <f>_xlfn.CONCAT(IF(A103="completion", "Completion", IF(A103="cassette", "Cassette", IF(A103="gemheart", "Crystal Heart", IF(A103="strawberry", _xlfn.CONCAT("Strawberry ", H103+1), "")))), " (", _xlfn.XLOOKUP(B103, levels!$A$2:$A$12, levels!$B$2:$B$12), VLOOKUP(B103, levels!$A$2:$E$12, C103+3), ")")</f>
        <v>Strawberry 6 (Chapter 3: Celestial Resort A-Side)</v>
      </c>
      <c r="J103">
        <f t="shared" si="13"/>
        <v>8083005</v>
      </c>
    </row>
    <row r="104" spans="1:10" x14ac:dyDescent="0.3">
      <c r="A104" t="s">
        <v>13</v>
      </c>
      <c r="B104">
        <v>3</v>
      </c>
      <c r="C104">
        <v>0</v>
      </c>
      <c r="D104">
        <f t="shared" si="15"/>
        <v>8000000</v>
      </c>
      <c r="E104">
        <f t="shared" si="14"/>
        <v>80000</v>
      </c>
      <c r="F104">
        <f t="shared" si="11"/>
        <v>3000</v>
      </c>
      <c r="G104">
        <f t="shared" si="12"/>
        <v>0</v>
      </c>
      <c r="H104">
        <f>COUNTIFS($A$2:A104, A104, $B$2:B104, B104, $C$2:C104, C104) - 1</f>
        <v>6</v>
      </c>
      <c r="I104" t="str">
        <f>_xlfn.CONCAT(IF(A104="completion", "Completion", IF(A104="cassette", "Cassette", IF(A104="gemheart", "Crystal Heart", IF(A104="strawberry", _xlfn.CONCAT("Strawberry ", H104+1), "")))), " (", _xlfn.XLOOKUP(B104, levels!$A$2:$A$12, levels!$B$2:$B$12), VLOOKUP(B104, levels!$A$2:$E$12, C104+3), ")")</f>
        <v>Strawberry 7 (Chapter 3: Celestial Resort A-Side)</v>
      </c>
      <c r="J104">
        <f t="shared" si="13"/>
        <v>8083006</v>
      </c>
    </row>
    <row r="105" spans="1:10" x14ac:dyDescent="0.3">
      <c r="A105" t="s">
        <v>13</v>
      </c>
      <c r="B105">
        <v>3</v>
      </c>
      <c r="C105">
        <v>0</v>
      </c>
      <c r="D105">
        <f t="shared" si="15"/>
        <v>8000000</v>
      </c>
      <c r="E105">
        <f t="shared" si="14"/>
        <v>80000</v>
      </c>
      <c r="F105">
        <f t="shared" si="11"/>
        <v>3000</v>
      </c>
      <c r="G105">
        <f t="shared" si="12"/>
        <v>0</v>
      </c>
      <c r="H105">
        <f>COUNTIFS($A$2:A105, A105, $B$2:B105, B105, $C$2:C105, C105) - 1</f>
        <v>7</v>
      </c>
      <c r="I105" t="str">
        <f>_xlfn.CONCAT(IF(A105="completion", "Completion", IF(A105="cassette", "Cassette", IF(A105="gemheart", "Crystal Heart", IF(A105="strawberry", _xlfn.CONCAT("Strawberry ", H105+1), "")))), " (", _xlfn.XLOOKUP(B105, levels!$A$2:$A$12, levels!$B$2:$B$12), VLOOKUP(B105, levels!$A$2:$E$12, C105+3), ")")</f>
        <v>Strawberry 8 (Chapter 3: Celestial Resort A-Side)</v>
      </c>
      <c r="J105">
        <f t="shared" si="13"/>
        <v>8083007</v>
      </c>
    </row>
    <row r="106" spans="1:10" x14ac:dyDescent="0.3">
      <c r="A106" t="s">
        <v>13</v>
      </c>
      <c r="B106">
        <v>3</v>
      </c>
      <c r="C106">
        <v>0</v>
      </c>
      <c r="D106">
        <f t="shared" si="15"/>
        <v>8000000</v>
      </c>
      <c r="E106">
        <f t="shared" si="14"/>
        <v>80000</v>
      </c>
      <c r="F106">
        <f t="shared" si="11"/>
        <v>3000</v>
      </c>
      <c r="G106">
        <f t="shared" si="12"/>
        <v>0</v>
      </c>
      <c r="H106">
        <f>COUNTIFS($A$2:A106, A106, $B$2:B106, B106, $C$2:C106, C106) - 1</f>
        <v>8</v>
      </c>
      <c r="I106" t="str">
        <f>_xlfn.CONCAT(IF(A106="completion", "Completion", IF(A106="cassette", "Cassette", IF(A106="gemheart", "Crystal Heart", IF(A106="strawberry", _xlfn.CONCAT("Strawberry ", H106+1), "")))), " (", _xlfn.XLOOKUP(B106, levels!$A$2:$A$12, levels!$B$2:$B$12), VLOOKUP(B106, levels!$A$2:$E$12, C106+3), ")")</f>
        <v>Strawberry 9 (Chapter 3: Celestial Resort A-Side)</v>
      </c>
      <c r="J106">
        <f t="shared" si="13"/>
        <v>8083008</v>
      </c>
    </row>
    <row r="107" spans="1:10" x14ac:dyDescent="0.3">
      <c r="A107" t="s">
        <v>13</v>
      </c>
      <c r="B107">
        <v>3</v>
      </c>
      <c r="C107">
        <v>0</v>
      </c>
      <c r="D107">
        <f t="shared" si="15"/>
        <v>8000000</v>
      </c>
      <c r="E107">
        <f t="shared" si="14"/>
        <v>80000</v>
      </c>
      <c r="F107">
        <f t="shared" si="11"/>
        <v>3000</v>
      </c>
      <c r="G107">
        <f t="shared" si="12"/>
        <v>0</v>
      </c>
      <c r="H107">
        <f>COUNTIFS($A$2:A107, A107, $B$2:B107, B107, $C$2:C107, C107) - 1</f>
        <v>9</v>
      </c>
      <c r="I107" t="str">
        <f>_xlfn.CONCAT(IF(A107="completion", "Completion", IF(A107="cassette", "Cassette", IF(A107="gemheart", "Crystal Heart", IF(A107="strawberry", _xlfn.CONCAT("Strawberry ", H107+1), "")))), " (", _xlfn.XLOOKUP(B107, levels!$A$2:$A$12, levels!$B$2:$B$12), VLOOKUP(B107, levels!$A$2:$E$12, C107+3), ")")</f>
        <v>Strawberry 10 (Chapter 3: Celestial Resort A-Side)</v>
      </c>
      <c r="J107">
        <f t="shared" si="13"/>
        <v>8083009</v>
      </c>
    </row>
    <row r="108" spans="1:10" x14ac:dyDescent="0.3">
      <c r="A108" t="s">
        <v>13</v>
      </c>
      <c r="B108">
        <v>3</v>
      </c>
      <c r="C108">
        <v>0</v>
      </c>
      <c r="D108">
        <f t="shared" si="15"/>
        <v>8000000</v>
      </c>
      <c r="E108">
        <f t="shared" si="14"/>
        <v>80000</v>
      </c>
      <c r="F108">
        <f t="shared" si="11"/>
        <v>3000</v>
      </c>
      <c r="G108">
        <f t="shared" si="12"/>
        <v>0</v>
      </c>
      <c r="H108">
        <f>COUNTIFS($A$2:A108, A108, $B$2:B108, B108, $C$2:C108, C108) - 1</f>
        <v>10</v>
      </c>
      <c r="I108" t="str">
        <f>_xlfn.CONCAT(IF(A108="completion", "Completion", IF(A108="cassette", "Cassette", IF(A108="gemheart", "Crystal Heart", IF(A108="strawberry", _xlfn.CONCAT("Strawberry ", H108+1), "")))), " (", _xlfn.XLOOKUP(B108, levels!$A$2:$A$12, levels!$B$2:$B$12), VLOOKUP(B108, levels!$A$2:$E$12, C108+3), ")")</f>
        <v>Strawberry 11 (Chapter 3: Celestial Resort A-Side)</v>
      </c>
      <c r="J108">
        <f t="shared" si="13"/>
        <v>8083010</v>
      </c>
    </row>
    <row r="109" spans="1:10" x14ac:dyDescent="0.3">
      <c r="A109" t="s">
        <v>13</v>
      </c>
      <c r="B109">
        <v>3</v>
      </c>
      <c r="C109">
        <v>0</v>
      </c>
      <c r="D109">
        <f t="shared" si="15"/>
        <v>8000000</v>
      </c>
      <c r="E109">
        <f t="shared" si="14"/>
        <v>80000</v>
      </c>
      <c r="F109">
        <f t="shared" si="11"/>
        <v>3000</v>
      </c>
      <c r="G109">
        <f t="shared" si="12"/>
        <v>0</v>
      </c>
      <c r="H109">
        <f>COUNTIFS($A$2:A109, A109, $B$2:B109, B109, $C$2:C109, C109) - 1</f>
        <v>11</v>
      </c>
      <c r="I109" t="str">
        <f>_xlfn.CONCAT(IF(A109="completion", "Completion", IF(A109="cassette", "Cassette", IF(A109="gemheart", "Crystal Heart", IF(A109="strawberry", _xlfn.CONCAT("Strawberry ", H109+1), "")))), " (", _xlfn.XLOOKUP(B109, levels!$A$2:$A$12, levels!$B$2:$B$12), VLOOKUP(B109, levels!$A$2:$E$12, C109+3), ")")</f>
        <v>Strawberry 12 (Chapter 3: Celestial Resort A-Side)</v>
      </c>
      <c r="J109">
        <f t="shared" si="13"/>
        <v>8083011</v>
      </c>
    </row>
    <row r="110" spans="1:10" x14ac:dyDescent="0.3">
      <c r="A110" t="s">
        <v>13</v>
      </c>
      <c r="B110">
        <v>3</v>
      </c>
      <c r="C110">
        <v>0</v>
      </c>
      <c r="D110">
        <f t="shared" si="15"/>
        <v>8000000</v>
      </c>
      <c r="E110">
        <f t="shared" si="14"/>
        <v>80000</v>
      </c>
      <c r="F110">
        <f t="shared" si="11"/>
        <v>3000</v>
      </c>
      <c r="G110">
        <f t="shared" si="12"/>
        <v>0</v>
      </c>
      <c r="H110">
        <f>COUNTIFS($A$2:A110, A110, $B$2:B110, B110, $C$2:C110, C110) - 1</f>
        <v>12</v>
      </c>
      <c r="I110" t="str">
        <f>_xlfn.CONCAT(IF(A110="completion", "Completion", IF(A110="cassette", "Cassette", IF(A110="gemheart", "Crystal Heart", IF(A110="strawberry", _xlfn.CONCAT("Strawberry ", H110+1), "")))), " (", _xlfn.XLOOKUP(B110, levels!$A$2:$A$12, levels!$B$2:$B$12), VLOOKUP(B110, levels!$A$2:$E$12, C110+3), ")")</f>
        <v>Strawberry 13 (Chapter 3: Celestial Resort A-Side)</v>
      </c>
      <c r="J110">
        <f t="shared" si="13"/>
        <v>8083012</v>
      </c>
    </row>
    <row r="111" spans="1:10" x14ac:dyDescent="0.3">
      <c r="A111" t="s">
        <v>13</v>
      </c>
      <c r="B111">
        <v>3</v>
      </c>
      <c r="C111">
        <v>0</v>
      </c>
      <c r="D111">
        <f t="shared" si="15"/>
        <v>8000000</v>
      </c>
      <c r="E111">
        <f t="shared" si="14"/>
        <v>80000</v>
      </c>
      <c r="F111">
        <f t="shared" si="11"/>
        <v>3000</v>
      </c>
      <c r="G111">
        <f t="shared" si="12"/>
        <v>0</v>
      </c>
      <c r="H111">
        <f>COUNTIFS($A$2:A111, A111, $B$2:B111, B111, $C$2:C111, C111) - 1</f>
        <v>13</v>
      </c>
      <c r="I111" t="str">
        <f>_xlfn.CONCAT(IF(A111="completion", "Completion", IF(A111="cassette", "Cassette", IF(A111="gemheart", "Crystal Heart", IF(A111="strawberry", _xlfn.CONCAT("Strawberry ", H111+1), "")))), " (", _xlfn.XLOOKUP(B111, levels!$A$2:$A$12, levels!$B$2:$B$12), VLOOKUP(B111, levels!$A$2:$E$12, C111+3), ")")</f>
        <v>Strawberry 14 (Chapter 3: Celestial Resort A-Side)</v>
      </c>
      <c r="J111">
        <f t="shared" si="13"/>
        <v>8083013</v>
      </c>
    </row>
    <row r="112" spans="1:10" x14ac:dyDescent="0.3">
      <c r="A112" t="s">
        <v>13</v>
      </c>
      <c r="B112">
        <v>3</v>
      </c>
      <c r="C112">
        <v>0</v>
      </c>
      <c r="D112">
        <f t="shared" si="15"/>
        <v>8000000</v>
      </c>
      <c r="E112">
        <f t="shared" si="14"/>
        <v>80000</v>
      </c>
      <c r="F112">
        <f t="shared" si="11"/>
        <v>3000</v>
      </c>
      <c r="G112">
        <f t="shared" si="12"/>
        <v>0</v>
      </c>
      <c r="H112">
        <f>COUNTIFS($A$2:A112, A112, $B$2:B112, B112, $C$2:C112, C112) - 1</f>
        <v>14</v>
      </c>
      <c r="I112" t="str">
        <f>_xlfn.CONCAT(IF(A112="completion", "Completion", IF(A112="cassette", "Cassette", IF(A112="gemheart", "Crystal Heart", IF(A112="strawberry", _xlfn.CONCAT("Strawberry ", H112+1), "")))), " (", _xlfn.XLOOKUP(B112, levels!$A$2:$A$12, levels!$B$2:$B$12), VLOOKUP(B112, levels!$A$2:$E$12, C112+3), ")")</f>
        <v>Strawberry 15 (Chapter 3: Celestial Resort A-Side)</v>
      </c>
      <c r="J112">
        <f t="shared" si="13"/>
        <v>8083014</v>
      </c>
    </row>
    <row r="113" spans="1:10" x14ac:dyDescent="0.3">
      <c r="A113" t="s">
        <v>13</v>
      </c>
      <c r="B113">
        <v>3</v>
      </c>
      <c r="C113">
        <v>0</v>
      </c>
      <c r="D113">
        <f t="shared" si="15"/>
        <v>8000000</v>
      </c>
      <c r="E113">
        <f t="shared" si="14"/>
        <v>80000</v>
      </c>
      <c r="F113">
        <f t="shared" si="11"/>
        <v>3000</v>
      </c>
      <c r="G113">
        <f t="shared" si="12"/>
        <v>0</v>
      </c>
      <c r="H113">
        <f>COUNTIFS($A$2:A113, A113, $B$2:B113, B113, $C$2:C113, C113) - 1</f>
        <v>15</v>
      </c>
      <c r="I113" t="str">
        <f>_xlfn.CONCAT(IF(A113="completion", "Completion", IF(A113="cassette", "Cassette", IF(A113="gemheart", "Crystal Heart", IF(A113="strawberry", _xlfn.CONCAT("Strawberry ", H113+1), "")))), " (", _xlfn.XLOOKUP(B113, levels!$A$2:$A$12, levels!$B$2:$B$12), VLOOKUP(B113, levels!$A$2:$E$12, C113+3), ")")</f>
        <v>Strawberry 16 (Chapter 3: Celestial Resort A-Side)</v>
      </c>
      <c r="J113">
        <f t="shared" si="13"/>
        <v>8083015</v>
      </c>
    </row>
    <row r="114" spans="1:10" x14ac:dyDescent="0.3">
      <c r="A114" t="s">
        <v>13</v>
      </c>
      <c r="B114">
        <v>3</v>
      </c>
      <c r="C114">
        <v>0</v>
      </c>
      <c r="D114">
        <f t="shared" si="15"/>
        <v>8000000</v>
      </c>
      <c r="E114">
        <f t="shared" si="14"/>
        <v>80000</v>
      </c>
      <c r="F114">
        <f t="shared" si="11"/>
        <v>3000</v>
      </c>
      <c r="G114">
        <f t="shared" si="12"/>
        <v>0</v>
      </c>
      <c r="H114">
        <f>COUNTIFS($A$2:A114, A114, $B$2:B114, B114, $C$2:C114, C114) - 1</f>
        <v>16</v>
      </c>
      <c r="I114" t="str">
        <f>_xlfn.CONCAT(IF(A114="completion", "Completion", IF(A114="cassette", "Cassette", IF(A114="gemheart", "Crystal Heart", IF(A114="strawberry", _xlfn.CONCAT("Strawberry ", H114+1), "")))), " (", _xlfn.XLOOKUP(B114, levels!$A$2:$A$12, levels!$B$2:$B$12), VLOOKUP(B114, levels!$A$2:$E$12, C114+3), ")")</f>
        <v>Strawberry 17 (Chapter 3: Celestial Resort A-Side)</v>
      </c>
      <c r="J114">
        <f t="shared" si="13"/>
        <v>8083016</v>
      </c>
    </row>
    <row r="115" spans="1:10" x14ac:dyDescent="0.3">
      <c r="A115" t="s">
        <v>13</v>
      </c>
      <c r="B115">
        <v>3</v>
      </c>
      <c r="C115">
        <v>0</v>
      </c>
      <c r="D115">
        <f t="shared" si="15"/>
        <v>8000000</v>
      </c>
      <c r="E115">
        <f t="shared" si="14"/>
        <v>80000</v>
      </c>
      <c r="F115">
        <f t="shared" si="11"/>
        <v>3000</v>
      </c>
      <c r="G115">
        <f t="shared" si="12"/>
        <v>0</v>
      </c>
      <c r="H115">
        <f>COUNTIFS($A$2:A115, A115, $B$2:B115, B115, $C$2:C115, C115) - 1</f>
        <v>17</v>
      </c>
      <c r="I115" t="str">
        <f>_xlfn.CONCAT(IF(A115="completion", "Completion", IF(A115="cassette", "Cassette", IF(A115="gemheart", "Crystal Heart", IF(A115="strawberry", _xlfn.CONCAT("Strawberry ", H115+1), "")))), " (", _xlfn.XLOOKUP(B115, levels!$A$2:$A$12, levels!$B$2:$B$12), VLOOKUP(B115, levels!$A$2:$E$12, C115+3), ")")</f>
        <v>Strawberry 18 (Chapter 3: Celestial Resort A-Side)</v>
      </c>
      <c r="J115">
        <f t="shared" si="13"/>
        <v>8083017</v>
      </c>
    </row>
    <row r="116" spans="1:10" x14ac:dyDescent="0.3">
      <c r="A116" t="s">
        <v>13</v>
      </c>
      <c r="B116">
        <v>3</v>
      </c>
      <c r="C116">
        <v>0</v>
      </c>
      <c r="D116">
        <f t="shared" si="15"/>
        <v>8000000</v>
      </c>
      <c r="E116">
        <f t="shared" si="14"/>
        <v>80000</v>
      </c>
      <c r="F116">
        <f t="shared" si="11"/>
        <v>3000</v>
      </c>
      <c r="G116">
        <f t="shared" si="12"/>
        <v>0</v>
      </c>
      <c r="H116">
        <f>COUNTIFS($A$2:A116, A116, $B$2:B116, B116, $C$2:C116, C116) - 1</f>
        <v>18</v>
      </c>
      <c r="I116" t="str">
        <f>_xlfn.CONCAT(IF(A116="completion", "Completion", IF(A116="cassette", "Cassette", IF(A116="gemheart", "Crystal Heart", IF(A116="strawberry", _xlfn.CONCAT("Strawberry ", H116+1), "")))), " (", _xlfn.XLOOKUP(B116, levels!$A$2:$A$12, levels!$B$2:$B$12), VLOOKUP(B116, levels!$A$2:$E$12, C116+3), ")")</f>
        <v>Strawberry 19 (Chapter 3: Celestial Resort A-Side)</v>
      </c>
      <c r="J116">
        <f t="shared" si="13"/>
        <v>8083018</v>
      </c>
    </row>
    <row r="117" spans="1:10" x14ac:dyDescent="0.3">
      <c r="A117" t="s">
        <v>13</v>
      </c>
      <c r="B117">
        <v>3</v>
      </c>
      <c r="C117">
        <v>0</v>
      </c>
      <c r="D117">
        <f t="shared" si="15"/>
        <v>8000000</v>
      </c>
      <c r="E117">
        <f t="shared" si="14"/>
        <v>80000</v>
      </c>
      <c r="F117">
        <f t="shared" si="11"/>
        <v>3000</v>
      </c>
      <c r="G117">
        <f t="shared" si="12"/>
        <v>0</v>
      </c>
      <c r="H117">
        <f>COUNTIFS($A$2:A117, A117, $B$2:B117, B117, $C$2:C117, C117) - 1</f>
        <v>19</v>
      </c>
      <c r="I117" t="str">
        <f>_xlfn.CONCAT(IF(A117="completion", "Completion", IF(A117="cassette", "Cassette", IF(A117="gemheart", "Crystal Heart", IF(A117="strawberry", _xlfn.CONCAT("Strawberry ", H117+1), "")))), " (", _xlfn.XLOOKUP(B117, levels!$A$2:$A$12, levels!$B$2:$B$12), VLOOKUP(B117, levels!$A$2:$E$12, C117+3), ")")</f>
        <v>Strawberry 20 (Chapter 3: Celestial Resort A-Side)</v>
      </c>
      <c r="J117">
        <f t="shared" si="13"/>
        <v>8083019</v>
      </c>
    </row>
    <row r="118" spans="1:10" x14ac:dyDescent="0.3">
      <c r="A118" t="s">
        <v>13</v>
      </c>
      <c r="B118">
        <v>3</v>
      </c>
      <c r="C118">
        <v>0</v>
      </c>
      <c r="D118">
        <f t="shared" si="15"/>
        <v>8000000</v>
      </c>
      <c r="E118">
        <f t="shared" si="14"/>
        <v>80000</v>
      </c>
      <c r="F118">
        <f t="shared" si="11"/>
        <v>3000</v>
      </c>
      <c r="G118">
        <f t="shared" si="12"/>
        <v>0</v>
      </c>
      <c r="H118">
        <f>COUNTIFS($A$2:A118, A118, $B$2:B118, B118, $C$2:C118, C118) - 1</f>
        <v>20</v>
      </c>
      <c r="I118" t="str">
        <f>_xlfn.CONCAT(IF(A118="completion", "Completion", IF(A118="cassette", "Cassette", IF(A118="gemheart", "Crystal Heart", IF(A118="strawberry", _xlfn.CONCAT("Strawberry ", H118+1), "")))), " (", _xlfn.XLOOKUP(B118, levels!$A$2:$A$12, levels!$B$2:$B$12), VLOOKUP(B118, levels!$A$2:$E$12, C118+3), ")")</f>
        <v>Strawberry 21 (Chapter 3: Celestial Resort A-Side)</v>
      </c>
      <c r="J118">
        <f t="shared" si="13"/>
        <v>8083020</v>
      </c>
    </row>
    <row r="119" spans="1:10" x14ac:dyDescent="0.3">
      <c r="A119" t="s">
        <v>13</v>
      </c>
      <c r="B119">
        <v>3</v>
      </c>
      <c r="C119">
        <v>0</v>
      </c>
      <c r="D119">
        <f t="shared" si="15"/>
        <v>8000000</v>
      </c>
      <c r="E119">
        <f t="shared" si="14"/>
        <v>80000</v>
      </c>
      <c r="F119">
        <f t="shared" si="11"/>
        <v>3000</v>
      </c>
      <c r="G119">
        <f t="shared" si="12"/>
        <v>0</v>
      </c>
      <c r="H119">
        <f>COUNTIFS($A$2:A119, A119, $B$2:B119, B119, $C$2:C119, C119) - 1</f>
        <v>21</v>
      </c>
      <c r="I119" t="str">
        <f>_xlfn.CONCAT(IF(A119="completion", "Completion", IF(A119="cassette", "Cassette", IF(A119="gemheart", "Crystal Heart", IF(A119="strawberry", _xlfn.CONCAT("Strawberry ", H119+1), "")))), " (", _xlfn.XLOOKUP(B119, levels!$A$2:$A$12, levels!$B$2:$B$12), VLOOKUP(B119, levels!$A$2:$E$12, C119+3), ")")</f>
        <v>Strawberry 22 (Chapter 3: Celestial Resort A-Side)</v>
      </c>
      <c r="J119">
        <f t="shared" si="13"/>
        <v>8083021</v>
      </c>
    </row>
    <row r="120" spans="1:10" x14ac:dyDescent="0.3">
      <c r="A120" t="s">
        <v>13</v>
      </c>
      <c r="B120">
        <v>3</v>
      </c>
      <c r="C120">
        <v>0</v>
      </c>
      <c r="D120">
        <f t="shared" si="15"/>
        <v>8000000</v>
      </c>
      <c r="E120">
        <f t="shared" si="14"/>
        <v>80000</v>
      </c>
      <c r="F120">
        <f t="shared" si="11"/>
        <v>3000</v>
      </c>
      <c r="G120">
        <f t="shared" si="12"/>
        <v>0</v>
      </c>
      <c r="H120">
        <f>COUNTIFS($A$2:A120, A120, $B$2:B120, B120, $C$2:C120, C120) - 1</f>
        <v>22</v>
      </c>
      <c r="I120" t="str">
        <f>_xlfn.CONCAT(IF(A120="completion", "Completion", IF(A120="cassette", "Cassette", IF(A120="gemheart", "Crystal Heart", IF(A120="strawberry", _xlfn.CONCAT("Strawberry ", H120+1), "")))), " (", _xlfn.XLOOKUP(B120, levels!$A$2:$A$12, levels!$B$2:$B$12), VLOOKUP(B120, levels!$A$2:$E$12, C120+3), ")")</f>
        <v>Strawberry 23 (Chapter 3: Celestial Resort A-Side)</v>
      </c>
      <c r="J120">
        <f t="shared" si="13"/>
        <v>8083022</v>
      </c>
    </row>
    <row r="121" spans="1:10" x14ac:dyDescent="0.3">
      <c r="A121" t="s">
        <v>13</v>
      </c>
      <c r="B121">
        <v>3</v>
      </c>
      <c r="C121">
        <v>0</v>
      </c>
      <c r="D121">
        <f t="shared" si="15"/>
        <v>8000000</v>
      </c>
      <c r="E121">
        <f t="shared" si="14"/>
        <v>80000</v>
      </c>
      <c r="F121">
        <f t="shared" si="11"/>
        <v>3000</v>
      </c>
      <c r="G121">
        <f t="shared" si="12"/>
        <v>0</v>
      </c>
      <c r="H121">
        <f>COUNTIFS($A$2:A121, A121, $B$2:B121, B121, $C$2:C121, C121) - 1</f>
        <v>23</v>
      </c>
      <c r="I121" t="str">
        <f>_xlfn.CONCAT(IF(A121="completion", "Completion", IF(A121="cassette", "Cassette", IF(A121="gemheart", "Crystal Heart", IF(A121="strawberry", _xlfn.CONCAT("Strawberry ", H121+1), "")))), " (", _xlfn.XLOOKUP(B121, levels!$A$2:$A$12, levels!$B$2:$B$12), VLOOKUP(B121, levels!$A$2:$E$12, C121+3), ")")</f>
        <v>Strawberry 24 (Chapter 3: Celestial Resort A-Side)</v>
      </c>
      <c r="J121">
        <f t="shared" si="13"/>
        <v>8083023</v>
      </c>
    </row>
    <row r="122" spans="1:10" x14ac:dyDescent="0.3">
      <c r="A122" t="s">
        <v>13</v>
      </c>
      <c r="B122">
        <v>3</v>
      </c>
      <c r="C122">
        <v>0</v>
      </c>
      <c r="D122">
        <f t="shared" si="15"/>
        <v>8000000</v>
      </c>
      <c r="E122">
        <f t="shared" si="14"/>
        <v>80000</v>
      </c>
      <c r="F122">
        <f t="shared" si="11"/>
        <v>3000</v>
      </c>
      <c r="G122">
        <f t="shared" si="12"/>
        <v>0</v>
      </c>
      <c r="H122">
        <f>COUNTIFS($A$2:A122, A122, $B$2:B122, B122, $C$2:C122, C122) - 1</f>
        <v>24</v>
      </c>
      <c r="I122" t="str">
        <f>_xlfn.CONCAT(IF(A122="completion", "Completion", IF(A122="cassette", "Cassette", IF(A122="gemheart", "Crystal Heart", IF(A122="strawberry", _xlfn.CONCAT("Strawberry ", H122+1), "")))), " (", _xlfn.XLOOKUP(B122, levels!$A$2:$A$12, levels!$B$2:$B$12), VLOOKUP(B122, levels!$A$2:$E$12, C122+3), ")")</f>
        <v>Strawberry 25 (Chapter 3: Celestial Resort A-Side)</v>
      </c>
      <c r="J122">
        <f t="shared" si="13"/>
        <v>8083024</v>
      </c>
    </row>
    <row r="123" spans="1:10" x14ac:dyDescent="0.3">
      <c r="A123" t="s">
        <v>13</v>
      </c>
      <c r="B123">
        <v>4</v>
      </c>
      <c r="C123">
        <v>0</v>
      </c>
      <c r="D123">
        <f t="shared" si="15"/>
        <v>8000000</v>
      </c>
      <c r="E123">
        <f t="shared" si="14"/>
        <v>80000</v>
      </c>
      <c r="F123">
        <f t="shared" si="11"/>
        <v>4000</v>
      </c>
      <c r="G123">
        <f t="shared" si="12"/>
        <v>0</v>
      </c>
      <c r="H123">
        <f>COUNTIFS($A$2:A123, A123, $B$2:B123, B123, $C$2:C123, C123) - 1</f>
        <v>0</v>
      </c>
      <c r="I123" t="str">
        <f>_xlfn.CONCAT(IF(A123="completion", "Completion", IF(A123="cassette", "Cassette", IF(A123="gemheart", "Crystal Heart", IF(A123="strawberry", _xlfn.CONCAT("Strawberry ", H123+1), "")))), " (", _xlfn.XLOOKUP(B123, levels!$A$2:$A$12, levels!$B$2:$B$12), VLOOKUP(B123, levels!$A$2:$E$12, C123+3), ")")</f>
        <v>Strawberry 1 (Chapter 4: Golden Ridge A-Side)</v>
      </c>
      <c r="J123">
        <f t="shared" si="13"/>
        <v>8084000</v>
      </c>
    </row>
    <row r="124" spans="1:10" x14ac:dyDescent="0.3">
      <c r="A124" t="s">
        <v>13</v>
      </c>
      <c r="B124">
        <v>4</v>
      </c>
      <c r="C124">
        <v>0</v>
      </c>
      <c r="D124">
        <f t="shared" si="15"/>
        <v>8000000</v>
      </c>
      <c r="E124">
        <f t="shared" si="14"/>
        <v>80000</v>
      </c>
      <c r="F124">
        <f t="shared" ref="F124:F187" si="16">B124*1000</f>
        <v>4000</v>
      </c>
      <c r="G124">
        <f t="shared" ref="G124:G187" si="17">C124*100</f>
        <v>0</v>
      </c>
      <c r="H124">
        <f>COUNTIFS($A$2:A124, A124, $B$2:B124, B124, $C$2:C124, C124) - 1</f>
        <v>1</v>
      </c>
      <c r="I124" t="str">
        <f>_xlfn.CONCAT(IF(A124="completion", "Completion", IF(A124="cassette", "Cassette", IF(A124="gemheart", "Crystal Heart", IF(A124="strawberry", _xlfn.CONCAT("Strawberry ", H124+1), "")))), " (", _xlfn.XLOOKUP(B124, levels!$A$2:$A$12, levels!$B$2:$B$12), VLOOKUP(B124, levels!$A$2:$E$12, C124+3), ")")</f>
        <v>Strawberry 2 (Chapter 4: Golden Ridge A-Side)</v>
      </c>
      <c r="J124">
        <f t="shared" ref="J124:J187" si="18">SUM(D124:H124)</f>
        <v>8084001</v>
      </c>
    </row>
    <row r="125" spans="1:10" x14ac:dyDescent="0.3">
      <c r="A125" t="s">
        <v>13</v>
      </c>
      <c r="B125">
        <v>4</v>
      </c>
      <c r="C125">
        <v>0</v>
      </c>
      <c r="D125">
        <f t="shared" si="15"/>
        <v>8000000</v>
      </c>
      <c r="E125">
        <f t="shared" si="14"/>
        <v>80000</v>
      </c>
      <c r="F125">
        <f t="shared" si="16"/>
        <v>4000</v>
      </c>
      <c r="G125">
        <f t="shared" si="17"/>
        <v>0</v>
      </c>
      <c r="H125">
        <f>COUNTIFS($A$2:A125, A125, $B$2:B125, B125, $C$2:C125, C125) - 1</f>
        <v>2</v>
      </c>
      <c r="I125" t="str">
        <f>_xlfn.CONCAT(IF(A125="completion", "Completion", IF(A125="cassette", "Cassette", IF(A125="gemheart", "Crystal Heart", IF(A125="strawberry", _xlfn.CONCAT("Strawberry ", H125+1), "")))), " (", _xlfn.XLOOKUP(B125, levels!$A$2:$A$12, levels!$B$2:$B$12), VLOOKUP(B125, levels!$A$2:$E$12, C125+3), ")")</f>
        <v>Strawberry 3 (Chapter 4: Golden Ridge A-Side)</v>
      </c>
      <c r="J125">
        <f t="shared" si="18"/>
        <v>8084002</v>
      </c>
    </row>
    <row r="126" spans="1:10" x14ac:dyDescent="0.3">
      <c r="A126" t="s">
        <v>13</v>
      </c>
      <c r="B126">
        <v>4</v>
      </c>
      <c r="C126">
        <v>0</v>
      </c>
      <c r="D126">
        <f t="shared" si="15"/>
        <v>8000000</v>
      </c>
      <c r="E126">
        <f t="shared" si="14"/>
        <v>80000</v>
      </c>
      <c r="F126">
        <f t="shared" si="16"/>
        <v>4000</v>
      </c>
      <c r="G126">
        <f t="shared" si="17"/>
        <v>0</v>
      </c>
      <c r="H126">
        <f>COUNTIFS($A$2:A126, A126, $B$2:B126, B126, $C$2:C126, C126) - 1</f>
        <v>3</v>
      </c>
      <c r="I126" t="str">
        <f>_xlfn.CONCAT(IF(A126="completion", "Completion", IF(A126="cassette", "Cassette", IF(A126="gemheart", "Crystal Heart", IF(A126="strawberry", _xlfn.CONCAT("Strawberry ", H126+1), "")))), " (", _xlfn.XLOOKUP(B126, levels!$A$2:$A$12, levels!$B$2:$B$12), VLOOKUP(B126, levels!$A$2:$E$12, C126+3), ")")</f>
        <v>Strawberry 4 (Chapter 4: Golden Ridge A-Side)</v>
      </c>
      <c r="J126">
        <f t="shared" si="18"/>
        <v>8084003</v>
      </c>
    </row>
    <row r="127" spans="1:10" x14ac:dyDescent="0.3">
      <c r="A127" t="s">
        <v>13</v>
      </c>
      <c r="B127">
        <v>4</v>
      </c>
      <c r="C127">
        <v>0</v>
      </c>
      <c r="D127">
        <f t="shared" si="15"/>
        <v>8000000</v>
      </c>
      <c r="E127">
        <f t="shared" si="14"/>
        <v>80000</v>
      </c>
      <c r="F127">
        <f t="shared" si="16"/>
        <v>4000</v>
      </c>
      <c r="G127">
        <f t="shared" si="17"/>
        <v>0</v>
      </c>
      <c r="H127">
        <f>COUNTIFS($A$2:A127, A127, $B$2:B127, B127, $C$2:C127, C127) - 1</f>
        <v>4</v>
      </c>
      <c r="I127" t="str">
        <f>_xlfn.CONCAT(IF(A127="completion", "Completion", IF(A127="cassette", "Cassette", IF(A127="gemheart", "Crystal Heart", IF(A127="strawberry", _xlfn.CONCAT("Strawberry ", H127+1), "")))), " (", _xlfn.XLOOKUP(B127, levels!$A$2:$A$12, levels!$B$2:$B$12), VLOOKUP(B127, levels!$A$2:$E$12, C127+3), ")")</f>
        <v>Strawberry 5 (Chapter 4: Golden Ridge A-Side)</v>
      </c>
      <c r="J127">
        <f t="shared" si="18"/>
        <v>8084004</v>
      </c>
    </row>
    <row r="128" spans="1:10" x14ac:dyDescent="0.3">
      <c r="A128" t="s">
        <v>13</v>
      </c>
      <c r="B128">
        <v>4</v>
      </c>
      <c r="C128">
        <v>0</v>
      </c>
      <c r="D128">
        <f t="shared" si="15"/>
        <v>8000000</v>
      </c>
      <c r="E128">
        <f t="shared" si="14"/>
        <v>80000</v>
      </c>
      <c r="F128">
        <f t="shared" si="16"/>
        <v>4000</v>
      </c>
      <c r="G128">
        <f t="shared" si="17"/>
        <v>0</v>
      </c>
      <c r="H128">
        <f>COUNTIFS($A$2:A128, A128, $B$2:B128, B128, $C$2:C128, C128) - 1</f>
        <v>5</v>
      </c>
      <c r="I128" t="str">
        <f>_xlfn.CONCAT(IF(A128="completion", "Completion", IF(A128="cassette", "Cassette", IF(A128="gemheart", "Crystal Heart", IF(A128="strawberry", _xlfn.CONCAT("Strawberry ", H128+1), "")))), " (", _xlfn.XLOOKUP(B128, levels!$A$2:$A$12, levels!$B$2:$B$12), VLOOKUP(B128, levels!$A$2:$E$12, C128+3), ")")</f>
        <v>Strawberry 6 (Chapter 4: Golden Ridge A-Side)</v>
      </c>
      <c r="J128">
        <f t="shared" si="18"/>
        <v>8084005</v>
      </c>
    </row>
    <row r="129" spans="1:10" x14ac:dyDescent="0.3">
      <c r="A129" t="s">
        <v>13</v>
      </c>
      <c r="B129">
        <v>4</v>
      </c>
      <c r="C129">
        <v>0</v>
      </c>
      <c r="D129">
        <f t="shared" si="15"/>
        <v>8000000</v>
      </c>
      <c r="E129">
        <f t="shared" si="14"/>
        <v>80000</v>
      </c>
      <c r="F129">
        <f t="shared" si="16"/>
        <v>4000</v>
      </c>
      <c r="G129">
        <f t="shared" si="17"/>
        <v>0</v>
      </c>
      <c r="H129">
        <f>COUNTIFS($A$2:A129, A129, $B$2:B129, B129, $C$2:C129, C129) - 1</f>
        <v>6</v>
      </c>
      <c r="I129" t="str">
        <f>_xlfn.CONCAT(IF(A129="completion", "Completion", IF(A129="cassette", "Cassette", IF(A129="gemheart", "Crystal Heart", IF(A129="strawberry", _xlfn.CONCAT("Strawberry ", H129+1), "")))), " (", _xlfn.XLOOKUP(B129, levels!$A$2:$A$12, levels!$B$2:$B$12), VLOOKUP(B129, levels!$A$2:$E$12, C129+3), ")")</f>
        <v>Strawberry 7 (Chapter 4: Golden Ridge A-Side)</v>
      </c>
      <c r="J129">
        <f t="shared" si="18"/>
        <v>8084006</v>
      </c>
    </row>
    <row r="130" spans="1:10" x14ac:dyDescent="0.3">
      <c r="A130" t="s">
        <v>13</v>
      </c>
      <c r="B130">
        <v>4</v>
      </c>
      <c r="C130">
        <v>0</v>
      </c>
      <c r="D130">
        <f t="shared" si="15"/>
        <v>8000000</v>
      </c>
      <c r="E130">
        <f t="shared" si="14"/>
        <v>80000</v>
      </c>
      <c r="F130">
        <f t="shared" si="16"/>
        <v>4000</v>
      </c>
      <c r="G130">
        <f t="shared" si="17"/>
        <v>0</v>
      </c>
      <c r="H130">
        <f>COUNTIFS($A$2:A130, A130, $B$2:B130, B130, $C$2:C130, C130) - 1</f>
        <v>7</v>
      </c>
      <c r="I130" t="str">
        <f>_xlfn.CONCAT(IF(A130="completion", "Completion", IF(A130="cassette", "Cassette", IF(A130="gemheart", "Crystal Heart", IF(A130="strawberry", _xlfn.CONCAT("Strawberry ", H130+1), "")))), " (", _xlfn.XLOOKUP(B130, levels!$A$2:$A$12, levels!$B$2:$B$12), VLOOKUP(B130, levels!$A$2:$E$12, C130+3), ")")</f>
        <v>Strawberry 8 (Chapter 4: Golden Ridge A-Side)</v>
      </c>
      <c r="J130">
        <f t="shared" si="18"/>
        <v>8084007</v>
      </c>
    </row>
    <row r="131" spans="1:10" x14ac:dyDescent="0.3">
      <c r="A131" t="s">
        <v>13</v>
      </c>
      <c r="B131">
        <v>4</v>
      </c>
      <c r="C131">
        <v>0</v>
      </c>
      <c r="D131">
        <f t="shared" si="15"/>
        <v>8000000</v>
      </c>
      <c r="E131">
        <f t="shared" ref="E131:E194" si="19">IF(A131="cassette", 20000, IF(A131="completion", 40000, IF(A131="gemheart", 60000, IF(A131="strawberry", 80000, 0))))</f>
        <v>80000</v>
      </c>
      <c r="F131">
        <f t="shared" si="16"/>
        <v>4000</v>
      </c>
      <c r="G131">
        <f t="shared" si="17"/>
        <v>0</v>
      </c>
      <c r="H131">
        <f>COUNTIFS($A$2:A131, A131, $B$2:B131, B131, $C$2:C131, C131) - 1</f>
        <v>8</v>
      </c>
      <c r="I131" t="str">
        <f>_xlfn.CONCAT(IF(A131="completion", "Completion", IF(A131="cassette", "Cassette", IF(A131="gemheart", "Crystal Heart", IF(A131="strawberry", _xlfn.CONCAT("Strawberry ", H131+1), "")))), " (", _xlfn.XLOOKUP(B131, levels!$A$2:$A$12, levels!$B$2:$B$12), VLOOKUP(B131, levels!$A$2:$E$12, C131+3), ")")</f>
        <v>Strawberry 9 (Chapter 4: Golden Ridge A-Side)</v>
      </c>
      <c r="J131">
        <f t="shared" si="18"/>
        <v>8084008</v>
      </c>
    </row>
    <row r="132" spans="1:10" x14ac:dyDescent="0.3">
      <c r="A132" t="s">
        <v>13</v>
      </c>
      <c r="B132">
        <v>4</v>
      </c>
      <c r="C132">
        <v>0</v>
      </c>
      <c r="D132">
        <f t="shared" si="15"/>
        <v>8000000</v>
      </c>
      <c r="E132">
        <f t="shared" si="19"/>
        <v>80000</v>
      </c>
      <c r="F132">
        <f t="shared" si="16"/>
        <v>4000</v>
      </c>
      <c r="G132">
        <f t="shared" si="17"/>
        <v>0</v>
      </c>
      <c r="H132">
        <f>COUNTIFS($A$2:A132, A132, $B$2:B132, B132, $C$2:C132, C132) - 1</f>
        <v>9</v>
      </c>
      <c r="I132" t="str">
        <f>_xlfn.CONCAT(IF(A132="completion", "Completion", IF(A132="cassette", "Cassette", IF(A132="gemheart", "Crystal Heart", IF(A132="strawberry", _xlfn.CONCAT("Strawberry ", H132+1), "")))), " (", _xlfn.XLOOKUP(B132, levels!$A$2:$A$12, levels!$B$2:$B$12), VLOOKUP(B132, levels!$A$2:$E$12, C132+3), ")")</f>
        <v>Strawberry 10 (Chapter 4: Golden Ridge A-Side)</v>
      </c>
      <c r="J132">
        <f t="shared" si="18"/>
        <v>8084009</v>
      </c>
    </row>
    <row r="133" spans="1:10" x14ac:dyDescent="0.3">
      <c r="A133" t="s">
        <v>13</v>
      </c>
      <c r="B133">
        <v>4</v>
      </c>
      <c r="C133">
        <v>0</v>
      </c>
      <c r="D133">
        <f t="shared" si="15"/>
        <v>8000000</v>
      </c>
      <c r="E133">
        <f t="shared" si="19"/>
        <v>80000</v>
      </c>
      <c r="F133">
        <f t="shared" si="16"/>
        <v>4000</v>
      </c>
      <c r="G133">
        <f t="shared" si="17"/>
        <v>0</v>
      </c>
      <c r="H133">
        <f>COUNTIFS($A$2:A133, A133, $B$2:B133, B133, $C$2:C133, C133) - 1</f>
        <v>10</v>
      </c>
      <c r="I133" t="str">
        <f>_xlfn.CONCAT(IF(A133="completion", "Completion", IF(A133="cassette", "Cassette", IF(A133="gemheart", "Crystal Heart", IF(A133="strawberry", _xlfn.CONCAT("Strawberry ", H133+1), "")))), " (", _xlfn.XLOOKUP(B133, levels!$A$2:$A$12, levels!$B$2:$B$12), VLOOKUP(B133, levels!$A$2:$E$12, C133+3), ")")</f>
        <v>Strawberry 11 (Chapter 4: Golden Ridge A-Side)</v>
      </c>
      <c r="J133">
        <f t="shared" si="18"/>
        <v>8084010</v>
      </c>
    </row>
    <row r="134" spans="1:10" x14ac:dyDescent="0.3">
      <c r="A134" t="s">
        <v>13</v>
      </c>
      <c r="B134">
        <v>4</v>
      </c>
      <c r="C134">
        <v>0</v>
      </c>
      <c r="D134">
        <f t="shared" ref="D134:D197" si="20">$D$2</f>
        <v>8000000</v>
      </c>
      <c r="E134">
        <f t="shared" si="19"/>
        <v>80000</v>
      </c>
      <c r="F134">
        <f t="shared" si="16"/>
        <v>4000</v>
      </c>
      <c r="G134">
        <f t="shared" si="17"/>
        <v>0</v>
      </c>
      <c r="H134">
        <f>COUNTIFS($A$2:A134, A134, $B$2:B134, B134, $C$2:C134, C134) - 1</f>
        <v>11</v>
      </c>
      <c r="I134" t="str">
        <f>_xlfn.CONCAT(IF(A134="completion", "Completion", IF(A134="cassette", "Cassette", IF(A134="gemheart", "Crystal Heart", IF(A134="strawberry", _xlfn.CONCAT("Strawberry ", H134+1), "")))), " (", _xlfn.XLOOKUP(B134, levels!$A$2:$A$12, levels!$B$2:$B$12), VLOOKUP(B134, levels!$A$2:$E$12, C134+3), ")")</f>
        <v>Strawberry 12 (Chapter 4: Golden Ridge A-Side)</v>
      </c>
      <c r="J134">
        <f t="shared" si="18"/>
        <v>8084011</v>
      </c>
    </row>
    <row r="135" spans="1:10" x14ac:dyDescent="0.3">
      <c r="A135" t="s">
        <v>13</v>
      </c>
      <c r="B135">
        <v>4</v>
      </c>
      <c r="C135">
        <v>0</v>
      </c>
      <c r="D135">
        <f t="shared" si="20"/>
        <v>8000000</v>
      </c>
      <c r="E135">
        <f t="shared" si="19"/>
        <v>80000</v>
      </c>
      <c r="F135">
        <f t="shared" si="16"/>
        <v>4000</v>
      </c>
      <c r="G135">
        <f t="shared" si="17"/>
        <v>0</v>
      </c>
      <c r="H135">
        <f>COUNTIFS($A$2:A135, A135, $B$2:B135, B135, $C$2:C135, C135) - 1</f>
        <v>12</v>
      </c>
      <c r="I135" t="str">
        <f>_xlfn.CONCAT(IF(A135="completion", "Completion", IF(A135="cassette", "Cassette", IF(A135="gemheart", "Crystal Heart", IF(A135="strawberry", _xlfn.CONCAT("Strawberry ", H135+1), "")))), " (", _xlfn.XLOOKUP(B135, levels!$A$2:$A$12, levels!$B$2:$B$12), VLOOKUP(B135, levels!$A$2:$E$12, C135+3), ")")</f>
        <v>Strawberry 13 (Chapter 4: Golden Ridge A-Side)</v>
      </c>
      <c r="J135">
        <f t="shared" si="18"/>
        <v>8084012</v>
      </c>
    </row>
    <row r="136" spans="1:10" x14ac:dyDescent="0.3">
      <c r="A136" t="s">
        <v>13</v>
      </c>
      <c r="B136">
        <v>4</v>
      </c>
      <c r="C136">
        <v>0</v>
      </c>
      <c r="D136">
        <f t="shared" si="20"/>
        <v>8000000</v>
      </c>
      <c r="E136">
        <f t="shared" si="19"/>
        <v>80000</v>
      </c>
      <c r="F136">
        <f t="shared" si="16"/>
        <v>4000</v>
      </c>
      <c r="G136">
        <f t="shared" si="17"/>
        <v>0</v>
      </c>
      <c r="H136">
        <f>COUNTIFS($A$2:A136, A136, $B$2:B136, B136, $C$2:C136, C136) - 1</f>
        <v>13</v>
      </c>
      <c r="I136" t="str">
        <f>_xlfn.CONCAT(IF(A136="completion", "Completion", IF(A136="cassette", "Cassette", IF(A136="gemheart", "Crystal Heart", IF(A136="strawberry", _xlfn.CONCAT("Strawberry ", H136+1), "")))), " (", _xlfn.XLOOKUP(B136, levels!$A$2:$A$12, levels!$B$2:$B$12), VLOOKUP(B136, levels!$A$2:$E$12, C136+3), ")")</f>
        <v>Strawberry 14 (Chapter 4: Golden Ridge A-Side)</v>
      </c>
      <c r="J136">
        <f t="shared" si="18"/>
        <v>8084013</v>
      </c>
    </row>
    <row r="137" spans="1:10" x14ac:dyDescent="0.3">
      <c r="A137" t="s">
        <v>13</v>
      </c>
      <c r="B137">
        <v>4</v>
      </c>
      <c r="C137">
        <v>0</v>
      </c>
      <c r="D137">
        <f t="shared" si="20"/>
        <v>8000000</v>
      </c>
      <c r="E137">
        <f t="shared" si="19"/>
        <v>80000</v>
      </c>
      <c r="F137">
        <f t="shared" si="16"/>
        <v>4000</v>
      </c>
      <c r="G137">
        <f t="shared" si="17"/>
        <v>0</v>
      </c>
      <c r="H137">
        <f>COUNTIFS($A$2:A137, A137, $B$2:B137, B137, $C$2:C137, C137) - 1</f>
        <v>14</v>
      </c>
      <c r="I137" t="str">
        <f>_xlfn.CONCAT(IF(A137="completion", "Completion", IF(A137="cassette", "Cassette", IF(A137="gemheart", "Crystal Heart", IF(A137="strawberry", _xlfn.CONCAT("Strawberry ", H137+1), "")))), " (", _xlfn.XLOOKUP(B137, levels!$A$2:$A$12, levels!$B$2:$B$12), VLOOKUP(B137, levels!$A$2:$E$12, C137+3), ")")</f>
        <v>Strawberry 15 (Chapter 4: Golden Ridge A-Side)</v>
      </c>
      <c r="J137">
        <f t="shared" si="18"/>
        <v>8084014</v>
      </c>
    </row>
    <row r="138" spans="1:10" x14ac:dyDescent="0.3">
      <c r="A138" t="s">
        <v>13</v>
      </c>
      <c r="B138">
        <v>4</v>
      </c>
      <c r="C138">
        <v>0</v>
      </c>
      <c r="D138">
        <f t="shared" si="20"/>
        <v>8000000</v>
      </c>
      <c r="E138">
        <f t="shared" si="19"/>
        <v>80000</v>
      </c>
      <c r="F138">
        <f t="shared" si="16"/>
        <v>4000</v>
      </c>
      <c r="G138">
        <f t="shared" si="17"/>
        <v>0</v>
      </c>
      <c r="H138">
        <f>COUNTIFS($A$2:A138, A138, $B$2:B138, B138, $C$2:C138, C138) - 1</f>
        <v>15</v>
      </c>
      <c r="I138" t="str">
        <f>_xlfn.CONCAT(IF(A138="completion", "Completion", IF(A138="cassette", "Cassette", IF(A138="gemheart", "Crystal Heart", IF(A138="strawberry", _xlfn.CONCAT("Strawberry ", H138+1), "")))), " (", _xlfn.XLOOKUP(B138, levels!$A$2:$A$12, levels!$B$2:$B$12), VLOOKUP(B138, levels!$A$2:$E$12, C138+3), ")")</f>
        <v>Strawberry 16 (Chapter 4: Golden Ridge A-Side)</v>
      </c>
      <c r="J138">
        <f t="shared" si="18"/>
        <v>8084015</v>
      </c>
    </row>
    <row r="139" spans="1:10" x14ac:dyDescent="0.3">
      <c r="A139" t="s">
        <v>13</v>
      </c>
      <c r="B139">
        <v>4</v>
      </c>
      <c r="C139">
        <v>0</v>
      </c>
      <c r="D139">
        <f t="shared" si="20"/>
        <v>8000000</v>
      </c>
      <c r="E139">
        <f t="shared" si="19"/>
        <v>80000</v>
      </c>
      <c r="F139">
        <f t="shared" si="16"/>
        <v>4000</v>
      </c>
      <c r="G139">
        <f t="shared" si="17"/>
        <v>0</v>
      </c>
      <c r="H139">
        <f>COUNTIFS($A$2:A139, A139, $B$2:B139, B139, $C$2:C139, C139) - 1</f>
        <v>16</v>
      </c>
      <c r="I139" t="str">
        <f>_xlfn.CONCAT(IF(A139="completion", "Completion", IF(A139="cassette", "Cassette", IF(A139="gemheart", "Crystal Heart", IF(A139="strawberry", _xlfn.CONCAT("Strawberry ", H139+1), "")))), " (", _xlfn.XLOOKUP(B139, levels!$A$2:$A$12, levels!$B$2:$B$12), VLOOKUP(B139, levels!$A$2:$E$12, C139+3), ")")</f>
        <v>Strawberry 17 (Chapter 4: Golden Ridge A-Side)</v>
      </c>
      <c r="J139">
        <f t="shared" si="18"/>
        <v>8084016</v>
      </c>
    </row>
    <row r="140" spans="1:10" x14ac:dyDescent="0.3">
      <c r="A140" t="s">
        <v>13</v>
      </c>
      <c r="B140">
        <v>4</v>
      </c>
      <c r="C140">
        <v>0</v>
      </c>
      <c r="D140">
        <f t="shared" si="20"/>
        <v>8000000</v>
      </c>
      <c r="E140">
        <f t="shared" si="19"/>
        <v>80000</v>
      </c>
      <c r="F140">
        <f t="shared" si="16"/>
        <v>4000</v>
      </c>
      <c r="G140">
        <f t="shared" si="17"/>
        <v>0</v>
      </c>
      <c r="H140">
        <f>COUNTIFS($A$2:A140, A140, $B$2:B140, B140, $C$2:C140, C140) - 1</f>
        <v>17</v>
      </c>
      <c r="I140" t="str">
        <f>_xlfn.CONCAT(IF(A140="completion", "Completion", IF(A140="cassette", "Cassette", IF(A140="gemheart", "Crystal Heart", IF(A140="strawberry", _xlfn.CONCAT("Strawberry ", H140+1), "")))), " (", _xlfn.XLOOKUP(B140, levels!$A$2:$A$12, levels!$B$2:$B$12), VLOOKUP(B140, levels!$A$2:$E$12, C140+3), ")")</f>
        <v>Strawberry 18 (Chapter 4: Golden Ridge A-Side)</v>
      </c>
      <c r="J140">
        <f t="shared" si="18"/>
        <v>8084017</v>
      </c>
    </row>
    <row r="141" spans="1:10" x14ac:dyDescent="0.3">
      <c r="A141" t="s">
        <v>13</v>
      </c>
      <c r="B141">
        <v>4</v>
      </c>
      <c r="C141">
        <v>0</v>
      </c>
      <c r="D141">
        <f t="shared" si="20"/>
        <v>8000000</v>
      </c>
      <c r="E141">
        <f t="shared" si="19"/>
        <v>80000</v>
      </c>
      <c r="F141">
        <f t="shared" si="16"/>
        <v>4000</v>
      </c>
      <c r="G141">
        <f t="shared" si="17"/>
        <v>0</v>
      </c>
      <c r="H141">
        <f>COUNTIFS($A$2:A141, A141, $B$2:B141, B141, $C$2:C141, C141) - 1</f>
        <v>18</v>
      </c>
      <c r="I141" t="str">
        <f>_xlfn.CONCAT(IF(A141="completion", "Completion", IF(A141="cassette", "Cassette", IF(A141="gemheart", "Crystal Heart", IF(A141="strawberry", _xlfn.CONCAT("Strawberry ", H141+1), "")))), " (", _xlfn.XLOOKUP(B141, levels!$A$2:$A$12, levels!$B$2:$B$12), VLOOKUP(B141, levels!$A$2:$E$12, C141+3), ")")</f>
        <v>Strawberry 19 (Chapter 4: Golden Ridge A-Side)</v>
      </c>
      <c r="J141">
        <f t="shared" si="18"/>
        <v>8084018</v>
      </c>
    </row>
    <row r="142" spans="1:10" x14ac:dyDescent="0.3">
      <c r="A142" t="s">
        <v>13</v>
      </c>
      <c r="B142">
        <v>4</v>
      </c>
      <c r="C142">
        <v>0</v>
      </c>
      <c r="D142">
        <f t="shared" si="20"/>
        <v>8000000</v>
      </c>
      <c r="E142">
        <f t="shared" si="19"/>
        <v>80000</v>
      </c>
      <c r="F142">
        <f t="shared" si="16"/>
        <v>4000</v>
      </c>
      <c r="G142">
        <f t="shared" si="17"/>
        <v>0</v>
      </c>
      <c r="H142">
        <f>COUNTIFS($A$2:A142, A142, $B$2:B142, B142, $C$2:C142, C142) - 1</f>
        <v>19</v>
      </c>
      <c r="I142" t="str">
        <f>_xlfn.CONCAT(IF(A142="completion", "Completion", IF(A142="cassette", "Cassette", IF(A142="gemheart", "Crystal Heart", IF(A142="strawberry", _xlfn.CONCAT("Strawberry ", H142+1), "")))), " (", _xlfn.XLOOKUP(B142, levels!$A$2:$A$12, levels!$B$2:$B$12), VLOOKUP(B142, levels!$A$2:$E$12, C142+3), ")")</f>
        <v>Strawberry 20 (Chapter 4: Golden Ridge A-Side)</v>
      </c>
      <c r="J142">
        <f t="shared" si="18"/>
        <v>8084019</v>
      </c>
    </row>
    <row r="143" spans="1:10" x14ac:dyDescent="0.3">
      <c r="A143" t="s">
        <v>13</v>
      </c>
      <c r="B143">
        <v>4</v>
      </c>
      <c r="C143">
        <v>0</v>
      </c>
      <c r="D143">
        <f t="shared" si="20"/>
        <v>8000000</v>
      </c>
      <c r="E143">
        <f t="shared" si="19"/>
        <v>80000</v>
      </c>
      <c r="F143">
        <f t="shared" si="16"/>
        <v>4000</v>
      </c>
      <c r="G143">
        <f t="shared" si="17"/>
        <v>0</v>
      </c>
      <c r="H143">
        <f>COUNTIFS($A$2:A143, A143, $B$2:B143, B143, $C$2:C143, C143) - 1</f>
        <v>20</v>
      </c>
      <c r="I143" t="str">
        <f>_xlfn.CONCAT(IF(A143="completion", "Completion", IF(A143="cassette", "Cassette", IF(A143="gemheart", "Crystal Heart", IF(A143="strawberry", _xlfn.CONCAT("Strawberry ", H143+1), "")))), " (", _xlfn.XLOOKUP(B143, levels!$A$2:$A$12, levels!$B$2:$B$12), VLOOKUP(B143, levels!$A$2:$E$12, C143+3), ")")</f>
        <v>Strawberry 21 (Chapter 4: Golden Ridge A-Side)</v>
      </c>
      <c r="J143">
        <f t="shared" si="18"/>
        <v>8084020</v>
      </c>
    </row>
    <row r="144" spans="1:10" x14ac:dyDescent="0.3">
      <c r="A144" t="s">
        <v>13</v>
      </c>
      <c r="B144">
        <v>4</v>
      </c>
      <c r="C144">
        <v>0</v>
      </c>
      <c r="D144">
        <f t="shared" si="20"/>
        <v>8000000</v>
      </c>
      <c r="E144">
        <f t="shared" si="19"/>
        <v>80000</v>
      </c>
      <c r="F144">
        <f t="shared" si="16"/>
        <v>4000</v>
      </c>
      <c r="G144">
        <f t="shared" si="17"/>
        <v>0</v>
      </c>
      <c r="H144">
        <f>COUNTIFS($A$2:A144, A144, $B$2:B144, B144, $C$2:C144, C144) - 1</f>
        <v>21</v>
      </c>
      <c r="I144" t="str">
        <f>_xlfn.CONCAT(IF(A144="completion", "Completion", IF(A144="cassette", "Cassette", IF(A144="gemheart", "Crystal Heart", IF(A144="strawberry", _xlfn.CONCAT("Strawberry ", H144+1), "")))), " (", _xlfn.XLOOKUP(B144, levels!$A$2:$A$12, levels!$B$2:$B$12), VLOOKUP(B144, levels!$A$2:$E$12, C144+3), ")")</f>
        <v>Strawberry 22 (Chapter 4: Golden Ridge A-Side)</v>
      </c>
      <c r="J144">
        <f t="shared" si="18"/>
        <v>8084021</v>
      </c>
    </row>
    <row r="145" spans="1:10" x14ac:dyDescent="0.3">
      <c r="A145" t="s">
        <v>13</v>
      </c>
      <c r="B145">
        <v>4</v>
      </c>
      <c r="C145">
        <v>0</v>
      </c>
      <c r="D145">
        <f t="shared" si="20"/>
        <v>8000000</v>
      </c>
      <c r="E145">
        <f t="shared" si="19"/>
        <v>80000</v>
      </c>
      <c r="F145">
        <f t="shared" si="16"/>
        <v>4000</v>
      </c>
      <c r="G145">
        <f t="shared" si="17"/>
        <v>0</v>
      </c>
      <c r="H145">
        <f>COUNTIFS($A$2:A145, A145, $B$2:B145, B145, $C$2:C145, C145) - 1</f>
        <v>22</v>
      </c>
      <c r="I145" t="str">
        <f>_xlfn.CONCAT(IF(A145="completion", "Completion", IF(A145="cassette", "Cassette", IF(A145="gemheart", "Crystal Heart", IF(A145="strawberry", _xlfn.CONCAT("Strawberry ", H145+1), "")))), " (", _xlfn.XLOOKUP(B145, levels!$A$2:$A$12, levels!$B$2:$B$12), VLOOKUP(B145, levels!$A$2:$E$12, C145+3), ")")</f>
        <v>Strawberry 23 (Chapter 4: Golden Ridge A-Side)</v>
      </c>
      <c r="J145">
        <f t="shared" si="18"/>
        <v>8084022</v>
      </c>
    </row>
    <row r="146" spans="1:10" x14ac:dyDescent="0.3">
      <c r="A146" t="s">
        <v>13</v>
      </c>
      <c r="B146">
        <v>4</v>
      </c>
      <c r="C146">
        <v>0</v>
      </c>
      <c r="D146">
        <f t="shared" si="20"/>
        <v>8000000</v>
      </c>
      <c r="E146">
        <f t="shared" si="19"/>
        <v>80000</v>
      </c>
      <c r="F146">
        <f t="shared" si="16"/>
        <v>4000</v>
      </c>
      <c r="G146">
        <f t="shared" si="17"/>
        <v>0</v>
      </c>
      <c r="H146">
        <f>COUNTIFS($A$2:A146, A146, $B$2:B146, B146, $C$2:C146, C146) - 1</f>
        <v>23</v>
      </c>
      <c r="I146" t="str">
        <f>_xlfn.CONCAT(IF(A146="completion", "Completion", IF(A146="cassette", "Cassette", IF(A146="gemheart", "Crystal Heart", IF(A146="strawberry", _xlfn.CONCAT("Strawberry ", H146+1), "")))), " (", _xlfn.XLOOKUP(B146, levels!$A$2:$A$12, levels!$B$2:$B$12), VLOOKUP(B146, levels!$A$2:$E$12, C146+3), ")")</f>
        <v>Strawberry 24 (Chapter 4: Golden Ridge A-Side)</v>
      </c>
      <c r="J146">
        <f t="shared" si="18"/>
        <v>8084023</v>
      </c>
    </row>
    <row r="147" spans="1:10" x14ac:dyDescent="0.3">
      <c r="A147" t="s">
        <v>13</v>
      </c>
      <c r="B147">
        <v>4</v>
      </c>
      <c r="C147">
        <v>0</v>
      </c>
      <c r="D147">
        <f t="shared" si="20"/>
        <v>8000000</v>
      </c>
      <c r="E147">
        <f t="shared" si="19"/>
        <v>80000</v>
      </c>
      <c r="F147">
        <f t="shared" si="16"/>
        <v>4000</v>
      </c>
      <c r="G147">
        <f t="shared" si="17"/>
        <v>0</v>
      </c>
      <c r="H147">
        <f>COUNTIFS($A$2:A147, A147, $B$2:B147, B147, $C$2:C147, C147) - 1</f>
        <v>24</v>
      </c>
      <c r="I147" t="str">
        <f>_xlfn.CONCAT(IF(A147="completion", "Completion", IF(A147="cassette", "Cassette", IF(A147="gemheart", "Crystal Heart", IF(A147="strawberry", _xlfn.CONCAT("Strawberry ", H147+1), "")))), " (", _xlfn.XLOOKUP(B147, levels!$A$2:$A$12, levels!$B$2:$B$12), VLOOKUP(B147, levels!$A$2:$E$12, C147+3), ")")</f>
        <v>Strawberry 25 (Chapter 4: Golden Ridge A-Side)</v>
      </c>
      <c r="J147">
        <f t="shared" si="18"/>
        <v>8084024</v>
      </c>
    </row>
    <row r="148" spans="1:10" x14ac:dyDescent="0.3">
      <c r="A148" t="s">
        <v>13</v>
      </c>
      <c r="B148">
        <v>4</v>
      </c>
      <c r="C148">
        <v>0</v>
      </c>
      <c r="D148">
        <f t="shared" si="20"/>
        <v>8000000</v>
      </c>
      <c r="E148">
        <f t="shared" si="19"/>
        <v>80000</v>
      </c>
      <c r="F148">
        <f t="shared" si="16"/>
        <v>4000</v>
      </c>
      <c r="G148">
        <f t="shared" si="17"/>
        <v>0</v>
      </c>
      <c r="H148">
        <f>COUNTIFS($A$2:A148, A148, $B$2:B148, B148, $C$2:C148, C148) - 1</f>
        <v>25</v>
      </c>
      <c r="I148" t="str">
        <f>_xlfn.CONCAT(IF(A148="completion", "Completion", IF(A148="cassette", "Cassette", IF(A148="gemheart", "Crystal Heart", IF(A148="strawberry", _xlfn.CONCAT("Strawberry ", H148+1), "")))), " (", _xlfn.XLOOKUP(B148, levels!$A$2:$A$12, levels!$B$2:$B$12), VLOOKUP(B148, levels!$A$2:$E$12, C148+3), ")")</f>
        <v>Strawberry 26 (Chapter 4: Golden Ridge A-Side)</v>
      </c>
      <c r="J148">
        <f t="shared" si="18"/>
        <v>8084025</v>
      </c>
    </row>
    <row r="149" spans="1:10" x14ac:dyDescent="0.3">
      <c r="A149" t="s">
        <v>13</v>
      </c>
      <c r="B149">
        <v>4</v>
      </c>
      <c r="C149">
        <v>0</v>
      </c>
      <c r="D149">
        <f t="shared" si="20"/>
        <v>8000000</v>
      </c>
      <c r="E149">
        <f t="shared" si="19"/>
        <v>80000</v>
      </c>
      <c r="F149">
        <f t="shared" si="16"/>
        <v>4000</v>
      </c>
      <c r="G149">
        <f t="shared" si="17"/>
        <v>0</v>
      </c>
      <c r="H149">
        <f>COUNTIFS($A$2:A149, A149, $B$2:B149, B149, $C$2:C149, C149) - 1</f>
        <v>26</v>
      </c>
      <c r="I149" t="str">
        <f>_xlfn.CONCAT(IF(A149="completion", "Completion", IF(A149="cassette", "Cassette", IF(A149="gemheart", "Crystal Heart", IF(A149="strawberry", _xlfn.CONCAT("Strawberry ", H149+1), "")))), " (", _xlfn.XLOOKUP(B149, levels!$A$2:$A$12, levels!$B$2:$B$12), VLOOKUP(B149, levels!$A$2:$E$12, C149+3), ")")</f>
        <v>Strawberry 27 (Chapter 4: Golden Ridge A-Side)</v>
      </c>
      <c r="J149">
        <f t="shared" si="18"/>
        <v>8084026</v>
      </c>
    </row>
    <row r="150" spans="1:10" x14ac:dyDescent="0.3">
      <c r="A150" t="s">
        <v>13</v>
      </c>
      <c r="B150">
        <v>4</v>
      </c>
      <c r="C150">
        <v>0</v>
      </c>
      <c r="D150">
        <f t="shared" si="20"/>
        <v>8000000</v>
      </c>
      <c r="E150">
        <f t="shared" si="19"/>
        <v>80000</v>
      </c>
      <c r="F150">
        <f t="shared" si="16"/>
        <v>4000</v>
      </c>
      <c r="G150">
        <f t="shared" si="17"/>
        <v>0</v>
      </c>
      <c r="H150">
        <f>COUNTIFS($A$2:A150, A150, $B$2:B150, B150, $C$2:C150, C150) - 1</f>
        <v>27</v>
      </c>
      <c r="I150" t="str">
        <f>_xlfn.CONCAT(IF(A150="completion", "Completion", IF(A150="cassette", "Cassette", IF(A150="gemheart", "Crystal Heart", IF(A150="strawberry", _xlfn.CONCAT("Strawberry ", H150+1), "")))), " (", _xlfn.XLOOKUP(B150, levels!$A$2:$A$12, levels!$B$2:$B$12), VLOOKUP(B150, levels!$A$2:$E$12, C150+3), ")")</f>
        <v>Strawberry 28 (Chapter 4: Golden Ridge A-Side)</v>
      </c>
      <c r="J150">
        <f t="shared" si="18"/>
        <v>8084027</v>
      </c>
    </row>
    <row r="151" spans="1:10" x14ac:dyDescent="0.3">
      <c r="A151" t="s">
        <v>13</v>
      </c>
      <c r="B151">
        <v>4</v>
      </c>
      <c r="C151">
        <v>0</v>
      </c>
      <c r="D151">
        <f t="shared" si="20"/>
        <v>8000000</v>
      </c>
      <c r="E151">
        <f t="shared" si="19"/>
        <v>80000</v>
      </c>
      <c r="F151">
        <f t="shared" si="16"/>
        <v>4000</v>
      </c>
      <c r="G151">
        <f t="shared" si="17"/>
        <v>0</v>
      </c>
      <c r="H151">
        <f>COUNTIFS($A$2:A151, A151, $B$2:B151, B151, $C$2:C151, C151) - 1</f>
        <v>28</v>
      </c>
      <c r="I151" t="str">
        <f>_xlfn.CONCAT(IF(A151="completion", "Completion", IF(A151="cassette", "Cassette", IF(A151="gemheart", "Crystal Heart", IF(A151="strawberry", _xlfn.CONCAT("Strawberry ", H151+1), "")))), " (", _xlfn.XLOOKUP(B151, levels!$A$2:$A$12, levels!$B$2:$B$12), VLOOKUP(B151, levels!$A$2:$E$12, C151+3), ")")</f>
        <v>Strawberry 29 (Chapter 4: Golden Ridge A-Side)</v>
      </c>
      <c r="J151">
        <f t="shared" si="18"/>
        <v>8084028</v>
      </c>
    </row>
    <row r="152" spans="1:10" x14ac:dyDescent="0.3">
      <c r="A152" t="s">
        <v>13</v>
      </c>
      <c r="B152">
        <v>5</v>
      </c>
      <c r="C152">
        <v>0</v>
      </c>
      <c r="D152">
        <f t="shared" si="20"/>
        <v>8000000</v>
      </c>
      <c r="E152">
        <f t="shared" si="19"/>
        <v>80000</v>
      </c>
      <c r="F152">
        <f t="shared" si="16"/>
        <v>5000</v>
      </c>
      <c r="G152">
        <f t="shared" si="17"/>
        <v>0</v>
      </c>
      <c r="H152">
        <f>COUNTIFS($A$2:A152, A152, $B$2:B152, B152, $C$2:C152, C152) - 1</f>
        <v>0</v>
      </c>
      <c r="I152" t="str">
        <f>_xlfn.CONCAT(IF(A152="completion", "Completion", IF(A152="cassette", "Cassette", IF(A152="gemheart", "Crystal Heart", IF(A152="strawberry", _xlfn.CONCAT("Strawberry ", H152+1), "")))), " (", _xlfn.XLOOKUP(B152, levels!$A$2:$A$12, levels!$B$2:$B$12), VLOOKUP(B152, levels!$A$2:$E$12, C152+3), ")")</f>
        <v>Strawberry 1 (Chapter 5: Mirror Temple A-Side)</v>
      </c>
      <c r="J152">
        <f t="shared" si="18"/>
        <v>8085000</v>
      </c>
    </row>
    <row r="153" spans="1:10" x14ac:dyDescent="0.3">
      <c r="A153" t="s">
        <v>13</v>
      </c>
      <c r="B153">
        <v>5</v>
      </c>
      <c r="C153">
        <v>0</v>
      </c>
      <c r="D153">
        <f t="shared" si="20"/>
        <v>8000000</v>
      </c>
      <c r="E153">
        <f t="shared" si="19"/>
        <v>80000</v>
      </c>
      <c r="F153">
        <f t="shared" si="16"/>
        <v>5000</v>
      </c>
      <c r="G153">
        <f t="shared" si="17"/>
        <v>0</v>
      </c>
      <c r="H153">
        <f>COUNTIFS($A$2:A153, A153, $B$2:B153, B153, $C$2:C153, C153) - 1</f>
        <v>1</v>
      </c>
      <c r="I153" t="str">
        <f>_xlfn.CONCAT(IF(A153="completion", "Completion", IF(A153="cassette", "Cassette", IF(A153="gemheart", "Crystal Heart", IF(A153="strawberry", _xlfn.CONCAT("Strawberry ", H153+1), "")))), " (", _xlfn.XLOOKUP(B153, levels!$A$2:$A$12, levels!$B$2:$B$12), VLOOKUP(B153, levels!$A$2:$E$12, C153+3), ")")</f>
        <v>Strawberry 2 (Chapter 5: Mirror Temple A-Side)</v>
      </c>
      <c r="J153">
        <f t="shared" si="18"/>
        <v>8085001</v>
      </c>
    </row>
    <row r="154" spans="1:10" x14ac:dyDescent="0.3">
      <c r="A154" t="s">
        <v>13</v>
      </c>
      <c r="B154">
        <v>5</v>
      </c>
      <c r="C154">
        <v>0</v>
      </c>
      <c r="D154">
        <f t="shared" si="20"/>
        <v>8000000</v>
      </c>
      <c r="E154">
        <f t="shared" si="19"/>
        <v>80000</v>
      </c>
      <c r="F154">
        <f t="shared" si="16"/>
        <v>5000</v>
      </c>
      <c r="G154">
        <f t="shared" si="17"/>
        <v>0</v>
      </c>
      <c r="H154">
        <f>COUNTIFS($A$2:A154, A154, $B$2:B154, B154, $C$2:C154, C154) - 1</f>
        <v>2</v>
      </c>
      <c r="I154" t="str">
        <f>_xlfn.CONCAT(IF(A154="completion", "Completion", IF(A154="cassette", "Cassette", IF(A154="gemheart", "Crystal Heart", IF(A154="strawberry", _xlfn.CONCAT("Strawberry ", H154+1), "")))), " (", _xlfn.XLOOKUP(B154, levels!$A$2:$A$12, levels!$B$2:$B$12), VLOOKUP(B154, levels!$A$2:$E$12, C154+3), ")")</f>
        <v>Strawberry 3 (Chapter 5: Mirror Temple A-Side)</v>
      </c>
      <c r="J154">
        <f t="shared" si="18"/>
        <v>8085002</v>
      </c>
    </row>
    <row r="155" spans="1:10" x14ac:dyDescent="0.3">
      <c r="A155" t="s">
        <v>13</v>
      </c>
      <c r="B155">
        <v>5</v>
      </c>
      <c r="C155">
        <v>0</v>
      </c>
      <c r="D155">
        <f t="shared" si="20"/>
        <v>8000000</v>
      </c>
      <c r="E155">
        <f t="shared" si="19"/>
        <v>80000</v>
      </c>
      <c r="F155">
        <f t="shared" si="16"/>
        <v>5000</v>
      </c>
      <c r="G155">
        <f t="shared" si="17"/>
        <v>0</v>
      </c>
      <c r="H155">
        <f>COUNTIFS($A$2:A155, A155, $B$2:B155, B155, $C$2:C155, C155) - 1</f>
        <v>3</v>
      </c>
      <c r="I155" t="str">
        <f>_xlfn.CONCAT(IF(A155="completion", "Completion", IF(A155="cassette", "Cassette", IF(A155="gemheart", "Crystal Heart", IF(A155="strawberry", _xlfn.CONCAT("Strawberry ", H155+1), "")))), " (", _xlfn.XLOOKUP(B155, levels!$A$2:$A$12, levels!$B$2:$B$12), VLOOKUP(B155, levels!$A$2:$E$12, C155+3), ")")</f>
        <v>Strawberry 4 (Chapter 5: Mirror Temple A-Side)</v>
      </c>
      <c r="J155">
        <f t="shared" si="18"/>
        <v>8085003</v>
      </c>
    </row>
    <row r="156" spans="1:10" x14ac:dyDescent="0.3">
      <c r="A156" t="s">
        <v>13</v>
      </c>
      <c r="B156">
        <v>5</v>
      </c>
      <c r="C156">
        <v>0</v>
      </c>
      <c r="D156">
        <f t="shared" si="20"/>
        <v>8000000</v>
      </c>
      <c r="E156">
        <f t="shared" si="19"/>
        <v>80000</v>
      </c>
      <c r="F156">
        <f t="shared" si="16"/>
        <v>5000</v>
      </c>
      <c r="G156">
        <f t="shared" si="17"/>
        <v>0</v>
      </c>
      <c r="H156">
        <f>COUNTIFS($A$2:A156, A156, $B$2:B156, B156, $C$2:C156, C156) - 1</f>
        <v>4</v>
      </c>
      <c r="I156" t="str">
        <f>_xlfn.CONCAT(IF(A156="completion", "Completion", IF(A156="cassette", "Cassette", IF(A156="gemheart", "Crystal Heart", IF(A156="strawberry", _xlfn.CONCAT("Strawberry ", H156+1), "")))), " (", _xlfn.XLOOKUP(B156, levels!$A$2:$A$12, levels!$B$2:$B$12), VLOOKUP(B156, levels!$A$2:$E$12, C156+3), ")")</f>
        <v>Strawberry 5 (Chapter 5: Mirror Temple A-Side)</v>
      </c>
      <c r="J156">
        <f t="shared" si="18"/>
        <v>8085004</v>
      </c>
    </row>
    <row r="157" spans="1:10" x14ac:dyDescent="0.3">
      <c r="A157" t="s">
        <v>13</v>
      </c>
      <c r="B157">
        <v>5</v>
      </c>
      <c r="C157">
        <v>0</v>
      </c>
      <c r="D157">
        <f t="shared" si="20"/>
        <v>8000000</v>
      </c>
      <c r="E157">
        <f t="shared" si="19"/>
        <v>80000</v>
      </c>
      <c r="F157">
        <f t="shared" si="16"/>
        <v>5000</v>
      </c>
      <c r="G157">
        <f t="shared" si="17"/>
        <v>0</v>
      </c>
      <c r="H157">
        <f>COUNTIFS($A$2:A157, A157, $B$2:B157, B157, $C$2:C157, C157) - 1</f>
        <v>5</v>
      </c>
      <c r="I157" t="str">
        <f>_xlfn.CONCAT(IF(A157="completion", "Completion", IF(A157="cassette", "Cassette", IF(A157="gemheart", "Crystal Heart", IF(A157="strawberry", _xlfn.CONCAT("Strawberry ", H157+1), "")))), " (", _xlfn.XLOOKUP(B157, levels!$A$2:$A$12, levels!$B$2:$B$12), VLOOKUP(B157, levels!$A$2:$E$12, C157+3), ")")</f>
        <v>Strawberry 6 (Chapter 5: Mirror Temple A-Side)</v>
      </c>
      <c r="J157">
        <f t="shared" si="18"/>
        <v>8085005</v>
      </c>
    </row>
    <row r="158" spans="1:10" x14ac:dyDescent="0.3">
      <c r="A158" t="s">
        <v>13</v>
      </c>
      <c r="B158">
        <v>5</v>
      </c>
      <c r="C158">
        <v>0</v>
      </c>
      <c r="D158">
        <f t="shared" si="20"/>
        <v>8000000</v>
      </c>
      <c r="E158">
        <f t="shared" si="19"/>
        <v>80000</v>
      </c>
      <c r="F158">
        <f t="shared" si="16"/>
        <v>5000</v>
      </c>
      <c r="G158">
        <f t="shared" si="17"/>
        <v>0</v>
      </c>
      <c r="H158">
        <f>COUNTIFS($A$2:A158, A158, $B$2:B158, B158, $C$2:C158, C158) - 1</f>
        <v>6</v>
      </c>
      <c r="I158" t="str">
        <f>_xlfn.CONCAT(IF(A158="completion", "Completion", IF(A158="cassette", "Cassette", IF(A158="gemheart", "Crystal Heart", IF(A158="strawberry", _xlfn.CONCAT("Strawberry ", H158+1), "")))), " (", _xlfn.XLOOKUP(B158, levels!$A$2:$A$12, levels!$B$2:$B$12), VLOOKUP(B158, levels!$A$2:$E$12, C158+3), ")")</f>
        <v>Strawberry 7 (Chapter 5: Mirror Temple A-Side)</v>
      </c>
      <c r="J158">
        <f t="shared" si="18"/>
        <v>8085006</v>
      </c>
    </row>
    <row r="159" spans="1:10" x14ac:dyDescent="0.3">
      <c r="A159" t="s">
        <v>13</v>
      </c>
      <c r="B159">
        <v>5</v>
      </c>
      <c r="C159">
        <v>0</v>
      </c>
      <c r="D159">
        <f t="shared" si="20"/>
        <v>8000000</v>
      </c>
      <c r="E159">
        <f t="shared" si="19"/>
        <v>80000</v>
      </c>
      <c r="F159">
        <f t="shared" si="16"/>
        <v>5000</v>
      </c>
      <c r="G159">
        <f t="shared" si="17"/>
        <v>0</v>
      </c>
      <c r="H159">
        <f>COUNTIFS($A$2:A159, A159, $B$2:B159, B159, $C$2:C159, C159) - 1</f>
        <v>7</v>
      </c>
      <c r="I159" t="str">
        <f>_xlfn.CONCAT(IF(A159="completion", "Completion", IF(A159="cassette", "Cassette", IF(A159="gemheart", "Crystal Heart", IF(A159="strawberry", _xlfn.CONCAT("Strawberry ", H159+1), "")))), " (", _xlfn.XLOOKUP(B159, levels!$A$2:$A$12, levels!$B$2:$B$12), VLOOKUP(B159, levels!$A$2:$E$12, C159+3), ")")</f>
        <v>Strawberry 8 (Chapter 5: Mirror Temple A-Side)</v>
      </c>
      <c r="J159">
        <f t="shared" si="18"/>
        <v>8085007</v>
      </c>
    </row>
    <row r="160" spans="1:10" x14ac:dyDescent="0.3">
      <c r="A160" t="s">
        <v>13</v>
      </c>
      <c r="B160">
        <v>5</v>
      </c>
      <c r="C160">
        <v>0</v>
      </c>
      <c r="D160">
        <f t="shared" si="20"/>
        <v>8000000</v>
      </c>
      <c r="E160">
        <f t="shared" si="19"/>
        <v>80000</v>
      </c>
      <c r="F160">
        <f t="shared" si="16"/>
        <v>5000</v>
      </c>
      <c r="G160">
        <f t="shared" si="17"/>
        <v>0</v>
      </c>
      <c r="H160">
        <f>COUNTIFS($A$2:A160, A160, $B$2:B160, B160, $C$2:C160, C160) - 1</f>
        <v>8</v>
      </c>
      <c r="I160" t="str">
        <f>_xlfn.CONCAT(IF(A160="completion", "Completion", IF(A160="cassette", "Cassette", IF(A160="gemheart", "Crystal Heart", IF(A160="strawberry", _xlfn.CONCAT("Strawberry ", H160+1), "")))), " (", _xlfn.XLOOKUP(B160, levels!$A$2:$A$12, levels!$B$2:$B$12), VLOOKUP(B160, levels!$A$2:$E$12, C160+3), ")")</f>
        <v>Strawberry 9 (Chapter 5: Mirror Temple A-Side)</v>
      </c>
      <c r="J160">
        <f t="shared" si="18"/>
        <v>8085008</v>
      </c>
    </row>
    <row r="161" spans="1:10" x14ac:dyDescent="0.3">
      <c r="A161" t="s">
        <v>13</v>
      </c>
      <c r="B161">
        <v>5</v>
      </c>
      <c r="C161">
        <v>0</v>
      </c>
      <c r="D161">
        <f t="shared" si="20"/>
        <v>8000000</v>
      </c>
      <c r="E161">
        <f t="shared" si="19"/>
        <v>80000</v>
      </c>
      <c r="F161">
        <f t="shared" si="16"/>
        <v>5000</v>
      </c>
      <c r="G161">
        <f t="shared" si="17"/>
        <v>0</v>
      </c>
      <c r="H161">
        <f>COUNTIFS($A$2:A161, A161, $B$2:B161, B161, $C$2:C161, C161) - 1</f>
        <v>9</v>
      </c>
      <c r="I161" t="str">
        <f>_xlfn.CONCAT(IF(A161="completion", "Completion", IF(A161="cassette", "Cassette", IF(A161="gemheart", "Crystal Heart", IF(A161="strawberry", _xlfn.CONCAT("Strawberry ", H161+1), "")))), " (", _xlfn.XLOOKUP(B161, levels!$A$2:$A$12, levels!$B$2:$B$12), VLOOKUP(B161, levels!$A$2:$E$12, C161+3), ")")</f>
        <v>Strawberry 10 (Chapter 5: Mirror Temple A-Side)</v>
      </c>
      <c r="J161">
        <f t="shared" si="18"/>
        <v>8085009</v>
      </c>
    </row>
    <row r="162" spans="1:10" x14ac:dyDescent="0.3">
      <c r="A162" t="s">
        <v>13</v>
      </c>
      <c r="B162">
        <v>5</v>
      </c>
      <c r="C162">
        <v>0</v>
      </c>
      <c r="D162">
        <f t="shared" si="20"/>
        <v>8000000</v>
      </c>
      <c r="E162">
        <f t="shared" si="19"/>
        <v>80000</v>
      </c>
      <c r="F162">
        <f t="shared" si="16"/>
        <v>5000</v>
      </c>
      <c r="G162">
        <f t="shared" si="17"/>
        <v>0</v>
      </c>
      <c r="H162">
        <f>COUNTIFS($A$2:A162, A162, $B$2:B162, B162, $C$2:C162, C162) - 1</f>
        <v>10</v>
      </c>
      <c r="I162" t="str">
        <f>_xlfn.CONCAT(IF(A162="completion", "Completion", IF(A162="cassette", "Cassette", IF(A162="gemheart", "Crystal Heart", IF(A162="strawberry", _xlfn.CONCAT("Strawberry ", H162+1), "")))), " (", _xlfn.XLOOKUP(B162, levels!$A$2:$A$12, levels!$B$2:$B$12), VLOOKUP(B162, levels!$A$2:$E$12, C162+3), ")")</f>
        <v>Strawberry 11 (Chapter 5: Mirror Temple A-Side)</v>
      </c>
      <c r="J162">
        <f t="shared" si="18"/>
        <v>8085010</v>
      </c>
    </row>
    <row r="163" spans="1:10" x14ac:dyDescent="0.3">
      <c r="A163" t="s">
        <v>13</v>
      </c>
      <c r="B163">
        <v>5</v>
      </c>
      <c r="C163">
        <v>0</v>
      </c>
      <c r="D163">
        <f t="shared" si="20"/>
        <v>8000000</v>
      </c>
      <c r="E163">
        <f t="shared" si="19"/>
        <v>80000</v>
      </c>
      <c r="F163">
        <f t="shared" si="16"/>
        <v>5000</v>
      </c>
      <c r="G163">
        <f t="shared" si="17"/>
        <v>0</v>
      </c>
      <c r="H163">
        <f>COUNTIFS($A$2:A163, A163, $B$2:B163, B163, $C$2:C163, C163) - 1</f>
        <v>11</v>
      </c>
      <c r="I163" t="str">
        <f>_xlfn.CONCAT(IF(A163="completion", "Completion", IF(A163="cassette", "Cassette", IF(A163="gemheart", "Crystal Heart", IF(A163="strawberry", _xlfn.CONCAT("Strawberry ", H163+1), "")))), " (", _xlfn.XLOOKUP(B163, levels!$A$2:$A$12, levels!$B$2:$B$12), VLOOKUP(B163, levels!$A$2:$E$12, C163+3), ")")</f>
        <v>Strawberry 12 (Chapter 5: Mirror Temple A-Side)</v>
      </c>
      <c r="J163">
        <f t="shared" si="18"/>
        <v>8085011</v>
      </c>
    </row>
    <row r="164" spans="1:10" x14ac:dyDescent="0.3">
      <c r="A164" t="s">
        <v>13</v>
      </c>
      <c r="B164">
        <v>5</v>
      </c>
      <c r="C164">
        <v>0</v>
      </c>
      <c r="D164">
        <f t="shared" si="20"/>
        <v>8000000</v>
      </c>
      <c r="E164">
        <f t="shared" si="19"/>
        <v>80000</v>
      </c>
      <c r="F164">
        <f t="shared" si="16"/>
        <v>5000</v>
      </c>
      <c r="G164">
        <f t="shared" si="17"/>
        <v>0</v>
      </c>
      <c r="H164">
        <f>COUNTIFS($A$2:A164, A164, $B$2:B164, B164, $C$2:C164, C164) - 1</f>
        <v>12</v>
      </c>
      <c r="I164" t="str">
        <f>_xlfn.CONCAT(IF(A164="completion", "Completion", IF(A164="cassette", "Cassette", IF(A164="gemheart", "Crystal Heart", IF(A164="strawberry", _xlfn.CONCAT("Strawberry ", H164+1), "")))), " (", _xlfn.XLOOKUP(B164, levels!$A$2:$A$12, levels!$B$2:$B$12), VLOOKUP(B164, levels!$A$2:$E$12, C164+3), ")")</f>
        <v>Strawberry 13 (Chapter 5: Mirror Temple A-Side)</v>
      </c>
      <c r="J164">
        <f t="shared" si="18"/>
        <v>8085012</v>
      </c>
    </row>
    <row r="165" spans="1:10" x14ac:dyDescent="0.3">
      <c r="A165" t="s">
        <v>13</v>
      </c>
      <c r="B165">
        <v>5</v>
      </c>
      <c r="C165">
        <v>0</v>
      </c>
      <c r="D165">
        <f t="shared" si="20"/>
        <v>8000000</v>
      </c>
      <c r="E165">
        <f t="shared" si="19"/>
        <v>80000</v>
      </c>
      <c r="F165">
        <f t="shared" si="16"/>
        <v>5000</v>
      </c>
      <c r="G165">
        <f t="shared" si="17"/>
        <v>0</v>
      </c>
      <c r="H165">
        <f>COUNTIFS($A$2:A165, A165, $B$2:B165, B165, $C$2:C165, C165) - 1</f>
        <v>13</v>
      </c>
      <c r="I165" t="str">
        <f>_xlfn.CONCAT(IF(A165="completion", "Completion", IF(A165="cassette", "Cassette", IF(A165="gemheart", "Crystal Heart", IF(A165="strawberry", _xlfn.CONCAT("Strawberry ", H165+1), "")))), " (", _xlfn.XLOOKUP(B165, levels!$A$2:$A$12, levels!$B$2:$B$12), VLOOKUP(B165, levels!$A$2:$E$12, C165+3), ")")</f>
        <v>Strawberry 14 (Chapter 5: Mirror Temple A-Side)</v>
      </c>
      <c r="J165">
        <f t="shared" si="18"/>
        <v>8085013</v>
      </c>
    </row>
    <row r="166" spans="1:10" x14ac:dyDescent="0.3">
      <c r="A166" t="s">
        <v>13</v>
      </c>
      <c r="B166">
        <v>5</v>
      </c>
      <c r="C166">
        <v>0</v>
      </c>
      <c r="D166">
        <f t="shared" si="20"/>
        <v>8000000</v>
      </c>
      <c r="E166">
        <f t="shared" si="19"/>
        <v>80000</v>
      </c>
      <c r="F166">
        <f t="shared" si="16"/>
        <v>5000</v>
      </c>
      <c r="G166">
        <f t="shared" si="17"/>
        <v>0</v>
      </c>
      <c r="H166">
        <f>COUNTIFS($A$2:A166, A166, $B$2:B166, B166, $C$2:C166, C166) - 1</f>
        <v>14</v>
      </c>
      <c r="I166" t="str">
        <f>_xlfn.CONCAT(IF(A166="completion", "Completion", IF(A166="cassette", "Cassette", IF(A166="gemheart", "Crystal Heart", IF(A166="strawberry", _xlfn.CONCAT("Strawberry ", H166+1), "")))), " (", _xlfn.XLOOKUP(B166, levels!$A$2:$A$12, levels!$B$2:$B$12), VLOOKUP(B166, levels!$A$2:$E$12, C166+3), ")")</f>
        <v>Strawberry 15 (Chapter 5: Mirror Temple A-Side)</v>
      </c>
      <c r="J166">
        <f t="shared" si="18"/>
        <v>8085014</v>
      </c>
    </row>
    <row r="167" spans="1:10" x14ac:dyDescent="0.3">
      <c r="A167" t="s">
        <v>13</v>
      </c>
      <c r="B167">
        <v>5</v>
      </c>
      <c r="C167">
        <v>0</v>
      </c>
      <c r="D167">
        <f t="shared" si="20"/>
        <v>8000000</v>
      </c>
      <c r="E167">
        <f t="shared" si="19"/>
        <v>80000</v>
      </c>
      <c r="F167">
        <f t="shared" si="16"/>
        <v>5000</v>
      </c>
      <c r="G167">
        <f t="shared" si="17"/>
        <v>0</v>
      </c>
      <c r="H167">
        <f>COUNTIFS($A$2:A167, A167, $B$2:B167, B167, $C$2:C167, C167) - 1</f>
        <v>15</v>
      </c>
      <c r="I167" t="str">
        <f>_xlfn.CONCAT(IF(A167="completion", "Completion", IF(A167="cassette", "Cassette", IF(A167="gemheart", "Crystal Heart", IF(A167="strawberry", _xlfn.CONCAT("Strawberry ", H167+1), "")))), " (", _xlfn.XLOOKUP(B167, levels!$A$2:$A$12, levels!$B$2:$B$12), VLOOKUP(B167, levels!$A$2:$E$12, C167+3), ")")</f>
        <v>Strawberry 16 (Chapter 5: Mirror Temple A-Side)</v>
      </c>
      <c r="J167">
        <f t="shared" si="18"/>
        <v>8085015</v>
      </c>
    </row>
    <row r="168" spans="1:10" x14ac:dyDescent="0.3">
      <c r="A168" t="s">
        <v>13</v>
      </c>
      <c r="B168">
        <v>5</v>
      </c>
      <c r="C168">
        <v>0</v>
      </c>
      <c r="D168">
        <f t="shared" si="20"/>
        <v>8000000</v>
      </c>
      <c r="E168">
        <f t="shared" si="19"/>
        <v>80000</v>
      </c>
      <c r="F168">
        <f t="shared" si="16"/>
        <v>5000</v>
      </c>
      <c r="G168">
        <f t="shared" si="17"/>
        <v>0</v>
      </c>
      <c r="H168">
        <f>COUNTIFS($A$2:A168, A168, $B$2:B168, B168, $C$2:C168, C168) - 1</f>
        <v>16</v>
      </c>
      <c r="I168" t="str">
        <f>_xlfn.CONCAT(IF(A168="completion", "Completion", IF(A168="cassette", "Cassette", IF(A168="gemheart", "Crystal Heart", IF(A168="strawberry", _xlfn.CONCAT("Strawberry ", H168+1), "")))), " (", _xlfn.XLOOKUP(B168, levels!$A$2:$A$12, levels!$B$2:$B$12), VLOOKUP(B168, levels!$A$2:$E$12, C168+3), ")")</f>
        <v>Strawberry 17 (Chapter 5: Mirror Temple A-Side)</v>
      </c>
      <c r="J168">
        <f t="shared" si="18"/>
        <v>8085016</v>
      </c>
    </row>
    <row r="169" spans="1:10" x14ac:dyDescent="0.3">
      <c r="A169" t="s">
        <v>13</v>
      </c>
      <c r="B169">
        <v>5</v>
      </c>
      <c r="C169">
        <v>0</v>
      </c>
      <c r="D169">
        <f t="shared" si="20"/>
        <v>8000000</v>
      </c>
      <c r="E169">
        <f t="shared" si="19"/>
        <v>80000</v>
      </c>
      <c r="F169">
        <f t="shared" si="16"/>
        <v>5000</v>
      </c>
      <c r="G169">
        <f t="shared" si="17"/>
        <v>0</v>
      </c>
      <c r="H169">
        <f>COUNTIFS($A$2:A169, A169, $B$2:B169, B169, $C$2:C169, C169) - 1</f>
        <v>17</v>
      </c>
      <c r="I169" t="str">
        <f>_xlfn.CONCAT(IF(A169="completion", "Completion", IF(A169="cassette", "Cassette", IF(A169="gemheart", "Crystal Heart", IF(A169="strawberry", _xlfn.CONCAT("Strawberry ", H169+1), "")))), " (", _xlfn.XLOOKUP(B169, levels!$A$2:$A$12, levels!$B$2:$B$12), VLOOKUP(B169, levels!$A$2:$E$12, C169+3), ")")</f>
        <v>Strawberry 18 (Chapter 5: Mirror Temple A-Side)</v>
      </c>
      <c r="J169">
        <f t="shared" si="18"/>
        <v>8085017</v>
      </c>
    </row>
    <row r="170" spans="1:10" x14ac:dyDescent="0.3">
      <c r="A170" t="s">
        <v>13</v>
      </c>
      <c r="B170">
        <v>5</v>
      </c>
      <c r="C170">
        <v>0</v>
      </c>
      <c r="D170">
        <f t="shared" si="20"/>
        <v>8000000</v>
      </c>
      <c r="E170">
        <f t="shared" si="19"/>
        <v>80000</v>
      </c>
      <c r="F170">
        <f t="shared" si="16"/>
        <v>5000</v>
      </c>
      <c r="G170">
        <f t="shared" si="17"/>
        <v>0</v>
      </c>
      <c r="H170">
        <f>COUNTIFS($A$2:A170, A170, $B$2:B170, B170, $C$2:C170, C170) - 1</f>
        <v>18</v>
      </c>
      <c r="I170" t="str">
        <f>_xlfn.CONCAT(IF(A170="completion", "Completion", IF(A170="cassette", "Cassette", IF(A170="gemheart", "Crystal Heart", IF(A170="strawberry", _xlfn.CONCAT("Strawberry ", H170+1), "")))), " (", _xlfn.XLOOKUP(B170, levels!$A$2:$A$12, levels!$B$2:$B$12), VLOOKUP(B170, levels!$A$2:$E$12, C170+3), ")")</f>
        <v>Strawberry 19 (Chapter 5: Mirror Temple A-Side)</v>
      </c>
      <c r="J170">
        <f t="shared" si="18"/>
        <v>8085018</v>
      </c>
    </row>
    <row r="171" spans="1:10" x14ac:dyDescent="0.3">
      <c r="A171" t="s">
        <v>13</v>
      </c>
      <c r="B171">
        <v>5</v>
      </c>
      <c r="C171">
        <v>0</v>
      </c>
      <c r="D171">
        <f t="shared" si="20"/>
        <v>8000000</v>
      </c>
      <c r="E171">
        <f t="shared" si="19"/>
        <v>80000</v>
      </c>
      <c r="F171">
        <f t="shared" si="16"/>
        <v>5000</v>
      </c>
      <c r="G171">
        <f t="shared" si="17"/>
        <v>0</v>
      </c>
      <c r="H171">
        <f>COUNTIFS($A$2:A171, A171, $B$2:B171, B171, $C$2:C171, C171) - 1</f>
        <v>19</v>
      </c>
      <c r="I171" t="str">
        <f>_xlfn.CONCAT(IF(A171="completion", "Completion", IF(A171="cassette", "Cassette", IF(A171="gemheart", "Crystal Heart", IF(A171="strawberry", _xlfn.CONCAT("Strawberry ", H171+1), "")))), " (", _xlfn.XLOOKUP(B171, levels!$A$2:$A$12, levels!$B$2:$B$12), VLOOKUP(B171, levels!$A$2:$E$12, C171+3), ")")</f>
        <v>Strawberry 20 (Chapter 5: Mirror Temple A-Side)</v>
      </c>
      <c r="J171">
        <f t="shared" si="18"/>
        <v>8085019</v>
      </c>
    </row>
    <row r="172" spans="1:10" x14ac:dyDescent="0.3">
      <c r="A172" t="s">
        <v>13</v>
      </c>
      <c r="B172">
        <v>5</v>
      </c>
      <c r="C172">
        <v>0</v>
      </c>
      <c r="D172">
        <f t="shared" si="20"/>
        <v>8000000</v>
      </c>
      <c r="E172">
        <f t="shared" si="19"/>
        <v>80000</v>
      </c>
      <c r="F172">
        <f t="shared" si="16"/>
        <v>5000</v>
      </c>
      <c r="G172">
        <f t="shared" si="17"/>
        <v>0</v>
      </c>
      <c r="H172">
        <f>COUNTIFS($A$2:A172, A172, $B$2:B172, B172, $C$2:C172, C172) - 1</f>
        <v>20</v>
      </c>
      <c r="I172" t="str">
        <f>_xlfn.CONCAT(IF(A172="completion", "Completion", IF(A172="cassette", "Cassette", IF(A172="gemheart", "Crystal Heart", IF(A172="strawberry", _xlfn.CONCAT("Strawberry ", H172+1), "")))), " (", _xlfn.XLOOKUP(B172, levels!$A$2:$A$12, levels!$B$2:$B$12), VLOOKUP(B172, levels!$A$2:$E$12, C172+3), ")")</f>
        <v>Strawberry 21 (Chapter 5: Mirror Temple A-Side)</v>
      </c>
      <c r="J172">
        <f t="shared" si="18"/>
        <v>8085020</v>
      </c>
    </row>
    <row r="173" spans="1:10" x14ac:dyDescent="0.3">
      <c r="A173" t="s">
        <v>13</v>
      </c>
      <c r="B173">
        <v>5</v>
      </c>
      <c r="C173">
        <v>0</v>
      </c>
      <c r="D173">
        <f t="shared" si="20"/>
        <v>8000000</v>
      </c>
      <c r="E173">
        <f t="shared" si="19"/>
        <v>80000</v>
      </c>
      <c r="F173">
        <f t="shared" si="16"/>
        <v>5000</v>
      </c>
      <c r="G173">
        <f t="shared" si="17"/>
        <v>0</v>
      </c>
      <c r="H173">
        <f>COUNTIFS($A$2:A173, A173, $B$2:B173, B173, $C$2:C173, C173) - 1</f>
        <v>21</v>
      </c>
      <c r="I173" t="str">
        <f>_xlfn.CONCAT(IF(A173="completion", "Completion", IF(A173="cassette", "Cassette", IF(A173="gemheart", "Crystal Heart", IF(A173="strawberry", _xlfn.CONCAT("Strawberry ", H173+1), "")))), " (", _xlfn.XLOOKUP(B173, levels!$A$2:$A$12, levels!$B$2:$B$12), VLOOKUP(B173, levels!$A$2:$E$12, C173+3), ")")</f>
        <v>Strawberry 22 (Chapter 5: Mirror Temple A-Side)</v>
      </c>
      <c r="J173">
        <f t="shared" si="18"/>
        <v>8085021</v>
      </c>
    </row>
    <row r="174" spans="1:10" x14ac:dyDescent="0.3">
      <c r="A174" t="s">
        <v>13</v>
      </c>
      <c r="B174">
        <v>5</v>
      </c>
      <c r="C174">
        <v>0</v>
      </c>
      <c r="D174">
        <f t="shared" si="20"/>
        <v>8000000</v>
      </c>
      <c r="E174">
        <f t="shared" si="19"/>
        <v>80000</v>
      </c>
      <c r="F174">
        <f t="shared" si="16"/>
        <v>5000</v>
      </c>
      <c r="G174">
        <f t="shared" si="17"/>
        <v>0</v>
      </c>
      <c r="H174">
        <f>COUNTIFS($A$2:A174, A174, $B$2:B174, B174, $C$2:C174, C174) - 1</f>
        <v>22</v>
      </c>
      <c r="I174" t="str">
        <f>_xlfn.CONCAT(IF(A174="completion", "Completion", IF(A174="cassette", "Cassette", IF(A174="gemheart", "Crystal Heart", IF(A174="strawberry", _xlfn.CONCAT("Strawberry ", H174+1), "")))), " (", _xlfn.XLOOKUP(B174, levels!$A$2:$A$12, levels!$B$2:$B$12), VLOOKUP(B174, levels!$A$2:$E$12, C174+3), ")")</f>
        <v>Strawberry 23 (Chapter 5: Mirror Temple A-Side)</v>
      </c>
      <c r="J174">
        <f t="shared" si="18"/>
        <v>8085022</v>
      </c>
    </row>
    <row r="175" spans="1:10" x14ac:dyDescent="0.3">
      <c r="A175" t="s">
        <v>13</v>
      </c>
      <c r="B175">
        <v>5</v>
      </c>
      <c r="C175">
        <v>0</v>
      </c>
      <c r="D175">
        <f t="shared" si="20"/>
        <v>8000000</v>
      </c>
      <c r="E175">
        <f t="shared" si="19"/>
        <v>80000</v>
      </c>
      <c r="F175">
        <f t="shared" si="16"/>
        <v>5000</v>
      </c>
      <c r="G175">
        <f t="shared" si="17"/>
        <v>0</v>
      </c>
      <c r="H175">
        <f>COUNTIFS($A$2:A175, A175, $B$2:B175, B175, $C$2:C175, C175) - 1</f>
        <v>23</v>
      </c>
      <c r="I175" t="str">
        <f>_xlfn.CONCAT(IF(A175="completion", "Completion", IF(A175="cassette", "Cassette", IF(A175="gemheart", "Crystal Heart", IF(A175="strawberry", _xlfn.CONCAT("Strawberry ", H175+1), "")))), " (", _xlfn.XLOOKUP(B175, levels!$A$2:$A$12, levels!$B$2:$B$12), VLOOKUP(B175, levels!$A$2:$E$12, C175+3), ")")</f>
        <v>Strawberry 24 (Chapter 5: Mirror Temple A-Side)</v>
      </c>
      <c r="J175">
        <f t="shared" si="18"/>
        <v>8085023</v>
      </c>
    </row>
    <row r="176" spans="1:10" x14ac:dyDescent="0.3">
      <c r="A176" t="s">
        <v>13</v>
      </c>
      <c r="B176">
        <v>5</v>
      </c>
      <c r="C176">
        <v>0</v>
      </c>
      <c r="D176">
        <f t="shared" si="20"/>
        <v>8000000</v>
      </c>
      <c r="E176">
        <f t="shared" si="19"/>
        <v>80000</v>
      </c>
      <c r="F176">
        <f t="shared" si="16"/>
        <v>5000</v>
      </c>
      <c r="G176">
        <f t="shared" si="17"/>
        <v>0</v>
      </c>
      <c r="H176">
        <f>COUNTIFS($A$2:A176, A176, $B$2:B176, B176, $C$2:C176, C176) - 1</f>
        <v>24</v>
      </c>
      <c r="I176" t="str">
        <f>_xlfn.CONCAT(IF(A176="completion", "Completion", IF(A176="cassette", "Cassette", IF(A176="gemheart", "Crystal Heart", IF(A176="strawberry", _xlfn.CONCAT("Strawberry ", H176+1), "")))), " (", _xlfn.XLOOKUP(B176, levels!$A$2:$A$12, levels!$B$2:$B$12), VLOOKUP(B176, levels!$A$2:$E$12, C176+3), ")")</f>
        <v>Strawberry 25 (Chapter 5: Mirror Temple A-Side)</v>
      </c>
      <c r="J176">
        <f t="shared" si="18"/>
        <v>8085024</v>
      </c>
    </row>
    <row r="177" spans="1:10" x14ac:dyDescent="0.3">
      <c r="A177" t="s">
        <v>13</v>
      </c>
      <c r="B177">
        <v>5</v>
      </c>
      <c r="C177">
        <v>0</v>
      </c>
      <c r="D177">
        <f t="shared" si="20"/>
        <v>8000000</v>
      </c>
      <c r="E177">
        <f t="shared" si="19"/>
        <v>80000</v>
      </c>
      <c r="F177">
        <f t="shared" si="16"/>
        <v>5000</v>
      </c>
      <c r="G177">
        <f t="shared" si="17"/>
        <v>0</v>
      </c>
      <c r="H177">
        <f>COUNTIFS($A$2:A177, A177, $B$2:B177, B177, $C$2:C177, C177) - 1</f>
        <v>25</v>
      </c>
      <c r="I177" t="str">
        <f>_xlfn.CONCAT(IF(A177="completion", "Completion", IF(A177="cassette", "Cassette", IF(A177="gemheart", "Crystal Heart", IF(A177="strawberry", _xlfn.CONCAT("Strawberry ", H177+1), "")))), " (", _xlfn.XLOOKUP(B177, levels!$A$2:$A$12, levels!$B$2:$B$12), VLOOKUP(B177, levels!$A$2:$E$12, C177+3), ")")</f>
        <v>Strawberry 26 (Chapter 5: Mirror Temple A-Side)</v>
      </c>
      <c r="J177">
        <f t="shared" si="18"/>
        <v>8085025</v>
      </c>
    </row>
    <row r="178" spans="1:10" x14ac:dyDescent="0.3">
      <c r="A178" t="s">
        <v>13</v>
      </c>
      <c r="B178">
        <v>5</v>
      </c>
      <c r="C178">
        <v>0</v>
      </c>
      <c r="D178">
        <f t="shared" si="20"/>
        <v>8000000</v>
      </c>
      <c r="E178">
        <f t="shared" si="19"/>
        <v>80000</v>
      </c>
      <c r="F178">
        <f t="shared" si="16"/>
        <v>5000</v>
      </c>
      <c r="G178">
        <f t="shared" si="17"/>
        <v>0</v>
      </c>
      <c r="H178">
        <f>COUNTIFS($A$2:A178, A178, $B$2:B178, B178, $C$2:C178, C178) - 1</f>
        <v>26</v>
      </c>
      <c r="I178" t="str">
        <f>_xlfn.CONCAT(IF(A178="completion", "Completion", IF(A178="cassette", "Cassette", IF(A178="gemheart", "Crystal Heart", IF(A178="strawberry", _xlfn.CONCAT("Strawberry ", H178+1), "")))), " (", _xlfn.XLOOKUP(B178, levels!$A$2:$A$12, levels!$B$2:$B$12), VLOOKUP(B178, levels!$A$2:$E$12, C178+3), ")")</f>
        <v>Strawberry 27 (Chapter 5: Mirror Temple A-Side)</v>
      </c>
      <c r="J178">
        <f t="shared" si="18"/>
        <v>8085026</v>
      </c>
    </row>
    <row r="179" spans="1:10" x14ac:dyDescent="0.3">
      <c r="A179" t="s">
        <v>13</v>
      </c>
      <c r="B179">
        <v>5</v>
      </c>
      <c r="C179">
        <v>0</v>
      </c>
      <c r="D179">
        <f t="shared" si="20"/>
        <v>8000000</v>
      </c>
      <c r="E179">
        <f t="shared" si="19"/>
        <v>80000</v>
      </c>
      <c r="F179">
        <f t="shared" si="16"/>
        <v>5000</v>
      </c>
      <c r="G179">
        <f t="shared" si="17"/>
        <v>0</v>
      </c>
      <c r="H179">
        <f>COUNTIFS($A$2:A179, A179, $B$2:B179, B179, $C$2:C179, C179) - 1</f>
        <v>27</v>
      </c>
      <c r="I179" t="str">
        <f>_xlfn.CONCAT(IF(A179="completion", "Completion", IF(A179="cassette", "Cassette", IF(A179="gemheart", "Crystal Heart", IF(A179="strawberry", _xlfn.CONCAT("Strawberry ", H179+1), "")))), " (", _xlfn.XLOOKUP(B179, levels!$A$2:$A$12, levels!$B$2:$B$12), VLOOKUP(B179, levels!$A$2:$E$12, C179+3), ")")</f>
        <v>Strawberry 28 (Chapter 5: Mirror Temple A-Side)</v>
      </c>
      <c r="J179">
        <f t="shared" si="18"/>
        <v>8085027</v>
      </c>
    </row>
    <row r="180" spans="1:10" x14ac:dyDescent="0.3">
      <c r="A180" t="s">
        <v>13</v>
      </c>
      <c r="B180">
        <v>5</v>
      </c>
      <c r="C180">
        <v>0</v>
      </c>
      <c r="D180">
        <f t="shared" si="20"/>
        <v>8000000</v>
      </c>
      <c r="E180">
        <f t="shared" si="19"/>
        <v>80000</v>
      </c>
      <c r="F180">
        <f t="shared" si="16"/>
        <v>5000</v>
      </c>
      <c r="G180">
        <f t="shared" si="17"/>
        <v>0</v>
      </c>
      <c r="H180">
        <f>COUNTIFS($A$2:A180, A180, $B$2:B180, B180, $C$2:C180, C180) - 1</f>
        <v>28</v>
      </c>
      <c r="I180" t="str">
        <f>_xlfn.CONCAT(IF(A180="completion", "Completion", IF(A180="cassette", "Cassette", IF(A180="gemheart", "Crystal Heart", IF(A180="strawberry", _xlfn.CONCAT("Strawberry ", H180+1), "")))), " (", _xlfn.XLOOKUP(B180, levels!$A$2:$A$12, levels!$B$2:$B$12), VLOOKUP(B180, levels!$A$2:$E$12, C180+3), ")")</f>
        <v>Strawberry 29 (Chapter 5: Mirror Temple A-Side)</v>
      </c>
      <c r="J180">
        <f t="shared" si="18"/>
        <v>8085028</v>
      </c>
    </row>
    <row r="181" spans="1:10" x14ac:dyDescent="0.3">
      <c r="A181" t="s">
        <v>13</v>
      </c>
      <c r="B181">
        <v>5</v>
      </c>
      <c r="C181">
        <v>0</v>
      </c>
      <c r="D181">
        <f t="shared" si="20"/>
        <v>8000000</v>
      </c>
      <c r="E181">
        <f t="shared" si="19"/>
        <v>80000</v>
      </c>
      <c r="F181">
        <f t="shared" si="16"/>
        <v>5000</v>
      </c>
      <c r="G181">
        <f t="shared" si="17"/>
        <v>0</v>
      </c>
      <c r="H181">
        <f>COUNTIFS($A$2:A181, A181, $B$2:B181, B181, $C$2:C181, C181) - 1</f>
        <v>29</v>
      </c>
      <c r="I181" t="str">
        <f>_xlfn.CONCAT(IF(A181="completion", "Completion", IF(A181="cassette", "Cassette", IF(A181="gemheart", "Crystal Heart", IF(A181="strawberry", _xlfn.CONCAT("Strawberry ", H181+1), "")))), " (", _xlfn.XLOOKUP(B181, levels!$A$2:$A$12, levels!$B$2:$B$12), VLOOKUP(B181, levels!$A$2:$E$12, C181+3), ")")</f>
        <v>Strawberry 30 (Chapter 5: Mirror Temple A-Side)</v>
      </c>
      <c r="J181">
        <f t="shared" si="18"/>
        <v>8085029</v>
      </c>
    </row>
    <row r="182" spans="1:10" x14ac:dyDescent="0.3">
      <c r="A182" t="s">
        <v>13</v>
      </c>
      <c r="B182">
        <v>5</v>
      </c>
      <c r="C182">
        <v>0</v>
      </c>
      <c r="D182">
        <f t="shared" si="20"/>
        <v>8000000</v>
      </c>
      <c r="E182">
        <f t="shared" si="19"/>
        <v>80000</v>
      </c>
      <c r="F182">
        <f t="shared" si="16"/>
        <v>5000</v>
      </c>
      <c r="G182">
        <f t="shared" si="17"/>
        <v>0</v>
      </c>
      <c r="H182">
        <f>COUNTIFS($A$2:A182, A182, $B$2:B182, B182, $C$2:C182, C182) - 1</f>
        <v>30</v>
      </c>
      <c r="I182" t="str">
        <f>_xlfn.CONCAT(IF(A182="completion", "Completion", IF(A182="cassette", "Cassette", IF(A182="gemheart", "Crystal Heart", IF(A182="strawberry", _xlfn.CONCAT("Strawberry ", H182+1), "")))), " (", _xlfn.XLOOKUP(B182, levels!$A$2:$A$12, levels!$B$2:$B$12), VLOOKUP(B182, levels!$A$2:$E$12, C182+3), ")")</f>
        <v>Strawberry 31 (Chapter 5: Mirror Temple A-Side)</v>
      </c>
      <c r="J182">
        <f t="shared" si="18"/>
        <v>8085030</v>
      </c>
    </row>
    <row r="183" spans="1:10" x14ac:dyDescent="0.3">
      <c r="A183" t="s">
        <v>13</v>
      </c>
      <c r="B183">
        <v>7</v>
      </c>
      <c r="C183">
        <v>0</v>
      </c>
      <c r="D183">
        <f t="shared" si="20"/>
        <v>8000000</v>
      </c>
      <c r="E183">
        <f t="shared" si="19"/>
        <v>80000</v>
      </c>
      <c r="F183">
        <f t="shared" si="16"/>
        <v>7000</v>
      </c>
      <c r="G183">
        <f t="shared" si="17"/>
        <v>0</v>
      </c>
      <c r="H183">
        <f>COUNTIFS($A$2:A183, A183, $B$2:B183, B183, $C$2:C183, C183) - 1</f>
        <v>0</v>
      </c>
      <c r="I183" t="str">
        <f>_xlfn.CONCAT(IF(A183="completion", "Completion", IF(A183="cassette", "Cassette", IF(A183="gemheart", "Crystal Heart", IF(A183="strawberry", _xlfn.CONCAT("Strawberry ", H183+1), "")))), " (", _xlfn.XLOOKUP(B183, levels!$A$2:$A$12, levels!$B$2:$B$12), VLOOKUP(B183, levels!$A$2:$E$12, C183+3), ")")</f>
        <v>Strawberry 1 (Chapter 7: The Summit A-Side)</v>
      </c>
      <c r="J183">
        <f t="shared" si="18"/>
        <v>8087000</v>
      </c>
    </row>
    <row r="184" spans="1:10" x14ac:dyDescent="0.3">
      <c r="A184" t="s">
        <v>13</v>
      </c>
      <c r="B184">
        <v>7</v>
      </c>
      <c r="C184">
        <v>0</v>
      </c>
      <c r="D184">
        <f t="shared" si="20"/>
        <v>8000000</v>
      </c>
      <c r="E184">
        <f t="shared" si="19"/>
        <v>80000</v>
      </c>
      <c r="F184">
        <f t="shared" si="16"/>
        <v>7000</v>
      </c>
      <c r="G184">
        <f t="shared" si="17"/>
        <v>0</v>
      </c>
      <c r="H184">
        <f>COUNTIFS($A$2:A184, A184, $B$2:B184, B184, $C$2:C184, C184) - 1</f>
        <v>1</v>
      </c>
      <c r="I184" t="str">
        <f>_xlfn.CONCAT(IF(A184="completion", "Completion", IF(A184="cassette", "Cassette", IF(A184="gemheart", "Crystal Heart", IF(A184="strawberry", _xlfn.CONCAT("Strawberry ", H184+1), "")))), " (", _xlfn.XLOOKUP(B184, levels!$A$2:$A$12, levels!$B$2:$B$12), VLOOKUP(B184, levels!$A$2:$E$12, C184+3), ")")</f>
        <v>Strawberry 2 (Chapter 7: The Summit A-Side)</v>
      </c>
      <c r="J184">
        <f t="shared" si="18"/>
        <v>8087001</v>
      </c>
    </row>
    <row r="185" spans="1:10" x14ac:dyDescent="0.3">
      <c r="A185" t="s">
        <v>13</v>
      </c>
      <c r="B185">
        <v>7</v>
      </c>
      <c r="C185">
        <v>0</v>
      </c>
      <c r="D185">
        <f t="shared" si="20"/>
        <v>8000000</v>
      </c>
      <c r="E185">
        <f t="shared" si="19"/>
        <v>80000</v>
      </c>
      <c r="F185">
        <f t="shared" si="16"/>
        <v>7000</v>
      </c>
      <c r="G185">
        <f t="shared" si="17"/>
        <v>0</v>
      </c>
      <c r="H185">
        <f>COUNTIFS($A$2:A185, A185, $B$2:B185, B185, $C$2:C185, C185) - 1</f>
        <v>2</v>
      </c>
      <c r="I185" t="str">
        <f>_xlfn.CONCAT(IF(A185="completion", "Completion", IF(A185="cassette", "Cassette", IF(A185="gemheart", "Crystal Heart", IF(A185="strawberry", _xlfn.CONCAT("Strawberry ", H185+1), "")))), " (", _xlfn.XLOOKUP(B185, levels!$A$2:$A$12, levels!$B$2:$B$12), VLOOKUP(B185, levels!$A$2:$E$12, C185+3), ")")</f>
        <v>Strawberry 3 (Chapter 7: The Summit A-Side)</v>
      </c>
      <c r="J185">
        <f t="shared" si="18"/>
        <v>8087002</v>
      </c>
    </row>
    <row r="186" spans="1:10" x14ac:dyDescent="0.3">
      <c r="A186" t="s">
        <v>13</v>
      </c>
      <c r="B186">
        <v>7</v>
      </c>
      <c r="C186">
        <v>0</v>
      </c>
      <c r="D186">
        <f t="shared" si="20"/>
        <v>8000000</v>
      </c>
      <c r="E186">
        <f t="shared" si="19"/>
        <v>80000</v>
      </c>
      <c r="F186">
        <f t="shared" si="16"/>
        <v>7000</v>
      </c>
      <c r="G186">
        <f t="shared" si="17"/>
        <v>0</v>
      </c>
      <c r="H186">
        <f>COUNTIFS($A$2:A186, A186, $B$2:B186, B186, $C$2:C186, C186) - 1</f>
        <v>3</v>
      </c>
      <c r="I186" t="str">
        <f>_xlfn.CONCAT(IF(A186="completion", "Completion", IF(A186="cassette", "Cassette", IF(A186="gemheart", "Crystal Heart", IF(A186="strawberry", _xlfn.CONCAT("Strawberry ", H186+1), "")))), " (", _xlfn.XLOOKUP(B186, levels!$A$2:$A$12, levels!$B$2:$B$12), VLOOKUP(B186, levels!$A$2:$E$12, C186+3), ")")</f>
        <v>Strawberry 4 (Chapter 7: The Summit A-Side)</v>
      </c>
      <c r="J186">
        <f t="shared" si="18"/>
        <v>8087003</v>
      </c>
    </row>
    <row r="187" spans="1:10" x14ac:dyDescent="0.3">
      <c r="A187" t="s">
        <v>13</v>
      </c>
      <c r="B187">
        <v>7</v>
      </c>
      <c r="C187">
        <v>0</v>
      </c>
      <c r="D187">
        <f t="shared" si="20"/>
        <v>8000000</v>
      </c>
      <c r="E187">
        <f t="shared" si="19"/>
        <v>80000</v>
      </c>
      <c r="F187">
        <f t="shared" si="16"/>
        <v>7000</v>
      </c>
      <c r="G187">
        <f t="shared" si="17"/>
        <v>0</v>
      </c>
      <c r="H187">
        <f>COUNTIFS($A$2:A187, A187, $B$2:B187, B187, $C$2:C187, C187) - 1</f>
        <v>4</v>
      </c>
      <c r="I187" t="str">
        <f>_xlfn.CONCAT(IF(A187="completion", "Completion", IF(A187="cassette", "Cassette", IF(A187="gemheart", "Crystal Heart", IF(A187="strawberry", _xlfn.CONCAT("Strawberry ", H187+1), "")))), " (", _xlfn.XLOOKUP(B187, levels!$A$2:$A$12, levels!$B$2:$B$12), VLOOKUP(B187, levels!$A$2:$E$12, C187+3), ")")</f>
        <v>Strawberry 5 (Chapter 7: The Summit A-Side)</v>
      </c>
      <c r="J187">
        <f t="shared" si="18"/>
        <v>8087004</v>
      </c>
    </row>
    <row r="188" spans="1:10" x14ac:dyDescent="0.3">
      <c r="A188" t="s">
        <v>13</v>
      </c>
      <c r="B188">
        <v>7</v>
      </c>
      <c r="C188">
        <v>0</v>
      </c>
      <c r="D188">
        <f t="shared" si="20"/>
        <v>8000000</v>
      </c>
      <c r="E188">
        <f t="shared" si="19"/>
        <v>80000</v>
      </c>
      <c r="F188">
        <f t="shared" ref="F188:F234" si="21">B188*1000</f>
        <v>7000</v>
      </c>
      <c r="G188">
        <f t="shared" ref="G188:G234" si="22">C188*100</f>
        <v>0</v>
      </c>
      <c r="H188">
        <f>COUNTIFS($A$2:A188, A188, $B$2:B188, B188, $C$2:C188, C188) - 1</f>
        <v>5</v>
      </c>
      <c r="I188" t="str">
        <f>_xlfn.CONCAT(IF(A188="completion", "Completion", IF(A188="cassette", "Cassette", IF(A188="gemheart", "Crystal Heart", IF(A188="strawberry", _xlfn.CONCAT("Strawberry ", H188+1), "")))), " (", _xlfn.XLOOKUP(B188, levels!$A$2:$A$12, levels!$B$2:$B$12), VLOOKUP(B188, levels!$A$2:$E$12, C188+3), ")")</f>
        <v>Strawberry 6 (Chapter 7: The Summit A-Side)</v>
      </c>
      <c r="J188">
        <f t="shared" ref="J188:J234" si="23">SUM(D188:H188)</f>
        <v>8087005</v>
      </c>
    </row>
    <row r="189" spans="1:10" x14ac:dyDescent="0.3">
      <c r="A189" t="s">
        <v>13</v>
      </c>
      <c r="B189">
        <v>7</v>
      </c>
      <c r="C189">
        <v>0</v>
      </c>
      <c r="D189">
        <f t="shared" si="20"/>
        <v>8000000</v>
      </c>
      <c r="E189">
        <f t="shared" si="19"/>
        <v>80000</v>
      </c>
      <c r="F189">
        <f t="shared" si="21"/>
        <v>7000</v>
      </c>
      <c r="G189">
        <f t="shared" si="22"/>
        <v>0</v>
      </c>
      <c r="H189">
        <f>COUNTIFS($A$2:A189, A189, $B$2:B189, B189, $C$2:C189, C189) - 1</f>
        <v>6</v>
      </c>
      <c r="I189" t="str">
        <f>_xlfn.CONCAT(IF(A189="completion", "Completion", IF(A189="cassette", "Cassette", IF(A189="gemheart", "Crystal Heart", IF(A189="strawberry", _xlfn.CONCAT("Strawberry ", H189+1), "")))), " (", _xlfn.XLOOKUP(B189, levels!$A$2:$A$12, levels!$B$2:$B$12), VLOOKUP(B189, levels!$A$2:$E$12, C189+3), ")")</f>
        <v>Strawberry 7 (Chapter 7: The Summit A-Side)</v>
      </c>
      <c r="J189">
        <f t="shared" si="23"/>
        <v>8087006</v>
      </c>
    </row>
    <row r="190" spans="1:10" x14ac:dyDescent="0.3">
      <c r="A190" t="s">
        <v>13</v>
      </c>
      <c r="B190">
        <v>7</v>
      </c>
      <c r="C190">
        <v>0</v>
      </c>
      <c r="D190">
        <f t="shared" si="20"/>
        <v>8000000</v>
      </c>
      <c r="E190">
        <f t="shared" si="19"/>
        <v>80000</v>
      </c>
      <c r="F190">
        <f t="shared" si="21"/>
        <v>7000</v>
      </c>
      <c r="G190">
        <f t="shared" si="22"/>
        <v>0</v>
      </c>
      <c r="H190">
        <f>COUNTIFS($A$2:A190, A190, $B$2:B190, B190, $C$2:C190, C190) - 1</f>
        <v>7</v>
      </c>
      <c r="I190" t="str">
        <f>_xlfn.CONCAT(IF(A190="completion", "Completion", IF(A190="cassette", "Cassette", IF(A190="gemheart", "Crystal Heart", IF(A190="strawberry", _xlfn.CONCAT("Strawberry ", H190+1), "")))), " (", _xlfn.XLOOKUP(B190, levels!$A$2:$A$12, levels!$B$2:$B$12), VLOOKUP(B190, levels!$A$2:$E$12, C190+3), ")")</f>
        <v>Strawberry 8 (Chapter 7: The Summit A-Side)</v>
      </c>
      <c r="J190">
        <f t="shared" si="23"/>
        <v>8087007</v>
      </c>
    </row>
    <row r="191" spans="1:10" x14ac:dyDescent="0.3">
      <c r="A191" t="s">
        <v>13</v>
      </c>
      <c r="B191">
        <v>7</v>
      </c>
      <c r="C191">
        <v>0</v>
      </c>
      <c r="D191">
        <f t="shared" si="20"/>
        <v>8000000</v>
      </c>
      <c r="E191">
        <f t="shared" si="19"/>
        <v>80000</v>
      </c>
      <c r="F191">
        <f t="shared" si="21"/>
        <v>7000</v>
      </c>
      <c r="G191">
        <f t="shared" si="22"/>
        <v>0</v>
      </c>
      <c r="H191">
        <f>COUNTIFS($A$2:A191, A191, $B$2:B191, B191, $C$2:C191, C191) - 1</f>
        <v>8</v>
      </c>
      <c r="I191" t="str">
        <f>_xlfn.CONCAT(IF(A191="completion", "Completion", IF(A191="cassette", "Cassette", IF(A191="gemheart", "Crystal Heart", IF(A191="strawberry", _xlfn.CONCAT("Strawberry ", H191+1), "")))), " (", _xlfn.XLOOKUP(B191, levels!$A$2:$A$12, levels!$B$2:$B$12), VLOOKUP(B191, levels!$A$2:$E$12, C191+3), ")")</f>
        <v>Strawberry 9 (Chapter 7: The Summit A-Side)</v>
      </c>
      <c r="J191">
        <f t="shared" si="23"/>
        <v>8087008</v>
      </c>
    </row>
    <row r="192" spans="1:10" x14ac:dyDescent="0.3">
      <c r="A192" t="s">
        <v>13</v>
      </c>
      <c r="B192">
        <v>7</v>
      </c>
      <c r="C192">
        <v>0</v>
      </c>
      <c r="D192">
        <f t="shared" si="20"/>
        <v>8000000</v>
      </c>
      <c r="E192">
        <f t="shared" si="19"/>
        <v>80000</v>
      </c>
      <c r="F192">
        <f t="shared" si="21"/>
        <v>7000</v>
      </c>
      <c r="G192">
        <f t="shared" si="22"/>
        <v>0</v>
      </c>
      <c r="H192">
        <f>COUNTIFS($A$2:A192, A192, $B$2:B192, B192, $C$2:C192, C192) - 1</f>
        <v>9</v>
      </c>
      <c r="I192" t="str">
        <f>_xlfn.CONCAT(IF(A192="completion", "Completion", IF(A192="cassette", "Cassette", IF(A192="gemheart", "Crystal Heart", IF(A192="strawberry", _xlfn.CONCAT("Strawberry ", H192+1), "")))), " (", _xlfn.XLOOKUP(B192, levels!$A$2:$A$12, levels!$B$2:$B$12), VLOOKUP(B192, levels!$A$2:$E$12, C192+3), ")")</f>
        <v>Strawberry 10 (Chapter 7: The Summit A-Side)</v>
      </c>
      <c r="J192">
        <f t="shared" si="23"/>
        <v>8087009</v>
      </c>
    </row>
    <row r="193" spans="1:10" x14ac:dyDescent="0.3">
      <c r="A193" t="s">
        <v>13</v>
      </c>
      <c r="B193">
        <v>7</v>
      </c>
      <c r="C193">
        <v>0</v>
      </c>
      <c r="D193">
        <f t="shared" si="20"/>
        <v>8000000</v>
      </c>
      <c r="E193">
        <f t="shared" si="19"/>
        <v>80000</v>
      </c>
      <c r="F193">
        <f t="shared" si="21"/>
        <v>7000</v>
      </c>
      <c r="G193">
        <f t="shared" si="22"/>
        <v>0</v>
      </c>
      <c r="H193">
        <f>COUNTIFS($A$2:A193, A193, $B$2:B193, B193, $C$2:C193, C193) - 1</f>
        <v>10</v>
      </c>
      <c r="I193" t="str">
        <f>_xlfn.CONCAT(IF(A193="completion", "Completion", IF(A193="cassette", "Cassette", IF(A193="gemheart", "Crystal Heart", IF(A193="strawberry", _xlfn.CONCAT("Strawberry ", H193+1), "")))), " (", _xlfn.XLOOKUP(B193, levels!$A$2:$A$12, levels!$B$2:$B$12), VLOOKUP(B193, levels!$A$2:$E$12, C193+3), ")")</f>
        <v>Strawberry 11 (Chapter 7: The Summit A-Side)</v>
      </c>
      <c r="J193">
        <f t="shared" si="23"/>
        <v>8087010</v>
      </c>
    </row>
    <row r="194" spans="1:10" x14ac:dyDescent="0.3">
      <c r="A194" t="s">
        <v>13</v>
      </c>
      <c r="B194">
        <v>7</v>
      </c>
      <c r="C194">
        <v>0</v>
      </c>
      <c r="D194">
        <f t="shared" si="20"/>
        <v>8000000</v>
      </c>
      <c r="E194">
        <f t="shared" si="19"/>
        <v>80000</v>
      </c>
      <c r="F194">
        <f t="shared" si="21"/>
        <v>7000</v>
      </c>
      <c r="G194">
        <f t="shared" si="22"/>
        <v>0</v>
      </c>
      <c r="H194">
        <f>COUNTIFS($A$2:A194, A194, $B$2:B194, B194, $C$2:C194, C194) - 1</f>
        <v>11</v>
      </c>
      <c r="I194" t="str">
        <f>_xlfn.CONCAT(IF(A194="completion", "Completion", IF(A194="cassette", "Cassette", IF(A194="gemheart", "Crystal Heart", IF(A194="strawberry", _xlfn.CONCAT("Strawberry ", H194+1), "")))), " (", _xlfn.XLOOKUP(B194, levels!$A$2:$A$12, levels!$B$2:$B$12), VLOOKUP(B194, levels!$A$2:$E$12, C194+3), ")")</f>
        <v>Strawberry 12 (Chapter 7: The Summit A-Side)</v>
      </c>
      <c r="J194">
        <f t="shared" si="23"/>
        <v>8087011</v>
      </c>
    </row>
    <row r="195" spans="1:10" x14ac:dyDescent="0.3">
      <c r="A195" t="s">
        <v>13</v>
      </c>
      <c r="B195">
        <v>7</v>
      </c>
      <c r="C195">
        <v>0</v>
      </c>
      <c r="D195">
        <f t="shared" si="20"/>
        <v>8000000</v>
      </c>
      <c r="E195">
        <f t="shared" ref="E195:E234" si="24">IF(A195="cassette", 20000, IF(A195="completion", 40000, IF(A195="gemheart", 60000, IF(A195="strawberry", 80000, 0))))</f>
        <v>80000</v>
      </c>
      <c r="F195">
        <f t="shared" si="21"/>
        <v>7000</v>
      </c>
      <c r="G195">
        <f t="shared" si="22"/>
        <v>0</v>
      </c>
      <c r="H195">
        <f>COUNTIFS($A$2:A195, A195, $B$2:B195, B195, $C$2:C195, C195) - 1</f>
        <v>12</v>
      </c>
      <c r="I195" t="str">
        <f>_xlfn.CONCAT(IF(A195="completion", "Completion", IF(A195="cassette", "Cassette", IF(A195="gemheart", "Crystal Heart", IF(A195="strawberry", _xlfn.CONCAT("Strawberry ", H195+1), "")))), " (", _xlfn.XLOOKUP(B195, levels!$A$2:$A$12, levels!$B$2:$B$12), VLOOKUP(B195, levels!$A$2:$E$12, C195+3), ")")</f>
        <v>Strawberry 13 (Chapter 7: The Summit A-Side)</v>
      </c>
      <c r="J195">
        <f t="shared" si="23"/>
        <v>8087012</v>
      </c>
    </row>
    <row r="196" spans="1:10" x14ac:dyDescent="0.3">
      <c r="A196" t="s">
        <v>13</v>
      </c>
      <c r="B196">
        <v>7</v>
      </c>
      <c r="C196">
        <v>0</v>
      </c>
      <c r="D196">
        <f t="shared" si="20"/>
        <v>8000000</v>
      </c>
      <c r="E196">
        <f t="shared" si="24"/>
        <v>80000</v>
      </c>
      <c r="F196">
        <f t="shared" si="21"/>
        <v>7000</v>
      </c>
      <c r="G196">
        <f t="shared" si="22"/>
        <v>0</v>
      </c>
      <c r="H196">
        <f>COUNTIFS($A$2:A196, A196, $B$2:B196, B196, $C$2:C196, C196) - 1</f>
        <v>13</v>
      </c>
      <c r="I196" t="str">
        <f>_xlfn.CONCAT(IF(A196="completion", "Completion", IF(A196="cassette", "Cassette", IF(A196="gemheart", "Crystal Heart", IF(A196="strawberry", _xlfn.CONCAT("Strawberry ", H196+1), "")))), " (", _xlfn.XLOOKUP(B196, levels!$A$2:$A$12, levels!$B$2:$B$12), VLOOKUP(B196, levels!$A$2:$E$12, C196+3), ")")</f>
        <v>Strawberry 14 (Chapter 7: The Summit A-Side)</v>
      </c>
      <c r="J196">
        <f t="shared" si="23"/>
        <v>8087013</v>
      </c>
    </row>
    <row r="197" spans="1:10" x14ac:dyDescent="0.3">
      <c r="A197" t="s">
        <v>13</v>
      </c>
      <c r="B197">
        <v>7</v>
      </c>
      <c r="C197">
        <v>0</v>
      </c>
      <c r="D197">
        <f t="shared" si="20"/>
        <v>8000000</v>
      </c>
      <c r="E197">
        <f t="shared" si="24"/>
        <v>80000</v>
      </c>
      <c r="F197">
        <f t="shared" si="21"/>
        <v>7000</v>
      </c>
      <c r="G197">
        <f t="shared" si="22"/>
        <v>0</v>
      </c>
      <c r="H197">
        <f>COUNTIFS($A$2:A197, A197, $B$2:B197, B197, $C$2:C197, C197) - 1</f>
        <v>14</v>
      </c>
      <c r="I197" t="str">
        <f>_xlfn.CONCAT(IF(A197="completion", "Completion", IF(A197="cassette", "Cassette", IF(A197="gemheart", "Crystal Heart", IF(A197="strawberry", _xlfn.CONCAT("Strawberry ", H197+1), "")))), " (", _xlfn.XLOOKUP(B197, levels!$A$2:$A$12, levels!$B$2:$B$12), VLOOKUP(B197, levels!$A$2:$E$12, C197+3), ")")</f>
        <v>Strawberry 15 (Chapter 7: The Summit A-Side)</v>
      </c>
      <c r="J197">
        <f t="shared" si="23"/>
        <v>8087014</v>
      </c>
    </row>
    <row r="198" spans="1:10" x14ac:dyDescent="0.3">
      <c r="A198" t="s">
        <v>13</v>
      </c>
      <c r="B198">
        <v>7</v>
      </c>
      <c r="C198">
        <v>0</v>
      </c>
      <c r="D198">
        <f t="shared" ref="D198:D234" si="25">$D$2</f>
        <v>8000000</v>
      </c>
      <c r="E198">
        <f t="shared" si="24"/>
        <v>80000</v>
      </c>
      <c r="F198">
        <f t="shared" si="21"/>
        <v>7000</v>
      </c>
      <c r="G198">
        <f t="shared" si="22"/>
        <v>0</v>
      </c>
      <c r="H198">
        <f>COUNTIFS($A$2:A198, A198, $B$2:B198, B198, $C$2:C198, C198) - 1</f>
        <v>15</v>
      </c>
      <c r="I198" t="str">
        <f>_xlfn.CONCAT(IF(A198="completion", "Completion", IF(A198="cassette", "Cassette", IF(A198="gemheart", "Crystal Heart", IF(A198="strawberry", _xlfn.CONCAT("Strawberry ", H198+1), "")))), " (", _xlfn.XLOOKUP(B198, levels!$A$2:$A$12, levels!$B$2:$B$12), VLOOKUP(B198, levels!$A$2:$E$12, C198+3), ")")</f>
        <v>Strawberry 16 (Chapter 7: The Summit A-Side)</v>
      </c>
      <c r="J198">
        <f t="shared" si="23"/>
        <v>8087015</v>
      </c>
    </row>
    <row r="199" spans="1:10" x14ac:dyDescent="0.3">
      <c r="A199" t="s">
        <v>13</v>
      </c>
      <c r="B199">
        <v>7</v>
      </c>
      <c r="C199">
        <v>0</v>
      </c>
      <c r="D199">
        <f t="shared" si="25"/>
        <v>8000000</v>
      </c>
      <c r="E199">
        <f t="shared" si="24"/>
        <v>80000</v>
      </c>
      <c r="F199">
        <f t="shared" si="21"/>
        <v>7000</v>
      </c>
      <c r="G199">
        <f t="shared" si="22"/>
        <v>0</v>
      </c>
      <c r="H199">
        <f>COUNTIFS($A$2:A199, A199, $B$2:B199, B199, $C$2:C199, C199) - 1</f>
        <v>16</v>
      </c>
      <c r="I199" t="str">
        <f>_xlfn.CONCAT(IF(A199="completion", "Completion", IF(A199="cassette", "Cassette", IF(A199="gemheart", "Crystal Heart", IF(A199="strawberry", _xlfn.CONCAT("Strawberry ", H199+1), "")))), " (", _xlfn.XLOOKUP(B199, levels!$A$2:$A$12, levels!$B$2:$B$12), VLOOKUP(B199, levels!$A$2:$E$12, C199+3), ")")</f>
        <v>Strawberry 17 (Chapter 7: The Summit A-Side)</v>
      </c>
      <c r="J199">
        <f t="shared" si="23"/>
        <v>8087016</v>
      </c>
    </row>
    <row r="200" spans="1:10" x14ac:dyDescent="0.3">
      <c r="A200" t="s">
        <v>13</v>
      </c>
      <c r="B200">
        <v>7</v>
      </c>
      <c r="C200">
        <v>0</v>
      </c>
      <c r="D200">
        <f t="shared" si="25"/>
        <v>8000000</v>
      </c>
      <c r="E200">
        <f t="shared" si="24"/>
        <v>80000</v>
      </c>
      <c r="F200">
        <f t="shared" si="21"/>
        <v>7000</v>
      </c>
      <c r="G200">
        <f t="shared" si="22"/>
        <v>0</v>
      </c>
      <c r="H200">
        <f>COUNTIFS($A$2:A200, A200, $B$2:B200, B200, $C$2:C200, C200) - 1</f>
        <v>17</v>
      </c>
      <c r="I200" t="str">
        <f>_xlfn.CONCAT(IF(A200="completion", "Completion", IF(A200="cassette", "Cassette", IF(A200="gemheart", "Crystal Heart", IF(A200="strawberry", _xlfn.CONCAT("Strawberry ", H200+1), "")))), " (", _xlfn.XLOOKUP(B200, levels!$A$2:$A$12, levels!$B$2:$B$12), VLOOKUP(B200, levels!$A$2:$E$12, C200+3), ")")</f>
        <v>Strawberry 18 (Chapter 7: The Summit A-Side)</v>
      </c>
      <c r="J200">
        <f t="shared" si="23"/>
        <v>8087017</v>
      </c>
    </row>
    <row r="201" spans="1:10" x14ac:dyDescent="0.3">
      <c r="A201" t="s">
        <v>13</v>
      </c>
      <c r="B201">
        <v>7</v>
      </c>
      <c r="C201">
        <v>0</v>
      </c>
      <c r="D201">
        <f t="shared" si="25"/>
        <v>8000000</v>
      </c>
      <c r="E201">
        <f t="shared" si="24"/>
        <v>80000</v>
      </c>
      <c r="F201">
        <f t="shared" si="21"/>
        <v>7000</v>
      </c>
      <c r="G201">
        <f t="shared" si="22"/>
        <v>0</v>
      </c>
      <c r="H201">
        <f>COUNTIFS($A$2:A201, A201, $B$2:B201, B201, $C$2:C201, C201) - 1</f>
        <v>18</v>
      </c>
      <c r="I201" t="str">
        <f>_xlfn.CONCAT(IF(A201="completion", "Completion", IF(A201="cassette", "Cassette", IF(A201="gemheart", "Crystal Heart", IF(A201="strawberry", _xlfn.CONCAT("Strawberry ", H201+1), "")))), " (", _xlfn.XLOOKUP(B201, levels!$A$2:$A$12, levels!$B$2:$B$12), VLOOKUP(B201, levels!$A$2:$E$12, C201+3), ")")</f>
        <v>Strawberry 19 (Chapter 7: The Summit A-Side)</v>
      </c>
      <c r="J201">
        <f t="shared" si="23"/>
        <v>8087018</v>
      </c>
    </row>
    <row r="202" spans="1:10" x14ac:dyDescent="0.3">
      <c r="A202" t="s">
        <v>13</v>
      </c>
      <c r="B202">
        <v>7</v>
      </c>
      <c r="C202">
        <v>0</v>
      </c>
      <c r="D202">
        <f t="shared" si="25"/>
        <v>8000000</v>
      </c>
      <c r="E202">
        <f t="shared" si="24"/>
        <v>80000</v>
      </c>
      <c r="F202">
        <f t="shared" si="21"/>
        <v>7000</v>
      </c>
      <c r="G202">
        <f t="shared" si="22"/>
        <v>0</v>
      </c>
      <c r="H202">
        <f>COUNTIFS($A$2:A202, A202, $B$2:B202, B202, $C$2:C202, C202) - 1</f>
        <v>19</v>
      </c>
      <c r="I202" t="str">
        <f>_xlfn.CONCAT(IF(A202="completion", "Completion", IF(A202="cassette", "Cassette", IF(A202="gemheart", "Crystal Heart", IF(A202="strawberry", _xlfn.CONCAT("Strawberry ", H202+1), "")))), " (", _xlfn.XLOOKUP(B202, levels!$A$2:$A$12, levels!$B$2:$B$12), VLOOKUP(B202, levels!$A$2:$E$12, C202+3), ")")</f>
        <v>Strawberry 20 (Chapter 7: The Summit A-Side)</v>
      </c>
      <c r="J202">
        <f t="shared" si="23"/>
        <v>8087019</v>
      </c>
    </row>
    <row r="203" spans="1:10" x14ac:dyDescent="0.3">
      <c r="A203" t="s">
        <v>13</v>
      </c>
      <c r="B203">
        <v>7</v>
      </c>
      <c r="C203">
        <v>0</v>
      </c>
      <c r="D203">
        <f t="shared" si="25"/>
        <v>8000000</v>
      </c>
      <c r="E203">
        <f t="shared" si="24"/>
        <v>80000</v>
      </c>
      <c r="F203">
        <f t="shared" si="21"/>
        <v>7000</v>
      </c>
      <c r="G203">
        <f t="shared" si="22"/>
        <v>0</v>
      </c>
      <c r="H203">
        <f>COUNTIFS($A$2:A203, A203, $B$2:B203, B203, $C$2:C203, C203) - 1</f>
        <v>20</v>
      </c>
      <c r="I203" t="str">
        <f>_xlfn.CONCAT(IF(A203="completion", "Completion", IF(A203="cassette", "Cassette", IF(A203="gemheart", "Crystal Heart", IF(A203="strawberry", _xlfn.CONCAT("Strawberry ", H203+1), "")))), " (", _xlfn.XLOOKUP(B203, levels!$A$2:$A$12, levels!$B$2:$B$12), VLOOKUP(B203, levels!$A$2:$E$12, C203+3), ")")</f>
        <v>Strawberry 21 (Chapter 7: The Summit A-Side)</v>
      </c>
      <c r="J203">
        <f t="shared" si="23"/>
        <v>8087020</v>
      </c>
    </row>
    <row r="204" spans="1:10" x14ac:dyDescent="0.3">
      <c r="A204" t="s">
        <v>13</v>
      </c>
      <c r="B204">
        <v>7</v>
      </c>
      <c r="C204">
        <v>0</v>
      </c>
      <c r="D204">
        <f t="shared" si="25"/>
        <v>8000000</v>
      </c>
      <c r="E204">
        <f t="shared" si="24"/>
        <v>80000</v>
      </c>
      <c r="F204">
        <f t="shared" si="21"/>
        <v>7000</v>
      </c>
      <c r="G204">
        <f t="shared" si="22"/>
        <v>0</v>
      </c>
      <c r="H204">
        <f>COUNTIFS($A$2:A204, A204, $B$2:B204, B204, $C$2:C204, C204) - 1</f>
        <v>21</v>
      </c>
      <c r="I204" t="str">
        <f>_xlfn.CONCAT(IF(A204="completion", "Completion", IF(A204="cassette", "Cassette", IF(A204="gemheart", "Crystal Heart", IF(A204="strawberry", _xlfn.CONCAT("Strawberry ", H204+1), "")))), " (", _xlfn.XLOOKUP(B204, levels!$A$2:$A$12, levels!$B$2:$B$12), VLOOKUP(B204, levels!$A$2:$E$12, C204+3), ")")</f>
        <v>Strawberry 22 (Chapter 7: The Summit A-Side)</v>
      </c>
      <c r="J204">
        <f t="shared" si="23"/>
        <v>8087021</v>
      </c>
    </row>
    <row r="205" spans="1:10" x14ac:dyDescent="0.3">
      <c r="A205" t="s">
        <v>13</v>
      </c>
      <c r="B205">
        <v>7</v>
      </c>
      <c r="C205">
        <v>0</v>
      </c>
      <c r="D205">
        <f t="shared" si="25"/>
        <v>8000000</v>
      </c>
      <c r="E205">
        <f t="shared" si="24"/>
        <v>80000</v>
      </c>
      <c r="F205">
        <f t="shared" si="21"/>
        <v>7000</v>
      </c>
      <c r="G205">
        <f t="shared" si="22"/>
        <v>0</v>
      </c>
      <c r="H205">
        <f>COUNTIFS($A$2:A205, A205, $B$2:B205, B205, $C$2:C205, C205) - 1</f>
        <v>22</v>
      </c>
      <c r="I205" t="str">
        <f>_xlfn.CONCAT(IF(A205="completion", "Completion", IF(A205="cassette", "Cassette", IF(A205="gemheart", "Crystal Heart", IF(A205="strawberry", _xlfn.CONCAT("Strawberry ", H205+1), "")))), " (", _xlfn.XLOOKUP(B205, levels!$A$2:$A$12, levels!$B$2:$B$12), VLOOKUP(B205, levels!$A$2:$E$12, C205+3), ")")</f>
        <v>Strawberry 23 (Chapter 7: The Summit A-Side)</v>
      </c>
      <c r="J205">
        <f t="shared" si="23"/>
        <v>8087022</v>
      </c>
    </row>
    <row r="206" spans="1:10" x14ac:dyDescent="0.3">
      <c r="A206" t="s">
        <v>13</v>
      </c>
      <c r="B206">
        <v>7</v>
      </c>
      <c r="C206">
        <v>0</v>
      </c>
      <c r="D206">
        <f t="shared" si="25"/>
        <v>8000000</v>
      </c>
      <c r="E206">
        <f t="shared" si="24"/>
        <v>80000</v>
      </c>
      <c r="F206">
        <f t="shared" si="21"/>
        <v>7000</v>
      </c>
      <c r="G206">
        <f t="shared" si="22"/>
        <v>0</v>
      </c>
      <c r="H206">
        <f>COUNTIFS($A$2:A206, A206, $B$2:B206, B206, $C$2:C206, C206) - 1</f>
        <v>23</v>
      </c>
      <c r="I206" t="str">
        <f>_xlfn.CONCAT(IF(A206="completion", "Completion", IF(A206="cassette", "Cassette", IF(A206="gemheart", "Crystal Heart", IF(A206="strawberry", _xlfn.CONCAT("Strawberry ", H206+1), "")))), " (", _xlfn.XLOOKUP(B206, levels!$A$2:$A$12, levels!$B$2:$B$12), VLOOKUP(B206, levels!$A$2:$E$12, C206+3), ")")</f>
        <v>Strawberry 24 (Chapter 7: The Summit A-Side)</v>
      </c>
      <c r="J206">
        <f t="shared" si="23"/>
        <v>8087023</v>
      </c>
    </row>
    <row r="207" spans="1:10" x14ac:dyDescent="0.3">
      <c r="A207" t="s">
        <v>13</v>
      </c>
      <c r="B207">
        <v>7</v>
      </c>
      <c r="C207">
        <v>0</v>
      </c>
      <c r="D207">
        <f t="shared" si="25"/>
        <v>8000000</v>
      </c>
      <c r="E207">
        <f t="shared" si="24"/>
        <v>80000</v>
      </c>
      <c r="F207">
        <f t="shared" si="21"/>
        <v>7000</v>
      </c>
      <c r="G207">
        <f t="shared" si="22"/>
        <v>0</v>
      </c>
      <c r="H207">
        <f>COUNTIFS($A$2:A207, A207, $B$2:B207, B207, $C$2:C207, C207) - 1</f>
        <v>24</v>
      </c>
      <c r="I207" t="str">
        <f>_xlfn.CONCAT(IF(A207="completion", "Completion", IF(A207="cassette", "Cassette", IF(A207="gemheart", "Crystal Heart", IF(A207="strawberry", _xlfn.CONCAT("Strawberry ", H207+1), "")))), " (", _xlfn.XLOOKUP(B207, levels!$A$2:$A$12, levels!$B$2:$B$12), VLOOKUP(B207, levels!$A$2:$E$12, C207+3), ")")</f>
        <v>Strawberry 25 (Chapter 7: The Summit A-Side)</v>
      </c>
      <c r="J207">
        <f t="shared" si="23"/>
        <v>8087024</v>
      </c>
    </row>
    <row r="208" spans="1:10" x14ac:dyDescent="0.3">
      <c r="A208" t="s">
        <v>13</v>
      </c>
      <c r="B208">
        <v>7</v>
      </c>
      <c r="C208">
        <v>0</v>
      </c>
      <c r="D208">
        <f t="shared" si="25"/>
        <v>8000000</v>
      </c>
      <c r="E208">
        <f t="shared" si="24"/>
        <v>80000</v>
      </c>
      <c r="F208">
        <f t="shared" si="21"/>
        <v>7000</v>
      </c>
      <c r="G208">
        <f t="shared" si="22"/>
        <v>0</v>
      </c>
      <c r="H208">
        <f>COUNTIFS($A$2:A208, A208, $B$2:B208, B208, $C$2:C208, C208) - 1</f>
        <v>25</v>
      </c>
      <c r="I208" t="str">
        <f>_xlfn.CONCAT(IF(A208="completion", "Completion", IF(A208="cassette", "Cassette", IF(A208="gemheart", "Crystal Heart", IF(A208="strawberry", _xlfn.CONCAT("Strawberry ", H208+1), "")))), " (", _xlfn.XLOOKUP(B208, levels!$A$2:$A$12, levels!$B$2:$B$12), VLOOKUP(B208, levels!$A$2:$E$12, C208+3), ")")</f>
        <v>Strawberry 26 (Chapter 7: The Summit A-Side)</v>
      </c>
      <c r="J208">
        <f t="shared" si="23"/>
        <v>8087025</v>
      </c>
    </row>
    <row r="209" spans="1:10" x14ac:dyDescent="0.3">
      <c r="A209" t="s">
        <v>13</v>
      </c>
      <c r="B209">
        <v>7</v>
      </c>
      <c r="C209">
        <v>0</v>
      </c>
      <c r="D209">
        <f t="shared" si="25"/>
        <v>8000000</v>
      </c>
      <c r="E209">
        <f t="shared" si="24"/>
        <v>80000</v>
      </c>
      <c r="F209">
        <f t="shared" si="21"/>
        <v>7000</v>
      </c>
      <c r="G209">
        <f t="shared" si="22"/>
        <v>0</v>
      </c>
      <c r="H209">
        <f>COUNTIFS($A$2:A209, A209, $B$2:B209, B209, $C$2:C209, C209) - 1</f>
        <v>26</v>
      </c>
      <c r="I209" t="str">
        <f>_xlfn.CONCAT(IF(A209="completion", "Completion", IF(A209="cassette", "Cassette", IF(A209="gemheart", "Crystal Heart", IF(A209="strawberry", _xlfn.CONCAT("Strawberry ", H209+1), "")))), " (", _xlfn.XLOOKUP(B209, levels!$A$2:$A$12, levels!$B$2:$B$12), VLOOKUP(B209, levels!$A$2:$E$12, C209+3), ")")</f>
        <v>Strawberry 27 (Chapter 7: The Summit A-Side)</v>
      </c>
      <c r="J209">
        <f t="shared" si="23"/>
        <v>8087026</v>
      </c>
    </row>
    <row r="210" spans="1:10" x14ac:dyDescent="0.3">
      <c r="A210" t="s">
        <v>13</v>
      </c>
      <c r="B210">
        <v>7</v>
      </c>
      <c r="C210">
        <v>0</v>
      </c>
      <c r="D210">
        <f t="shared" si="25"/>
        <v>8000000</v>
      </c>
      <c r="E210">
        <f t="shared" si="24"/>
        <v>80000</v>
      </c>
      <c r="F210">
        <f t="shared" si="21"/>
        <v>7000</v>
      </c>
      <c r="G210">
        <f t="shared" si="22"/>
        <v>0</v>
      </c>
      <c r="H210">
        <f>COUNTIFS($A$2:A210, A210, $B$2:B210, B210, $C$2:C210, C210) - 1</f>
        <v>27</v>
      </c>
      <c r="I210" t="str">
        <f>_xlfn.CONCAT(IF(A210="completion", "Completion", IF(A210="cassette", "Cassette", IF(A210="gemheart", "Crystal Heart", IF(A210="strawberry", _xlfn.CONCAT("Strawberry ", H210+1), "")))), " (", _xlfn.XLOOKUP(B210, levels!$A$2:$A$12, levels!$B$2:$B$12), VLOOKUP(B210, levels!$A$2:$E$12, C210+3), ")")</f>
        <v>Strawberry 28 (Chapter 7: The Summit A-Side)</v>
      </c>
      <c r="J210">
        <f t="shared" si="23"/>
        <v>8087027</v>
      </c>
    </row>
    <row r="211" spans="1:10" x14ac:dyDescent="0.3">
      <c r="A211" t="s">
        <v>13</v>
      </c>
      <c r="B211">
        <v>7</v>
      </c>
      <c r="C211">
        <v>0</v>
      </c>
      <c r="D211">
        <f t="shared" si="25"/>
        <v>8000000</v>
      </c>
      <c r="E211">
        <f t="shared" si="24"/>
        <v>80000</v>
      </c>
      <c r="F211">
        <f t="shared" si="21"/>
        <v>7000</v>
      </c>
      <c r="G211">
        <f t="shared" si="22"/>
        <v>0</v>
      </c>
      <c r="H211">
        <f>COUNTIFS($A$2:A211, A211, $B$2:B211, B211, $C$2:C211, C211) - 1</f>
        <v>28</v>
      </c>
      <c r="I211" t="str">
        <f>_xlfn.CONCAT(IF(A211="completion", "Completion", IF(A211="cassette", "Cassette", IF(A211="gemheart", "Crystal Heart", IF(A211="strawberry", _xlfn.CONCAT("Strawberry ", H211+1), "")))), " (", _xlfn.XLOOKUP(B211, levels!$A$2:$A$12, levels!$B$2:$B$12), VLOOKUP(B211, levels!$A$2:$E$12, C211+3), ")")</f>
        <v>Strawberry 29 (Chapter 7: The Summit A-Side)</v>
      </c>
      <c r="J211">
        <f t="shared" si="23"/>
        <v>8087028</v>
      </c>
    </row>
    <row r="212" spans="1:10" x14ac:dyDescent="0.3">
      <c r="A212" t="s">
        <v>13</v>
      </c>
      <c r="B212">
        <v>7</v>
      </c>
      <c r="C212">
        <v>0</v>
      </c>
      <c r="D212">
        <f t="shared" si="25"/>
        <v>8000000</v>
      </c>
      <c r="E212">
        <f t="shared" si="24"/>
        <v>80000</v>
      </c>
      <c r="F212">
        <f t="shared" si="21"/>
        <v>7000</v>
      </c>
      <c r="G212">
        <f t="shared" si="22"/>
        <v>0</v>
      </c>
      <c r="H212">
        <f>COUNTIFS($A$2:A212, A212, $B$2:B212, B212, $C$2:C212, C212) - 1</f>
        <v>29</v>
      </c>
      <c r="I212" t="str">
        <f>_xlfn.CONCAT(IF(A212="completion", "Completion", IF(A212="cassette", "Cassette", IF(A212="gemheart", "Crystal Heart", IF(A212="strawberry", _xlfn.CONCAT("Strawberry ", H212+1), "")))), " (", _xlfn.XLOOKUP(B212, levels!$A$2:$A$12, levels!$B$2:$B$12), VLOOKUP(B212, levels!$A$2:$E$12, C212+3), ")")</f>
        <v>Strawberry 30 (Chapter 7: The Summit A-Side)</v>
      </c>
      <c r="J212">
        <f t="shared" si="23"/>
        <v>8087029</v>
      </c>
    </row>
    <row r="213" spans="1:10" x14ac:dyDescent="0.3">
      <c r="A213" t="s">
        <v>13</v>
      </c>
      <c r="B213">
        <v>7</v>
      </c>
      <c r="C213">
        <v>0</v>
      </c>
      <c r="D213">
        <f t="shared" si="25"/>
        <v>8000000</v>
      </c>
      <c r="E213">
        <f t="shared" si="24"/>
        <v>80000</v>
      </c>
      <c r="F213">
        <f t="shared" si="21"/>
        <v>7000</v>
      </c>
      <c r="G213">
        <f t="shared" si="22"/>
        <v>0</v>
      </c>
      <c r="H213">
        <f>COUNTIFS($A$2:A213, A213, $B$2:B213, B213, $C$2:C213, C213) - 1</f>
        <v>30</v>
      </c>
      <c r="I213" t="str">
        <f>_xlfn.CONCAT(IF(A213="completion", "Completion", IF(A213="cassette", "Cassette", IF(A213="gemheart", "Crystal Heart", IF(A213="strawberry", _xlfn.CONCAT("Strawberry ", H213+1), "")))), " (", _xlfn.XLOOKUP(B213, levels!$A$2:$A$12, levels!$B$2:$B$12), VLOOKUP(B213, levels!$A$2:$E$12, C213+3), ")")</f>
        <v>Strawberry 31 (Chapter 7: The Summit A-Side)</v>
      </c>
      <c r="J213">
        <f t="shared" si="23"/>
        <v>8087030</v>
      </c>
    </row>
    <row r="214" spans="1:10" x14ac:dyDescent="0.3">
      <c r="A214" t="s">
        <v>13</v>
      </c>
      <c r="B214">
        <v>7</v>
      </c>
      <c r="C214">
        <v>0</v>
      </c>
      <c r="D214">
        <f t="shared" si="25"/>
        <v>8000000</v>
      </c>
      <c r="E214">
        <f t="shared" si="24"/>
        <v>80000</v>
      </c>
      <c r="F214">
        <f t="shared" si="21"/>
        <v>7000</v>
      </c>
      <c r="G214">
        <f t="shared" si="22"/>
        <v>0</v>
      </c>
      <c r="H214">
        <f>COUNTIFS($A$2:A214, A214, $B$2:B214, B214, $C$2:C214, C214) - 1</f>
        <v>31</v>
      </c>
      <c r="I214" t="str">
        <f>_xlfn.CONCAT(IF(A214="completion", "Completion", IF(A214="cassette", "Cassette", IF(A214="gemheart", "Crystal Heart", IF(A214="strawberry", _xlfn.CONCAT("Strawberry ", H214+1), "")))), " (", _xlfn.XLOOKUP(B214, levels!$A$2:$A$12, levels!$B$2:$B$12), VLOOKUP(B214, levels!$A$2:$E$12, C214+3), ")")</f>
        <v>Strawberry 32 (Chapter 7: The Summit A-Side)</v>
      </c>
      <c r="J214">
        <f t="shared" si="23"/>
        <v>8087031</v>
      </c>
    </row>
    <row r="215" spans="1:10" x14ac:dyDescent="0.3">
      <c r="A215" t="s">
        <v>13</v>
      </c>
      <c r="B215">
        <v>7</v>
      </c>
      <c r="C215">
        <v>0</v>
      </c>
      <c r="D215">
        <f t="shared" si="25"/>
        <v>8000000</v>
      </c>
      <c r="E215">
        <f t="shared" si="24"/>
        <v>80000</v>
      </c>
      <c r="F215">
        <f t="shared" si="21"/>
        <v>7000</v>
      </c>
      <c r="G215">
        <f t="shared" si="22"/>
        <v>0</v>
      </c>
      <c r="H215">
        <f>COUNTIFS($A$2:A215, A215, $B$2:B215, B215, $C$2:C215, C215) - 1</f>
        <v>32</v>
      </c>
      <c r="I215" t="str">
        <f>_xlfn.CONCAT(IF(A215="completion", "Completion", IF(A215="cassette", "Cassette", IF(A215="gemheart", "Crystal Heart", IF(A215="strawberry", _xlfn.CONCAT("Strawberry ", H215+1), "")))), " (", _xlfn.XLOOKUP(B215, levels!$A$2:$A$12, levels!$B$2:$B$12), VLOOKUP(B215, levels!$A$2:$E$12, C215+3), ")")</f>
        <v>Strawberry 33 (Chapter 7: The Summit A-Side)</v>
      </c>
      <c r="J215">
        <f t="shared" si="23"/>
        <v>8087032</v>
      </c>
    </row>
    <row r="216" spans="1:10" x14ac:dyDescent="0.3">
      <c r="A216" t="s">
        <v>13</v>
      </c>
      <c r="B216">
        <v>7</v>
      </c>
      <c r="C216">
        <v>0</v>
      </c>
      <c r="D216">
        <f t="shared" si="25"/>
        <v>8000000</v>
      </c>
      <c r="E216">
        <f t="shared" si="24"/>
        <v>80000</v>
      </c>
      <c r="F216">
        <f t="shared" si="21"/>
        <v>7000</v>
      </c>
      <c r="G216">
        <f t="shared" si="22"/>
        <v>0</v>
      </c>
      <c r="H216">
        <f>COUNTIFS($A$2:A216, A216, $B$2:B216, B216, $C$2:C216, C216) - 1</f>
        <v>33</v>
      </c>
      <c r="I216" t="str">
        <f>_xlfn.CONCAT(IF(A216="completion", "Completion", IF(A216="cassette", "Cassette", IF(A216="gemheart", "Crystal Heart", IF(A216="strawberry", _xlfn.CONCAT("Strawberry ", H216+1), "")))), " (", _xlfn.XLOOKUP(B216, levels!$A$2:$A$12, levels!$B$2:$B$12), VLOOKUP(B216, levels!$A$2:$E$12, C216+3), ")")</f>
        <v>Strawberry 34 (Chapter 7: The Summit A-Side)</v>
      </c>
      <c r="J216">
        <f t="shared" si="23"/>
        <v>8087033</v>
      </c>
    </row>
    <row r="217" spans="1:10" x14ac:dyDescent="0.3">
      <c r="A217" t="s">
        <v>13</v>
      </c>
      <c r="B217">
        <v>7</v>
      </c>
      <c r="C217">
        <v>0</v>
      </c>
      <c r="D217">
        <f t="shared" si="25"/>
        <v>8000000</v>
      </c>
      <c r="E217">
        <f t="shared" si="24"/>
        <v>80000</v>
      </c>
      <c r="F217">
        <f t="shared" si="21"/>
        <v>7000</v>
      </c>
      <c r="G217">
        <f t="shared" si="22"/>
        <v>0</v>
      </c>
      <c r="H217">
        <f>COUNTIFS($A$2:A217, A217, $B$2:B217, B217, $C$2:C217, C217) - 1</f>
        <v>34</v>
      </c>
      <c r="I217" t="str">
        <f>_xlfn.CONCAT(IF(A217="completion", "Completion", IF(A217="cassette", "Cassette", IF(A217="gemheart", "Crystal Heart", IF(A217="strawberry", _xlfn.CONCAT("Strawberry ", H217+1), "")))), " (", _xlfn.XLOOKUP(B217, levels!$A$2:$A$12, levels!$B$2:$B$12), VLOOKUP(B217, levels!$A$2:$E$12, C217+3), ")")</f>
        <v>Strawberry 35 (Chapter 7: The Summit A-Side)</v>
      </c>
      <c r="J217">
        <f t="shared" si="23"/>
        <v>8087034</v>
      </c>
    </row>
    <row r="218" spans="1:10" x14ac:dyDescent="0.3">
      <c r="A218" t="s">
        <v>13</v>
      </c>
      <c r="B218">
        <v>7</v>
      </c>
      <c r="C218">
        <v>0</v>
      </c>
      <c r="D218">
        <f t="shared" si="25"/>
        <v>8000000</v>
      </c>
      <c r="E218">
        <f t="shared" si="24"/>
        <v>80000</v>
      </c>
      <c r="F218">
        <f t="shared" si="21"/>
        <v>7000</v>
      </c>
      <c r="G218">
        <f t="shared" si="22"/>
        <v>0</v>
      </c>
      <c r="H218">
        <f>COUNTIFS($A$2:A218, A218, $B$2:B218, B218, $C$2:C218, C218) - 1</f>
        <v>35</v>
      </c>
      <c r="I218" t="str">
        <f>_xlfn.CONCAT(IF(A218="completion", "Completion", IF(A218="cassette", "Cassette", IF(A218="gemheart", "Crystal Heart", IF(A218="strawberry", _xlfn.CONCAT("Strawberry ", H218+1), "")))), " (", _xlfn.XLOOKUP(B218, levels!$A$2:$A$12, levels!$B$2:$B$12), VLOOKUP(B218, levels!$A$2:$E$12, C218+3), ")")</f>
        <v>Strawberry 36 (Chapter 7: The Summit A-Side)</v>
      </c>
      <c r="J218">
        <f t="shared" si="23"/>
        <v>8087035</v>
      </c>
    </row>
    <row r="219" spans="1:10" x14ac:dyDescent="0.3">
      <c r="A219" t="s">
        <v>13</v>
      </c>
      <c r="B219">
        <v>7</v>
      </c>
      <c r="C219">
        <v>0</v>
      </c>
      <c r="D219">
        <f t="shared" si="25"/>
        <v>8000000</v>
      </c>
      <c r="E219">
        <f t="shared" si="24"/>
        <v>80000</v>
      </c>
      <c r="F219">
        <f t="shared" si="21"/>
        <v>7000</v>
      </c>
      <c r="G219">
        <f t="shared" si="22"/>
        <v>0</v>
      </c>
      <c r="H219">
        <f>COUNTIFS($A$2:A219, A219, $B$2:B219, B219, $C$2:C219, C219) - 1</f>
        <v>36</v>
      </c>
      <c r="I219" t="str">
        <f>_xlfn.CONCAT(IF(A219="completion", "Completion", IF(A219="cassette", "Cassette", IF(A219="gemheart", "Crystal Heart", IF(A219="strawberry", _xlfn.CONCAT("Strawberry ", H219+1), "")))), " (", _xlfn.XLOOKUP(B219, levels!$A$2:$A$12, levels!$B$2:$B$12), VLOOKUP(B219, levels!$A$2:$E$12, C219+3), ")")</f>
        <v>Strawberry 37 (Chapter 7: The Summit A-Side)</v>
      </c>
      <c r="J219">
        <f t="shared" si="23"/>
        <v>8087036</v>
      </c>
    </row>
    <row r="220" spans="1:10" x14ac:dyDescent="0.3">
      <c r="A220" t="s">
        <v>13</v>
      </c>
      <c r="B220">
        <v>7</v>
      </c>
      <c r="C220">
        <v>0</v>
      </c>
      <c r="D220">
        <f t="shared" si="25"/>
        <v>8000000</v>
      </c>
      <c r="E220">
        <f t="shared" si="24"/>
        <v>80000</v>
      </c>
      <c r="F220">
        <f t="shared" si="21"/>
        <v>7000</v>
      </c>
      <c r="G220">
        <f t="shared" si="22"/>
        <v>0</v>
      </c>
      <c r="H220">
        <f>COUNTIFS($A$2:A220, A220, $B$2:B220, B220, $C$2:C220, C220) - 1</f>
        <v>37</v>
      </c>
      <c r="I220" t="str">
        <f>_xlfn.CONCAT(IF(A220="completion", "Completion", IF(A220="cassette", "Cassette", IF(A220="gemheart", "Crystal Heart", IF(A220="strawberry", _xlfn.CONCAT("Strawberry ", H220+1), "")))), " (", _xlfn.XLOOKUP(B220, levels!$A$2:$A$12, levels!$B$2:$B$12), VLOOKUP(B220, levels!$A$2:$E$12, C220+3), ")")</f>
        <v>Strawberry 38 (Chapter 7: The Summit A-Side)</v>
      </c>
      <c r="J220">
        <f t="shared" si="23"/>
        <v>8087037</v>
      </c>
    </row>
    <row r="221" spans="1:10" x14ac:dyDescent="0.3">
      <c r="A221" t="s">
        <v>13</v>
      </c>
      <c r="B221">
        <v>7</v>
      </c>
      <c r="C221">
        <v>0</v>
      </c>
      <c r="D221">
        <f t="shared" si="25"/>
        <v>8000000</v>
      </c>
      <c r="E221">
        <f t="shared" si="24"/>
        <v>80000</v>
      </c>
      <c r="F221">
        <f t="shared" si="21"/>
        <v>7000</v>
      </c>
      <c r="G221">
        <f t="shared" si="22"/>
        <v>0</v>
      </c>
      <c r="H221">
        <f>COUNTIFS($A$2:A221, A221, $B$2:B221, B221, $C$2:C221, C221) - 1</f>
        <v>38</v>
      </c>
      <c r="I221" t="str">
        <f>_xlfn.CONCAT(IF(A221="completion", "Completion", IF(A221="cassette", "Cassette", IF(A221="gemheart", "Crystal Heart", IF(A221="strawberry", _xlfn.CONCAT("Strawberry ", H221+1), "")))), " (", _xlfn.XLOOKUP(B221, levels!$A$2:$A$12, levels!$B$2:$B$12), VLOOKUP(B221, levels!$A$2:$E$12, C221+3), ")")</f>
        <v>Strawberry 39 (Chapter 7: The Summit A-Side)</v>
      </c>
      <c r="J221">
        <f t="shared" si="23"/>
        <v>8087038</v>
      </c>
    </row>
    <row r="222" spans="1:10" x14ac:dyDescent="0.3">
      <c r="A222" t="s">
        <v>13</v>
      </c>
      <c r="B222">
        <v>7</v>
      </c>
      <c r="C222">
        <v>0</v>
      </c>
      <c r="D222">
        <f t="shared" si="25"/>
        <v>8000000</v>
      </c>
      <c r="E222">
        <f t="shared" si="24"/>
        <v>80000</v>
      </c>
      <c r="F222">
        <f t="shared" si="21"/>
        <v>7000</v>
      </c>
      <c r="G222">
        <f t="shared" si="22"/>
        <v>0</v>
      </c>
      <c r="H222">
        <f>COUNTIFS($A$2:A222, A222, $B$2:B222, B222, $C$2:C222, C222) - 1</f>
        <v>39</v>
      </c>
      <c r="I222" t="str">
        <f>_xlfn.CONCAT(IF(A222="completion", "Completion", IF(A222="cassette", "Cassette", IF(A222="gemheart", "Crystal Heart", IF(A222="strawberry", _xlfn.CONCAT("Strawberry ", H222+1), "")))), " (", _xlfn.XLOOKUP(B222, levels!$A$2:$A$12, levels!$B$2:$B$12), VLOOKUP(B222, levels!$A$2:$E$12, C222+3), ")")</f>
        <v>Strawberry 40 (Chapter 7: The Summit A-Side)</v>
      </c>
      <c r="J222">
        <f t="shared" si="23"/>
        <v>8087039</v>
      </c>
    </row>
    <row r="223" spans="1:10" x14ac:dyDescent="0.3">
      <c r="A223" t="s">
        <v>13</v>
      </c>
      <c r="B223">
        <v>7</v>
      </c>
      <c r="C223">
        <v>0</v>
      </c>
      <c r="D223">
        <f t="shared" si="25"/>
        <v>8000000</v>
      </c>
      <c r="E223">
        <f t="shared" si="24"/>
        <v>80000</v>
      </c>
      <c r="F223">
        <f t="shared" si="21"/>
        <v>7000</v>
      </c>
      <c r="G223">
        <f t="shared" si="22"/>
        <v>0</v>
      </c>
      <c r="H223">
        <f>COUNTIFS($A$2:A223, A223, $B$2:B223, B223, $C$2:C223, C223) - 1</f>
        <v>40</v>
      </c>
      <c r="I223" t="str">
        <f>_xlfn.CONCAT(IF(A223="completion", "Completion", IF(A223="cassette", "Cassette", IF(A223="gemheart", "Crystal Heart", IF(A223="strawberry", _xlfn.CONCAT("Strawberry ", H223+1), "")))), " (", _xlfn.XLOOKUP(B223, levels!$A$2:$A$12, levels!$B$2:$B$12), VLOOKUP(B223, levels!$A$2:$E$12, C223+3), ")")</f>
        <v>Strawberry 41 (Chapter 7: The Summit A-Side)</v>
      </c>
      <c r="J223">
        <f t="shared" si="23"/>
        <v>8087040</v>
      </c>
    </row>
    <row r="224" spans="1:10" x14ac:dyDescent="0.3">
      <c r="A224" t="s">
        <v>13</v>
      </c>
      <c r="B224">
        <v>7</v>
      </c>
      <c r="C224">
        <v>0</v>
      </c>
      <c r="D224">
        <f t="shared" si="25"/>
        <v>8000000</v>
      </c>
      <c r="E224">
        <f t="shared" si="24"/>
        <v>80000</v>
      </c>
      <c r="F224">
        <f t="shared" si="21"/>
        <v>7000</v>
      </c>
      <c r="G224">
        <f t="shared" si="22"/>
        <v>0</v>
      </c>
      <c r="H224">
        <f>COUNTIFS($A$2:A224, A224, $B$2:B224, B224, $C$2:C224, C224) - 1</f>
        <v>41</v>
      </c>
      <c r="I224" t="str">
        <f>_xlfn.CONCAT(IF(A224="completion", "Completion", IF(A224="cassette", "Cassette", IF(A224="gemheart", "Crystal Heart", IF(A224="strawberry", _xlfn.CONCAT("Strawberry ", H224+1), "")))), " (", _xlfn.XLOOKUP(B224, levels!$A$2:$A$12, levels!$B$2:$B$12), VLOOKUP(B224, levels!$A$2:$E$12, C224+3), ")")</f>
        <v>Strawberry 42 (Chapter 7: The Summit A-Side)</v>
      </c>
      <c r="J224">
        <f t="shared" si="23"/>
        <v>8087041</v>
      </c>
    </row>
    <row r="225" spans="1:10" x14ac:dyDescent="0.3">
      <c r="A225" t="s">
        <v>13</v>
      </c>
      <c r="B225">
        <v>7</v>
      </c>
      <c r="C225">
        <v>0</v>
      </c>
      <c r="D225">
        <f t="shared" si="25"/>
        <v>8000000</v>
      </c>
      <c r="E225">
        <f t="shared" si="24"/>
        <v>80000</v>
      </c>
      <c r="F225">
        <f t="shared" si="21"/>
        <v>7000</v>
      </c>
      <c r="G225">
        <f t="shared" si="22"/>
        <v>0</v>
      </c>
      <c r="H225">
        <f>COUNTIFS($A$2:A225, A225, $B$2:B225, B225, $C$2:C225, C225) - 1</f>
        <v>42</v>
      </c>
      <c r="I225" t="str">
        <f>_xlfn.CONCAT(IF(A225="completion", "Completion", IF(A225="cassette", "Cassette", IF(A225="gemheart", "Crystal Heart", IF(A225="strawberry", _xlfn.CONCAT("Strawberry ", H225+1), "")))), " (", _xlfn.XLOOKUP(B225, levels!$A$2:$A$12, levels!$B$2:$B$12), VLOOKUP(B225, levels!$A$2:$E$12, C225+3), ")")</f>
        <v>Strawberry 43 (Chapter 7: The Summit A-Side)</v>
      </c>
      <c r="J225">
        <f t="shared" si="23"/>
        <v>8087042</v>
      </c>
    </row>
    <row r="226" spans="1:10" x14ac:dyDescent="0.3">
      <c r="A226" t="s">
        <v>13</v>
      </c>
      <c r="B226">
        <v>7</v>
      </c>
      <c r="C226">
        <v>0</v>
      </c>
      <c r="D226">
        <f t="shared" si="25"/>
        <v>8000000</v>
      </c>
      <c r="E226">
        <f t="shared" si="24"/>
        <v>80000</v>
      </c>
      <c r="F226">
        <f t="shared" si="21"/>
        <v>7000</v>
      </c>
      <c r="G226">
        <f t="shared" si="22"/>
        <v>0</v>
      </c>
      <c r="H226">
        <f>COUNTIFS($A$2:A226, A226, $B$2:B226, B226, $C$2:C226, C226) - 1</f>
        <v>43</v>
      </c>
      <c r="I226" t="str">
        <f>_xlfn.CONCAT(IF(A226="completion", "Completion", IF(A226="cassette", "Cassette", IF(A226="gemheart", "Crystal Heart", IF(A226="strawberry", _xlfn.CONCAT("Strawberry ", H226+1), "")))), " (", _xlfn.XLOOKUP(B226, levels!$A$2:$A$12, levels!$B$2:$B$12), VLOOKUP(B226, levels!$A$2:$E$12, C226+3), ")")</f>
        <v>Strawberry 44 (Chapter 7: The Summit A-Side)</v>
      </c>
      <c r="J226">
        <f t="shared" si="23"/>
        <v>8087043</v>
      </c>
    </row>
    <row r="227" spans="1:10" x14ac:dyDescent="0.3">
      <c r="A227" t="s">
        <v>13</v>
      </c>
      <c r="B227">
        <v>7</v>
      </c>
      <c r="C227">
        <v>0</v>
      </c>
      <c r="D227">
        <f t="shared" si="25"/>
        <v>8000000</v>
      </c>
      <c r="E227">
        <f t="shared" si="24"/>
        <v>80000</v>
      </c>
      <c r="F227">
        <f t="shared" si="21"/>
        <v>7000</v>
      </c>
      <c r="G227">
        <f t="shared" si="22"/>
        <v>0</v>
      </c>
      <c r="H227">
        <f>COUNTIFS($A$2:A227, A227, $B$2:B227, B227, $C$2:C227, C227) - 1</f>
        <v>44</v>
      </c>
      <c r="I227" t="str">
        <f>_xlfn.CONCAT(IF(A227="completion", "Completion", IF(A227="cassette", "Cassette", IF(A227="gemheart", "Crystal Heart", IF(A227="strawberry", _xlfn.CONCAT("Strawberry ", H227+1), "")))), " (", _xlfn.XLOOKUP(B227, levels!$A$2:$A$12, levels!$B$2:$B$12), VLOOKUP(B227, levels!$A$2:$E$12, C227+3), ")")</f>
        <v>Strawberry 45 (Chapter 7: The Summit A-Side)</v>
      </c>
      <c r="J227">
        <f t="shared" si="23"/>
        <v>8087044</v>
      </c>
    </row>
    <row r="228" spans="1:10" x14ac:dyDescent="0.3">
      <c r="A228" t="s">
        <v>13</v>
      </c>
      <c r="B228">
        <v>7</v>
      </c>
      <c r="C228">
        <v>0</v>
      </c>
      <c r="D228">
        <f t="shared" si="25"/>
        <v>8000000</v>
      </c>
      <c r="E228">
        <f t="shared" si="24"/>
        <v>80000</v>
      </c>
      <c r="F228">
        <f t="shared" si="21"/>
        <v>7000</v>
      </c>
      <c r="G228">
        <f t="shared" si="22"/>
        <v>0</v>
      </c>
      <c r="H228">
        <f>COUNTIFS($A$2:A228, A228, $B$2:B228, B228, $C$2:C228, C228) - 1</f>
        <v>45</v>
      </c>
      <c r="I228" t="str">
        <f>_xlfn.CONCAT(IF(A228="completion", "Completion", IF(A228="cassette", "Cassette", IF(A228="gemheart", "Crystal Heart", IF(A228="strawberry", _xlfn.CONCAT("Strawberry ", H228+1), "")))), " (", _xlfn.XLOOKUP(B228, levels!$A$2:$A$12, levels!$B$2:$B$12), VLOOKUP(B228, levels!$A$2:$E$12, C228+3), ")")</f>
        <v>Strawberry 46 (Chapter 7: The Summit A-Side)</v>
      </c>
      <c r="J228">
        <f t="shared" si="23"/>
        <v>8087045</v>
      </c>
    </row>
    <row r="229" spans="1:10" x14ac:dyDescent="0.3">
      <c r="A229" t="s">
        <v>13</v>
      </c>
      <c r="B229">
        <v>7</v>
      </c>
      <c r="C229">
        <v>0</v>
      </c>
      <c r="D229">
        <f t="shared" si="25"/>
        <v>8000000</v>
      </c>
      <c r="E229">
        <f t="shared" si="24"/>
        <v>80000</v>
      </c>
      <c r="F229">
        <f t="shared" si="21"/>
        <v>7000</v>
      </c>
      <c r="G229">
        <f t="shared" si="22"/>
        <v>0</v>
      </c>
      <c r="H229">
        <f>COUNTIFS($A$2:A229, A229, $B$2:B229, B229, $C$2:C229, C229) - 1</f>
        <v>46</v>
      </c>
      <c r="I229" t="str">
        <f>_xlfn.CONCAT(IF(A229="completion", "Completion", IF(A229="cassette", "Cassette", IF(A229="gemheart", "Crystal Heart", IF(A229="strawberry", _xlfn.CONCAT("Strawberry ", H229+1), "")))), " (", _xlfn.XLOOKUP(B229, levels!$A$2:$A$12, levels!$B$2:$B$12), VLOOKUP(B229, levels!$A$2:$E$12, C229+3), ")")</f>
        <v>Strawberry 47 (Chapter 7: The Summit A-Side)</v>
      </c>
      <c r="J229">
        <f t="shared" si="23"/>
        <v>8087046</v>
      </c>
    </row>
    <row r="230" spans="1:10" x14ac:dyDescent="0.3">
      <c r="A230" t="s">
        <v>13</v>
      </c>
      <c r="B230">
        <v>9</v>
      </c>
      <c r="C230">
        <v>0</v>
      </c>
      <c r="D230">
        <f t="shared" si="25"/>
        <v>8000000</v>
      </c>
      <c r="E230">
        <f t="shared" si="24"/>
        <v>80000</v>
      </c>
      <c r="F230">
        <f t="shared" si="21"/>
        <v>9000</v>
      </c>
      <c r="G230">
        <f t="shared" si="22"/>
        <v>0</v>
      </c>
      <c r="H230">
        <f>COUNTIFS($A$2:A230, A230, $B$2:B230, B230, $C$2:C230, C230) - 1</f>
        <v>0</v>
      </c>
      <c r="I230" t="str">
        <f>_xlfn.CONCAT(IF(A230="completion", "Completion", IF(A230="cassette", "Cassette", IF(A230="gemheart", "Crystal Heart", IF(A230="strawberry", _xlfn.CONCAT("Strawberry ", H230+1), "")))), " (", _xlfn.XLOOKUP(B230, levels!$A$2:$A$12, levels!$B$2:$B$12), VLOOKUP(B230, levels!$A$2:$E$12, C230+3), ")")</f>
        <v>Strawberry 1 (Chapter 8: Core A-Side)</v>
      </c>
      <c r="J230">
        <f t="shared" si="23"/>
        <v>8089000</v>
      </c>
    </row>
    <row r="231" spans="1:10" x14ac:dyDescent="0.3">
      <c r="A231" t="s">
        <v>13</v>
      </c>
      <c r="B231">
        <v>9</v>
      </c>
      <c r="C231">
        <v>0</v>
      </c>
      <c r="D231">
        <f t="shared" si="25"/>
        <v>8000000</v>
      </c>
      <c r="E231">
        <f t="shared" si="24"/>
        <v>80000</v>
      </c>
      <c r="F231">
        <f t="shared" si="21"/>
        <v>9000</v>
      </c>
      <c r="G231">
        <f t="shared" si="22"/>
        <v>0</v>
      </c>
      <c r="H231">
        <f>COUNTIFS($A$2:A231, A231, $B$2:B231, B231, $C$2:C231, C231) - 1</f>
        <v>1</v>
      </c>
      <c r="I231" t="str">
        <f>_xlfn.CONCAT(IF(A231="completion", "Completion", IF(A231="cassette", "Cassette", IF(A231="gemheart", "Crystal Heart", IF(A231="strawberry", _xlfn.CONCAT("Strawberry ", H231+1), "")))), " (", _xlfn.XLOOKUP(B231, levels!$A$2:$A$12, levels!$B$2:$B$12), VLOOKUP(B231, levels!$A$2:$E$12, C231+3), ")")</f>
        <v>Strawberry 2 (Chapter 8: Core A-Side)</v>
      </c>
      <c r="J231">
        <f t="shared" si="23"/>
        <v>8089001</v>
      </c>
    </row>
    <row r="232" spans="1:10" x14ac:dyDescent="0.3">
      <c r="A232" t="s">
        <v>13</v>
      </c>
      <c r="B232">
        <v>9</v>
      </c>
      <c r="C232">
        <v>0</v>
      </c>
      <c r="D232">
        <f t="shared" si="25"/>
        <v>8000000</v>
      </c>
      <c r="E232">
        <f t="shared" si="24"/>
        <v>80000</v>
      </c>
      <c r="F232">
        <f t="shared" si="21"/>
        <v>9000</v>
      </c>
      <c r="G232">
        <f t="shared" si="22"/>
        <v>0</v>
      </c>
      <c r="H232">
        <f>COUNTIFS($A$2:A232, A232, $B$2:B232, B232, $C$2:C232, C232) - 1</f>
        <v>2</v>
      </c>
      <c r="I232" t="str">
        <f>_xlfn.CONCAT(IF(A232="completion", "Completion", IF(A232="cassette", "Cassette", IF(A232="gemheart", "Crystal Heart", IF(A232="strawberry", _xlfn.CONCAT("Strawberry ", H232+1), "")))), " (", _xlfn.XLOOKUP(B232, levels!$A$2:$A$12, levels!$B$2:$B$12), VLOOKUP(B232, levels!$A$2:$E$12, C232+3), ")")</f>
        <v>Strawberry 3 (Chapter 8: Core A-Side)</v>
      </c>
      <c r="J232">
        <f t="shared" si="23"/>
        <v>8089002</v>
      </c>
    </row>
    <row r="233" spans="1:10" x14ac:dyDescent="0.3">
      <c r="A233" t="s">
        <v>13</v>
      </c>
      <c r="B233">
        <v>9</v>
      </c>
      <c r="C233">
        <v>0</v>
      </c>
      <c r="D233">
        <f t="shared" si="25"/>
        <v>8000000</v>
      </c>
      <c r="E233">
        <f t="shared" si="24"/>
        <v>80000</v>
      </c>
      <c r="F233">
        <f t="shared" si="21"/>
        <v>9000</v>
      </c>
      <c r="G233">
        <f t="shared" si="22"/>
        <v>0</v>
      </c>
      <c r="H233">
        <f>COUNTIFS($A$2:A233, A233, $B$2:B233, B233, $C$2:C233, C233) - 1</f>
        <v>3</v>
      </c>
      <c r="I233" t="str">
        <f>_xlfn.CONCAT(IF(A233="completion", "Completion", IF(A233="cassette", "Cassette", IF(A233="gemheart", "Crystal Heart", IF(A233="strawberry", _xlfn.CONCAT("Strawberry ", H233+1), "")))), " (", _xlfn.XLOOKUP(B233, levels!$A$2:$A$12, levels!$B$2:$B$12), VLOOKUP(B233, levels!$A$2:$E$12, C233+3), ")")</f>
        <v>Strawberry 4 (Chapter 8: Core A-Side)</v>
      </c>
      <c r="J233">
        <f t="shared" si="23"/>
        <v>8089003</v>
      </c>
    </row>
    <row r="234" spans="1:10" x14ac:dyDescent="0.3">
      <c r="A234" t="s">
        <v>13</v>
      </c>
      <c r="B234">
        <v>9</v>
      </c>
      <c r="C234">
        <v>0</v>
      </c>
      <c r="D234">
        <f t="shared" si="25"/>
        <v>8000000</v>
      </c>
      <c r="E234">
        <f t="shared" si="24"/>
        <v>80000</v>
      </c>
      <c r="F234">
        <f t="shared" si="21"/>
        <v>9000</v>
      </c>
      <c r="G234">
        <f t="shared" si="22"/>
        <v>0</v>
      </c>
      <c r="H234">
        <f>COUNTIFS($A$2:A234, A234, $B$2:B234, B234, $C$2:C234, C234) - 1</f>
        <v>4</v>
      </c>
      <c r="I234" t="str">
        <f>_xlfn.CONCAT(IF(A234="completion", "Completion", IF(A234="cassette", "Cassette", IF(A234="gemheart", "Crystal Heart", IF(A234="strawberry", _xlfn.CONCAT("Strawberry ", H234+1), "")))), " (", _xlfn.XLOOKUP(B234, levels!$A$2:$A$12, levels!$B$2:$B$12), VLOOKUP(B234, levels!$A$2:$E$12, C234+3), ")")</f>
        <v>Strawberry 5 (Chapter 8: Core A-Side)</v>
      </c>
      <c r="J234">
        <f t="shared" si="23"/>
        <v>8089004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B08-9565-4254-AAA9-FA2C42BA4F64}">
  <dimension ref="A1:E12"/>
  <sheetViews>
    <sheetView workbookViewId="0">
      <selection activeCell="I9" sqref="I9"/>
    </sheetView>
  </sheetViews>
  <sheetFormatPr defaultRowHeight="14.4" x14ac:dyDescent="0.3"/>
  <cols>
    <col min="2" max="2" width="22.88671875" bestFit="1" customWidth="1"/>
  </cols>
  <sheetData>
    <row r="1" spans="1:5" x14ac:dyDescent="0.3">
      <c r="A1" t="s">
        <v>25</v>
      </c>
      <c r="B1" t="s">
        <v>0</v>
      </c>
    </row>
    <row r="2" spans="1:5" x14ac:dyDescent="0.3">
      <c r="A2">
        <v>0</v>
      </c>
      <c r="B2" t="s">
        <v>14</v>
      </c>
    </row>
    <row r="3" spans="1:5" x14ac:dyDescent="0.3">
      <c r="A3">
        <v>1</v>
      </c>
      <c r="B3" t="s">
        <v>16</v>
      </c>
      <c r="C3" t="s">
        <v>26</v>
      </c>
      <c r="D3" t="s">
        <v>27</v>
      </c>
      <c r="E3" t="s">
        <v>28</v>
      </c>
    </row>
    <row r="4" spans="1:5" x14ac:dyDescent="0.3">
      <c r="A4">
        <v>2</v>
      </c>
      <c r="B4" t="s">
        <v>17</v>
      </c>
      <c r="C4" t="s">
        <v>26</v>
      </c>
      <c r="D4" t="s">
        <v>27</v>
      </c>
      <c r="E4" t="s">
        <v>28</v>
      </c>
    </row>
    <row r="5" spans="1:5" x14ac:dyDescent="0.3">
      <c r="A5">
        <v>3</v>
      </c>
      <c r="B5" t="s">
        <v>18</v>
      </c>
      <c r="C5" t="s">
        <v>26</v>
      </c>
      <c r="D5" t="s">
        <v>27</v>
      </c>
      <c r="E5" t="s">
        <v>28</v>
      </c>
    </row>
    <row r="6" spans="1:5" x14ac:dyDescent="0.3">
      <c r="A6">
        <v>4</v>
      </c>
      <c r="B6" t="s">
        <v>19</v>
      </c>
      <c r="C6" t="s">
        <v>26</v>
      </c>
      <c r="D6" t="s">
        <v>27</v>
      </c>
      <c r="E6" t="s">
        <v>28</v>
      </c>
    </row>
    <row r="7" spans="1:5" x14ac:dyDescent="0.3">
      <c r="A7">
        <v>5</v>
      </c>
      <c r="B7" t="s">
        <v>20</v>
      </c>
      <c r="C7" t="s">
        <v>26</v>
      </c>
      <c r="D7" t="s">
        <v>27</v>
      </c>
      <c r="E7" t="s">
        <v>28</v>
      </c>
    </row>
    <row r="8" spans="1:5" x14ac:dyDescent="0.3">
      <c r="A8">
        <v>6</v>
      </c>
      <c r="B8" t="s">
        <v>21</v>
      </c>
      <c r="C8" t="s">
        <v>26</v>
      </c>
      <c r="D8" t="s">
        <v>27</v>
      </c>
      <c r="E8" t="s">
        <v>28</v>
      </c>
    </row>
    <row r="9" spans="1:5" x14ac:dyDescent="0.3">
      <c r="A9">
        <v>7</v>
      </c>
      <c r="B9" t="s">
        <v>22</v>
      </c>
      <c r="C9" t="s">
        <v>26</v>
      </c>
      <c r="D9" t="s">
        <v>27</v>
      </c>
      <c r="E9" t="s">
        <v>28</v>
      </c>
    </row>
    <row r="10" spans="1:5" x14ac:dyDescent="0.3">
      <c r="A10">
        <v>8</v>
      </c>
      <c r="B10" t="s">
        <v>15</v>
      </c>
    </row>
    <row r="11" spans="1:5" x14ac:dyDescent="0.3">
      <c r="A11">
        <v>9</v>
      </c>
      <c r="B11" t="s">
        <v>23</v>
      </c>
      <c r="C11" t="s">
        <v>26</v>
      </c>
      <c r="D11" t="s">
        <v>27</v>
      </c>
      <c r="E11" t="s">
        <v>28</v>
      </c>
    </row>
    <row r="12" spans="1:5" x14ac:dyDescent="0.3">
      <c r="A12">
        <v>10</v>
      </c>
      <c r="B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Wilson</dc:creator>
  <cp:lastModifiedBy>Joshua Wilson</cp:lastModifiedBy>
  <dcterms:created xsi:type="dcterms:W3CDTF">2023-11-01T00:04:04Z</dcterms:created>
  <dcterms:modified xsi:type="dcterms:W3CDTF">2024-01-04T22:55:51Z</dcterms:modified>
</cp:coreProperties>
</file>