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ProjetoFinal_LeonardoPacheco_UFRJ_LAVI\database\"/>
    </mc:Choice>
  </mc:AlternateContent>
  <xr:revisionPtr revIDLastSave="0" documentId="13_ncr:1_{59BBC63A-594F-43DF-877C-C9548E8AC313}" xr6:coauthVersionLast="47" xr6:coauthVersionMax="47" xr10:uidLastSave="{00000000-0000-0000-0000-000000000000}"/>
  <bookViews>
    <workbookView xWindow="-108" yWindow="-108" windowWidth="23256" windowHeight="12576" xr2:uid="{6029DD43-C30C-496B-AA54-76A2DAF241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4" i="1"/>
  <c r="K1" i="1"/>
  <c r="K2" i="1"/>
  <c r="D8" i="1"/>
  <c r="D3" i="1"/>
  <c r="D4" i="1"/>
  <c r="D5" i="1"/>
  <c r="D6" i="1"/>
  <c r="K3" i="1" s="1"/>
  <c r="D7" i="1"/>
  <c r="D9" i="1"/>
  <c r="D10" i="1"/>
  <c r="C2" i="1"/>
  <c r="D2" i="1" s="1"/>
</calcChain>
</file>

<file path=xl/sharedStrings.xml><?xml version="1.0" encoding="utf-8"?>
<sst xmlns="http://schemas.openxmlformats.org/spreadsheetml/2006/main" count="23" uniqueCount="23">
  <si>
    <t>A</t>
  </si>
  <si>
    <t>B</t>
  </si>
  <si>
    <t>C</t>
  </si>
  <si>
    <t>E</t>
  </si>
  <si>
    <t>H</t>
  </si>
  <si>
    <t>M</t>
  </si>
  <si>
    <t>Medida</t>
  </si>
  <si>
    <t>Significado</t>
  </si>
  <si>
    <t>Shaft Diam</t>
  </si>
  <si>
    <t>1 15/16"</t>
  </si>
  <si>
    <t>Valor [mm]</t>
  </si>
  <si>
    <t>Bore Diam</t>
  </si>
  <si>
    <t>Outside Diam</t>
  </si>
  <si>
    <t>Width</t>
  </si>
  <si>
    <t>Ângulo</t>
  </si>
  <si>
    <t>Valor [in]</t>
  </si>
  <si>
    <t>ball diameter</t>
  </si>
  <si>
    <t>N</t>
  </si>
  <si>
    <t>inner race diameter</t>
  </si>
  <si>
    <t>outer race diameter</t>
  </si>
  <si>
    <t>diametro medio</t>
  </si>
  <si>
    <t>perimetro medio</t>
  </si>
  <si>
    <t>numero de esferas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</si>
</sst>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94645</xdr:colOff>
      <xdr:row>0</xdr:row>
      <xdr:rowOff>0</xdr:rowOff>
    </xdr:from>
    <xdr:to>
      <xdr:col>8</xdr:col>
      <xdr:colOff>67598</xdr:colOff>
      <xdr:row>10</xdr:row>
      <xdr:rowOff>63096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647AE33-0CCC-5CEF-D925-918ED3C5C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384" y="0"/>
          <a:ext cx="2419118" cy="19074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2552</xdr:rowOff>
    </xdr:from>
    <xdr:to>
      <xdr:col>7</xdr:col>
      <xdr:colOff>20637</xdr:colOff>
      <xdr:row>14</xdr:row>
      <xdr:rowOff>134862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6DCB480-EFF2-4779-C7EA-76EED765E5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33643"/>
        <a:stretch/>
      </xdr:blipFill>
      <xdr:spPr>
        <a:xfrm>
          <a:off x="0" y="2193741"/>
          <a:ext cx="4680000" cy="4975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119781</xdr:rowOff>
    </xdr:from>
    <xdr:to>
      <xdr:col>7</xdr:col>
      <xdr:colOff>20637</xdr:colOff>
      <xdr:row>15</xdr:row>
      <xdr:rowOff>33789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C6FA2F-2D5D-7294-490D-CE6E1F59C4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6442"/>
        <a:stretch/>
      </xdr:blipFill>
      <xdr:spPr>
        <a:xfrm>
          <a:off x="0" y="2676168"/>
          <a:ext cx="4680000" cy="96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EA43-E257-4BB5-9B91-7D4438528F3A}">
  <dimension ref="A1:K14"/>
  <sheetViews>
    <sheetView tabSelected="1" zoomScale="122" zoomScaleNormal="130" workbookViewId="0">
      <selection activeCell="J14" sqref="J14"/>
    </sheetView>
  </sheetViews>
  <sheetFormatPr defaultRowHeight="14.4" x14ac:dyDescent="0.3"/>
  <cols>
    <col min="2" max="2" width="11.88671875" bestFit="1" customWidth="1"/>
    <col min="3" max="4" width="10.21875" bestFit="1" customWidth="1"/>
    <col min="10" max="10" width="17.44140625" bestFit="1" customWidth="1"/>
    <col min="11" max="11" width="9.44140625" bestFit="1" customWidth="1"/>
  </cols>
  <sheetData>
    <row r="1" spans="1:11" x14ac:dyDescent="0.3">
      <c r="A1" t="s">
        <v>6</v>
      </c>
      <c r="B1" t="s">
        <v>7</v>
      </c>
      <c r="C1" t="s">
        <v>15</v>
      </c>
      <c r="D1" t="s">
        <v>10</v>
      </c>
      <c r="J1" t="s">
        <v>16</v>
      </c>
      <c r="K1">
        <f>(D6-D9)/2</f>
        <v>11.175999999999998</v>
      </c>
    </row>
    <row r="2" spans="1:11" x14ac:dyDescent="0.3">
      <c r="A2" t="s">
        <v>8</v>
      </c>
      <c r="B2" t="s">
        <v>9</v>
      </c>
      <c r="C2">
        <f>1+15/16</f>
        <v>1.9375</v>
      </c>
      <c r="D2">
        <f>C2*25.4</f>
        <v>49.212499999999999</v>
      </c>
      <c r="J2" t="s">
        <v>18</v>
      </c>
      <c r="K2">
        <f>D9</f>
        <v>58.673999999999999</v>
      </c>
    </row>
    <row r="3" spans="1:11" x14ac:dyDescent="0.3">
      <c r="A3" t="s">
        <v>0</v>
      </c>
      <c r="B3" t="s">
        <v>11</v>
      </c>
      <c r="C3">
        <v>1.9375</v>
      </c>
      <c r="D3">
        <f t="shared" ref="D3:D9" si="0">C3*25.4</f>
        <v>49.212499999999999</v>
      </c>
      <c r="J3" t="s">
        <v>19</v>
      </c>
      <c r="K3">
        <f>D6</f>
        <v>81.025999999999996</v>
      </c>
    </row>
    <row r="4" spans="1:11" x14ac:dyDescent="0.3">
      <c r="A4" t="s">
        <v>1</v>
      </c>
      <c r="B4" t="s">
        <v>12</v>
      </c>
      <c r="C4">
        <v>3.5438000000000001</v>
      </c>
      <c r="D4">
        <f t="shared" si="0"/>
        <v>90.012519999999995</v>
      </c>
      <c r="J4" t="s">
        <v>20</v>
      </c>
      <c r="K4">
        <f>(K2+K3)/2</f>
        <v>69.849999999999994</v>
      </c>
    </row>
    <row r="5" spans="1:11" x14ac:dyDescent="0.3">
      <c r="A5" t="s">
        <v>2</v>
      </c>
      <c r="B5" t="s">
        <v>13</v>
      </c>
      <c r="C5">
        <v>1.53</v>
      </c>
      <c r="D5">
        <f t="shared" si="0"/>
        <v>38.862000000000002</v>
      </c>
    </row>
    <row r="6" spans="1:11" x14ac:dyDescent="0.3">
      <c r="A6" t="s">
        <v>3</v>
      </c>
      <c r="C6">
        <v>3.19</v>
      </c>
      <c r="D6">
        <f t="shared" si="0"/>
        <v>81.025999999999996</v>
      </c>
      <c r="J6" t="s">
        <v>21</v>
      </c>
      <c r="K6">
        <f>PI()*K4</f>
        <v>219.44024685324703</v>
      </c>
    </row>
    <row r="7" spans="1:11" x14ac:dyDescent="0.3">
      <c r="A7" t="s">
        <v>4</v>
      </c>
      <c r="C7">
        <v>3.28</v>
      </c>
      <c r="D7">
        <f t="shared" si="0"/>
        <v>83.311999999999983</v>
      </c>
      <c r="J7" t="s">
        <v>22</v>
      </c>
      <c r="K7" s="1">
        <f>_xlfn.FLOOR.MATH(K6/K1-1)</f>
        <v>18</v>
      </c>
    </row>
    <row r="8" spans="1:11" x14ac:dyDescent="0.3">
      <c r="A8" t="s">
        <v>5</v>
      </c>
      <c r="C8">
        <v>2.75</v>
      </c>
      <c r="D8">
        <f>C8*25.4</f>
        <v>69.849999999999994</v>
      </c>
    </row>
    <row r="9" spans="1:11" x14ac:dyDescent="0.3">
      <c r="A9" t="s">
        <v>17</v>
      </c>
      <c r="C9">
        <v>2.31</v>
      </c>
      <c r="D9">
        <f t="shared" si="0"/>
        <v>58.673999999999999</v>
      </c>
    </row>
    <row r="10" spans="1:11" x14ac:dyDescent="0.3">
      <c r="A10" t="s">
        <v>14</v>
      </c>
      <c r="C10">
        <v>14</v>
      </c>
      <c r="D10">
        <f>(PI()/180)*C10</f>
        <v>0.24434609527920614</v>
      </c>
    </row>
    <row r="14" spans="1:11" x14ac:dyDescent="0.3">
      <c r="J14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Pacheco</dc:creator>
  <cp:lastModifiedBy>Leonardo Pacheco</cp:lastModifiedBy>
  <dcterms:created xsi:type="dcterms:W3CDTF">2022-10-22T21:08:58Z</dcterms:created>
  <dcterms:modified xsi:type="dcterms:W3CDTF">2022-10-22T23:00:35Z</dcterms:modified>
</cp:coreProperties>
</file>