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DataSets\OpenDiscoverSamples\"/>
    </mc:Choice>
  </mc:AlternateContent>
  <xr:revisionPtr revIDLastSave="0" documentId="8_{5B06400B-0017-40BB-B478-FDA8DF6CDFC3}" xr6:coauthVersionLast="44" xr6:coauthVersionMax="44" xr10:uidLastSave="{00000000-0000-0000-0000-000000000000}"/>
  <bookViews>
    <workbookView xWindow="28680" yWindow="-120" windowWidth="29040" windowHeight="15840" tabRatio="606"/>
  </bookViews>
  <sheets>
    <sheet name="TABLE 23" sheetId="1" r:id="rId1"/>
    <sheet name="TABLE 24" sheetId="2" r:id="rId2"/>
    <sheet name="TABLE 25" sheetId="3" r:id="rId3"/>
    <sheet name="TABLE 26" sheetId="4" r:id="rId4"/>
  </sheets>
  <definedNames>
    <definedName name="_xlnm.Print_Area" localSheetId="1">'TABLE 24'!$A$1:$G$39</definedName>
    <definedName name="_xlnm.Print_Area" localSheetId="2">'TABLE 25'!$A$1:$H$36</definedName>
    <definedName name="_xlnm.Print_Area" localSheetId="3">'TABLE 26'!$A$1:$H$37</definedName>
  </definedNames>
  <calcPr calcId="191029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3" i="1" s="1"/>
  <c r="A24" i="1" s="1"/>
  <c r="A25" i="1" s="1"/>
  <c r="A27" i="1" s="1"/>
  <c r="A28" i="1" s="1"/>
  <c r="A29" i="1" s="1"/>
  <c r="A31" i="1" s="1"/>
  <c r="A32" i="1" s="1"/>
  <c r="A33" i="1" s="1"/>
  <c r="D13" i="2"/>
  <c r="G13" i="2"/>
  <c r="D14" i="2"/>
  <c r="G14" i="2"/>
  <c r="D15" i="2"/>
  <c r="G15" i="2"/>
  <c r="D16" i="2"/>
  <c r="G16" i="2"/>
  <c r="D17" i="2"/>
  <c r="G17" i="2"/>
  <c r="D18" i="2"/>
  <c r="G18" i="2"/>
  <c r="D21" i="2"/>
  <c r="G21" i="2"/>
  <c r="A22" i="2"/>
  <c r="D22" i="2"/>
  <c r="G22" i="2"/>
  <c r="A23" i="2"/>
  <c r="A25" i="2" s="1"/>
  <c r="A26" i="2" s="1"/>
  <c r="A27" i="2" s="1"/>
  <c r="A29" i="2" s="1"/>
  <c r="A30" i="2" s="1"/>
  <c r="A31" i="2" s="1"/>
  <c r="A33" i="2" s="1"/>
  <c r="A34" i="2" s="1"/>
  <c r="A35" i="2" s="1"/>
  <c r="D23" i="2"/>
  <c r="G23" i="2"/>
  <c r="D25" i="2"/>
  <c r="G25" i="2"/>
  <c r="D26" i="2"/>
  <c r="G26" i="2"/>
  <c r="D27" i="2"/>
  <c r="G27" i="2"/>
  <c r="D29" i="2"/>
  <c r="G29" i="2"/>
  <c r="D30" i="2"/>
  <c r="G30" i="2"/>
  <c r="D31" i="2"/>
  <c r="G31" i="2"/>
  <c r="D33" i="2"/>
  <c r="G33" i="2"/>
  <c r="D34" i="2"/>
  <c r="G34" i="2"/>
  <c r="D35" i="2"/>
  <c r="G35" i="2"/>
  <c r="E12" i="3"/>
  <c r="H12" i="3"/>
  <c r="E13" i="3"/>
  <c r="H13" i="3"/>
  <c r="E14" i="3"/>
  <c r="H14" i="3"/>
  <c r="E15" i="3"/>
  <c r="H15" i="3"/>
  <c r="E16" i="3"/>
  <c r="H16" i="3"/>
  <c r="E17" i="3"/>
  <c r="H17" i="3"/>
  <c r="E20" i="3"/>
  <c r="H20" i="3"/>
  <c r="A21" i="3"/>
  <c r="A22" i="3" s="1"/>
  <c r="A24" i="3" s="1"/>
  <c r="A25" i="3" s="1"/>
  <c r="A26" i="3" s="1"/>
  <c r="A28" i="3" s="1"/>
  <c r="A29" i="3" s="1"/>
  <c r="A30" i="3" s="1"/>
  <c r="A32" i="3" s="1"/>
  <c r="A33" i="3" s="1"/>
  <c r="A34" i="3" s="1"/>
  <c r="E21" i="3"/>
  <c r="H21" i="3"/>
  <c r="E22" i="3"/>
  <c r="H22" i="3"/>
  <c r="E24" i="3"/>
  <c r="H24" i="3"/>
  <c r="E25" i="3"/>
  <c r="H25" i="3"/>
  <c r="E26" i="3"/>
  <c r="H26" i="3"/>
  <c r="E28" i="3"/>
  <c r="H28" i="3"/>
  <c r="E29" i="3"/>
  <c r="H29" i="3"/>
  <c r="E30" i="3"/>
  <c r="H30" i="3"/>
  <c r="E32" i="3"/>
  <c r="H32" i="3"/>
  <c r="E33" i="3"/>
  <c r="H33" i="3"/>
  <c r="E34" i="3"/>
  <c r="H34" i="3"/>
  <c r="G12" i="4"/>
  <c r="G13" i="4"/>
  <c r="G14" i="4"/>
  <c r="G15" i="4"/>
  <c r="G16" i="4"/>
  <c r="G17" i="4"/>
  <c r="G20" i="4"/>
  <c r="A21" i="4"/>
  <c r="G21" i="4"/>
  <c r="A22" i="4"/>
  <c r="A24" i="4" s="1"/>
  <c r="A25" i="4" s="1"/>
  <c r="A26" i="4" s="1"/>
  <c r="A28" i="4" s="1"/>
  <c r="A29" i="4" s="1"/>
  <c r="A30" i="4" s="1"/>
  <c r="A32" i="4" s="1"/>
  <c r="A33" i="4" s="1"/>
  <c r="A34" i="4" s="1"/>
  <c r="G22" i="4"/>
  <c r="G24" i="4"/>
  <c r="G25" i="4"/>
  <c r="G26" i="4"/>
  <c r="G28" i="4"/>
  <c r="G29" i="4"/>
  <c r="G30" i="4"/>
  <c r="G32" i="4"/>
  <c r="G33" i="4"/>
  <c r="G34" i="4"/>
</calcChain>
</file>

<file path=xl/sharedStrings.xml><?xml version="1.0" encoding="utf-8"?>
<sst xmlns="http://schemas.openxmlformats.org/spreadsheetml/2006/main" count="123" uniqueCount="64">
  <si>
    <t>U.S. REGIONALS/COMMUTERS FORECAST ASSUMPTIONS</t>
  </si>
  <si>
    <t>AVERAGE SEATS PER AIRCRAFT</t>
  </si>
  <si>
    <t>AVERAGE PASSENGER TRIP LENGTH</t>
  </si>
  <si>
    <t>298-C</t>
  </si>
  <si>
    <t>FORM 41</t>
  </si>
  <si>
    <t>ALL</t>
  </si>
  <si>
    <t>FISCAL</t>
  </si>
  <si>
    <t>CARRIERS</t>
  </si>
  <si>
    <t>YEAR</t>
  </si>
  <si>
    <t>(Seats)</t>
  </si>
  <si>
    <t>(Miles)</t>
  </si>
  <si>
    <t>Historical*</t>
  </si>
  <si>
    <t>Forecast</t>
  </si>
  <si>
    <t xml:space="preserve"> </t>
  </si>
  <si>
    <t>U.S. REGIONALS/COMMUTERS</t>
  </si>
  <si>
    <t>SCHEDULED PASSENGER TRAFFIC</t>
  </si>
  <si>
    <t>(In Millions)</t>
  </si>
  <si>
    <t xml:space="preserve"> REVENUE PASSENGERS</t>
  </si>
  <si>
    <t>REVENUE PASSENGER MILES</t>
  </si>
  <si>
    <t>CARRIERS 1/</t>
  </si>
  <si>
    <t>CARRIERS 2/</t>
  </si>
  <si>
    <t>PASSENGER AIRCRAFT AND FLIGHT HOURS</t>
  </si>
  <si>
    <t>FLIGHT</t>
  </si>
  <si>
    <t>AS OF</t>
  </si>
  <si>
    <t>LESS THAN</t>
  </si>
  <si>
    <t>10 TO 20</t>
  </si>
  <si>
    <t>HOURS</t>
  </si>
  <si>
    <t>JANUARY 1</t>
  </si>
  <si>
    <t>10 SEATS</t>
  </si>
  <si>
    <t>SEATS</t>
  </si>
  <si>
    <t>TOTAL</t>
  </si>
  <si>
    <t>(000)</t>
  </si>
  <si>
    <r>
      <t>Historical</t>
    </r>
    <r>
      <rPr>
        <b/>
        <u/>
        <sz val="10"/>
        <rFont val="Arial"/>
        <family val="2"/>
      </rPr>
      <t>*</t>
    </r>
  </si>
  <si>
    <t>TABLE 24</t>
  </si>
  <si>
    <t>TABLE 23</t>
  </si>
  <si>
    <t>TABLE 25</t>
  </si>
  <si>
    <t>21 TO 40</t>
  </si>
  <si>
    <t>41 TO 60</t>
  </si>
  <si>
    <t>REGIONAL/COMMUTER AIRCRAFT</t>
  </si>
  <si>
    <t>61 to 70</t>
  </si>
  <si>
    <t>* Source: Forms 298-C and 41, U.S. Department of Transportation.</t>
  </si>
  <si>
    <t xml:space="preserve">               2/  Enplanements.</t>
  </si>
  <si>
    <t>SCHEDULED PASSENGER CAPACITY, TRAFFIC, AND LOAD FACTORS</t>
  </si>
  <si>
    <t>ASMs</t>
  </si>
  <si>
    <t>RPMs</t>
  </si>
  <si>
    <t>% LOAD</t>
  </si>
  <si>
    <t>FISCAL YEAR</t>
  </si>
  <si>
    <t>FACTOR</t>
  </si>
  <si>
    <t>1995E</t>
  </si>
  <si>
    <t>Source: Form 41, U.S. Department of Transportation.</t>
  </si>
  <si>
    <t>298-C CARRIERS</t>
  </si>
  <si>
    <t>FORM 41 CARRIERS</t>
  </si>
  <si>
    <t>(MIL)</t>
  </si>
  <si>
    <t>(Cents)</t>
  </si>
  <si>
    <t>CURRENT $</t>
  </si>
  <si>
    <t>PASSENGER MILE</t>
  </si>
  <si>
    <t xml:space="preserve">               1/  Origin and destination passengers (includes estimates of connecting passengers for Comair and Atlantic Coast).</t>
  </si>
  <si>
    <t>FORM 41 REVENUE PER</t>
  </si>
  <si>
    <t>TABLE 26</t>
  </si>
  <si>
    <t>* Source:  Forms 298-C and 41, U.S. Department of Transportation.</t>
  </si>
  <si>
    <r>
      <t>*</t>
    </r>
    <r>
      <rPr>
        <sz val="10"/>
        <rFont val="Arial"/>
      </rPr>
      <t>Source:  Fleet; FAA Aircraft Utilization and Propulsion Reliability Report.</t>
    </r>
  </si>
  <si>
    <t xml:space="preserve">                Flight Hours; Forms 298-C and 41, U.S. Department of Transportation.</t>
  </si>
  <si>
    <t>2001E</t>
  </si>
  <si>
    <t>2001$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</si>
</sst>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"/>
    <numFmt numFmtId="167" formatCode="0.000"/>
  </numFmts>
  <fonts count="14" x14ac:knownFonts="1">
    <font>
      <sz val="10"/>
      <name val="Arial"/>
    </font>
    <font>
      <u/>
      <sz val="10"/>
      <name val="Arial"/>
      <family val="2"/>
    </font>
    <font>
      <u/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Times New Roman"/>
    </font>
    <font>
      <sz val="12"/>
      <name val="Arial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2" fillId="0" borderId="0"/>
    <xf numFmtId="0" fontId="11" fillId="0" borderId="0"/>
    <xf numFmtId="0" fontId="11" fillId="0" borderId="0"/>
  </cellStyleXfs>
  <cellXfs count="1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quotePrefix="1" applyBorder="1"/>
    <xf numFmtId="0" fontId="0" fillId="0" borderId="7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9" xfId="0" quotePrefix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3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2" xfId="0" applyNumberFormat="1" applyBorder="1" applyAlignment="1">
      <alignment horizontal="centerContinuous"/>
    </xf>
    <xf numFmtId="164" fontId="0" fillId="0" borderId="0" xfId="0" applyNumberFormat="1" applyBorder="1" applyAlignment="1">
      <alignment horizontal="centerContinuous"/>
    </xf>
    <xf numFmtId="164" fontId="6" fillId="0" borderId="6" xfId="0" applyNumberFormat="1" applyFont="1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164" fontId="0" fillId="0" borderId="6" xfId="0" applyNumberForma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Continuous"/>
      <protection locked="0"/>
    </xf>
    <xf numFmtId="164" fontId="0" fillId="0" borderId="0" xfId="0" applyNumberFormat="1" applyBorder="1" applyAlignment="1" applyProtection="1">
      <alignment horizontal="centerContinuous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9" fontId="3" fillId="0" borderId="0" xfId="0" applyNumberFormat="1" applyFont="1" applyAlignment="1">
      <alignment horizontal="centerContinuous"/>
    </xf>
    <xf numFmtId="0" fontId="9" fillId="0" borderId="0" xfId="0" applyFont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6" xfId="0" applyNumberFormat="1" applyBorder="1" applyAlignment="1" applyProtection="1">
      <alignment horizontal="centerContinuous"/>
      <protection locked="0"/>
    </xf>
    <xf numFmtId="164" fontId="10" fillId="0" borderId="6" xfId="0" applyNumberFormat="1" applyFont="1" applyBorder="1" applyAlignment="1">
      <alignment horizontal="centerContinuous"/>
    </xf>
    <xf numFmtId="164" fontId="10" fillId="0" borderId="12" xfId="0" applyNumberFormat="1" applyFont="1" applyBorder="1" applyAlignment="1">
      <alignment horizontal="centerContinuous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 applyProtection="1">
      <alignment horizontal="center"/>
      <protection locked="0"/>
    </xf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Continuous"/>
    </xf>
    <xf numFmtId="0" fontId="0" fillId="0" borderId="12" xfId="0" applyBorder="1"/>
    <xf numFmtId="0" fontId="1" fillId="0" borderId="6" xfId="0" applyFont="1" applyBorder="1"/>
    <xf numFmtId="0" fontId="1" fillId="0" borderId="2" xfId="0" applyFont="1" applyBorder="1" applyAlignment="1">
      <alignment horizontal="left"/>
    </xf>
    <xf numFmtId="165" fontId="10" fillId="0" borderId="6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Continuous"/>
    </xf>
    <xf numFmtId="164" fontId="0" fillId="0" borderId="12" xfId="0" applyNumberFormat="1" applyBorder="1" applyAlignment="1">
      <alignment horizontal="centerContinuous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centerContinuous"/>
    </xf>
    <xf numFmtId="0" fontId="4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3" fontId="0" fillId="0" borderId="5" xfId="0" applyNumberFormat="1" applyBorder="1" applyAlignment="1" applyProtection="1">
      <alignment horizont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0" borderId="12" xfId="0" applyNumberFormat="1" applyBorder="1" applyAlignment="1" applyProtection="1">
      <alignment horizontal="center"/>
      <protection locked="0"/>
    </xf>
    <xf numFmtId="3" fontId="4" fillId="0" borderId="6" xfId="0" applyNumberFormat="1" applyFont="1" applyBorder="1" applyAlignment="1">
      <alignment horizontal="center"/>
    </xf>
    <xf numFmtId="167" fontId="0" fillId="0" borderId="0" xfId="0" applyNumberFormat="1"/>
    <xf numFmtId="167" fontId="0" fillId="0" borderId="0" xfId="0" applyNumberFormat="1" applyBorder="1"/>
    <xf numFmtId="167" fontId="0" fillId="0" borderId="0" xfId="0" applyNumberFormat="1" applyBorder="1" applyAlignment="1">
      <alignment horizontal="left"/>
    </xf>
    <xf numFmtId="4" fontId="0" fillId="0" borderId="6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164" fontId="4" fillId="0" borderId="6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Continuous"/>
    </xf>
    <xf numFmtId="164" fontId="4" fillId="0" borderId="0" xfId="0" applyNumberFormat="1" applyFont="1" applyBorder="1" applyAlignment="1" applyProtection="1">
      <alignment horizontal="center"/>
      <protection locked="0"/>
    </xf>
    <xf numFmtId="164" fontId="4" fillId="0" borderId="6" xfId="2" applyNumberFormat="1" applyFont="1" applyBorder="1" applyAlignment="1">
      <alignment horizontal="center"/>
    </xf>
    <xf numFmtId="0" fontId="4" fillId="0" borderId="0" xfId="0" applyFont="1"/>
    <xf numFmtId="0" fontId="4" fillId="0" borderId="6" xfId="0" applyFont="1" applyBorder="1"/>
    <xf numFmtId="164" fontId="4" fillId="0" borderId="0" xfId="2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4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164" fontId="0" fillId="0" borderId="13" xfId="0" applyNumberFormat="1" applyBorder="1" applyAlignment="1" applyProtection="1">
      <alignment horizontal="left"/>
      <protection locked="0"/>
    </xf>
    <xf numFmtId="164" fontId="4" fillId="0" borderId="2" xfId="1" applyNumberFormat="1" applyFont="1" applyBorder="1" applyAlignment="1" applyProtection="1">
      <alignment horizontal="center"/>
    </xf>
    <xf numFmtId="164" fontId="4" fillId="0" borderId="2" xfId="3" applyNumberFormat="1" applyFont="1" applyBorder="1" applyAlignment="1">
      <alignment horizontal="center"/>
    </xf>
    <xf numFmtId="164" fontId="4" fillId="0" borderId="3" xfId="3" applyNumberFormat="1" applyFont="1" applyBorder="1" applyAlignment="1">
      <alignment horizontal="center"/>
    </xf>
    <xf numFmtId="164" fontId="0" fillId="0" borderId="1" xfId="0" applyNumberFormat="1" applyBorder="1" applyAlignment="1" applyProtection="1">
      <alignment horizontal="left"/>
      <protection locked="0"/>
    </xf>
    <xf numFmtId="164" fontId="4" fillId="0" borderId="6" xfId="1" applyNumberFormat="1" applyFont="1" applyBorder="1" applyAlignment="1" applyProtection="1">
      <alignment horizontal="center"/>
    </xf>
    <xf numFmtId="164" fontId="4" fillId="0" borderId="6" xfId="3" applyNumberFormat="1" applyFont="1" applyBorder="1" applyAlignment="1">
      <alignment horizontal="center"/>
    </xf>
    <xf numFmtId="164" fontId="4" fillId="0" borderId="4" xfId="3" applyNumberFormat="1" applyFont="1" applyBorder="1" applyAlignment="1">
      <alignment horizontal="center"/>
    </xf>
    <xf numFmtId="164" fontId="4" fillId="0" borderId="12" xfId="3" applyNumberFormat="1" applyFont="1" applyBorder="1" applyAlignment="1">
      <alignment horizontal="center"/>
    </xf>
    <xf numFmtId="164" fontId="13" fillId="0" borderId="6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0" fillId="0" borderId="10" xfId="0" applyBorder="1" applyProtection="1">
      <protection locked="0"/>
    </xf>
    <xf numFmtId="164" fontId="13" fillId="0" borderId="3" xfId="3" applyNumberFormat="1" applyFont="1" applyBorder="1" applyAlignment="1">
      <alignment horizontal="center"/>
    </xf>
    <xf numFmtId="164" fontId="4" fillId="0" borderId="9" xfId="3" applyNumberFormat="1" applyFont="1" applyBorder="1" applyAlignment="1">
      <alignment horizontal="center"/>
    </xf>
    <xf numFmtId="0" fontId="0" fillId="0" borderId="15" xfId="0" applyBorder="1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Normal" xfId="0" builtinId="0"/>
    <cellStyle name="Normal_Sheet1 (2)" xfId="1"/>
    <cellStyle name="Normal_TABLE 24" xfId="2"/>
    <cellStyle name="Normal_TABLE 25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FFFEC9B9-E7CD-4E14-89DC-42FE8922C722}"/>
            </a:ext>
          </a:extLst>
        </xdr:cNvPr>
        <xdr:cNvSpPr>
          <a:spLocks noChangeShapeType="1"/>
        </xdr:cNvSpPr>
      </xdr:nvSpPr>
      <xdr:spPr bwMode="auto">
        <a:xfrm>
          <a:off x="1695450" y="5695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75" zoomScaleNormal="75" zoomScaleSheetLayoutView="75" workbookViewId="0"/>
  </sheetViews>
  <sheetFormatPr defaultRowHeight="12.75" x14ac:dyDescent="0.2"/>
  <cols>
    <col min="1" max="7" width="11.7109375" customWidth="1"/>
    <col min="8" max="8" width="12.7109375" customWidth="1"/>
    <col min="9" max="9" width="11.7109375" customWidth="1"/>
  </cols>
  <sheetData>
    <row r="1" spans="1:10" ht="18" x14ac:dyDescent="0.25">
      <c r="A1" s="42" t="s">
        <v>34</v>
      </c>
      <c r="B1" s="29"/>
      <c r="C1" s="29"/>
      <c r="D1" s="29"/>
      <c r="E1" s="29"/>
      <c r="F1" s="29"/>
      <c r="G1" s="29"/>
      <c r="H1" s="29"/>
      <c r="I1" s="29"/>
    </row>
    <row r="2" spans="1:10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0" ht="20.25" x14ac:dyDescent="0.3">
      <c r="A3" s="41" t="s">
        <v>0</v>
      </c>
      <c r="B3" s="29"/>
      <c r="C3" s="29"/>
      <c r="D3" s="29"/>
      <c r="E3" s="29"/>
      <c r="F3" s="29"/>
      <c r="G3" s="29"/>
      <c r="H3" s="29"/>
      <c r="I3" s="29"/>
    </row>
    <row r="4" spans="1:10" x14ac:dyDescent="0.2">
      <c r="A4" s="30"/>
      <c r="B4" s="29"/>
      <c r="C4" s="29"/>
      <c r="D4" s="29"/>
      <c r="E4" s="29"/>
      <c r="F4" s="29"/>
      <c r="G4" s="29"/>
      <c r="H4" s="29"/>
      <c r="I4" s="29"/>
    </row>
    <row r="5" spans="1:10" x14ac:dyDescent="0.2">
      <c r="A5" s="8"/>
      <c r="I5" s="4"/>
    </row>
    <row r="6" spans="1:10" x14ac:dyDescent="0.2">
      <c r="A6" s="3"/>
      <c r="B6" s="18" t="s">
        <v>1</v>
      </c>
      <c r="C6" s="18"/>
      <c r="D6" s="18"/>
      <c r="E6" s="18" t="s">
        <v>2</v>
      </c>
      <c r="F6" s="32"/>
      <c r="G6" s="32"/>
      <c r="H6" s="85" t="s">
        <v>57</v>
      </c>
      <c r="I6" s="26"/>
    </row>
    <row r="7" spans="1:10" x14ac:dyDescent="0.2">
      <c r="A7" s="3"/>
      <c r="B7" s="58" t="s">
        <v>3</v>
      </c>
      <c r="C7" s="58" t="s">
        <v>4</v>
      </c>
      <c r="D7" s="58" t="s">
        <v>5</v>
      </c>
      <c r="E7" s="58" t="s">
        <v>3</v>
      </c>
      <c r="F7" s="58" t="s">
        <v>4</v>
      </c>
      <c r="G7" s="58" t="s">
        <v>5</v>
      </c>
      <c r="H7" s="130" t="s">
        <v>55</v>
      </c>
      <c r="I7" s="131"/>
    </row>
    <row r="8" spans="1:10" x14ac:dyDescent="0.2">
      <c r="A8" s="3" t="s">
        <v>6</v>
      </c>
      <c r="B8" s="59" t="s">
        <v>7</v>
      </c>
      <c r="C8" s="59" t="s">
        <v>7</v>
      </c>
      <c r="D8" s="59" t="s">
        <v>7</v>
      </c>
      <c r="E8" s="59" t="s">
        <v>7</v>
      </c>
      <c r="F8" s="59" t="s">
        <v>7</v>
      </c>
      <c r="G8" s="59" t="s">
        <v>7</v>
      </c>
      <c r="H8" s="86" t="s">
        <v>54</v>
      </c>
      <c r="I8" s="87" t="s">
        <v>63</v>
      </c>
    </row>
    <row r="9" spans="1:10" x14ac:dyDescent="0.2">
      <c r="A9" s="7" t="s">
        <v>8</v>
      </c>
      <c r="B9" s="60" t="s">
        <v>9</v>
      </c>
      <c r="C9" s="60" t="s">
        <v>9</v>
      </c>
      <c r="D9" s="60" t="s">
        <v>9</v>
      </c>
      <c r="E9" s="22" t="s">
        <v>10</v>
      </c>
      <c r="F9" s="22" t="s">
        <v>10</v>
      </c>
      <c r="G9" s="22" t="s">
        <v>10</v>
      </c>
      <c r="H9" s="34" t="s">
        <v>53</v>
      </c>
      <c r="I9" s="34" t="s">
        <v>53</v>
      </c>
    </row>
    <row r="10" spans="1:10" x14ac:dyDescent="0.2">
      <c r="A10" s="9" t="s">
        <v>11</v>
      </c>
      <c r="B10" s="10"/>
      <c r="C10" s="10"/>
      <c r="D10" s="10"/>
      <c r="E10" s="10"/>
      <c r="F10" s="10"/>
      <c r="G10" s="10"/>
      <c r="H10" s="16"/>
      <c r="I10" s="11"/>
      <c r="J10" s="1"/>
    </row>
    <row r="11" spans="1:10" x14ac:dyDescent="0.2">
      <c r="A11" s="10">
        <v>1996</v>
      </c>
      <c r="B11" s="35">
        <v>27.8</v>
      </c>
      <c r="C11" s="35">
        <v>35</v>
      </c>
      <c r="D11" s="35">
        <v>30.5</v>
      </c>
      <c r="E11" s="35">
        <v>224.3</v>
      </c>
      <c r="F11" s="38">
        <v>220.7</v>
      </c>
      <c r="G11" s="35">
        <v>222.7</v>
      </c>
      <c r="H11" s="98">
        <v>38.68</v>
      </c>
      <c r="I11" s="99">
        <v>43.79</v>
      </c>
      <c r="J11" s="1"/>
    </row>
    <row r="12" spans="1:10" x14ac:dyDescent="0.2">
      <c r="A12" s="10">
        <v>1997</v>
      </c>
      <c r="B12" s="35">
        <v>28.3</v>
      </c>
      <c r="C12" s="35">
        <v>37.299999999999997</v>
      </c>
      <c r="D12" s="35">
        <v>31.4</v>
      </c>
      <c r="E12" s="35">
        <v>229.1</v>
      </c>
      <c r="F12" s="38">
        <v>226</v>
      </c>
      <c r="G12" s="35">
        <v>227.8</v>
      </c>
      <c r="H12" s="98">
        <v>40.909999999999997</v>
      </c>
      <c r="I12" s="99">
        <v>45.11</v>
      </c>
      <c r="J12" s="1"/>
    </row>
    <row r="13" spans="1:10" x14ac:dyDescent="0.2">
      <c r="A13" s="10">
        <v>1998</v>
      </c>
      <c r="B13" s="35">
        <v>28.9</v>
      </c>
      <c r="C13" s="35">
        <v>40.700000000000003</v>
      </c>
      <c r="D13" s="35">
        <v>33.200000000000003</v>
      </c>
      <c r="E13" s="35">
        <v>240.9</v>
      </c>
      <c r="F13" s="38">
        <v>237.2</v>
      </c>
      <c r="G13" s="35">
        <v>239.2</v>
      </c>
      <c r="H13" s="98">
        <v>41.35</v>
      </c>
      <c r="I13" s="99">
        <v>44.88</v>
      </c>
      <c r="J13" s="1"/>
    </row>
    <row r="14" spans="1:10" x14ac:dyDescent="0.2">
      <c r="A14" s="10">
        <v>1999</v>
      </c>
      <c r="B14" s="35">
        <v>31.2</v>
      </c>
      <c r="C14" s="35">
        <v>42.7</v>
      </c>
      <c r="D14" s="35">
        <v>35.9</v>
      </c>
      <c r="E14" s="35">
        <v>253.4</v>
      </c>
      <c r="F14" s="38">
        <v>254.7</v>
      </c>
      <c r="G14" s="35">
        <v>254</v>
      </c>
      <c r="H14" s="98">
        <v>36.19</v>
      </c>
      <c r="I14" s="99">
        <v>38.549999999999997</v>
      </c>
      <c r="J14" s="1"/>
    </row>
    <row r="15" spans="1:10" x14ac:dyDescent="0.2">
      <c r="A15" s="10">
        <v>2000</v>
      </c>
      <c r="B15" s="35">
        <v>31.7</v>
      </c>
      <c r="C15" s="35">
        <v>45</v>
      </c>
      <c r="D15" s="35">
        <v>37.9</v>
      </c>
      <c r="E15" s="35">
        <v>264.10000000000002</v>
      </c>
      <c r="F15" s="38">
        <v>287.8</v>
      </c>
      <c r="G15" s="35">
        <v>277.39999999999998</v>
      </c>
      <c r="H15" s="98">
        <v>36.159999999999997</v>
      </c>
      <c r="I15" s="99">
        <v>37.340000000000003</v>
      </c>
      <c r="J15" s="1"/>
    </row>
    <row r="16" spans="1:10" x14ac:dyDescent="0.2">
      <c r="A16" s="10" t="s">
        <v>62</v>
      </c>
      <c r="B16" s="35">
        <v>33</v>
      </c>
      <c r="C16" s="35">
        <v>46</v>
      </c>
      <c r="D16" s="35">
        <v>39.9</v>
      </c>
      <c r="E16" s="35">
        <v>275.2</v>
      </c>
      <c r="F16" s="38">
        <v>319.3</v>
      </c>
      <c r="G16" s="35">
        <v>301.3</v>
      </c>
      <c r="H16" s="98">
        <v>30.47</v>
      </c>
      <c r="I16" s="99">
        <v>30.47</v>
      </c>
      <c r="J16" s="1"/>
    </row>
    <row r="17" spans="1:10" x14ac:dyDescent="0.2">
      <c r="A17" s="10"/>
      <c r="B17" s="35"/>
      <c r="C17" s="35"/>
      <c r="D17" s="35"/>
      <c r="E17" s="35"/>
      <c r="F17" s="38"/>
      <c r="G17" s="35"/>
      <c r="H17" s="98"/>
      <c r="I17" s="99"/>
      <c r="J17" s="1"/>
    </row>
    <row r="18" spans="1:10" x14ac:dyDescent="0.2">
      <c r="A18" s="9" t="s">
        <v>12</v>
      </c>
      <c r="B18" s="35"/>
      <c r="C18" s="35"/>
      <c r="D18" s="35"/>
      <c r="E18" s="35"/>
      <c r="F18" s="38"/>
      <c r="G18" s="35"/>
      <c r="H18" s="98"/>
      <c r="I18" s="99"/>
      <c r="J18" s="1"/>
    </row>
    <row r="19" spans="1:10" x14ac:dyDescent="0.2">
      <c r="A19" s="10">
        <v>2002</v>
      </c>
      <c r="B19" s="35">
        <v>36</v>
      </c>
      <c r="C19" s="35">
        <v>47</v>
      </c>
      <c r="D19" s="35">
        <v>41.7</v>
      </c>
      <c r="E19" s="35">
        <v>290.39999999999998</v>
      </c>
      <c r="F19" s="38">
        <v>334.9</v>
      </c>
      <c r="G19" s="35">
        <v>316</v>
      </c>
      <c r="H19" s="98">
        <v>28.03</v>
      </c>
      <c r="I19" s="99">
        <v>27.55</v>
      </c>
      <c r="J19" s="1"/>
    </row>
    <row r="20" spans="1:10" x14ac:dyDescent="0.2">
      <c r="A20" s="10">
        <f>+A19+1</f>
        <v>2003</v>
      </c>
      <c r="B20" s="35">
        <v>37</v>
      </c>
      <c r="C20" s="35">
        <v>48</v>
      </c>
      <c r="D20" s="35">
        <v>42.8</v>
      </c>
      <c r="E20" s="35">
        <v>292</v>
      </c>
      <c r="F20" s="38">
        <v>338.3</v>
      </c>
      <c r="G20" s="35">
        <v>318.8</v>
      </c>
      <c r="H20" s="98">
        <v>30.29</v>
      </c>
      <c r="I20" s="99">
        <v>29.1</v>
      </c>
      <c r="J20" s="1"/>
    </row>
    <row r="21" spans="1:10" x14ac:dyDescent="0.2">
      <c r="A21" s="10">
        <f>+A20+1</f>
        <v>2004</v>
      </c>
      <c r="B21" s="35">
        <v>37.5</v>
      </c>
      <c r="C21" s="35">
        <v>48.5</v>
      </c>
      <c r="D21" s="35">
        <v>43.4</v>
      </c>
      <c r="E21" s="35">
        <v>296</v>
      </c>
      <c r="F21" s="38">
        <v>342.3</v>
      </c>
      <c r="G21" s="35">
        <v>323.2</v>
      </c>
      <c r="H21" s="98">
        <v>30.63</v>
      </c>
      <c r="I21" s="99">
        <v>28.89</v>
      </c>
    </row>
    <row r="22" spans="1:10" x14ac:dyDescent="0.2">
      <c r="A22" s="10"/>
      <c r="B22" s="35"/>
      <c r="C22" s="35"/>
      <c r="D22" s="35"/>
      <c r="E22" s="35" t="s">
        <v>13</v>
      </c>
      <c r="F22" s="38" t="s">
        <v>13</v>
      </c>
      <c r="G22" s="35"/>
      <c r="H22" s="98"/>
      <c r="I22" s="99"/>
    </row>
    <row r="23" spans="1:10" x14ac:dyDescent="0.2">
      <c r="A23" s="10">
        <f>+A21+1</f>
        <v>2005</v>
      </c>
      <c r="B23" s="35">
        <v>38</v>
      </c>
      <c r="C23" s="35">
        <v>49</v>
      </c>
      <c r="D23" s="35">
        <v>43.9</v>
      </c>
      <c r="E23" s="35">
        <v>300</v>
      </c>
      <c r="F23" s="38">
        <v>346.3</v>
      </c>
      <c r="G23" s="35">
        <v>327.5</v>
      </c>
      <c r="H23" s="98">
        <v>31.03</v>
      </c>
      <c r="I23" s="99">
        <v>28.5</v>
      </c>
    </row>
    <row r="24" spans="1:10" x14ac:dyDescent="0.2">
      <c r="A24" s="10">
        <f>+A23+1</f>
        <v>2006</v>
      </c>
      <c r="B24" s="35">
        <v>38.5</v>
      </c>
      <c r="C24" s="35">
        <v>49.5</v>
      </c>
      <c r="D24" s="35">
        <v>44.5</v>
      </c>
      <c r="E24" s="35">
        <v>306</v>
      </c>
      <c r="F24" s="38">
        <v>350.3</v>
      </c>
      <c r="G24" s="35">
        <v>332.6</v>
      </c>
      <c r="H24" s="98">
        <v>31.47</v>
      </c>
      <c r="I24" s="99">
        <v>28.22</v>
      </c>
    </row>
    <row r="25" spans="1:10" x14ac:dyDescent="0.2">
      <c r="A25" s="10">
        <f>+A24+1</f>
        <v>2007</v>
      </c>
      <c r="B25" s="35">
        <v>39</v>
      </c>
      <c r="C25" s="35">
        <v>50</v>
      </c>
      <c r="D25" s="35">
        <v>45</v>
      </c>
      <c r="E25" s="35">
        <v>312</v>
      </c>
      <c r="F25" s="38">
        <v>354.3</v>
      </c>
      <c r="G25" s="35">
        <v>337.6</v>
      </c>
      <c r="H25" s="98">
        <v>31.85</v>
      </c>
      <c r="I25" s="99">
        <v>27.89</v>
      </c>
    </row>
    <row r="26" spans="1:10" x14ac:dyDescent="0.2">
      <c r="A26" s="10"/>
      <c r="B26" s="35" t="s">
        <v>13</v>
      </c>
      <c r="C26" s="35"/>
      <c r="D26" s="35"/>
      <c r="E26" s="35" t="s">
        <v>13</v>
      </c>
      <c r="F26" s="38" t="s">
        <v>13</v>
      </c>
      <c r="G26" s="35"/>
      <c r="H26" s="98"/>
      <c r="I26" s="99"/>
    </row>
    <row r="27" spans="1:10" x14ac:dyDescent="0.2">
      <c r="A27" s="10">
        <f>+A25+1</f>
        <v>2008</v>
      </c>
      <c r="B27" s="35">
        <v>39.5</v>
      </c>
      <c r="C27" s="35">
        <v>50.5</v>
      </c>
      <c r="D27" s="35">
        <v>45.6</v>
      </c>
      <c r="E27" s="35">
        <v>317</v>
      </c>
      <c r="F27" s="38">
        <v>358.3</v>
      </c>
      <c r="G27" s="35">
        <v>342.2</v>
      </c>
      <c r="H27" s="98">
        <v>32.25</v>
      </c>
      <c r="I27" s="99">
        <v>27.58</v>
      </c>
    </row>
    <row r="28" spans="1:10" x14ac:dyDescent="0.2">
      <c r="A28" s="10">
        <f>+A27+1</f>
        <v>2009</v>
      </c>
      <c r="B28" s="35">
        <v>40</v>
      </c>
      <c r="C28" s="35">
        <v>51</v>
      </c>
      <c r="D28" s="35">
        <v>46.2</v>
      </c>
      <c r="E28" s="35">
        <v>321</v>
      </c>
      <c r="F28" s="38">
        <v>362.3</v>
      </c>
      <c r="G28" s="35">
        <v>346.4</v>
      </c>
      <c r="H28" s="98">
        <v>32.67</v>
      </c>
      <c r="I28" s="99">
        <v>27.29</v>
      </c>
    </row>
    <row r="29" spans="1:10" x14ac:dyDescent="0.2">
      <c r="A29" s="10">
        <f>+A28+1</f>
        <v>2010</v>
      </c>
      <c r="B29" s="35">
        <v>40.5</v>
      </c>
      <c r="C29" s="35">
        <v>51.5</v>
      </c>
      <c r="D29" s="35">
        <v>46.7</v>
      </c>
      <c r="E29" s="35">
        <v>324</v>
      </c>
      <c r="F29" s="38">
        <v>366.3</v>
      </c>
      <c r="G29" s="35">
        <v>350.2</v>
      </c>
      <c r="H29" s="98">
        <v>33.11</v>
      </c>
      <c r="I29" s="99">
        <v>27.02</v>
      </c>
    </row>
    <row r="30" spans="1:10" x14ac:dyDescent="0.2">
      <c r="A30" s="10"/>
      <c r="B30" s="35"/>
      <c r="C30" s="35"/>
      <c r="D30" s="35"/>
      <c r="E30" s="35"/>
      <c r="F30" s="38" t="s">
        <v>13</v>
      </c>
      <c r="G30" s="35"/>
      <c r="H30" s="98"/>
      <c r="I30" s="99" t="s">
        <v>13</v>
      </c>
    </row>
    <row r="31" spans="1:10" x14ac:dyDescent="0.2">
      <c r="A31" s="10">
        <f>+A29+1</f>
        <v>2011</v>
      </c>
      <c r="B31" s="35">
        <v>41</v>
      </c>
      <c r="C31" s="35">
        <v>52</v>
      </c>
      <c r="D31" s="35">
        <v>47.3</v>
      </c>
      <c r="E31" s="35">
        <v>327</v>
      </c>
      <c r="F31" s="38">
        <v>370.3</v>
      </c>
      <c r="G31" s="35">
        <v>354</v>
      </c>
      <c r="H31" s="98">
        <v>33.57</v>
      </c>
      <c r="I31" s="99">
        <v>26.78</v>
      </c>
    </row>
    <row r="32" spans="1:10" x14ac:dyDescent="0.2">
      <c r="A32" s="10">
        <f>+A31+1</f>
        <v>2012</v>
      </c>
      <c r="B32" s="36">
        <v>41.5</v>
      </c>
      <c r="C32" s="80">
        <v>52.5</v>
      </c>
      <c r="D32" s="36">
        <v>47.9</v>
      </c>
      <c r="E32" s="80">
        <v>330</v>
      </c>
      <c r="F32" s="82">
        <v>374.3</v>
      </c>
      <c r="G32" s="80">
        <v>357.8</v>
      </c>
      <c r="H32" s="98">
        <v>34.01</v>
      </c>
      <c r="I32" s="98">
        <v>26.53</v>
      </c>
    </row>
    <row r="33" spans="1:9" x14ac:dyDescent="0.2">
      <c r="A33" s="84">
        <f>+A32+1</f>
        <v>2013</v>
      </c>
      <c r="B33" s="37">
        <v>42</v>
      </c>
      <c r="C33" s="81">
        <v>53</v>
      </c>
      <c r="D33" s="37">
        <v>48.4</v>
      </c>
      <c r="E33" s="81">
        <v>333</v>
      </c>
      <c r="F33" s="83">
        <v>378.3</v>
      </c>
      <c r="G33" s="81">
        <v>361.6</v>
      </c>
      <c r="H33" s="100">
        <v>34.450000000000003</v>
      </c>
      <c r="I33" s="100">
        <v>26.26</v>
      </c>
    </row>
    <row r="35" spans="1:9" x14ac:dyDescent="0.2">
      <c r="A35" t="s">
        <v>59</v>
      </c>
    </row>
  </sheetData>
  <mergeCells count="1">
    <mergeCell ref="H7:I7"/>
  </mergeCells>
  <printOptions horizontalCentered="1"/>
  <pageMargins left="0.25" right="0.25" top="0.75" bottom="0.25" header="0.5" footer="0.5"/>
  <pageSetup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75" zoomScaleNormal="75" zoomScaleSheetLayoutView="75" workbookViewId="0"/>
  </sheetViews>
  <sheetFormatPr defaultRowHeight="12.75" x14ac:dyDescent="0.2"/>
  <cols>
    <col min="1" max="1" width="12.7109375" customWidth="1"/>
    <col min="2" max="2" width="15.7109375" customWidth="1"/>
    <col min="3" max="3" width="18.7109375" customWidth="1"/>
    <col min="4" max="5" width="15.7109375" customWidth="1"/>
    <col min="6" max="6" width="18.7109375" customWidth="1"/>
    <col min="7" max="7" width="15.7109375" customWidth="1"/>
  </cols>
  <sheetData>
    <row r="1" spans="1:9" ht="18" x14ac:dyDescent="0.25">
      <c r="A1" s="42" t="s">
        <v>33</v>
      </c>
      <c r="B1" s="29"/>
      <c r="C1" s="29"/>
      <c r="D1" s="29"/>
      <c r="E1" s="29"/>
      <c r="F1" s="29"/>
      <c r="G1" s="29"/>
    </row>
    <row r="2" spans="1:9" ht="15.75" x14ac:dyDescent="0.25">
      <c r="A2" s="62"/>
      <c r="B2" s="29"/>
      <c r="C2" s="29"/>
      <c r="D2" s="29"/>
      <c r="E2" s="29"/>
      <c r="F2" s="29"/>
      <c r="G2" s="29"/>
    </row>
    <row r="3" spans="1:9" ht="20.25" x14ac:dyDescent="0.3">
      <c r="A3" s="41" t="s">
        <v>14</v>
      </c>
      <c r="B3" s="29"/>
      <c r="C3" s="29"/>
      <c r="D3" s="29"/>
      <c r="E3" s="29"/>
      <c r="F3" s="29"/>
      <c r="G3" s="29"/>
    </row>
    <row r="4" spans="1:9" x14ac:dyDescent="0.2">
      <c r="A4" s="29"/>
      <c r="B4" s="29"/>
      <c r="C4" s="29"/>
      <c r="D4" s="29"/>
      <c r="E4" s="29"/>
      <c r="F4" s="29"/>
      <c r="G4" s="29"/>
    </row>
    <row r="5" spans="1:9" ht="20.25" x14ac:dyDescent="0.3">
      <c r="A5" s="41" t="s">
        <v>15</v>
      </c>
      <c r="B5" s="29"/>
      <c r="C5" s="29"/>
      <c r="D5" s="29"/>
      <c r="E5" s="29"/>
      <c r="F5" s="29"/>
      <c r="G5" s="29"/>
    </row>
    <row r="6" spans="1:9" ht="15.75" x14ac:dyDescent="0.25">
      <c r="A6" s="28" t="s">
        <v>16</v>
      </c>
      <c r="B6" s="29"/>
      <c r="C6" s="29"/>
      <c r="D6" s="29"/>
      <c r="E6" s="29"/>
      <c r="F6" s="29"/>
      <c r="G6" s="29"/>
    </row>
    <row r="7" spans="1:9" x14ac:dyDescent="0.2">
      <c r="A7" s="43"/>
      <c r="B7" s="29"/>
      <c r="C7" s="29"/>
      <c r="D7" s="29"/>
      <c r="E7" s="29"/>
      <c r="F7" s="29"/>
      <c r="G7" s="29"/>
    </row>
    <row r="9" spans="1:9" x14ac:dyDescent="0.2">
      <c r="A9" s="14"/>
      <c r="B9" s="18" t="s">
        <v>17</v>
      </c>
      <c r="C9" s="32"/>
      <c r="D9" s="20"/>
      <c r="E9" s="18" t="s">
        <v>18</v>
      </c>
      <c r="F9" s="32"/>
      <c r="G9" s="20"/>
      <c r="H9" s="1"/>
    </row>
    <row r="10" spans="1:9" x14ac:dyDescent="0.2">
      <c r="A10" s="10" t="s">
        <v>6</v>
      </c>
      <c r="B10" s="33" t="s">
        <v>3</v>
      </c>
      <c r="C10" s="25" t="s">
        <v>4</v>
      </c>
      <c r="D10" s="61" t="s">
        <v>5</v>
      </c>
      <c r="E10" s="33" t="s">
        <v>3</v>
      </c>
      <c r="F10" s="25" t="s">
        <v>4</v>
      </c>
      <c r="G10" s="61" t="s">
        <v>5</v>
      </c>
      <c r="H10" s="1"/>
    </row>
    <row r="11" spans="1:9" x14ac:dyDescent="0.2">
      <c r="A11" s="12" t="s">
        <v>8</v>
      </c>
      <c r="B11" s="34" t="s">
        <v>19</v>
      </c>
      <c r="C11" s="19" t="s">
        <v>20</v>
      </c>
      <c r="D11" s="22" t="s">
        <v>7</v>
      </c>
      <c r="E11" s="34" t="s">
        <v>7</v>
      </c>
      <c r="F11" s="25" t="s">
        <v>7</v>
      </c>
      <c r="G11" s="34" t="s">
        <v>7</v>
      </c>
      <c r="H11" s="1"/>
    </row>
    <row r="12" spans="1:9" x14ac:dyDescent="0.2">
      <c r="A12" s="15" t="s">
        <v>11</v>
      </c>
      <c r="B12" s="16"/>
      <c r="C12" s="1"/>
      <c r="D12" s="16"/>
      <c r="E12" s="5"/>
      <c r="F12" s="69"/>
      <c r="G12" s="69"/>
      <c r="H12" s="1"/>
    </row>
    <row r="13" spans="1:9" x14ac:dyDescent="0.2">
      <c r="A13" s="10">
        <v>1996</v>
      </c>
      <c r="B13" s="44">
        <v>33.664999999999999</v>
      </c>
      <c r="C13" s="52">
        <v>26.317</v>
      </c>
      <c r="D13" s="67">
        <f t="shared" ref="D13:D18" si="0">+B13+C13</f>
        <v>59.981999999999999</v>
      </c>
      <c r="E13" s="53">
        <v>7550</v>
      </c>
      <c r="F13" s="44">
        <v>5808</v>
      </c>
      <c r="G13" s="67">
        <f t="shared" ref="G13:G18" si="1">+E13+F13</f>
        <v>13358</v>
      </c>
      <c r="H13" s="1"/>
      <c r="I13" s="1"/>
    </row>
    <row r="14" spans="1:9" x14ac:dyDescent="0.2">
      <c r="A14" s="10">
        <v>1997</v>
      </c>
      <c r="B14" s="44">
        <v>36.143000000000001</v>
      </c>
      <c r="C14" s="52">
        <v>26.234999999999999</v>
      </c>
      <c r="D14" s="67">
        <f t="shared" si="0"/>
        <v>62.378</v>
      </c>
      <c r="E14" s="53">
        <v>8281</v>
      </c>
      <c r="F14" s="44">
        <v>5930</v>
      </c>
      <c r="G14" s="67">
        <f t="shared" si="1"/>
        <v>14211</v>
      </c>
      <c r="H14" s="1"/>
      <c r="I14" s="1"/>
    </row>
    <row r="15" spans="1:9" x14ac:dyDescent="0.2">
      <c r="A15" s="10">
        <v>1998</v>
      </c>
      <c r="B15" s="44">
        <v>35.409999999999997</v>
      </c>
      <c r="C15" s="52">
        <v>30.45</v>
      </c>
      <c r="D15" s="67">
        <f t="shared" si="0"/>
        <v>65.86</v>
      </c>
      <c r="E15" s="53">
        <v>8532</v>
      </c>
      <c r="F15" s="44">
        <v>7224</v>
      </c>
      <c r="G15" s="67">
        <f t="shared" si="1"/>
        <v>15756</v>
      </c>
      <c r="H15" s="1"/>
      <c r="I15" s="1"/>
    </row>
    <row r="16" spans="1:9" x14ac:dyDescent="0.2">
      <c r="A16" s="10">
        <v>1999</v>
      </c>
      <c r="B16" s="44">
        <v>36.805999999999997</v>
      </c>
      <c r="C16" s="52">
        <v>37.475000000000001</v>
      </c>
      <c r="D16" s="67">
        <f t="shared" si="0"/>
        <v>74.281000000000006</v>
      </c>
      <c r="E16" s="53">
        <v>9326.26</v>
      </c>
      <c r="F16" s="44">
        <v>9544</v>
      </c>
      <c r="G16" s="67">
        <f t="shared" si="1"/>
        <v>18870.260000000002</v>
      </c>
      <c r="H16" s="1"/>
      <c r="I16" s="1"/>
    </row>
    <row r="17" spans="1:9" x14ac:dyDescent="0.2">
      <c r="A17" s="10">
        <v>2000</v>
      </c>
      <c r="B17" s="44">
        <v>34.686</v>
      </c>
      <c r="C17" s="45">
        <v>44.363</v>
      </c>
      <c r="D17" s="67">
        <f t="shared" si="0"/>
        <v>79.049000000000007</v>
      </c>
      <c r="E17" s="53">
        <v>9158.9</v>
      </c>
      <c r="F17" s="66">
        <v>12766.7</v>
      </c>
      <c r="G17" s="67">
        <f t="shared" si="1"/>
        <v>21925.599999999999</v>
      </c>
      <c r="H17" s="1"/>
      <c r="I17" s="1"/>
    </row>
    <row r="18" spans="1:9" x14ac:dyDescent="0.2">
      <c r="A18" s="10" t="s">
        <v>62</v>
      </c>
      <c r="B18" s="44">
        <v>32.567</v>
      </c>
      <c r="C18" s="44">
        <v>47.128</v>
      </c>
      <c r="D18" s="67">
        <f t="shared" si="0"/>
        <v>79.694999999999993</v>
      </c>
      <c r="E18" s="53">
        <v>8963.7999999999993</v>
      </c>
      <c r="F18" s="66">
        <v>15046.7</v>
      </c>
      <c r="G18" s="67">
        <f t="shared" si="1"/>
        <v>24010.5</v>
      </c>
      <c r="H18" s="1"/>
    </row>
    <row r="19" spans="1:9" x14ac:dyDescent="0.2">
      <c r="A19" s="10"/>
      <c r="B19" s="44"/>
      <c r="C19" s="45"/>
      <c r="D19" s="67"/>
      <c r="E19" s="53"/>
      <c r="F19" s="66"/>
      <c r="G19" s="67"/>
      <c r="H19" s="1"/>
    </row>
    <row r="20" spans="1:9" x14ac:dyDescent="0.2">
      <c r="A20" s="9" t="s">
        <v>12</v>
      </c>
      <c r="B20" s="44"/>
      <c r="C20" s="45"/>
      <c r="D20" s="40"/>
      <c r="E20" s="53"/>
      <c r="F20" s="66"/>
      <c r="G20" s="40"/>
      <c r="H20" s="1"/>
      <c r="I20" s="1"/>
    </row>
    <row r="21" spans="1:9" x14ac:dyDescent="0.2">
      <c r="A21" s="10">
        <v>2002</v>
      </c>
      <c r="B21" s="103">
        <v>35.158999999999999</v>
      </c>
      <c r="C21" s="45">
        <v>47.457999999999998</v>
      </c>
      <c r="D21" s="67">
        <f>+B21+C21</f>
        <v>82.61699999999999</v>
      </c>
      <c r="E21" s="105">
        <v>10211</v>
      </c>
      <c r="F21" s="106">
        <v>15894</v>
      </c>
      <c r="G21" s="67">
        <f>+E21+F21</f>
        <v>26105</v>
      </c>
      <c r="H21" s="10"/>
    </row>
    <row r="22" spans="1:9" x14ac:dyDescent="0.2">
      <c r="A22" s="10">
        <f>+A21+1</f>
        <v>2003</v>
      </c>
      <c r="B22" s="44">
        <v>37.896000000000001</v>
      </c>
      <c r="C22" s="45">
        <v>51.945</v>
      </c>
      <c r="D22" s="67">
        <f>+B22+C22</f>
        <v>89.841000000000008</v>
      </c>
      <c r="E22" s="105">
        <v>11065</v>
      </c>
      <c r="F22" s="106">
        <v>17573</v>
      </c>
      <c r="G22" s="67">
        <f>+E22+F22</f>
        <v>28638</v>
      </c>
      <c r="H22" s="1"/>
    </row>
    <row r="23" spans="1:9" x14ac:dyDescent="0.2">
      <c r="A23" s="10">
        <f>+A22+1</f>
        <v>2004</v>
      </c>
      <c r="B23" s="44">
        <v>39.642000000000003</v>
      </c>
      <c r="C23" s="45">
        <v>56.308</v>
      </c>
      <c r="D23" s="67">
        <f>+B23+C23</f>
        <v>95.95</v>
      </c>
      <c r="E23" s="105">
        <v>11733.31</v>
      </c>
      <c r="F23" s="106">
        <v>19274.400000000001</v>
      </c>
      <c r="G23" s="67">
        <f>+E23+F23</f>
        <v>31007.71</v>
      </c>
      <c r="H23" s="1"/>
    </row>
    <row r="24" spans="1:9" x14ac:dyDescent="0.2">
      <c r="A24" s="10"/>
      <c r="B24" s="44" t="s">
        <v>13</v>
      </c>
      <c r="C24" s="45"/>
      <c r="D24" s="67"/>
      <c r="E24" s="107"/>
      <c r="F24" s="108"/>
      <c r="G24" s="67"/>
      <c r="H24" s="1"/>
    </row>
    <row r="25" spans="1:9" x14ac:dyDescent="0.2">
      <c r="A25" s="10">
        <f>+A23+1</f>
        <v>2005</v>
      </c>
      <c r="B25" s="44">
        <v>41.447000000000003</v>
      </c>
      <c r="C25" s="45">
        <v>60.643999999999998</v>
      </c>
      <c r="D25" s="67">
        <f>+B25+C25</f>
        <v>102.09100000000001</v>
      </c>
      <c r="E25" s="109">
        <v>12434.062431600003</v>
      </c>
      <c r="F25" s="106">
        <v>21001.06816608</v>
      </c>
      <c r="G25" s="67">
        <f>+E25+F25</f>
        <v>33435.130597680007</v>
      </c>
      <c r="H25" s="1"/>
    </row>
    <row r="26" spans="1:9" x14ac:dyDescent="0.2">
      <c r="A26" s="10">
        <f>+A25+1</f>
        <v>2006</v>
      </c>
      <c r="B26" s="44">
        <v>43.183999999999997</v>
      </c>
      <c r="C26" s="45">
        <v>64.828999999999994</v>
      </c>
      <c r="D26" s="67">
        <f>+B26+C26</f>
        <v>108.01299999999999</v>
      </c>
      <c r="E26" s="109">
        <v>13214.2146880603</v>
      </c>
      <c r="F26" s="106">
        <v>22709.4</v>
      </c>
      <c r="G26" s="67">
        <f t="shared" ref="G26:G35" si="2">+E26+F26</f>
        <v>35923.614688060305</v>
      </c>
      <c r="H26" s="1"/>
    </row>
    <row r="27" spans="1:9" x14ac:dyDescent="0.2">
      <c r="A27" s="10">
        <f>+A26+1</f>
        <v>2007</v>
      </c>
      <c r="B27" s="44">
        <v>44.845999999999997</v>
      </c>
      <c r="C27" s="45">
        <v>68.783000000000001</v>
      </c>
      <c r="D27" s="67">
        <f>+B27+C27</f>
        <v>113.62899999999999</v>
      </c>
      <c r="E27" s="109">
        <v>13991.890793274326</v>
      </c>
      <c r="F27" s="106">
        <v>24369.865424917582</v>
      </c>
      <c r="G27" s="67">
        <f t="shared" si="2"/>
        <v>38361.756218191906</v>
      </c>
      <c r="H27" s="1"/>
    </row>
    <row r="28" spans="1:9" x14ac:dyDescent="0.2">
      <c r="A28" s="10"/>
      <c r="B28" s="44" t="s">
        <v>13</v>
      </c>
      <c r="C28" s="45"/>
      <c r="D28" s="67"/>
      <c r="E28" s="110"/>
      <c r="F28" s="108"/>
      <c r="G28" s="67"/>
      <c r="H28" s="1"/>
    </row>
    <row r="29" spans="1:9" x14ac:dyDescent="0.2">
      <c r="A29" s="10">
        <f>+A27+1</f>
        <v>2008</v>
      </c>
      <c r="B29" s="44">
        <v>46.537999999999997</v>
      </c>
      <c r="C29" s="45">
        <v>72.772999999999996</v>
      </c>
      <c r="D29" s="67">
        <f>+B29+C29</f>
        <v>119.31099999999999</v>
      </c>
      <c r="E29" s="109">
        <v>14752.491829293616</v>
      </c>
      <c r="F29" s="106">
        <v>26074.407752369632</v>
      </c>
      <c r="G29" s="67">
        <f t="shared" si="2"/>
        <v>40826.899581663252</v>
      </c>
      <c r="H29" s="1"/>
    </row>
    <row r="30" spans="1:9" x14ac:dyDescent="0.2">
      <c r="A30" s="10">
        <f>+A29+1</f>
        <v>2009</v>
      </c>
      <c r="B30" s="44">
        <v>48.329000000000001</v>
      </c>
      <c r="C30" s="45">
        <v>77.066000000000003</v>
      </c>
      <c r="D30" s="67">
        <f>+B30+C30</f>
        <v>125.39500000000001</v>
      </c>
      <c r="E30" s="109">
        <v>15513.634080922926</v>
      </c>
      <c r="F30" s="106">
        <v>27921.062260401872</v>
      </c>
      <c r="G30" s="67">
        <f t="shared" si="2"/>
        <v>43434.696341324801</v>
      </c>
      <c r="H30" s="1"/>
    </row>
    <row r="31" spans="1:9" x14ac:dyDescent="0.2">
      <c r="A31" s="10">
        <f>+A30+1</f>
        <v>2010</v>
      </c>
      <c r="B31" s="44">
        <v>50.081000000000003</v>
      </c>
      <c r="C31" s="46">
        <v>81.459000000000003</v>
      </c>
      <c r="D31" s="67">
        <f>+B31+C31</f>
        <v>131.54000000000002</v>
      </c>
      <c r="E31" s="109">
        <v>16226.138395758657</v>
      </c>
      <c r="F31" s="106">
        <v>29838.398333573823</v>
      </c>
      <c r="G31" s="67">
        <f t="shared" si="2"/>
        <v>46064.536729332482</v>
      </c>
      <c r="H31" s="1"/>
    </row>
    <row r="32" spans="1:9" x14ac:dyDescent="0.2">
      <c r="A32" s="10"/>
      <c r="B32" s="44"/>
      <c r="C32" s="46"/>
      <c r="D32" s="67"/>
      <c r="E32" s="110"/>
      <c r="F32" s="108"/>
      <c r="G32" s="67"/>
      <c r="H32" s="1"/>
    </row>
    <row r="33" spans="1:10" x14ac:dyDescent="0.2">
      <c r="A33" s="10">
        <f>+A31+1</f>
        <v>2011</v>
      </c>
      <c r="B33" s="44">
        <v>51.914000000000001</v>
      </c>
      <c r="C33" s="46">
        <v>85.938999999999993</v>
      </c>
      <c r="D33" s="67">
        <f>+B33+C33</f>
        <v>137.85300000000001</v>
      </c>
      <c r="E33" s="109">
        <v>16975.987299205513</v>
      </c>
      <c r="F33" s="106">
        <v>31823.266720087526</v>
      </c>
      <c r="G33" s="67">
        <f t="shared" si="2"/>
        <v>48799.254019293039</v>
      </c>
      <c r="H33" s="1"/>
    </row>
    <row r="34" spans="1:10" x14ac:dyDescent="0.2">
      <c r="A34" s="10">
        <f>+A33+1</f>
        <v>2012</v>
      </c>
      <c r="B34" s="44">
        <v>53.890999999999998</v>
      </c>
      <c r="C34" s="46">
        <v>90.58</v>
      </c>
      <c r="D34" s="67">
        <f>+B34+C34</f>
        <v>144.471</v>
      </c>
      <c r="E34" s="109">
        <v>17783.893899751409</v>
      </c>
      <c r="F34" s="106">
        <v>33904.04245096042</v>
      </c>
      <c r="G34" s="67">
        <f t="shared" si="2"/>
        <v>51687.936350711825</v>
      </c>
    </row>
    <row r="35" spans="1:10" x14ac:dyDescent="0.2">
      <c r="A35" s="84">
        <f>+A34+1</f>
        <v>2013</v>
      </c>
      <c r="B35" s="54">
        <v>55.988</v>
      </c>
      <c r="C35" s="71">
        <v>95.56</v>
      </c>
      <c r="D35" s="68">
        <f>+B35+C35</f>
        <v>151.548</v>
      </c>
      <c r="E35" s="111">
        <v>18643.91987560768</v>
      </c>
      <c r="F35" s="112">
        <v>36151.01167679076</v>
      </c>
      <c r="G35" s="68">
        <f t="shared" si="2"/>
        <v>54794.931552398441</v>
      </c>
    </row>
    <row r="36" spans="1:10" x14ac:dyDescent="0.2">
      <c r="A36" s="5"/>
      <c r="B36" s="4"/>
      <c r="C36" s="25"/>
      <c r="D36" s="25"/>
      <c r="E36" s="4"/>
      <c r="F36" s="25"/>
      <c r="G36" s="39"/>
      <c r="I36" s="1"/>
    </row>
    <row r="37" spans="1:10" x14ac:dyDescent="0.2">
      <c r="A37" t="s">
        <v>40</v>
      </c>
      <c r="I37" s="1"/>
    </row>
    <row r="38" spans="1:10" x14ac:dyDescent="0.2">
      <c r="A38" t="s">
        <v>56</v>
      </c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t="s">
        <v>41</v>
      </c>
      <c r="C39" s="1"/>
      <c r="D39" s="1"/>
      <c r="E39" s="1"/>
      <c r="F39" s="1"/>
      <c r="G39" s="1"/>
      <c r="H39" s="1"/>
      <c r="I39" s="1"/>
      <c r="J39" s="1"/>
    </row>
    <row r="40" spans="1:10" x14ac:dyDescent="0.2">
      <c r="C40" s="1"/>
      <c r="D40" s="1"/>
      <c r="E40" s="1"/>
      <c r="F40" s="1"/>
      <c r="G40" s="1"/>
      <c r="H40" s="1"/>
      <c r="I40" s="1"/>
      <c r="J40" s="1"/>
    </row>
    <row r="41" spans="1:10" x14ac:dyDescent="0.2">
      <c r="C41" s="1"/>
      <c r="D41" s="1"/>
      <c r="E41" s="1"/>
      <c r="F41" s="1"/>
      <c r="G41" s="1"/>
      <c r="H41" s="1"/>
      <c r="I41" s="1"/>
      <c r="J41" s="1"/>
    </row>
  </sheetData>
  <printOptions horizontalCentered="1"/>
  <pageMargins left="0.99" right="0.75" top="0.75" bottom="0.2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zoomScale="75" zoomScaleNormal="75" zoomScaleSheetLayoutView="75" workbookViewId="0"/>
  </sheetViews>
  <sheetFormatPr defaultRowHeight="12.75" x14ac:dyDescent="0.2"/>
  <cols>
    <col min="1" max="1" width="12.7109375" customWidth="1"/>
    <col min="2" max="2" width="0" hidden="1" customWidth="1"/>
    <col min="3" max="8" width="15.7109375" customWidth="1"/>
    <col min="10" max="10" width="9.140625" style="95"/>
  </cols>
  <sheetData>
    <row r="1" spans="1:19" ht="18" x14ac:dyDescent="0.25">
      <c r="A1" s="42" t="s">
        <v>35</v>
      </c>
      <c r="B1" s="29"/>
      <c r="C1" s="29"/>
      <c r="D1" s="29"/>
      <c r="E1" s="29"/>
      <c r="F1" s="29"/>
      <c r="G1" s="29"/>
      <c r="H1" s="29"/>
    </row>
    <row r="2" spans="1:19" x14ac:dyDescent="0.2">
      <c r="A2" s="29"/>
      <c r="B2" s="29"/>
      <c r="C2" s="29"/>
      <c r="D2" s="29"/>
      <c r="E2" s="29"/>
      <c r="F2" s="29"/>
      <c r="G2" s="29"/>
      <c r="H2" s="29"/>
    </row>
    <row r="3" spans="1:19" ht="20.25" x14ac:dyDescent="0.3">
      <c r="A3" s="41" t="s">
        <v>14</v>
      </c>
      <c r="B3" s="29"/>
      <c r="C3" s="29"/>
      <c r="D3" s="29"/>
      <c r="E3" s="29"/>
      <c r="F3" s="29"/>
      <c r="G3" s="29"/>
      <c r="H3" s="29"/>
    </row>
    <row r="4" spans="1:19" x14ac:dyDescent="0.2">
      <c r="A4" s="29"/>
      <c r="B4" s="29"/>
      <c r="C4" s="29"/>
      <c r="D4" s="29"/>
      <c r="E4" s="29"/>
      <c r="F4" s="29"/>
      <c r="G4" s="29"/>
      <c r="H4" s="29"/>
    </row>
    <row r="5" spans="1:19" ht="20.25" x14ac:dyDescent="0.3">
      <c r="A5" s="41" t="s">
        <v>42</v>
      </c>
      <c r="B5" s="29"/>
      <c r="C5" s="29"/>
      <c r="D5" s="29"/>
      <c r="E5" s="29"/>
      <c r="F5" s="29"/>
      <c r="G5" s="29"/>
      <c r="H5" s="29"/>
    </row>
    <row r="6" spans="1:19" x14ac:dyDescent="0.2">
      <c r="A6" s="30"/>
      <c r="B6" s="29"/>
      <c r="C6" s="29"/>
      <c r="D6" s="29"/>
      <c r="E6" s="29"/>
      <c r="F6" s="29"/>
      <c r="G6" s="29"/>
      <c r="H6" s="29"/>
    </row>
    <row r="7" spans="1:19" x14ac:dyDescent="0.2">
      <c r="G7" s="8"/>
    </row>
    <row r="8" spans="1:19" x14ac:dyDescent="0.2">
      <c r="A8" s="72"/>
      <c r="B8" s="14"/>
      <c r="C8" s="18" t="s">
        <v>50</v>
      </c>
      <c r="D8" s="32"/>
      <c r="E8" s="20"/>
      <c r="F8" s="129" t="s">
        <v>51</v>
      </c>
      <c r="G8" s="19"/>
      <c r="H8" s="20"/>
      <c r="I8" s="4"/>
      <c r="J8" s="96"/>
      <c r="K8" s="4"/>
      <c r="M8" s="1"/>
      <c r="N8" s="1"/>
      <c r="O8" s="1"/>
      <c r="P8" s="1"/>
      <c r="Q8" s="1"/>
      <c r="R8" s="1"/>
      <c r="S8" s="1"/>
    </row>
    <row r="9" spans="1:19" x14ac:dyDescent="0.2">
      <c r="A9" s="73" t="s">
        <v>6</v>
      </c>
      <c r="B9" s="10"/>
      <c r="C9" s="23" t="s">
        <v>43</v>
      </c>
      <c r="D9" s="23" t="s">
        <v>44</v>
      </c>
      <c r="E9" s="25" t="s">
        <v>45</v>
      </c>
      <c r="F9" s="74" t="s">
        <v>43</v>
      </c>
      <c r="G9" s="26" t="s">
        <v>44</v>
      </c>
      <c r="H9" s="74" t="s">
        <v>45</v>
      </c>
      <c r="J9" s="97"/>
      <c r="M9" s="1"/>
      <c r="N9" s="1"/>
      <c r="O9" s="1"/>
      <c r="P9" s="1"/>
      <c r="Q9" s="1"/>
      <c r="R9" s="1"/>
      <c r="S9" s="1"/>
    </row>
    <row r="10" spans="1:19" x14ac:dyDescent="0.2">
      <c r="A10" s="75" t="s">
        <v>8</v>
      </c>
      <c r="B10" s="12" t="s">
        <v>46</v>
      </c>
      <c r="C10" s="23" t="s">
        <v>52</v>
      </c>
      <c r="D10" s="23" t="s">
        <v>52</v>
      </c>
      <c r="E10" s="19" t="s">
        <v>47</v>
      </c>
      <c r="F10" s="34" t="s">
        <v>52</v>
      </c>
      <c r="G10" s="24" t="s">
        <v>52</v>
      </c>
      <c r="H10" s="34" t="s">
        <v>47</v>
      </c>
      <c r="J10" s="97"/>
      <c r="M10" s="1"/>
      <c r="N10" s="1"/>
      <c r="O10" s="1"/>
      <c r="P10" s="1"/>
      <c r="Q10" s="1"/>
      <c r="R10" s="1"/>
      <c r="S10" s="1"/>
    </row>
    <row r="11" spans="1:19" x14ac:dyDescent="0.2">
      <c r="A11" s="76" t="s">
        <v>11</v>
      </c>
      <c r="B11" s="77" t="s">
        <v>11</v>
      </c>
      <c r="C11" s="117"/>
      <c r="D11" s="113"/>
      <c r="E11" s="123"/>
      <c r="F11" s="55"/>
      <c r="G11" s="126"/>
      <c r="H11" s="73"/>
      <c r="M11" s="1"/>
      <c r="N11" s="1"/>
      <c r="O11" s="1"/>
      <c r="P11" s="1"/>
      <c r="Q11" s="1"/>
      <c r="R11" s="1"/>
      <c r="S11" s="1"/>
    </row>
    <row r="12" spans="1:19" x14ac:dyDescent="0.2">
      <c r="A12" s="16">
        <v>1996</v>
      </c>
      <c r="B12" s="10">
        <v>1993</v>
      </c>
      <c r="C12" s="114">
        <v>14668</v>
      </c>
      <c r="D12" s="118">
        <v>7550</v>
      </c>
      <c r="E12" s="124">
        <f t="shared" ref="E12:E17" si="0">(D12/C12)*100</f>
        <v>51.472593400599941</v>
      </c>
      <c r="F12" s="119">
        <v>10886</v>
      </c>
      <c r="G12" s="116">
        <v>5808</v>
      </c>
      <c r="H12" s="78">
        <f t="shared" ref="H12:H17" si="1">(G12/F12)*100</f>
        <v>53.352930369281651</v>
      </c>
      <c r="J12"/>
    </row>
    <row r="13" spans="1:19" x14ac:dyDescent="0.2">
      <c r="A13" s="16">
        <v>1997</v>
      </c>
      <c r="B13" s="10">
        <v>1994</v>
      </c>
      <c r="C13" s="114">
        <v>15651</v>
      </c>
      <c r="D13" s="118">
        <v>8281</v>
      </c>
      <c r="E13" s="124">
        <f t="shared" si="0"/>
        <v>52.910357165676317</v>
      </c>
      <c r="F13" s="119">
        <v>10870</v>
      </c>
      <c r="G13" s="116">
        <v>5930</v>
      </c>
      <c r="H13" s="78">
        <f t="shared" si="1"/>
        <v>54.553817847286112</v>
      </c>
      <c r="J13"/>
    </row>
    <row r="14" spans="1:19" x14ac:dyDescent="0.2">
      <c r="A14" s="16">
        <v>1998</v>
      </c>
      <c r="B14" s="3" t="s">
        <v>48</v>
      </c>
      <c r="C14" s="115">
        <v>15529</v>
      </c>
      <c r="D14" s="119">
        <v>8532</v>
      </c>
      <c r="E14" s="124">
        <f t="shared" si="0"/>
        <v>54.942365896065425</v>
      </c>
      <c r="F14" s="119">
        <v>12364</v>
      </c>
      <c r="G14" s="116">
        <v>7224</v>
      </c>
      <c r="H14" s="78">
        <f t="shared" si="1"/>
        <v>58.427693303138142</v>
      </c>
      <c r="J14"/>
    </row>
    <row r="15" spans="1:19" x14ac:dyDescent="0.2">
      <c r="A15" s="16">
        <v>1999</v>
      </c>
      <c r="B15" s="3"/>
      <c r="C15" s="115">
        <v>16802.327000000001</v>
      </c>
      <c r="D15" s="119">
        <v>9326.36</v>
      </c>
      <c r="E15" s="124">
        <f t="shared" si="0"/>
        <v>55.50635932749077</v>
      </c>
      <c r="F15" s="119">
        <v>15989</v>
      </c>
      <c r="G15" s="116">
        <v>9544</v>
      </c>
      <c r="H15" s="78">
        <f t="shared" si="1"/>
        <v>59.691037588341992</v>
      </c>
      <c r="J15"/>
    </row>
    <row r="16" spans="1:19" x14ac:dyDescent="0.2">
      <c r="A16" s="16">
        <v>2000</v>
      </c>
      <c r="B16" s="10">
        <v>1996</v>
      </c>
      <c r="C16" s="115">
        <v>16889.900000000001</v>
      </c>
      <c r="D16" s="119">
        <v>9158.9</v>
      </c>
      <c r="E16" s="124">
        <f t="shared" si="0"/>
        <v>54.227082457563391</v>
      </c>
      <c r="F16" s="119">
        <v>20720.7</v>
      </c>
      <c r="G16" s="116">
        <v>12766.7</v>
      </c>
      <c r="H16" s="78">
        <f t="shared" si="1"/>
        <v>61.613265961092047</v>
      </c>
      <c r="J16"/>
    </row>
    <row r="17" spans="1:10" x14ac:dyDescent="0.2">
      <c r="A17" s="16" t="s">
        <v>62</v>
      </c>
      <c r="B17" s="10">
        <v>1996</v>
      </c>
      <c r="C17" s="115">
        <v>16031.5</v>
      </c>
      <c r="D17" s="119">
        <v>8963.7999999999993</v>
      </c>
      <c r="E17" s="124">
        <f t="shared" si="0"/>
        <v>55.913669962261793</v>
      </c>
      <c r="F17" s="119">
        <v>24966.400000000001</v>
      </c>
      <c r="G17" s="116">
        <v>15046.7</v>
      </c>
      <c r="H17" s="78">
        <f t="shared" si="1"/>
        <v>60.267799923096646</v>
      </c>
      <c r="J17"/>
    </row>
    <row r="18" spans="1:10" x14ac:dyDescent="0.2">
      <c r="A18" s="16"/>
      <c r="B18" s="10"/>
      <c r="C18" s="115"/>
      <c r="D18" s="119"/>
      <c r="E18" s="124"/>
      <c r="F18" s="122"/>
      <c r="G18" s="127"/>
      <c r="H18" s="78"/>
      <c r="J18"/>
    </row>
    <row r="19" spans="1:10" x14ac:dyDescent="0.2">
      <c r="A19" s="76" t="s">
        <v>12</v>
      </c>
      <c r="B19" s="77" t="s">
        <v>12</v>
      </c>
      <c r="C19" s="3"/>
      <c r="D19" s="73"/>
      <c r="E19" s="124"/>
      <c r="F19" s="73"/>
      <c r="G19" s="6"/>
      <c r="H19" s="78"/>
      <c r="J19"/>
    </row>
    <row r="20" spans="1:10" x14ac:dyDescent="0.2">
      <c r="A20" s="16">
        <v>2002</v>
      </c>
      <c r="B20" s="5">
        <v>1997</v>
      </c>
      <c r="C20" s="115">
        <v>18837</v>
      </c>
      <c r="D20" s="119">
        <v>10211</v>
      </c>
      <c r="E20" s="124">
        <f t="shared" ref="E20:E34" si="2">(D20/C20)*100</f>
        <v>54.207145511493337</v>
      </c>
      <c r="F20" s="119">
        <v>26215</v>
      </c>
      <c r="G20" s="116">
        <v>15894</v>
      </c>
      <c r="H20" s="78">
        <f t="shared" ref="H20:H34" si="3">(G20/F20)*100</f>
        <v>60.629410642761783</v>
      </c>
      <c r="J20"/>
    </row>
    <row r="21" spans="1:10" x14ac:dyDescent="0.2">
      <c r="A21" s="16">
        <f>+A20+1</f>
        <v>2003</v>
      </c>
      <c r="B21" s="5">
        <v>1998</v>
      </c>
      <c r="C21" s="115">
        <v>20091</v>
      </c>
      <c r="D21" s="119">
        <v>11065</v>
      </c>
      <c r="E21" s="124">
        <f t="shared" si="2"/>
        <v>55.074411428002591</v>
      </c>
      <c r="F21" s="119">
        <v>28574</v>
      </c>
      <c r="G21" s="116">
        <v>17573</v>
      </c>
      <c r="H21" s="78">
        <f t="shared" si="3"/>
        <v>61.499965003149711</v>
      </c>
      <c r="J21"/>
    </row>
    <row r="22" spans="1:10" x14ac:dyDescent="0.2">
      <c r="A22" s="16">
        <f>+A21+1</f>
        <v>2004</v>
      </c>
      <c r="B22" s="5">
        <v>1999</v>
      </c>
      <c r="C22" s="115">
        <v>21112.799490415313</v>
      </c>
      <c r="D22" s="119">
        <v>11733.314052772641</v>
      </c>
      <c r="E22" s="124">
        <f t="shared" si="2"/>
        <v>55.574411428002591</v>
      </c>
      <c r="F22" s="119">
        <v>31087.703870511585</v>
      </c>
      <c r="G22" s="116">
        <v>19274.365520000003</v>
      </c>
      <c r="H22" s="78">
        <f t="shared" si="3"/>
        <v>61.999965003149718</v>
      </c>
      <c r="J22"/>
    </row>
    <row r="23" spans="1:10" x14ac:dyDescent="0.2">
      <c r="A23" s="16"/>
      <c r="B23" s="5"/>
      <c r="C23" s="3"/>
      <c r="D23" s="73"/>
      <c r="E23" s="124"/>
      <c r="F23" s="73"/>
      <c r="G23" s="6"/>
      <c r="H23" s="78"/>
      <c r="J23"/>
    </row>
    <row r="24" spans="1:10" x14ac:dyDescent="0.2">
      <c r="A24" s="16">
        <f>+A22+1</f>
        <v>2005</v>
      </c>
      <c r="B24" s="5">
        <v>2000</v>
      </c>
      <c r="C24" s="115">
        <v>22174.218355487985</v>
      </c>
      <c r="D24" s="119">
        <v>12434.062431600003</v>
      </c>
      <c r="E24" s="124">
        <f t="shared" si="2"/>
        <v>56.074411428002591</v>
      </c>
      <c r="F24" s="119">
        <v>33601.72788100224</v>
      </c>
      <c r="G24" s="116">
        <v>21001.06816608</v>
      </c>
      <c r="H24" s="78">
        <f t="shared" si="3"/>
        <v>62.499965003149718</v>
      </c>
      <c r="J24"/>
    </row>
    <row r="25" spans="1:10" x14ac:dyDescent="0.2">
      <c r="A25" s="16">
        <f>+A24+1</f>
        <v>2006</v>
      </c>
      <c r="B25" s="5">
        <v>2001</v>
      </c>
      <c r="C25" s="115">
        <v>23357.228744441996</v>
      </c>
      <c r="D25" s="119">
        <v>13214.2146880603</v>
      </c>
      <c r="E25" s="124">
        <f t="shared" si="2"/>
        <v>56.574411428002591</v>
      </c>
      <c r="F25" s="119">
        <v>36046.775816488007</v>
      </c>
      <c r="G25" s="116">
        <v>22709.45614915128</v>
      </c>
      <c r="H25" s="78">
        <f t="shared" si="3"/>
        <v>62.999965003149718</v>
      </c>
      <c r="J25"/>
    </row>
    <row r="26" spans="1:10" x14ac:dyDescent="0.2">
      <c r="A26" s="16">
        <f>+A25+1</f>
        <v>2007</v>
      </c>
      <c r="B26" s="5">
        <v>2002</v>
      </c>
      <c r="C26" s="115">
        <v>24515.173162888619</v>
      </c>
      <c r="D26" s="119">
        <v>13991.890793274326</v>
      </c>
      <c r="E26" s="124">
        <f t="shared" si="2"/>
        <v>57.074411428002591</v>
      </c>
      <c r="F26" s="119">
        <v>38377.761977835406</v>
      </c>
      <c r="G26" s="116">
        <v>24369.865424917582</v>
      </c>
      <c r="H26" s="78">
        <f t="shared" si="3"/>
        <v>63.499965003149718</v>
      </c>
      <c r="J26"/>
    </row>
    <row r="27" spans="1:10" x14ac:dyDescent="0.2">
      <c r="A27" s="16"/>
      <c r="B27" s="5"/>
      <c r="C27" s="3"/>
      <c r="D27" s="73"/>
      <c r="E27" s="124"/>
      <c r="F27" s="73"/>
      <c r="G27" s="6"/>
      <c r="H27" s="78"/>
      <c r="J27"/>
    </row>
    <row r="28" spans="1:10" x14ac:dyDescent="0.2">
      <c r="A28" s="16">
        <f>+A26+1</f>
        <v>2008</v>
      </c>
      <c r="B28" s="5">
        <v>2003</v>
      </c>
      <c r="C28" s="115">
        <v>25623.34805235788</v>
      </c>
      <c r="D28" s="119">
        <v>14752.491829293616</v>
      </c>
      <c r="E28" s="124">
        <f t="shared" si="2"/>
        <v>57.574411428002591</v>
      </c>
      <c r="F28" s="119">
        <v>40741.284391462403</v>
      </c>
      <c r="G28" s="116">
        <v>26074.407752369632</v>
      </c>
      <c r="H28" s="78">
        <f t="shared" si="3"/>
        <v>63.999965003149704</v>
      </c>
      <c r="J28"/>
    </row>
    <row r="29" spans="1:10" x14ac:dyDescent="0.2">
      <c r="A29" s="16">
        <f>+A28+1</f>
        <v>2009</v>
      </c>
      <c r="B29" s="5">
        <v>2004</v>
      </c>
      <c r="C29" s="115">
        <v>26713.37289428385</v>
      </c>
      <c r="D29" s="119">
        <v>15513.634080922926</v>
      </c>
      <c r="E29" s="124">
        <f t="shared" si="2"/>
        <v>58.074411428002591</v>
      </c>
      <c r="F29" s="119">
        <v>43423.137569412625</v>
      </c>
      <c r="G29" s="116">
        <v>27921.062260401872</v>
      </c>
      <c r="H29" s="78">
        <f t="shared" si="3"/>
        <v>64.299965003149708</v>
      </c>
      <c r="J29"/>
    </row>
    <row r="30" spans="1:10" x14ac:dyDescent="0.2">
      <c r="A30" s="16">
        <f>+A29+1</f>
        <v>2010</v>
      </c>
      <c r="B30" s="5">
        <v>2005</v>
      </c>
      <c r="C30" s="115">
        <v>27796.662953546922</v>
      </c>
      <c r="D30" s="119">
        <v>16226.138395758657</v>
      </c>
      <c r="E30" s="124">
        <f t="shared" si="2"/>
        <v>58.374411428002595</v>
      </c>
      <c r="F30" s="119">
        <v>46261.107788379006</v>
      </c>
      <c r="G30" s="116">
        <v>29838.398333573823</v>
      </c>
      <c r="H30" s="78">
        <f t="shared" si="3"/>
        <v>64.499965003149711</v>
      </c>
      <c r="J30"/>
    </row>
    <row r="31" spans="1:10" x14ac:dyDescent="0.2">
      <c r="A31" s="16"/>
      <c r="B31" s="5"/>
      <c r="C31" s="3"/>
      <c r="D31" s="73"/>
      <c r="E31" s="124"/>
      <c r="F31" s="73"/>
      <c r="G31" s="6"/>
      <c r="H31" s="78"/>
      <c r="J31"/>
    </row>
    <row r="32" spans="1:10" x14ac:dyDescent="0.2">
      <c r="A32" s="16">
        <f>+A30+1</f>
        <v>2011</v>
      </c>
      <c r="B32" s="5">
        <v>2006</v>
      </c>
      <c r="C32" s="115">
        <v>28932.522518843125</v>
      </c>
      <c r="D32" s="119">
        <v>16975.987299205513</v>
      </c>
      <c r="E32" s="124">
        <f t="shared" si="2"/>
        <v>58.674411428002593</v>
      </c>
      <c r="F32" s="119">
        <v>49185.91025287001</v>
      </c>
      <c r="G32" s="116">
        <v>31823.266720087526</v>
      </c>
      <c r="H32" s="78">
        <f t="shared" si="3"/>
        <v>64.699965003149714</v>
      </c>
      <c r="J32"/>
    </row>
    <row r="33" spans="1:10" x14ac:dyDescent="0.2">
      <c r="A33" s="16">
        <f>+A32+1</f>
        <v>2012</v>
      </c>
      <c r="B33" s="5">
        <v>2007</v>
      </c>
      <c r="C33" s="115">
        <v>30155.271530708582</v>
      </c>
      <c r="D33" s="119">
        <v>17783.893899751409</v>
      </c>
      <c r="E33" s="124">
        <f t="shared" si="2"/>
        <v>58.974411428002568</v>
      </c>
      <c r="F33" s="119">
        <v>52240.4</v>
      </c>
      <c r="G33" s="116">
        <v>33904.04245096042</v>
      </c>
      <c r="H33" s="78">
        <f t="shared" si="3"/>
        <v>64.900043741932336</v>
      </c>
      <c r="J33"/>
    </row>
    <row r="34" spans="1:10" x14ac:dyDescent="0.2">
      <c r="A34" s="84">
        <f>+A33+1</f>
        <v>2013</v>
      </c>
      <c r="B34" s="70"/>
      <c r="C34" s="120">
        <v>31453.572336611796</v>
      </c>
      <c r="D34" s="121">
        <v>18643.91987560768</v>
      </c>
      <c r="E34" s="125">
        <f t="shared" si="2"/>
        <v>59.27441142800258</v>
      </c>
      <c r="F34" s="121">
        <v>55531.537805038257</v>
      </c>
      <c r="G34" s="128">
        <v>36151.01167679076</v>
      </c>
      <c r="H34" s="79">
        <f t="shared" si="3"/>
        <v>65.09996500314972</v>
      </c>
      <c r="J34"/>
    </row>
    <row r="35" spans="1:10" x14ac:dyDescent="0.2">
      <c r="D35" s="1"/>
      <c r="E35" s="1"/>
    </row>
    <row r="36" spans="1:10" x14ac:dyDescent="0.2">
      <c r="A36" t="s">
        <v>49</v>
      </c>
    </row>
    <row r="37" spans="1:10" x14ac:dyDescent="0.2">
      <c r="A37" s="1"/>
      <c r="B37" s="1"/>
    </row>
    <row r="38" spans="1:10" x14ac:dyDescent="0.2">
      <c r="A38" s="1"/>
      <c r="B38" s="1"/>
    </row>
    <row r="39" spans="1:10" x14ac:dyDescent="0.2">
      <c r="A39" s="1"/>
      <c r="B39" s="1"/>
    </row>
    <row r="40" spans="1:10" x14ac:dyDescent="0.2">
      <c r="A40" s="1"/>
      <c r="B40" s="1"/>
    </row>
    <row r="41" spans="1:10" x14ac:dyDescent="0.2">
      <c r="A41" s="1"/>
      <c r="B41" s="1"/>
    </row>
    <row r="42" spans="1:10" x14ac:dyDescent="0.2">
      <c r="A42" s="1"/>
      <c r="B42" s="1"/>
    </row>
  </sheetData>
  <printOptions horizontalCentered="1"/>
  <pageMargins left="0.75" right="0.75" top="0.75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zoomScale="75" zoomScaleNormal="75" zoomScaleSheetLayoutView="75" workbookViewId="0"/>
  </sheetViews>
  <sheetFormatPr defaultRowHeight="12.75" x14ac:dyDescent="0.2"/>
  <cols>
    <col min="1" max="8" width="12.7109375" customWidth="1"/>
  </cols>
  <sheetData>
    <row r="1" spans="1:11" ht="18" x14ac:dyDescent="0.25">
      <c r="A1" s="42" t="s">
        <v>58</v>
      </c>
      <c r="B1" s="29"/>
      <c r="C1" s="29"/>
      <c r="D1" s="29"/>
      <c r="E1" s="29"/>
      <c r="F1" s="29"/>
      <c r="G1" s="29"/>
      <c r="H1" s="29"/>
    </row>
    <row r="2" spans="1:11" x14ac:dyDescent="0.2">
      <c r="A2" s="29"/>
      <c r="B2" s="29"/>
      <c r="C2" s="29"/>
      <c r="D2" s="29"/>
      <c r="E2" s="29"/>
      <c r="F2" s="29"/>
      <c r="G2" s="29"/>
      <c r="H2" s="29"/>
    </row>
    <row r="3" spans="1:11" ht="20.25" x14ac:dyDescent="0.3">
      <c r="A3" s="41" t="s">
        <v>14</v>
      </c>
      <c r="B3" s="30"/>
      <c r="C3" s="30"/>
      <c r="D3" s="30"/>
      <c r="E3" s="30"/>
      <c r="F3" s="30"/>
      <c r="G3" s="30"/>
      <c r="H3" s="29"/>
    </row>
    <row r="4" spans="1:11" x14ac:dyDescent="0.2">
      <c r="A4" s="29"/>
      <c r="B4" s="29"/>
      <c r="C4" s="29"/>
      <c r="D4" s="29"/>
      <c r="E4" s="29"/>
      <c r="F4" s="29"/>
      <c r="G4" s="29"/>
      <c r="H4" s="29"/>
    </row>
    <row r="5" spans="1:11" ht="20.25" x14ac:dyDescent="0.3">
      <c r="A5" s="41" t="s">
        <v>21</v>
      </c>
      <c r="B5" s="30"/>
      <c r="C5" s="30"/>
      <c r="D5" s="30"/>
      <c r="E5" s="30"/>
      <c r="F5" s="30"/>
      <c r="G5" s="30"/>
      <c r="H5" s="29"/>
    </row>
    <row r="6" spans="1:11" ht="20.25" x14ac:dyDescent="0.3">
      <c r="A6" s="41"/>
      <c r="B6" s="30"/>
      <c r="C6" s="30"/>
      <c r="D6" s="30"/>
      <c r="E6" s="30"/>
      <c r="F6" s="30"/>
      <c r="G6" s="30"/>
      <c r="H6" s="29"/>
    </row>
    <row r="7" spans="1:11" x14ac:dyDescent="0.2">
      <c r="A7" s="30"/>
      <c r="B7" s="30"/>
      <c r="C7" s="8"/>
      <c r="D7" s="104"/>
      <c r="E7" s="104"/>
      <c r="F7" s="104"/>
      <c r="G7" s="30"/>
      <c r="H7" s="29"/>
    </row>
    <row r="8" spans="1:11" x14ac:dyDescent="0.2">
      <c r="A8" s="2"/>
      <c r="B8" s="18" t="s">
        <v>38</v>
      </c>
      <c r="C8" s="19"/>
      <c r="D8" s="19"/>
      <c r="E8" s="19"/>
      <c r="F8" s="19"/>
      <c r="G8" s="20"/>
      <c r="H8" s="26" t="s">
        <v>22</v>
      </c>
      <c r="I8" s="4"/>
    </row>
    <row r="9" spans="1:11" x14ac:dyDescent="0.2">
      <c r="A9" s="3" t="s">
        <v>23</v>
      </c>
      <c r="B9" s="21" t="s">
        <v>24</v>
      </c>
      <c r="C9" s="33" t="s">
        <v>25</v>
      </c>
      <c r="D9" s="23" t="s">
        <v>36</v>
      </c>
      <c r="E9" s="64" t="s">
        <v>37</v>
      </c>
      <c r="F9" s="23" t="s">
        <v>39</v>
      </c>
      <c r="G9" s="6"/>
      <c r="H9" s="23" t="s">
        <v>26</v>
      </c>
      <c r="I9" s="5"/>
    </row>
    <row r="10" spans="1:11" x14ac:dyDescent="0.2">
      <c r="A10" s="17" t="s">
        <v>27</v>
      </c>
      <c r="B10" s="22" t="s">
        <v>28</v>
      </c>
      <c r="C10" s="34" t="s">
        <v>29</v>
      </c>
      <c r="D10" s="24" t="s">
        <v>29</v>
      </c>
      <c r="E10" s="65" t="s">
        <v>29</v>
      </c>
      <c r="F10" s="24" t="s">
        <v>29</v>
      </c>
      <c r="G10" s="24" t="s">
        <v>30</v>
      </c>
      <c r="H10" s="27" t="s">
        <v>31</v>
      </c>
      <c r="I10" s="4"/>
    </row>
    <row r="11" spans="1:11" x14ac:dyDescent="0.2">
      <c r="A11" s="9" t="s">
        <v>32</v>
      </c>
      <c r="B11" s="47"/>
      <c r="C11" s="55"/>
      <c r="D11" s="48"/>
      <c r="E11" s="48"/>
      <c r="F11" s="48"/>
      <c r="G11" s="72"/>
      <c r="H11" s="48"/>
      <c r="K11" s="1"/>
    </row>
    <row r="12" spans="1:11" x14ac:dyDescent="0.2">
      <c r="A12" s="10">
        <v>1996</v>
      </c>
      <c r="B12" s="49">
        <v>535</v>
      </c>
      <c r="C12" s="56">
        <v>576</v>
      </c>
      <c r="D12" s="50">
        <v>737</v>
      </c>
      <c r="E12" s="50">
        <v>177</v>
      </c>
      <c r="F12" s="50">
        <v>83</v>
      </c>
      <c r="G12" s="101">
        <f t="shared" ref="G12:G17" si="0">SUM(B12:F12)</f>
        <v>2108</v>
      </c>
      <c r="H12" s="51">
        <v>3683</v>
      </c>
      <c r="I12" s="13"/>
    </row>
    <row r="13" spans="1:11" x14ac:dyDescent="0.2">
      <c r="A13" s="10">
        <v>1997</v>
      </c>
      <c r="B13" s="49">
        <v>479</v>
      </c>
      <c r="C13" s="56">
        <v>576</v>
      </c>
      <c r="D13" s="50">
        <v>707</v>
      </c>
      <c r="E13" s="50">
        <v>203</v>
      </c>
      <c r="F13" s="50">
        <v>87</v>
      </c>
      <c r="G13" s="101">
        <f t="shared" si="0"/>
        <v>2052</v>
      </c>
      <c r="H13" s="51">
        <v>3685</v>
      </c>
      <c r="I13" s="13"/>
    </row>
    <row r="14" spans="1:11" x14ac:dyDescent="0.2">
      <c r="A14" s="10">
        <v>1998</v>
      </c>
      <c r="B14" s="49">
        <v>468</v>
      </c>
      <c r="C14" s="56">
        <v>517</v>
      </c>
      <c r="D14" s="50">
        <v>716</v>
      </c>
      <c r="E14" s="50">
        <v>310</v>
      </c>
      <c r="F14" s="50">
        <v>95</v>
      </c>
      <c r="G14" s="101">
        <f t="shared" si="0"/>
        <v>2106</v>
      </c>
      <c r="H14" s="51">
        <v>3590</v>
      </c>
      <c r="I14" s="13"/>
    </row>
    <row r="15" spans="1:11" x14ac:dyDescent="0.2">
      <c r="A15" s="10">
        <v>1999</v>
      </c>
      <c r="B15" s="49">
        <v>411</v>
      </c>
      <c r="C15" s="56">
        <v>469</v>
      </c>
      <c r="D15" s="50">
        <v>758</v>
      </c>
      <c r="E15" s="50">
        <v>428</v>
      </c>
      <c r="F15" s="50">
        <v>127</v>
      </c>
      <c r="G15" s="101">
        <f t="shared" si="0"/>
        <v>2193</v>
      </c>
      <c r="H15" s="51">
        <v>3708.7</v>
      </c>
      <c r="I15" s="13"/>
    </row>
    <row r="16" spans="1:11" x14ac:dyDescent="0.2">
      <c r="A16" s="10">
        <v>2000</v>
      </c>
      <c r="B16" s="49">
        <v>394</v>
      </c>
      <c r="C16" s="56">
        <v>410</v>
      </c>
      <c r="D16" s="50">
        <v>772</v>
      </c>
      <c r="E16" s="50">
        <v>544</v>
      </c>
      <c r="F16" s="50">
        <v>148</v>
      </c>
      <c r="G16" s="101">
        <f t="shared" si="0"/>
        <v>2268</v>
      </c>
      <c r="H16" s="51">
        <v>3863.4</v>
      </c>
      <c r="I16" s="13" t="s">
        <v>13</v>
      </c>
    </row>
    <row r="17" spans="1:15" x14ac:dyDescent="0.2">
      <c r="A17" s="10" t="s">
        <v>62</v>
      </c>
      <c r="B17" s="49">
        <v>388</v>
      </c>
      <c r="C17" s="56">
        <v>395</v>
      </c>
      <c r="D17" s="50">
        <v>812</v>
      </c>
      <c r="E17" s="50">
        <v>679</v>
      </c>
      <c r="F17" s="50">
        <v>153</v>
      </c>
      <c r="G17" s="101">
        <f t="shared" si="0"/>
        <v>2427</v>
      </c>
      <c r="H17" s="51">
        <v>3863.6</v>
      </c>
    </row>
    <row r="18" spans="1:15" x14ac:dyDescent="0.2">
      <c r="A18" s="3"/>
      <c r="B18" s="49"/>
      <c r="C18" s="56"/>
      <c r="D18" s="50"/>
      <c r="E18" s="50"/>
      <c r="F18" s="50"/>
      <c r="G18" s="94"/>
      <c r="H18" s="50"/>
      <c r="I18" s="13"/>
    </row>
    <row r="19" spans="1:15" x14ac:dyDescent="0.2">
      <c r="A19" s="9" t="s">
        <v>12</v>
      </c>
      <c r="B19" s="49"/>
      <c r="C19" s="56"/>
      <c r="D19" s="50"/>
      <c r="E19" s="50"/>
      <c r="F19" s="50"/>
      <c r="G19" s="94"/>
      <c r="H19" s="50"/>
      <c r="I19" s="13"/>
    </row>
    <row r="20" spans="1:15" x14ac:dyDescent="0.2">
      <c r="A20" s="16">
        <v>2002</v>
      </c>
      <c r="B20" s="49">
        <v>381</v>
      </c>
      <c r="C20" s="56">
        <v>385</v>
      </c>
      <c r="D20" s="50">
        <v>826</v>
      </c>
      <c r="E20" s="50">
        <v>752</v>
      </c>
      <c r="F20" s="50">
        <v>186</v>
      </c>
      <c r="G20" s="101">
        <f>SUM(B20:F20)</f>
        <v>2530</v>
      </c>
      <c r="H20" s="51">
        <v>4066</v>
      </c>
      <c r="I20" s="13"/>
    </row>
    <row r="21" spans="1:15" x14ac:dyDescent="0.2">
      <c r="A21" s="16">
        <f>+A20+1</f>
        <v>2003</v>
      </c>
      <c r="B21" s="49">
        <v>375</v>
      </c>
      <c r="C21" s="56">
        <v>377</v>
      </c>
      <c r="D21" s="50">
        <v>848</v>
      </c>
      <c r="E21" s="50">
        <v>855</v>
      </c>
      <c r="F21" s="50">
        <v>223</v>
      </c>
      <c r="G21" s="101">
        <f>SUM(B21:F21)</f>
        <v>2678</v>
      </c>
      <c r="H21" s="51">
        <v>4369</v>
      </c>
      <c r="I21" s="13"/>
    </row>
    <row r="22" spans="1:15" x14ac:dyDescent="0.2">
      <c r="A22" s="16">
        <f>+A21+1</f>
        <v>2004</v>
      </c>
      <c r="B22" s="49">
        <v>368</v>
      </c>
      <c r="C22" s="56">
        <v>370</v>
      </c>
      <c r="D22" s="50">
        <v>863</v>
      </c>
      <c r="E22" s="50">
        <v>976</v>
      </c>
      <c r="F22" s="50">
        <v>251</v>
      </c>
      <c r="G22" s="101">
        <f>SUM(B22:F22)</f>
        <v>2828</v>
      </c>
      <c r="H22" s="51">
        <v>4656</v>
      </c>
      <c r="I22" s="13"/>
    </row>
    <row r="23" spans="1:15" x14ac:dyDescent="0.2">
      <c r="A23" s="16"/>
      <c r="B23" s="49"/>
      <c r="C23" s="56"/>
      <c r="D23" s="50"/>
      <c r="E23" s="50"/>
      <c r="F23" s="50"/>
      <c r="G23" s="94"/>
      <c r="H23" s="51"/>
      <c r="I23" s="13"/>
    </row>
    <row r="24" spans="1:15" x14ac:dyDescent="0.2">
      <c r="A24" s="16">
        <f>+A22+1</f>
        <v>2005</v>
      </c>
      <c r="B24" s="49">
        <v>362</v>
      </c>
      <c r="C24" s="56">
        <v>363</v>
      </c>
      <c r="D24" s="51">
        <v>878</v>
      </c>
      <c r="E24" s="50">
        <v>1097</v>
      </c>
      <c r="F24" s="50">
        <v>286</v>
      </c>
      <c r="G24" s="101">
        <f>SUM(B24:F24)</f>
        <v>2986</v>
      </c>
      <c r="H24" s="51">
        <v>4932</v>
      </c>
      <c r="I24" s="13"/>
    </row>
    <row r="25" spans="1:15" x14ac:dyDescent="0.2">
      <c r="A25" s="16">
        <f>+A24+1</f>
        <v>2006</v>
      </c>
      <c r="B25" s="49">
        <v>355</v>
      </c>
      <c r="C25" s="56">
        <v>357</v>
      </c>
      <c r="D25" s="51">
        <v>893</v>
      </c>
      <c r="E25" s="50">
        <v>1228</v>
      </c>
      <c r="F25" s="50">
        <v>322</v>
      </c>
      <c r="G25" s="101">
        <f>SUM(B25:F25)</f>
        <v>3155</v>
      </c>
      <c r="H25" s="51">
        <v>5231</v>
      </c>
      <c r="I25" s="13"/>
    </row>
    <row r="26" spans="1:15" x14ac:dyDescent="0.2">
      <c r="A26" s="16">
        <f>+A25+1</f>
        <v>2007</v>
      </c>
      <c r="B26" s="49">
        <v>349</v>
      </c>
      <c r="C26" s="56">
        <v>351</v>
      </c>
      <c r="D26" s="51">
        <v>903</v>
      </c>
      <c r="E26" s="51">
        <v>1345</v>
      </c>
      <c r="F26" s="50">
        <v>348</v>
      </c>
      <c r="G26" s="101">
        <f>SUM(B26:F26)</f>
        <v>3296</v>
      </c>
      <c r="H26" s="51">
        <v>5484</v>
      </c>
      <c r="I26" s="13"/>
    </row>
    <row r="27" spans="1:15" x14ac:dyDescent="0.2">
      <c r="A27" s="16"/>
      <c r="B27" s="49"/>
      <c r="C27" s="56"/>
      <c r="D27" s="51"/>
      <c r="E27" s="50"/>
      <c r="F27" s="50"/>
      <c r="G27" s="94"/>
      <c r="H27" s="51"/>
      <c r="I27" s="13"/>
    </row>
    <row r="28" spans="1:15" x14ac:dyDescent="0.2">
      <c r="A28" s="16">
        <f>+A26+1</f>
        <v>2008</v>
      </c>
      <c r="B28" s="49">
        <v>342</v>
      </c>
      <c r="C28" s="56">
        <v>345</v>
      </c>
      <c r="D28" s="51">
        <v>908</v>
      </c>
      <c r="E28" s="51">
        <v>1459</v>
      </c>
      <c r="F28" s="50">
        <v>377</v>
      </c>
      <c r="G28" s="101">
        <f>SUM(B28:F28)</f>
        <v>3431</v>
      </c>
      <c r="H28" s="51">
        <v>5697</v>
      </c>
      <c r="I28" s="13"/>
    </row>
    <row r="29" spans="1:15" x14ac:dyDescent="0.2">
      <c r="A29" s="16">
        <f>+A28+1</f>
        <v>2009</v>
      </c>
      <c r="B29" s="49">
        <v>336</v>
      </c>
      <c r="C29" s="56">
        <v>339</v>
      </c>
      <c r="D29" s="51">
        <v>918</v>
      </c>
      <c r="E29" s="51">
        <v>1597</v>
      </c>
      <c r="F29" s="50">
        <v>411</v>
      </c>
      <c r="G29" s="101">
        <f>SUM(B29:F29)</f>
        <v>3601</v>
      </c>
      <c r="H29" s="51">
        <v>5935</v>
      </c>
      <c r="I29" s="13"/>
      <c r="O29" s="1"/>
    </row>
    <row r="30" spans="1:15" x14ac:dyDescent="0.2">
      <c r="A30" s="16">
        <f>+A29+1</f>
        <v>2010</v>
      </c>
      <c r="B30" s="49">
        <v>329</v>
      </c>
      <c r="C30" s="56">
        <v>333</v>
      </c>
      <c r="D30" s="51">
        <v>933</v>
      </c>
      <c r="E30" s="51">
        <v>1785</v>
      </c>
      <c r="F30" s="51">
        <v>453</v>
      </c>
      <c r="G30" s="101">
        <f>SUM(B30:F30)</f>
        <v>3833</v>
      </c>
      <c r="H30" s="51">
        <v>6315</v>
      </c>
      <c r="I30" s="13"/>
      <c r="O30" s="1"/>
    </row>
    <row r="31" spans="1:15" x14ac:dyDescent="0.2">
      <c r="A31" s="16"/>
      <c r="B31" s="49"/>
      <c r="C31" s="56"/>
      <c r="D31" s="51"/>
      <c r="E31" s="51"/>
      <c r="F31" s="51"/>
      <c r="G31" s="94"/>
      <c r="H31" s="51"/>
      <c r="I31" s="13"/>
      <c r="O31" s="1"/>
    </row>
    <row r="32" spans="1:15" x14ac:dyDescent="0.2">
      <c r="A32" s="16">
        <f>+A30+1</f>
        <v>2011</v>
      </c>
      <c r="B32" s="49">
        <v>323</v>
      </c>
      <c r="C32" s="56">
        <v>328</v>
      </c>
      <c r="D32" s="51">
        <v>948</v>
      </c>
      <c r="E32" s="51">
        <v>1948</v>
      </c>
      <c r="F32" s="51">
        <v>494</v>
      </c>
      <c r="G32" s="101">
        <f>SUM(B32:F32)</f>
        <v>4041</v>
      </c>
      <c r="H32" s="51">
        <v>6619</v>
      </c>
      <c r="I32" s="13"/>
      <c r="O32" s="1"/>
    </row>
    <row r="33" spans="1:15" x14ac:dyDescent="0.2">
      <c r="A33" s="16">
        <f>+A32+1</f>
        <v>2012</v>
      </c>
      <c r="B33" s="88">
        <v>316</v>
      </c>
      <c r="C33" s="56">
        <v>323</v>
      </c>
      <c r="D33" s="89">
        <v>963</v>
      </c>
      <c r="E33" s="92">
        <v>2110</v>
      </c>
      <c r="F33" s="89">
        <v>538</v>
      </c>
      <c r="G33" s="101">
        <f>SUM(B33:F33)</f>
        <v>4250</v>
      </c>
      <c r="H33" s="92">
        <v>6925</v>
      </c>
      <c r="I33" s="4"/>
      <c r="O33" s="1"/>
    </row>
    <row r="34" spans="1:15" x14ac:dyDescent="0.2">
      <c r="A34" s="84">
        <f>+A33+1</f>
        <v>2013</v>
      </c>
      <c r="B34" s="90">
        <v>310</v>
      </c>
      <c r="C34" s="57">
        <v>318</v>
      </c>
      <c r="D34" s="91">
        <v>978</v>
      </c>
      <c r="E34" s="93">
        <v>2269</v>
      </c>
      <c r="F34" s="91">
        <v>582</v>
      </c>
      <c r="G34" s="102">
        <f>SUM(B34:F34)</f>
        <v>4457</v>
      </c>
      <c r="H34" s="93">
        <v>7237</v>
      </c>
      <c r="I34" s="4"/>
      <c r="O34" s="1"/>
    </row>
    <row r="35" spans="1:15" x14ac:dyDescent="0.2">
      <c r="A35" s="5"/>
      <c r="B35" s="4"/>
      <c r="C35" s="4"/>
      <c r="D35" s="4"/>
      <c r="E35" s="4"/>
      <c r="F35" s="4"/>
      <c r="G35" s="31"/>
      <c r="H35" s="4"/>
      <c r="I35" s="4"/>
      <c r="O35" s="1"/>
    </row>
    <row r="36" spans="1:15" x14ac:dyDescent="0.2">
      <c r="A36" s="63" t="s">
        <v>60</v>
      </c>
    </row>
    <row r="37" spans="1:15" x14ac:dyDescent="0.2">
      <c r="A37" t="s">
        <v>61</v>
      </c>
    </row>
    <row r="38" spans="1:15" x14ac:dyDescent="0.2">
      <c r="A38" t="s">
        <v>13</v>
      </c>
    </row>
  </sheetData>
  <printOptions horizontalCentered="1"/>
  <pageMargins left="0.75" right="0.75" top="0.75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TABLE 23</vt:lpstr>
      <vt:lpstr>TABLE 24</vt:lpstr>
      <vt:lpstr>TABLE 25</vt:lpstr>
      <vt:lpstr>TABLE 26</vt:lpstr>
      <vt:lpstr>'TABLE 24'!Print_Area</vt:lpstr>
      <vt:lpstr>'TABLE 25'!Print_Area</vt:lpstr>
      <vt:lpstr>'TABLE 26'!Print_Area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Further_1</cp:lastModifiedBy>
  <cp:lastPrinted>2002-01-17T19:59:58Z</cp:lastPrinted>
  <dcterms:created xsi:type="dcterms:W3CDTF">1999-10-13T16:02:13Z</dcterms:created>
  <dcterms:modified xsi:type="dcterms:W3CDTF">2019-09-18T01:01:09Z</dcterms:modified>
</cp:coreProperties>
</file>