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python\thesis\web_graph_rag\danh_gia\đánh giá khả năng nhận diện đồ thị\"/>
    </mc:Choice>
  </mc:AlternateContent>
  <xr:revisionPtr revIDLastSave="0" documentId="13_ncr:1_{DCB2E7CB-C41C-4014-B0F6-7C9766CA0693}" xr6:coauthVersionLast="47" xr6:coauthVersionMax="47" xr10:uidLastSave="{00000000-0000-0000-0000-000000000000}"/>
  <bookViews>
    <workbookView minimized="1" xWindow="29580" yWindow="2400" windowWidth="21600" windowHeight="11835" xr2:uid="{1D5C87A5-B867-4113-9DD1-7B653C581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E26" i="1"/>
  <c r="E27" i="1" s="1"/>
  <c r="D26" i="1"/>
  <c r="D27" i="1" s="1"/>
  <c r="C26" i="1"/>
  <c r="C27" i="1" s="1"/>
  <c r="E54" i="1"/>
  <c r="E55" i="1" s="1"/>
  <c r="D54" i="1"/>
  <c r="D55" i="1" s="1"/>
  <c r="C54" i="1"/>
  <c r="C55" i="1" s="1"/>
  <c r="C40" i="1"/>
  <c r="C41" i="1" s="1"/>
  <c r="E40" i="1"/>
  <c r="E41" i="1" s="1"/>
  <c r="D40" i="1"/>
  <c r="D41" i="1" s="1"/>
  <c r="D42" i="1" s="1"/>
  <c r="E61" i="1" l="1"/>
  <c r="D61" i="1"/>
  <c r="E28" i="1"/>
  <c r="C42" i="1"/>
  <c r="D56" i="1"/>
  <c r="E56" i="1"/>
  <c r="C28" i="1"/>
  <c r="D60" i="1"/>
  <c r="E42" i="1"/>
  <c r="C60" i="1"/>
  <c r="C56" i="1"/>
  <c r="E60" i="1"/>
  <c r="D28" i="1"/>
  <c r="E62" i="1" l="1"/>
  <c r="D62" i="1"/>
  <c r="C61" i="1"/>
  <c r="C62" i="1" s="1"/>
</calcChain>
</file>

<file path=xl/sharedStrings.xml><?xml version="1.0" encoding="utf-8"?>
<sst xmlns="http://schemas.openxmlformats.org/spreadsheetml/2006/main" count="445" uniqueCount="42">
  <si>
    <t>LLM</t>
  </si>
  <si>
    <t>Thực tế</t>
  </si>
  <si>
    <t>Thực thể</t>
  </si>
  <si>
    <t>Quan hệ</t>
  </si>
  <si>
    <t>Thuộc tính</t>
  </si>
  <si>
    <t>Loại</t>
  </si>
  <si>
    <t>Điều 1</t>
  </si>
  <si>
    <t>Quy chế đào tạo</t>
  </si>
  <si>
    <t>Quy định học phí</t>
  </si>
  <si>
    <t>Chuẩn đầu ra ngoại ngữ</t>
  </si>
  <si>
    <t>Điều 2</t>
  </si>
  <si>
    <t>Điều 3</t>
  </si>
  <si>
    <t>Điều 4</t>
  </si>
  <si>
    <t>Điều 5</t>
  </si>
  <si>
    <t>Điều 6</t>
  </si>
  <si>
    <t>Điều 7</t>
  </si>
  <si>
    <t>Điều 8</t>
  </si>
  <si>
    <t>Điều 9</t>
  </si>
  <si>
    <t>Điều 10</t>
  </si>
  <si>
    <t>Thuộc Tính</t>
  </si>
  <si>
    <t>Phần trăm</t>
  </si>
  <si>
    <t>Tổng</t>
  </si>
  <si>
    <t>Điều 11</t>
  </si>
  <si>
    <t>Điều 12</t>
  </si>
  <si>
    <t>Điều 13</t>
  </si>
  <si>
    <t>Điều 14</t>
  </si>
  <si>
    <t>Điều 15</t>
  </si>
  <si>
    <t>Điều 16</t>
  </si>
  <si>
    <t>Điều 17</t>
  </si>
  <si>
    <t>Điều 18</t>
  </si>
  <si>
    <t>Điều 19</t>
  </si>
  <si>
    <t>Điều 20</t>
  </si>
  <si>
    <t>Điều 21</t>
  </si>
  <si>
    <t>Điều 22</t>
  </si>
  <si>
    <t>Điều 23</t>
  </si>
  <si>
    <t>Điều 24</t>
  </si>
  <si>
    <t>Điều 25</t>
  </si>
  <si>
    <t>Điều 26</t>
  </si>
  <si>
    <t>Điều 27</t>
  </si>
  <si>
    <t>Điều 28</t>
  </si>
  <si>
    <t>Điều 29</t>
  </si>
  <si>
    <t>Thành phần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</si>
</sst>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28B6-93C7-4527-9C67-B3114FA635CD}">
  <dimension ref="B2:AX81"/>
  <sheetViews>
    <sheetView tabSelected="1" topLeftCell="A11" zoomScale="85" zoomScaleNormal="85" workbookViewId="0">
      <selection activeCell="R10" sqref="R10"/>
    </sheetView>
  </sheetViews>
  <sheetFormatPr defaultRowHeight="17.25" x14ac:dyDescent="0.3"/>
  <cols>
    <col min="1" max="1" width="9.140625" style="1"/>
    <col min="2" max="2" width="11.5703125" style="1" bestFit="1" customWidth="1"/>
    <col min="3" max="3" width="9.5703125" style="1" bestFit="1" customWidth="1"/>
    <col min="4" max="4" width="9.42578125" style="1" bestFit="1" customWidth="1"/>
    <col min="5" max="5" width="11.5703125" style="1" bestFit="1" customWidth="1"/>
    <col min="6" max="6" width="9.140625" style="1"/>
    <col min="7" max="7" width="11.5703125" style="1" bestFit="1" customWidth="1"/>
    <col min="8" max="8" width="9.85546875" style="1" bestFit="1" customWidth="1"/>
    <col min="9" max="11" width="9.140625" style="1"/>
    <col min="12" max="12" width="11.5703125" style="1" bestFit="1" customWidth="1"/>
    <col min="13" max="13" width="9.85546875" style="1" bestFit="1" customWidth="1"/>
    <col min="14" max="16" width="9.140625" style="1"/>
    <col min="17" max="17" width="11.5703125" style="1" bestFit="1" customWidth="1"/>
    <col min="18" max="18" width="9.85546875" style="1" bestFit="1" customWidth="1"/>
    <col min="19" max="21" width="9.140625" style="1"/>
    <col min="22" max="22" width="11.5703125" style="1" bestFit="1" customWidth="1"/>
    <col min="23" max="23" width="9.85546875" style="1" bestFit="1" customWidth="1"/>
    <col min="24" max="26" width="9.140625" style="1"/>
    <col min="27" max="27" width="11.5703125" style="1" bestFit="1" customWidth="1"/>
    <col min="28" max="28" width="9.85546875" style="1" bestFit="1" customWidth="1"/>
    <col min="29" max="31" width="9.140625" style="1"/>
    <col min="32" max="32" width="11.5703125" style="1" bestFit="1" customWidth="1"/>
    <col min="33" max="33" width="9.85546875" style="1" bestFit="1" customWidth="1"/>
    <col min="34" max="36" width="9.140625" style="1"/>
    <col min="37" max="37" width="11.5703125" style="1" bestFit="1" customWidth="1"/>
    <col min="38" max="38" width="9.85546875" style="1" bestFit="1" customWidth="1"/>
    <col min="39" max="41" width="9.140625" style="1"/>
    <col min="42" max="42" width="11.5703125" style="1" bestFit="1" customWidth="1"/>
    <col min="43" max="43" width="9.85546875" style="1" bestFit="1" customWidth="1"/>
    <col min="44" max="46" width="9.140625" style="1"/>
    <col min="47" max="47" width="11.5703125" style="1" bestFit="1" customWidth="1"/>
    <col min="48" max="48" width="9.85546875" style="1" bestFit="1" customWidth="1"/>
    <col min="49" max="16384" width="9.140625" style="1"/>
  </cols>
  <sheetData>
    <row r="2" spans="2:50" x14ac:dyDescent="0.3">
      <c r="K2" s="1" t="s">
        <v>7</v>
      </c>
    </row>
    <row r="4" spans="2:50" x14ac:dyDescent="0.3">
      <c r="B4" s="1" t="s">
        <v>6</v>
      </c>
      <c r="G4" s="1" t="s">
        <v>10</v>
      </c>
      <c r="L4" s="1" t="s">
        <v>11</v>
      </c>
      <c r="Q4" s="1" t="s">
        <v>12</v>
      </c>
      <c r="V4" s="1" t="s">
        <v>13</v>
      </c>
      <c r="AA4" s="1" t="s">
        <v>14</v>
      </c>
      <c r="AF4" s="1" t="s">
        <v>15</v>
      </c>
      <c r="AK4" s="1" t="s">
        <v>16</v>
      </c>
      <c r="AP4" s="1" t="s">
        <v>17</v>
      </c>
      <c r="AU4" s="1" t="s">
        <v>18</v>
      </c>
    </row>
    <row r="5" spans="2:50" x14ac:dyDescent="0.3">
      <c r="B5" s="15" t="s">
        <v>5</v>
      </c>
      <c r="C5" s="15"/>
      <c r="D5" s="6" t="s">
        <v>0</v>
      </c>
      <c r="E5" s="6" t="s">
        <v>1</v>
      </c>
      <c r="G5" s="15" t="s">
        <v>5</v>
      </c>
      <c r="H5" s="15"/>
      <c r="I5" s="6" t="s">
        <v>0</v>
      </c>
      <c r="J5" s="6" t="s">
        <v>1</v>
      </c>
      <c r="L5" s="15" t="s">
        <v>5</v>
      </c>
      <c r="M5" s="15"/>
      <c r="N5" s="6" t="s">
        <v>0</v>
      </c>
      <c r="O5" s="6" t="s">
        <v>1</v>
      </c>
      <c r="Q5" s="15" t="s">
        <v>5</v>
      </c>
      <c r="R5" s="15"/>
      <c r="S5" s="6" t="s">
        <v>0</v>
      </c>
      <c r="T5" s="6" t="s">
        <v>1</v>
      </c>
      <c r="V5" s="15" t="s">
        <v>5</v>
      </c>
      <c r="W5" s="15"/>
      <c r="X5" s="6" t="s">
        <v>0</v>
      </c>
      <c r="Y5" s="6" t="s">
        <v>1</v>
      </c>
      <c r="AA5" s="15" t="s">
        <v>5</v>
      </c>
      <c r="AB5" s="15"/>
      <c r="AC5" s="6" t="s">
        <v>0</v>
      </c>
      <c r="AD5" s="6" t="s">
        <v>1</v>
      </c>
      <c r="AF5" s="15" t="s">
        <v>5</v>
      </c>
      <c r="AG5" s="15"/>
      <c r="AH5" s="6" t="s">
        <v>0</v>
      </c>
      <c r="AI5" s="6" t="s">
        <v>1</v>
      </c>
      <c r="AK5" s="15" t="s">
        <v>5</v>
      </c>
      <c r="AL5" s="15"/>
      <c r="AM5" s="6" t="s">
        <v>0</v>
      </c>
      <c r="AN5" s="6" t="s">
        <v>1</v>
      </c>
      <c r="AP5" s="15" t="s">
        <v>5</v>
      </c>
      <c r="AQ5" s="15"/>
      <c r="AR5" s="6" t="s">
        <v>0</v>
      </c>
      <c r="AS5" s="6" t="s">
        <v>1</v>
      </c>
      <c r="AU5" s="15" t="s">
        <v>5</v>
      </c>
      <c r="AV5" s="15"/>
      <c r="AW5" s="6" t="s">
        <v>0</v>
      </c>
      <c r="AX5" s="6" t="s">
        <v>1</v>
      </c>
    </row>
    <row r="6" spans="2:50" x14ac:dyDescent="0.3">
      <c r="B6" s="15" t="s">
        <v>2</v>
      </c>
      <c r="C6" s="15"/>
      <c r="D6" s="6">
        <v>33</v>
      </c>
      <c r="E6" s="6">
        <v>0</v>
      </c>
      <c r="G6" s="15" t="s">
        <v>2</v>
      </c>
      <c r="H6" s="15"/>
      <c r="I6" s="6">
        <v>10</v>
      </c>
      <c r="J6" s="6">
        <v>5</v>
      </c>
      <c r="L6" s="15" t="s">
        <v>2</v>
      </c>
      <c r="M6" s="15"/>
      <c r="N6" s="6">
        <v>16</v>
      </c>
      <c r="O6" s="6">
        <v>3</v>
      </c>
      <c r="Q6" s="15" t="s">
        <v>2</v>
      </c>
      <c r="R6" s="15"/>
      <c r="S6" s="6">
        <v>12</v>
      </c>
      <c r="T6" s="6">
        <v>1</v>
      </c>
      <c r="V6" s="15" t="s">
        <v>2</v>
      </c>
      <c r="W6" s="15"/>
      <c r="X6" s="6">
        <v>10</v>
      </c>
      <c r="Y6" s="6">
        <v>1</v>
      </c>
      <c r="AA6" s="15" t="s">
        <v>2</v>
      </c>
      <c r="AB6" s="15"/>
      <c r="AC6" s="6">
        <v>8</v>
      </c>
      <c r="AD6" s="6">
        <v>0</v>
      </c>
      <c r="AF6" s="15" t="s">
        <v>2</v>
      </c>
      <c r="AG6" s="15"/>
      <c r="AH6" s="6">
        <v>9</v>
      </c>
      <c r="AI6" s="6">
        <v>3</v>
      </c>
      <c r="AK6" s="15" t="s">
        <v>2</v>
      </c>
      <c r="AL6" s="15"/>
      <c r="AM6" s="6">
        <v>9</v>
      </c>
      <c r="AN6" s="6">
        <v>0</v>
      </c>
      <c r="AP6" s="15" t="s">
        <v>2</v>
      </c>
      <c r="AQ6" s="15"/>
      <c r="AR6" s="6">
        <v>33</v>
      </c>
      <c r="AS6" s="6">
        <v>1</v>
      </c>
      <c r="AU6" s="15" t="s">
        <v>2</v>
      </c>
      <c r="AV6" s="15"/>
      <c r="AW6" s="6">
        <v>19</v>
      </c>
      <c r="AX6" s="6">
        <v>10</v>
      </c>
    </row>
    <row r="7" spans="2:50" x14ac:dyDescent="0.3">
      <c r="B7" s="15" t="s">
        <v>3</v>
      </c>
      <c r="C7" s="15"/>
      <c r="D7" s="6">
        <v>19</v>
      </c>
      <c r="E7" s="6">
        <v>0</v>
      </c>
      <c r="G7" s="15" t="s">
        <v>3</v>
      </c>
      <c r="H7" s="15"/>
      <c r="I7" s="6">
        <v>9</v>
      </c>
      <c r="J7" s="6">
        <v>5</v>
      </c>
      <c r="L7" s="15" t="s">
        <v>3</v>
      </c>
      <c r="M7" s="15"/>
      <c r="N7" s="6">
        <v>15</v>
      </c>
      <c r="O7" s="6">
        <v>7</v>
      </c>
      <c r="Q7" s="15" t="s">
        <v>3</v>
      </c>
      <c r="R7" s="15"/>
      <c r="S7" s="6">
        <v>11</v>
      </c>
      <c r="T7" s="6">
        <v>1</v>
      </c>
      <c r="V7" s="15" t="s">
        <v>3</v>
      </c>
      <c r="W7" s="15"/>
      <c r="X7" s="6">
        <v>10</v>
      </c>
      <c r="Y7" s="6">
        <v>2</v>
      </c>
      <c r="AA7" s="15" t="s">
        <v>3</v>
      </c>
      <c r="AB7" s="15"/>
      <c r="AC7" s="6">
        <v>7</v>
      </c>
      <c r="AD7" s="6">
        <v>0</v>
      </c>
      <c r="AF7" s="15" t="s">
        <v>3</v>
      </c>
      <c r="AG7" s="15"/>
      <c r="AH7" s="6">
        <v>9</v>
      </c>
      <c r="AI7" s="6">
        <v>6</v>
      </c>
      <c r="AK7" s="15" t="s">
        <v>3</v>
      </c>
      <c r="AL7" s="15"/>
      <c r="AM7" s="6">
        <v>7</v>
      </c>
      <c r="AN7" s="6">
        <v>0</v>
      </c>
      <c r="AP7" s="15" t="s">
        <v>3</v>
      </c>
      <c r="AQ7" s="15"/>
      <c r="AR7" s="6">
        <v>30</v>
      </c>
      <c r="AS7" s="6">
        <v>6</v>
      </c>
      <c r="AU7" s="15" t="s">
        <v>3</v>
      </c>
      <c r="AV7" s="15"/>
      <c r="AW7" s="6">
        <v>15</v>
      </c>
      <c r="AX7" s="6">
        <v>14</v>
      </c>
    </row>
    <row r="8" spans="2:50" x14ac:dyDescent="0.3">
      <c r="B8" s="16" t="s">
        <v>4</v>
      </c>
      <c r="C8" s="4" t="s">
        <v>2</v>
      </c>
      <c r="D8" s="6">
        <v>3</v>
      </c>
      <c r="E8" s="6">
        <v>0</v>
      </c>
      <c r="G8" s="16" t="s">
        <v>4</v>
      </c>
      <c r="H8" s="4" t="s">
        <v>2</v>
      </c>
      <c r="I8" s="6">
        <v>9</v>
      </c>
      <c r="J8" s="6">
        <v>3</v>
      </c>
      <c r="L8" s="16" t="s">
        <v>4</v>
      </c>
      <c r="M8" s="4" t="s">
        <v>2</v>
      </c>
      <c r="N8" s="6">
        <v>17</v>
      </c>
      <c r="O8" s="6">
        <v>1</v>
      </c>
      <c r="Q8" s="16" t="s">
        <v>4</v>
      </c>
      <c r="R8" s="4" t="s">
        <v>2</v>
      </c>
      <c r="S8" s="6">
        <v>7</v>
      </c>
      <c r="T8" s="6">
        <v>1</v>
      </c>
      <c r="V8" s="16" t="s">
        <v>4</v>
      </c>
      <c r="W8" s="4" t="s">
        <v>2</v>
      </c>
      <c r="X8" s="6">
        <v>2</v>
      </c>
      <c r="Y8" s="6">
        <v>0</v>
      </c>
      <c r="AA8" s="16" t="s">
        <v>4</v>
      </c>
      <c r="AB8" s="4" t="s">
        <v>2</v>
      </c>
      <c r="AC8" s="6">
        <v>5</v>
      </c>
      <c r="AD8" s="6">
        <v>1</v>
      </c>
      <c r="AF8" s="16" t="s">
        <v>4</v>
      </c>
      <c r="AG8" s="4" t="s">
        <v>2</v>
      </c>
      <c r="AH8" s="6">
        <v>6</v>
      </c>
      <c r="AI8" s="6">
        <v>5</v>
      </c>
      <c r="AK8" s="16" t="s">
        <v>4</v>
      </c>
      <c r="AL8" s="4" t="s">
        <v>2</v>
      </c>
      <c r="AM8" s="6">
        <v>11</v>
      </c>
      <c r="AN8" s="6">
        <v>0</v>
      </c>
      <c r="AP8" s="16" t="s">
        <v>4</v>
      </c>
      <c r="AQ8" s="4" t="s">
        <v>2</v>
      </c>
      <c r="AR8" s="6">
        <v>0</v>
      </c>
      <c r="AS8" s="6">
        <v>5</v>
      </c>
      <c r="AU8" s="16" t="s">
        <v>4</v>
      </c>
      <c r="AV8" s="4" t="s">
        <v>2</v>
      </c>
      <c r="AW8" s="6">
        <v>0</v>
      </c>
      <c r="AX8" s="6">
        <v>4</v>
      </c>
    </row>
    <row r="9" spans="2:50" x14ac:dyDescent="0.3">
      <c r="B9" s="16"/>
      <c r="C9" s="4" t="s">
        <v>3</v>
      </c>
      <c r="D9" s="6">
        <v>0</v>
      </c>
      <c r="E9" s="6">
        <v>5</v>
      </c>
      <c r="G9" s="16"/>
      <c r="H9" s="4" t="s">
        <v>3</v>
      </c>
      <c r="I9" s="6">
        <v>0</v>
      </c>
      <c r="J9" s="6">
        <v>2</v>
      </c>
      <c r="L9" s="16"/>
      <c r="M9" s="4" t="s">
        <v>3</v>
      </c>
      <c r="N9" s="6">
        <v>0</v>
      </c>
      <c r="O9" s="6">
        <v>0</v>
      </c>
      <c r="Q9" s="16"/>
      <c r="R9" s="4" t="s">
        <v>3</v>
      </c>
      <c r="S9" s="6">
        <v>0</v>
      </c>
      <c r="T9" s="6">
        <v>1</v>
      </c>
      <c r="V9" s="16"/>
      <c r="W9" s="4" t="s">
        <v>3</v>
      </c>
      <c r="X9" s="6">
        <v>0</v>
      </c>
      <c r="Y9" s="6">
        <v>2</v>
      </c>
      <c r="AA9" s="16"/>
      <c r="AB9" s="4" t="s">
        <v>3</v>
      </c>
      <c r="AC9" s="6">
        <v>0</v>
      </c>
      <c r="AD9" s="6">
        <v>0</v>
      </c>
      <c r="AF9" s="16"/>
      <c r="AG9" s="4" t="s">
        <v>3</v>
      </c>
      <c r="AH9" s="6">
        <v>0</v>
      </c>
      <c r="AI9" s="6">
        <v>6</v>
      </c>
      <c r="AK9" s="16"/>
      <c r="AL9" s="4" t="s">
        <v>3</v>
      </c>
      <c r="AM9" s="6">
        <v>0</v>
      </c>
      <c r="AN9" s="6">
        <v>0</v>
      </c>
      <c r="AP9" s="16"/>
      <c r="AQ9" s="4" t="s">
        <v>3</v>
      </c>
      <c r="AR9" s="6">
        <v>0</v>
      </c>
      <c r="AS9" s="6">
        <v>9</v>
      </c>
      <c r="AU9" s="16"/>
      <c r="AV9" s="4" t="s">
        <v>3</v>
      </c>
      <c r="AW9" s="6">
        <v>0</v>
      </c>
      <c r="AX9" s="6">
        <v>15</v>
      </c>
    </row>
    <row r="10" spans="2:50" x14ac:dyDescent="0.3">
      <c r="B10" s="8"/>
      <c r="D10" s="2"/>
      <c r="E10" s="2"/>
      <c r="G10" s="8"/>
      <c r="I10" s="2"/>
      <c r="J10" s="2"/>
      <c r="L10" s="8"/>
      <c r="N10" s="2"/>
      <c r="O10" s="2"/>
      <c r="Q10" s="8"/>
      <c r="S10" s="2"/>
      <c r="T10" s="2"/>
      <c r="V10" s="8"/>
      <c r="X10" s="2"/>
      <c r="Y10" s="2"/>
      <c r="AA10" s="8"/>
      <c r="AC10" s="2"/>
      <c r="AD10" s="2"/>
      <c r="AF10" s="8"/>
      <c r="AH10" s="2"/>
      <c r="AI10" s="2"/>
      <c r="AK10" s="8"/>
      <c r="AM10" s="2"/>
      <c r="AN10" s="2"/>
      <c r="AP10" s="8"/>
      <c r="AR10" s="2"/>
      <c r="AS10" s="2"/>
      <c r="AU10" s="8"/>
      <c r="AW10" s="2"/>
      <c r="AX10" s="2"/>
    </row>
    <row r="11" spans="2:50" x14ac:dyDescent="0.3">
      <c r="B11" s="1" t="s">
        <v>22</v>
      </c>
      <c r="G11" s="1" t="s">
        <v>23</v>
      </c>
      <c r="L11" s="1" t="s">
        <v>24</v>
      </c>
      <c r="Q11" s="1" t="s">
        <v>25</v>
      </c>
      <c r="V11" s="1" t="s">
        <v>26</v>
      </c>
      <c r="AA11" s="1" t="s">
        <v>27</v>
      </c>
      <c r="AF11" s="1" t="s">
        <v>28</v>
      </c>
      <c r="AK11" s="1" t="s">
        <v>29</v>
      </c>
      <c r="AP11" s="1" t="s">
        <v>30</v>
      </c>
      <c r="AU11" s="1" t="s">
        <v>31</v>
      </c>
    </row>
    <row r="12" spans="2:50" x14ac:dyDescent="0.3">
      <c r="B12" s="11" t="s">
        <v>5</v>
      </c>
      <c r="C12" s="12"/>
      <c r="D12" s="6" t="s">
        <v>0</v>
      </c>
      <c r="E12" s="6" t="s">
        <v>1</v>
      </c>
      <c r="G12" s="11" t="s">
        <v>5</v>
      </c>
      <c r="H12" s="12"/>
      <c r="I12" s="6" t="s">
        <v>0</v>
      </c>
      <c r="J12" s="6" t="s">
        <v>1</v>
      </c>
      <c r="L12" s="11" t="s">
        <v>5</v>
      </c>
      <c r="M12" s="12"/>
      <c r="N12" s="6" t="s">
        <v>0</v>
      </c>
      <c r="O12" s="6" t="s">
        <v>1</v>
      </c>
      <c r="Q12" s="11" t="s">
        <v>5</v>
      </c>
      <c r="R12" s="12"/>
      <c r="S12" s="6" t="s">
        <v>0</v>
      </c>
      <c r="T12" s="6" t="s">
        <v>1</v>
      </c>
      <c r="V12" s="11" t="s">
        <v>5</v>
      </c>
      <c r="W12" s="12"/>
      <c r="X12" s="6" t="s">
        <v>0</v>
      </c>
      <c r="Y12" s="6" t="s">
        <v>1</v>
      </c>
      <c r="AA12" s="11" t="s">
        <v>5</v>
      </c>
      <c r="AB12" s="12"/>
      <c r="AC12" s="6" t="s">
        <v>0</v>
      </c>
      <c r="AD12" s="6" t="s">
        <v>1</v>
      </c>
      <c r="AF12" s="11" t="s">
        <v>5</v>
      </c>
      <c r="AG12" s="12"/>
      <c r="AH12" s="6" t="s">
        <v>0</v>
      </c>
      <c r="AI12" s="6" t="s">
        <v>1</v>
      </c>
      <c r="AK12" s="11" t="s">
        <v>5</v>
      </c>
      <c r="AL12" s="12"/>
      <c r="AM12" s="6" t="s">
        <v>0</v>
      </c>
      <c r="AN12" s="6" t="s">
        <v>1</v>
      </c>
      <c r="AP12" s="11" t="s">
        <v>5</v>
      </c>
      <c r="AQ12" s="12"/>
      <c r="AR12" s="6" t="s">
        <v>0</v>
      </c>
      <c r="AS12" s="6" t="s">
        <v>1</v>
      </c>
      <c r="AU12" s="11" t="s">
        <v>5</v>
      </c>
      <c r="AV12" s="12"/>
      <c r="AW12" s="6" t="s">
        <v>0</v>
      </c>
      <c r="AX12" s="6" t="s">
        <v>1</v>
      </c>
    </row>
    <row r="13" spans="2:50" x14ac:dyDescent="0.3">
      <c r="B13" s="11" t="s">
        <v>2</v>
      </c>
      <c r="C13" s="12"/>
      <c r="D13" s="6">
        <v>27</v>
      </c>
      <c r="E13" s="6">
        <v>9</v>
      </c>
      <c r="G13" s="11" t="s">
        <v>2</v>
      </c>
      <c r="H13" s="12"/>
      <c r="I13" s="6">
        <v>7</v>
      </c>
      <c r="J13" s="6">
        <v>3</v>
      </c>
      <c r="L13" s="11" t="s">
        <v>2</v>
      </c>
      <c r="M13" s="12"/>
      <c r="N13" s="6">
        <v>11</v>
      </c>
      <c r="O13" s="6">
        <v>3</v>
      </c>
      <c r="Q13" s="11" t="s">
        <v>2</v>
      </c>
      <c r="R13" s="12"/>
      <c r="S13" s="6">
        <v>13</v>
      </c>
      <c r="T13" s="6">
        <v>0</v>
      </c>
      <c r="V13" s="11" t="s">
        <v>2</v>
      </c>
      <c r="W13" s="12"/>
      <c r="X13" s="6">
        <v>10</v>
      </c>
      <c r="Y13" s="6">
        <v>1</v>
      </c>
      <c r="AA13" s="11" t="s">
        <v>2</v>
      </c>
      <c r="AB13" s="12"/>
      <c r="AC13" s="6">
        <v>10</v>
      </c>
      <c r="AD13" s="6">
        <v>2</v>
      </c>
      <c r="AF13" s="11" t="s">
        <v>2</v>
      </c>
      <c r="AG13" s="12"/>
      <c r="AH13" s="6">
        <v>9</v>
      </c>
      <c r="AI13" s="6">
        <v>0</v>
      </c>
      <c r="AK13" s="11" t="s">
        <v>2</v>
      </c>
      <c r="AL13" s="12"/>
      <c r="AM13" s="6">
        <v>31</v>
      </c>
      <c r="AN13" s="6">
        <v>0</v>
      </c>
      <c r="AP13" s="11" t="s">
        <v>2</v>
      </c>
      <c r="AQ13" s="12"/>
      <c r="AR13" s="6">
        <v>19</v>
      </c>
      <c r="AS13" s="6">
        <v>2</v>
      </c>
      <c r="AU13" s="11" t="s">
        <v>2</v>
      </c>
      <c r="AV13" s="12"/>
      <c r="AW13" s="6">
        <v>10</v>
      </c>
      <c r="AX13" s="6">
        <v>0</v>
      </c>
    </row>
    <row r="14" spans="2:50" x14ac:dyDescent="0.3">
      <c r="B14" s="11" t="s">
        <v>3</v>
      </c>
      <c r="C14" s="12"/>
      <c r="D14" s="6">
        <v>33</v>
      </c>
      <c r="E14" s="6">
        <v>7</v>
      </c>
      <c r="G14" s="11" t="s">
        <v>3</v>
      </c>
      <c r="H14" s="12"/>
      <c r="I14" s="6">
        <v>8</v>
      </c>
      <c r="J14" s="6">
        <v>2</v>
      </c>
      <c r="L14" s="11" t="s">
        <v>3</v>
      </c>
      <c r="M14" s="12"/>
      <c r="N14" s="6">
        <v>11</v>
      </c>
      <c r="O14" s="6">
        <v>5</v>
      </c>
      <c r="Q14" s="11" t="s">
        <v>3</v>
      </c>
      <c r="R14" s="12"/>
      <c r="S14" s="6">
        <v>13</v>
      </c>
      <c r="T14" s="6">
        <v>0</v>
      </c>
      <c r="V14" s="11" t="s">
        <v>3</v>
      </c>
      <c r="W14" s="12"/>
      <c r="X14" s="6">
        <v>9</v>
      </c>
      <c r="Y14" s="6">
        <v>1</v>
      </c>
      <c r="AA14" s="11" t="s">
        <v>3</v>
      </c>
      <c r="AB14" s="12"/>
      <c r="AC14" s="6">
        <v>8</v>
      </c>
      <c r="AD14" s="6">
        <v>2</v>
      </c>
      <c r="AF14" s="11" t="s">
        <v>3</v>
      </c>
      <c r="AG14" s="12"/>
      <c r="AH14" s="6">
        <v>7</v>
      </c>
      <c r="AI14" s="6">
        <v>0</v>
      </c>
      <c r="AK14" s="11" t="s">
        <v>3</v>
      </c>
      <c r="AL14" s="12"/>
      <c r="AM14" s="6">
        <v>29</v>
      </c>
      <c r="AN14" s="6">
        <v>0</v>
      </c>
      <c r="AP14" s="11" t="s">
        <v>3</v>
      </c>
      <c r="AQ14" s="12"/>
      <c r="AR14" s="6">
        <v>17</v>
      </c>
      <c r="AS14" s="6">
        <v>4</v>
      </c>
      <c r="AU14" s="11" t="s">
        <v>3</v>
      </c>
      <c r="AV14" s="12"/>
      <c r="AW14" s="8">
        <v>9</v>
      </c>
      <c r="AX14" s="6">
        <v>0</v>
      </c>
    </row>
    <row r="15" spans="2:50" x14ac:dyDescent="0.3">
      <c r="B15" s="13" t="s">
        <v>4</v>
      </c>
      <c r="C15" s="4" t="s">
        <v>2</v>
      </c>
      <c r="D15" s="6">
        <v>6</v>
      </c>
      <c r="E15" s="6">
        <v>14</v>
      </c>
      <c r="G15" s="13" t="s">
        <v>4</v>
      </c>
      <c r="H15" s="4" t="s">
        <v>2</v>
      </c>
      <c r="I15" s="6">
        <v>4</v>
      </c>
      <c r="J15" s="6">
        <v>1</v>
      </c>
      <c r="L15" s="13" t="s">
        <v>4</v>
      </c>
      <c r="M15" s="4" t="s">
        <v>2</v>
      </c>
      <c r="N15" s="6">
        <v>12</v>
      </c>
      <c r="O15" s="6">
        <v>1</v>
      </c>
      <c r="Q15" s="13" t="s">
        <v>4</v>
      </c>
      <c r="R15" s="4" t="s">
        <v>2</v>
      </c>
      <c r="S15" s="6">
        <v>0</v>
      </c>
      <c r="T15" s="6">
        <v>1</v>
      </c>
      <c r="V15" s="13" t="s">
        <v>4</v>
      </c>
      <c r="W15" s="4" t="s">
        <v>2</v>
      </c>
      <c r="X15" s="6">
        <v>7</v>
      </c>
      <c r="Y15" s="6">
        <v>1</v>
      </c>
      <c r="AA15" s="13" t="s">
        <v>4</v>
      </c>
      <c r="AB15" s="4" t="s">
        <v>2</v>
      </c>
      <c r="AC15" s="6">
        <v>2</v>
      </c>
      <c r="AD15" s="6">
        <v>1</v>
      </c>
      <c r="AF15" s="13" t="s">
        <v>4</v>
      </c>
      <c r="AG15" s="4" t="s">
        <v>2</v>
      </c>
      <c r="AH15" s="6">
        <v>8</v>
      </c>
      <c r="AI15" s="6">
        <v>1</v>
      </c>
      <c r="AK15" s="13" t="s">
        <v>4</v>
      </c>
      <c r="AL15" s="4" t="s">
        <v>2</v>
      </c>
      <c r="AM15" s="6">
        <v>11</v>
      </c>
      <c r="AN15" s="6">
        <v>1</v>
      </c>
      <c r="AP15" s="13" t="s">
        <v>4</v>
      </c>
      <c r="AQ15" s="4" t="s">
        <v>2</v>
      </c>
      <c r="AR15" s="6">
        <v>0</v>
      </c>
      <c r="AS15" s="6">
        <v>1</v>
      </c>
      <c r="AU15" s="13" t="s">
        <v>4</v>
      </c>
      <c r="AV15" s="4" t="s">
        <v>2</v>
      </c>
      <c r="AW15" s="6">
        <v>2</v>
      </c>
      <c r="AX15" s="6">
        <v>1</v>
      </c>
    </row>
    <row r="16" spans="2:50" x14ac:dyDescent="0.3">
      <c r="B16" s="14"/>
      <c r="C16" s="4" t="s">
        <v>3</v>
      </c>
      <c r="D16" s="6">
        <v>0</v>
      </c>
      <c r="E16" s="6">
        <v>6</v>
      </c>
      <c r="G16" s="14"/>
      <c r="H16" s="4" t="s">
        <v>3</v>
      </c>
      <c r="I16" s="6">
        <v>6</v>
      </c>
      <c r="J16" s="6">
        <v>2</v>
      </c>
      <c r="L16" s="14"/>
      <c r="M16" s="4" t="s">
        <v>3</v>
      </c>
      <c r="N16" s="6">
        <v>0</v>
      </c>
      <c r="O16" s="6">
        <v>2</v>
      </c>
      <c r="Q16" s="14"/>
      <c r="R16" s="4" t="s">
        <v>3</v>
      </c>
      <c r="S16" s="6">
        <v>4</v>
      </c>
      <c r="T16" s="6">
        <v>2</v>
      </c>
      <c r="V16" s="14"/>
      <c r="W16" s="4" t="s">
        <v>3</v>
      </c>
      <c r="X16" s="6">
        <v>0</v>
      </c>
      <c r="Y16" s="6">
        <v>0</v>
      </c>
      <c r="AA16" s="14"/>
      <c r="AB16" s="4" t="s">
        <v>3</v>
      </c>
      <c r="AC16" s="6">
        <v>3</v>
      </c>
      <c r="AD16" s="6">
        <v>1</v>
      </c>
      <c r="AF16" s="14"/>
      <c r="AG16" s="4" t="s">
        <v>3</v>
      </c>
      <c r="AH16" s="6">
        <v>7</v>
      </c>
      <c r="AI16" s="6">
        <v>0</v>
      </c>
      <c r="AK16" s="14"/>
      <c r="AL16" s="4" t="s">
        <v>3</v>
      </c>
      <c r="AM16" s="6">
        <v>0</v>
      </c>
      <c r="AN16" s="6">
        <v>1</v>
      </c>
      <c r="AP16" s="14"/>
      <c r="AQ16" s="4" t="s">
        <v>3</v>
      </c>
      <c r="AR16" s="6">
        <v>6</v>
      </c>
      <c r="AS16" s="6">
        <v>8</v>
      </c>
      <c r="AU16" s="14"/>
      <c r="AV16" s="4" t="s">
        <v>3</v>
      </c>
      <c r="AW16" s="6">
        <v>1</v>
      </c>
      <c r="AX16" s="6">
        <v>0</v>
      </c>
    </row>
    <row r="17" spans="2:50" x14ac:dyDescent="0.3">
      <c r="B17" s="8"/>
      <c r="D17" s="2"/>
      <c r="E17" s="2"/>
      <c r="G17" s="8"/>
      <c r="I17" s="2"/>
      <c r="J17" s="2"/>
      <c r="L17" s="8"/>
      <c r="N17" s="2"/>
      <c r="O17" s="2"/>
      <c r="Q17" s="8"/>
      <c r="S17" s="2"/>
      <c r="T17" s="2"/>
      <c r="V17" s="8"/>
      <c r="X17" s="2"/>
      <c r="Y17" s="2"/>
      <c r="AA17" s="8"/>
      <c r="AC17" s="2"/>
      <c r="AD17" s="2"/>
      <c r="AF17" s="8"/>
      <c r="AH17" s="2"/>
      <c r="AI17" s="2"/>
      <c r="AK17" s="8"/>
      <c r="AM17" s="2"/>
      <c r="AN17" s="2"/>
      <c r="AP17" s="8"/>
      <c r="AR17" s="2"/>
      <c r="AS17" s="2"/>
      <c r="AU17" s="8"/>
      <c r="AW17" s="2"/>
      <c r="AX17" s="2"/>
    </row>
    <row r="18" spans="2:50" x14ac:dyDescent="0.3">
      <c r="B18" s="1" t="s">
        <v>32</v>
      </c>
      <c r="G18" s="1" t="s">
        <v>33</v>
      </c>
      <c r="L18" s="1" t="s">
        <v>34</v>
      </c>
      <c r="Q18" s="1" t="s">
        <v>35</v>
      </c>
      <c r="V18" s="1" t="s">
        <v>36</v>
      </c>
      <c r="AA18" s="1" t="s">
        <v>37</v>
      </c>
      <c r="AF18" s="1" t="s">
        <v>38</v>
      </c>
      <c r="AK18" s="1" t="s">
        <v>39</v>
      </c>
      <c r="AP18" s="1" t="s">
        <v>40</v>
      </c>
    </row>
    <row r="19" spans="2:50" x14ac:dyDescent="0.3">
      <c r="B19" s="11" t="s">
        <v>5</v>
      </c>
      <c r="C19" s="12"/>
      <c r="D19" s="6" t="s">
        <v>0</v>
      </c>
      <c r="E19" s="6" t="s">
        <v>1</v>
      </c>
      <c r="G19" s="11" t="s">
        <v>5</v>
      </c>
      <c r="H19" s="12"/>
      <c r="I19" s="6" t="s">
        <v>0</v>
      </c>
      <c r="J19" s="6" t="s">
        <v>1</v>
      </c>
      <c r="L19" s="11" t="s">
        <v>5</v>
      </c>
      <c r="M19" s="12"/>
      <c r="N19" s="6" t="s">
        <v>0</v>
      </c>
      <c r="O19" s="6" t="s">
        <v>1</v>
      </c>
      <c r="Q19" s="11" t="s">
        <v>5</v>
      </c>
      <c r="R19" s="12"/>
      <c r="S19" s="6" t="s">
        <v>0</v>
      </c>
      <c r="T19" s="6" t="s">
        <v>1</v>
      </c>
      <c r="V19" s="11" t="s">
        <v>5</v>
      </c>
      <c r="W19" s="12"/>
      <c r="X19" s="6" t="s">
        <v>0</v>
      </c>
      <c r="Y19" s="6" t="s">
        <v>1</v>
      </c>
      <c r="AA19" s="11" t="s">
        <v>5</v>
      </c>
      <c r="AB19" s="12"/>
      <c r="AC19" s="6" t="s">
        <v>0</v>
      </c>
      <c r="AD19" s="6" t="s">
        <v>1</v>
      </c>
      <c r="AF19" s="11" t="s">
        <v>5</v>
      </c>
      <c r="AG19" s="12"/>
      <c r="AH19" s="6" t="s">
        <v>0</v>
      </c>
      <c r="AI19" s="6" t="s">
        <v>1</v>
      </c>
      <c r="AK19" s="11" t="s">
        <v>5</v>
      </c>
      <c r="AL19" s="12"/>
      <c r="AM19" s="6" t="s">
        <v>0</v>
      </c>
      <c r="AN19" s="6" t="s">
        <v>1</v>
      </c>
      <c r="AP19" s="11" t="s">
        <v>5</v>
      </c>
      <c r="AQ19" s="12"/>
      <c r="AR19" s="6" t="s">
        <v>0</v>
      </c>
      <c r="AS19" s="6" t="s">
        <v>1</v>
      </c>
      <c r="AU19" s="7"/>
      <c r="AV19" s="7"/>
      <c r="AW19" s="2"/>
      <c r="AX19" s="2"/>
    </row>
    <row r="20" spans="2:50" x14ac:dyDescent="0.3">
      <c r="B20" s="11" t="s">
        <v>2</v>
      </c>
      <c r="C20" s="12"/>
      <c r="D20" s="6">
        <v>19</v>
      </c>
      <c r="E20" s="6">
        <v>0</v>
      </c>
      <c r="G20" s="11" t="s">
        <v>2</v>
      </c>
      <c r="H20" s="12"/>
      <c r="I20" s="6">
        <v>20</v>
      </c>
      <c r="J20" s="6">
        <v>2</v>
      </c>
      <c r="L20" s="11" t="s">
        <v>2</v>
      </c>
      <c r="M20" s="12"/>
      <c r="N20" s="6">
        <v>23</v>
      </c>
      <c r="O20" s="6">
        <v>0</v>
      </c>
      <c r="Q20" s="11" t="s">
        <v>2</v>
      </c>
      <c r="R20" s="12"/>
      <c r="S20" s="6">
        <v>22</v>
      </c>
      <c r="T20" s="6">
        <v>1</v>
      </c>
      <c r="V20" s="11" t="s">
        <v>2</v>
      </c>
      <c r="W20" s="12"/>
      <c r="X20" s="6">
        <v>11</v>
      </c>
      <c r="Y20" s="6">
        <v>2</v>
      </c>
      <c r="AA20" s="11" t="s">
        <v>2</v>
      </c>
      <c r="AB20" s="12"/>
      <c r="AC20" s="6">
        <v>14</v>
      </c>
      <c r="AD20" s="6">
        <v>1</v>
      </c>
      <c r="AF20" s="11" t="s">
        <v>2</v>
      </c>
      <c r="AG20" s="12"/>
      <c r="AH20" s="6">
        <v>16</v>
      </c>
      <c r="AI20" s="6">
        <v>1</v>
      </c>
      <c r="AK20" s="11" t="s">
        <v>2</v>
      </c>
      <c r="AL20" s="12"/>
      <c r="AM20" s="6">
        <v>12</v>
      </c>
      <c r="AN20" s="6">
        <v>0</v>
      </c>
      <c r="AP20" s="11" t="s">
        <v>2</v>
      </c>
      <c r="AQ20" s="12"/>
      <c r="AR20" s="6">
        <v>17</v>
      </c>
      <c r="AS20" s="6">
        <v>2</v>
      </c>
      <c r="AU20" s="7"/>
      <c r="AV20" s="7"/>
      <c r="AW20" s="2"/>
      <c r="AX20" s="2"/>
    </row>
    <row r="21" spans="2:50" x14ac:dyDescent="0.3">
      <c r="B21" s="11" t="s">
        <v>3</v>
      </c>
      <c r="C21" s="12"/>
      <c r="D21" s="6">
        <v>10</v>
      </c>
      <c r="E21" s="6">
        <v>6</v>
      </c>
      <c r="G21" s="11" t="s">
        <v>3</v>
      </c>
      <c r="H21" s="12"/>
      <c r="I21" s="6">
        <v>14</v>
      </c>
      <c r="J21" s="6">
        <v>2</v>
      </c>
      <c r="L21" s="11" t="s">
        <v>3</v>
      </c>
      <c r="M21" s="12"/>
      <c r="N21" s="6">
        <v>22</v>
      </c>
      <c r="O21" s="6">
        <v>8</v>
      </c>
      <c r="Q21" s="11" t="s">
        <v>3</v>
      </c>
      <c r="R21" s="12"/>
      <c r="S21" s="6">
        <v>17</v>
      </c>
      <c r="T21" s="6">
        <v>0</v>
      </c>
      <c r="V21" s="11" t="s">
        <v>3</v>
      </c>
      <c r="W21" s="12"/>
      <c r="X21" s="6">
        <v>9</v>
      </c>
      <c r="Y21" s="6">
        <v>0</v>
      </c>
      <c r="AA21" s="11" t="s">
        <v>3</v>
      </c>
      <c r="AB21" s="12"/>
      <c r="AC21" s="6">
        <v>13</v>
      </c>
      <c r="AD21" s="6">
        <v>4</v>
      </c>
      <c r="AF21" s="11" t="s">
        <v>3</v>
      </c>
      <c r="AG21" s="12"/>
      <c r="AH21" s="6">
        <v>13</v>
      </c>
      <c r="AI21" s="6">
        <v>2</v>
      </c>
      <c r="AK21" s="11" t="s">
        <v>3</v>
      </c>
      <c r="AL21" s="12"/>
      <c r="AM21" s="6">
        <v>11</v>
      </c>
      <c r="AN21" s="6">
        <v>0</v>
      </c>
      <c r="AP21" s="11" t="s">
        <v>3</v>
      </c>
      <c r="AQ21" s="12"/>
      <c r="AR21" s="6">
        <v>8</v>
      </c>
      <c r="AS21" s="6">
        <v>3</v>
      </c>
      <c r="AU21" s="7"/>
      <c r="AV21" s="7"/>
      <c r="AW21" s="2"/>
      <c r="AX21" s="2"/>
    </row>
    <row r="22" spans="2:50" x14ac:dyDescent="0.3">
      <c r="B22" s="13" t="s">
        <v>4</v>
      </c>
      <c r="C22" s="4" t="s">
        <v>2</v>
      </c>
      <c r="D22" s="6">
        <v>1</v>
      </c>
      <c r="E22" s="6">
        <v>0</v>
      </c>
      <c r="G22" s="13" t="s">
        <v>4</v>
      </c>
      <c r="H22" s="4" t="s">
        <v>2</v>
      </c>
      <c r="I22" s="6">
        <v>4</v>
      </c>
      <c r="J22" s="6">
        <v>0</v>
      </c>
      <c r="L22" s="13" t="s">
        <v>4</v>
      </c>
      <c r="M22" s="4" t="s">
        <v>2</v>
      </c>
      <c r="N22" s="6">
        <v>2</v>
      </c>
      <c r="O22" s="6">
        <v>1</v>
      </c>
      <c r="Q22" s="13" t="s">
        <v>4</v>
      </c>
      <c r="R22" s="4" t="s">
        <v>2</v>
      </c>
      <c r="S22" s="2">
        <v>0</v>
      </c>
      <c r="T22" s="6">
        <v>1</v>
      </c>
      <c r="V22" s="13" t="s">
        <v>4</v>
      </c>
      <c r="W22" s="4" t="s">
        <v>2</v>
      </c>
      <c r="X22" s="6">
        <v>2</v>
      </c>
      <c r="Y22" s="6">
        <v>0</v>
      </c>
      <c r="AA22" s="13" t="s">
        <v>4</v>
      </c>
      <c r="AB22" s="4" t="s">
        <v>2</v>
      </c>
      <c r="AC22" s="6">
        <v>0</v>
      </c>
      <c r="AD22" s="6">
        <v>1</v>
      </c>
      <c r="AF22" s="13" t="s">
        <v>4</v>
      </c>
      <c r="AG22" s="4" t="s">
        <v>2</v>
      </c>
      <c r="AH22" s="6">
        <v>0</v>
      </c>
      <c r="AI22" s="6">
        <v>1</v>
      </c>
      <c r="AK22" s="13" t="s">
        <v>4</v>
      </c>
      <c r="AL22" s="4" t="s">
        <v>2</v>
      </c>
      <c r="AM22" s="6">
        <v>0</v>
      </c>
      <c r="AN22" s="6">
        <v>1</v>
      </c>
      <c r="AP22" s="13" t="s">
        <v>4</v>
      </c>
      <c r="AQ22" s="4" t="s">
        <v>2</v>
      </c>
      <c r="AR22" s="6">
        <v>2</v>
      </c>
      <c r="AS22" s="6">
        <v>2</v>
      </c>
      <c r="AU22" s="8"/>
      <c r="AW22" s="2"/>
      <c r="AX22" s="2"/>
    </row>
    <row r="23" spans="2:50" x14ac:dyDescent="0.3">
      <c r="B23" s="14"/>
      <c r="C23" s="4" t="s">
        <v>3</v>
      </c>
      <c r="D23" s="6">
        <v>6</v>
      </c>
      <c r="E23" s="6">
        <v>3</v>
      </c>
      <c r="G23" s="14"/>
      <c r="H23" s="4" t="s">
        <v>3</v>
      </c>
      <c r="I23" s="6">
        <v>2</v>
      </c>
      <c r="J23" s="6">
        <v>2</v>
      </c>
      <c r="L23" s="14"/>
      <c r="M23" s="4" t="s">
        <v>3</v>
      </c>
      <c r="N23" s="6">
        <v>3</v>
      </c>
      <c r="O23" s="6">
        <v>2</v>
      </c>
      <c r="Q23" s="14"/>
      <c r="R23" s="4" t="s">
        <v>3</v>
      </c>
      <c r="S23" s="6">
        <v>6</v>
      </c>
      <c r="T23" s="6">
        <v>3</v>
      </c>
      <c r="V23" s="14"/>
      <c r="W23" s="4" t="s">
        <v>3</v>
      </c>
      <c r="X23" s="6">
        <v>0</v>
      </c>
      <c r="Y23" s="6">
        <v>0</v>
      </c>
      <c r="AA23" s="14"/>
      <c r="AB23" s="4" t="s">
        <v>3</v>
      </c>
      <c r="AC23" s="6">
        <v>0</v>
      </c>
      <c r="AD23" s="6">
        <v>5</v>
      </c>
      <c r="AF23" s="14"/>
      <c r="AG23" s="4" t="s">
        <v>3</v>
      </c>
      <c r="AH23" s="6">
        <v>0</v>
      </c>
      <c r="AI23" s="6">
        <v>2</v>
      </c>
      <c r="AK23" s="14"/>
      <c r="AL23" s="4" t="s">
        <v>3</v>
      </c>
      <c r="AM23" s="6">
        <v>2</v>
      </c>
      <c r="AN23" s="6">
        <v>0</v>
      </c>
      <c r="AP23" s="14"/>
      <c r="AQ23" s="4" t="s">
        <v>3</v>
      </c>
      <c r="AR23" s="6">
        <v>0</v>
      </c>
      <c r="AS23" s="6">
        <v>5</v>
      </c>
      <c r="AU23" s="8"/>
      <c r="AW23" s="2"/>
      <c r="AX23" s="2"/>
    </row>
    <row r="25" spans="2:50" x14ac:dyDescent="0.3">
      <c r="C25" s="1" t="s">
        <v>2</v>
      </c>
      <c r="D25" s="1" t="s">
        <v>3</v>
      </c>
      <c r="E25" s="1" t="s">
        <v>19</v>
      </c>
    </row>
    <row r="26" spans="2:50" x14ac:dyDescent="0.3">
      <c r="B26" s="1" t="s">
        <v>0</v>
      </c>
      <c r="C26" s="9">
        <f>SUM(D6,I6,N6,S6,X6,AC6,AH6,AM6,AR6,AW6) + SUM(D13,I13,N13,S13,X13,AC13,AH13,AM13,AR13,AW13) + SUM(D20,I20,N20,S20,X20,AC20,AH20,AM20,AR20)</f>
        <v>460</v>
      </c>
      <c r="D26" s="1">
        <f>SUM(D7,I7,N7,S7,X7,AC7,AH7,AM7,AR7,AW7) + SUM(D14,I14,N14,S14,X14,AC14,AH14,AM14,AR14,AW14) + SUM(D21,I21,N21,S21,X21,AC21,AH21,AM21)</f>
        <v>385</v>
      </c>
      <c r="E26" s="1">
        <f>SUM(D8,D9,I8,I9,N8,N9,S8,S9,X8,X9,AC8,AC9,AH8,AH9,AM8,AM9,AR8,AR9,AW8,AW9) + SUM(D15,D16,I15,I16,N15,N16,S15,S16,X15,X16,AC15,AC16,AH15,AH16,AM15,AM16,AR15,AR16,AW15,AW16) + SUM(D22,D23,I22,I23,N22,N23,S22,S23,X22,X23,AC22,AC23,AH22,AH23,AM22,AM23,AR22,AR23)</f>
        <v>169</v>
      </c>
    </row>
    <row r="27" spans="2:50" x14ac:dyDescent="0.3">
      <c r="B27" s="1" t="s">
        <v>1</v>
      </c>
      <c r="C27" s="1">
        <f>SUM(C26,E6,J6,O6,T6,Y6,AD6,AI6,AN6,AS6,AX6) + SUM(E13,J13,O13,T13,Y13,AD13,AI13,AN13,AS13,AX13) + SUM(E20,J20,O20,T20,Y20,AD20,AI20,AN20,AS20)</f>
        <v>513</v>
      </c>
      <c r="D27" s="1">
        <f>SUM(D26,E7,J7,O7,T7,Y7,AD7,AI7,AN7,AS7,AX7) + SUM(E14,J14,O14,T14,Y14,AD14,AI14,AN14,AS14,AX14) + SUM(E21,J21,O21,T21,Y21,AD21,AI21,AN21,AS21)</f>
        <v>472</v>
      </c>
      <c r="E27" s="1">
        <f>SUM(E26,E8,E9,J8,J9,O8,O9,T8,T9,Y8,Y9,AD8,AD9,AI8,AI9,AN8,AN9,AS8,AS9,AX8,AX9) + SUM(E15,E16,J15,J16,O15,O16,T15,T16,Y15,Y16,AD15,AD15,AD16,AI15,AI16,AN15,AN16,AS15,AS16,AX15,AX16) + SUM(E22,E23,J22,J23,O22,O23,T22,T23,Y22,Y23,AD22,AD23,AI22,AI23,AN22,AN23,AS22,AS23)</f>
        <v>304</v>
      </c>
    </row>
    <row r="28" spans="2:50" x14ac:dyDescent="0.3">
      <c r="B28" s="1" t="s">
        <v>20</v>
      </c>
      <c r="C28" s="1">
        <f>C26/C27*100</f>
        <v>89.668615984405449</v>
      </c>
      <c r="D28" s="1">
        <f>D26/D27*100</f>
        <v>81.567796610169495</v>
      </c>
      <c r="E28" s="1">
        <f>E26/E27*100</f>
        <v>55.592105263157897</v>
      </c>
    </row>
    <row r="30" spans="2:50" x14ac:dyDescent="0.3">
      <c r="K30" s="1" t="s">
        <v>8</v>
      </c>
    </row>
    <row r="32" spans="2:50" x14ac:dyDescent="0.3">
      <c r="B32" s="1" t="s">
        <v>6</v>
      </c>
      <c r="G32" s="1" t="s">
        <v>10</v>
      </c>
      <c r="L32" s="1" t="s">
        <v>11</v>
      </c>
      <c r="Q32" s="1" t="s">
        <v>12</v>
      </c>
      <c r="V32" s="1" t="s">
        <v>13</v>
      </c>
      <c r="AA32" s="1" t="s">
        <v>14</v>
      </c>
      <c r="AF32" s="1" t="s">
        <v>15</v>
      </c>
      <c r="AK32" s="1" t="s">
        <v>16</v>
      </c>
      <c r="AP32" s="1" t="s">
        <v>17</v>
      </c>
      <c r="AU32" s="1" t="s">
        <v>18</v>
      </c>
    </row>
    <row r="33" spans="2:50" x14ac:dyDescent="0.3">
      <c r="B33" s="15" t="s">
        <v>5</v>
      </c>
      <c r="C33" s="15"/>
      <c r="D33" s="6" t="s">
        <v>0</v>
      </c>
      <c r="E33" s="6" t="s">
        <v>1</v>
      </c>
      <c r="G33" s="15" t="s">
        <v>5</v>
      </c>
      <c r="H33" s="15"/>
      <c r="I33" s="6" t="s">
        <v>0</v>
      </c>
      <c r="J33" s="6" t="s">
        <v>1</v>
      </c>
      <c r="L33" s="15" t="s">
        <v>5</v>
      </c>
      <c r="M33" s="15"/>
      <c r="N33" s="6" t="s">
        <v>0</v>
      </c>
      <c r="O33" s="6" t="s">
        <v>1</v>
      </c>
      <c r="Q33" s="15" t="s">
        <v>5</v>
      </c>
      <c r="R33" s="15"/>
      <c r="S33" s="6" t="s">
        <v>0</v>
      </c>
      <c r="T33" s="6" t="s">
        <v>1</v>
      </c>
      <c r="V33" s="15" t="s">
        <v>5</v>
      </c>
      <c r="W33" s="15"/>
      <c r="X33" s="6" t="s">
        <v>0</v>
      </c>
      <c r="Y33" s="6" t="s">
        <v>1</v>
      </c>
      <c r="AA33" s="15" t="s">
        <v>5</v>
      </c>
      <c r="AB33" s="15"/>
      <c r="AC33" s="6" t="s">
        <v>0</v>
      </c>
      <c r="AD33" s="6" t="s">
        <v>1</v>
      </c>
      <c r="AF33" s="15" t="s">
        <v>5</v>
      </c>
      <c r="AG33" s="15"/>
      <c r="AH33" s="6" t="s">
        <v>0</v>
      </c>
      <c r="AI33" s="6" t="s">
        <v>1</v>
      </c>
      <c r="AK33" s="15" t="s">
        <v>5</v>
      </c>
      <c r="AL33" s="15"/>
      <c r="AM33" s="6" t="s">
        <v>0</v>
      </c>
      <c r="AN33" s="6" t="s">
        <v>1</v>
      </c>
      <c r="AP33" s="15" t="s">
        <v>5</v>
      </c>
      <c r="AQ33" s="15"/>
      <c r="AR33" s="6" t="s">
        <v>0</v>
      </c>
      <c r="AS33" s="6" t="s">
        <v>1</v>
      </c>
      <c r="AU33" s="15" t="s">
        <v>5</v>
      </c>
      <c r="AV33" s="15"/>
      <c r="AW33" s="6" t="s">
        <v>0</v>
      </c>
      <c r="AX33" s="6" t="s">
        <v>1</v>
      </c>
    </row>
    <row r="34" spans="2:50" x14ac:dyDescent="0.3">
      <c r="B34" s="15" t="s">
        <v>2</v>
      </c>
      <c r="C34" s="15"/>
      <c r="D34" s="6">
        <v>7</v>
      </c>
      <c r="E34" s="6">
        <v>1</v>
      </c>
      <c r="G34" s="15" t="s">
        <v>2</v>
      </c>
      <c r="H34" s="15"/>
      <c r="I34" s="6">
        <v>11</v>
      </c>
      <c r="J34" s="6">
        <v>2</v>
      </c>
      <c r="L34" s="15" t="s">
        <v>2</v>
      </c>
      <c r="M34" s="15"/>
      <c r="N34" s="6">
        <v>11</v>
      </c>
      <c r="O34" s="6">
        <v>1</v>
      </c>
      <c r="Q34" s="15" t="s">
        <v>2</v>
      </c>
      <c r="R34" s="15"/>
      <c r="S34" s="6">
        <v>9</v>
      </c>
      <c r="T34" s="6">
        <v>1</v>
      </c>
      <c r="V34" s="15" t="s">
        <v>2</v>
      </c>
      <c r="W34" s="15"/>
      <c r="X34" s="6">
        <v>6</v>
      </c>
      <c r="Y34" s="6">
        <v>0</v>
      </c>
      <c r="AA34" s="15" t="s">
        <v>2</v>
      </c>
      <c r="AB34" s="15"/>
      <c r="AC34" s="6">
        <v>7</v>
      </c>
      <c r="AD34" s="6">
        <v>1</v>
      </c>
      <c r="AF34" s="15" t="s">
        <v>2</v>
      </c>
      <c r="AG34" s="15"/>
      <c r="AH34" s="6">
        <v>11</v>
      </c>
      <c r="AI34" s="6">
        <v>6</v>
      </c>
      <c r="AK34" s="15" t="s">
        <v>2</v>
      </c>
      <c r="AL34" s="15"/>
      <c r="AM34" s="6">
        <v>17</v>
      </c>
      <c r="AN34" s="6">
        <v>0</v>
      </c>
      <c r="AP34" s="15" t="s">
        <v>2</v>
      </c>
      <c r="AQ34" s="15"/>
      <c r="AR34" s="6">
        <v>16</v>
      </c>
      <c r="AS34" s="6">
        <v>0</v>
      </c>
      <c r="AU34" s="15" t="s">
        <v>2</v>
      </c>
      <c r="AV34" s="15"/>
      <c r="AW34" s="6">
        <v>9</v>
      </c>
      <c r="AX34" s="6">
        <v>1</v>
      </c>
    </row>
    <row r="35" spans="2:50" x14ac:dyDescent="0.3">
      <c r="B35" s="15" t="s">
        <v>3</v>
      </c>
      <c r="C35" s="15"/>
      <c r="D35" s="6">
        <v>5</v>
      </c>
      <c r="E35" s="6">
        <v>0</v>
      </c>
      <c r="G35" s="15" t="s">
        <v>3</v>
      </c>
      <c r="H35" s="15"/>
      <c r="I35" s="6">
        <v>9</v>
      </c>
      <c r="J35" s="6">
        <v>3</v>
      </c>
      <c r="L35" s="15" t="s">
        <v>3</v>
      </c>
      <c r="M35" s="15"/>
      <c r="N35" s="6">
        <v>10</v>
      </c>
      <c r="O35" s="6">
        <v>2</v>
      </c>
      <c r="Q35" s="15" t="s">
        <v>3</v>
      </c>
      <c r="R35" s="15"/>
      <c r="S35" s="6">
        <v>9</v>
      </c>
      <c r="T35" s="6">
        <v>0</v>
      </c>
      <c r="V35" s="15" t="s">
        <v>3</v>
      </c>
      <c r="W35" s="15"/>
      <c r="X35" s="6">
        <v>5</v>
      </c>
      <c r="Y35" s="6">
        <v>0</v>
      </c>
      <c r="AA35" s="15" t="s">
        <v>3</v>
      </c>
      <c r="AB35" s="15"/>
      <c r="AC35" s="6">
        <v>6</v>
      </c>
      <c r="AD35" s="6">
        <v>2</v>
      </c>
      <c r="AF35" s="15" t="s">
        <v>3</v>
      </c>
      <c r="AG35" s="15"/>
      <c r="AH35" s="6">
        <v>10</v>
      </c>
      <c r="AI35" s="6">
        <v>5</v>
      </c>
      <c r="AK35" s="15" t="s">
        <v>3</v>
      </c>
      <c r="AL35" s="15"/>
      <c r="AM35" s="6">
        <v>24</v>
      </c>
      <c r="AN35" s="6">
        <v>2</v>
      </c>
      <c r="AP35" s="15" t="s">
        <v>3</v>
      </c>
      <c r="AQ35" s="15"/>
      <c r="AR35" s="6">
        <v>13</v>
      </c>
      <c r="AS35" s="6">
        <v>0</v>
      </c>
      <c r="AU35" s="15" t="s">
        <v>3</v>
      </c>
      <c r="AV35" s="15"/>
      <c r="AW35" s="6">
        <v>8</v>
      </c>
      <c r="AX35" s="6">
        <v>0</v>
      </c>
    </row>
    <row r="36" spans="2:50" x14ac:dyDescent="0.3">
      <c r="B36" s="16" t="s">
        <v>4</v>
      </c>
      <c r="C36" s="4" t="s">
        <v>2</v>
      </c>
      <c r="D36" s="6">
        <v>0</v>
      </c>
      <c r="E36" s="6">
        <v>1</v>
      </c>
      <c r="G36" s="16" t="s">
        <v>4</v>
      </c>
      <c r="H36" s="4" t="s">
        <v>2</v>
      </c>
      <c r="I36" s="6">
        <v>1</v>
      </c>
      <c r="J36" s="6">
        <v>2</v>
      </c>
      <c r="L36" s="16" t="s">
        <v>4</v>
      </c>
      <c r="M36" s="4" t="s">
        <v>2</v>
      </c>
      <c r="N36" s="6">
        <v>0</v>
      </c>
      <c r="O36" s="6">
        <v>1</v>
      </c>
      <c r="Q36" s="16" t="s">
        <v>4</v>
      </c>
      <c r="R36" s="4" t="s">
        <v>2</v>
      </c>
      <c r="S36" s="6">
        <v>4</v>
      </c>
      <c r="T36" s="6">
        <v>0</v>
      </c>
      <c r="V36" s="16" t="s">
        <v>4</v>
      </c>
      <c r="W36" s="4" t="s">
        <v>2</v>
      </c>
      <c r="X36" s="6">
        <v>1</v>
      </c>
      <c r="Y36" s="6">
        <v>1</v>
      </c>
      <c r="AA36" s="16" t="s">
        <v>4</v>
      </c>
      <c r="AB36" s="4" t="s">
        <v>2</v>
      </c>
      <c r="AC36" s="6">
        <v>2</v>
      </c>
      <c r="AD36" s="6">
        <v>1</v>
      </c>
      <c r="AF36" s="16" t="s">
        <v>4</v>
      </c>
      <c r="AG36" s="4" t="s">
        <v>2</v>
      </c>
      <c r="AH36" s="6">
        <v>6</v>
      </c>
      <c r="AI36" s="6">
        <v>1</v>
      </c>
      <c r="AK36" s="16" t="s">
        <v>4</v>
      </c>
      <c r="AL36" s="4" t="s">
        <v>2</v>
      </c>
      <c r="AM36" s="6">
        <v>1</v>
      </c>
      <c r="AN36" s="6">
        <v>1</v>
      </c>
      <c r="AP36" s="16" t="s">
        <v>4</v>
      </c>
      <c r="AQ36" s="4" t="s">
        <v>2</v>
      </c>
      <c r="AR36" s="6">
        <v>0</v>
      </c>
      <c r="AS36" s="6">
        <v>1</v>
      </c>
      <c r="AU36" s="16" t="s">
        <v>4</v>
      </c>
      <c r="AV36" s="4" t="s">
        <v>2</v>
      </c>
      <c r="AW36" s="6">
        <v>0</v>
      </c>
      <c r="AX36" s="6">
        <v>1</v>
      </c>
    </row>
    <row r="37" spans="2:50" x14ac:dyDescent="0.3">
      <c r="B37" s="16"/>
      <c r="C37" s="4" t="s">
        <v>3</v>
      </c>
      <c r="D37" s="6">
        <v>0</v>
      </c>
      <c r="E37" s="6">
        <v>3</v>
      </c>
      <c r="G37" s="16"/>
      <c r="H37" s="4" t="s">
        <v>3</v>
      </c>
      <c r="I37" s="6">
        <v>0</v>
      </c>
      <c r="J37" s="6">
        <v>3</v>
      </c>
      <c r="L37" s="16"/>
      <c r="M37" s="4" t="s">
        <v>3</v>
      </c>
      <c r="N37" s="6">
        <v>0</v>
      </c>
      <c r="O37" s="6">
        <v>4</v>
      </c>
      <c r="Q37" s="16"/>
      <c r="R37" s="4" t="s">
        <v>3</v>
      </c>
      <c r="S37" s="6">
        <v>0</v>
      </c>
      <c r="T37" s="6">
        <v>0</v>
      </c>
      <c r="V37" s="16"/>
      <c r="W37" s="4" t="s">
        <v>3</v>
      </c>
      <c r="X37" s="6">
        <v>2</v>
      </c>
      <c r="Y37" s="6">
        <v>0</v>
      </c>
      <c r="AA37" s="16"/>
      <c r="AB37" s="4" t="s">
        <v>3</v>
      </c>
      <c r="AC37" s="6">
        <v>0</v>
      </c>
      <c r="AD37" s="6">
        <v>0</v>
      </c>
      <c r="AF37" s="16"/>
      <c r="AG37" s="4" t="s">
        <v>3</v>
      </c>
      <c r="AH37" s="6">
        <v>0</v>
      </c>
      <c r="AI37" s="6">
        <v>4</v>
      </c>
      <c r="AK37" s="16"/>
      <c r="AL37" s="4" t="s">
        <v>3</v>
      </c>
      <c r="AM37" s="6">
        <v>12</v>
      </c>
      <c r="AN37" s="6">
        <v>13</v>
      </c>
      <c r="AP37" s="16"/>
      <c r="AQ37" s="4" t="s">
        <v>3</v>
      </c>
      <c r="AR37" s="6">
        <v>8</v>
      </c>
      <c r="AS37" s="6">
        <v>2</v>
      </c>
      <c r="AU37" s="16"/>
      <c r="AV37" s="4" t="s">
        <v>3</v>
      </c>
      <c r="AW37" s="6">
        <v>0</v>
      </c>
      <c r="AX37" s="6">
        <v>0</v>
      </c>
    </row>
    <row r="39" spans="2:50" x14ac:dyDescent="0.3">
      <c r="C39" s="1" t="s">
        <v>2</v>
      </c>
      <c r="D39" s="1" t="s">
        <v>3</v>
      </c>
      <c r="E39" s="1" t="s">
        <v>4</v>
      </c>
    </row>
    <row r="40" spans="2:50" x14ac:dyDescent="0.3">
      <c r="B40" s="1" t="s">
        <v>0</v>
      </c>
      <c r="C40" s="1">
        <f>SUM(D34,I34,N34,S34,X34,AC34,AH34,AM34,AR34,AW34)</f>
        <v>104</v>
      </c>
      <c r="D40" s="1">
        <f>SUM(D35,I35,N35,S35,X35,AC35,AH35,AM35,AR35,AW35)</f>
        <v>99</v>
      </c>
      <c r="E40" s="1">
        <f>SUM(D36,D37,I36,I37,N36,N37,S36,S37,X36,X37,AC36,AC37,AH36,AH37,AM36,AM37,AR36,AR37,AW36,AW37)</f>
        <v>37</v>
      </c>
    </row>
    <row r="41" spans="2:50" x14ac:dyDescent="0.3">
      <c r="B41" s="1" t="s">
        <v>1</v>
      </c>
      <c r="C41" s="1">
        <f>SUM(C40,E34,J34,O34,T34,Y34,AD34,AI34,AN34,AS34,AX34)</f>
        <v>117</v>
      </c>
      <c r="D41" s="1">
        <f>SUM(D40,E35,J35,O35,T35,Y35,AX35,AS35,AN35,AI35,AD35)</f>
        <v>113</v>
      </c>
      <c r="E41" s="1">
        <f>SUM(E40,E36,E37,J36,J37,O36,O37,T36,T37,Y36,Y37,AD36,AD37,AI36,AI37,AN36,AN37,AS36,AS37,AX36,AX37)</f>
        <v>76</v>
      </c>
    </row>
    <row r="42" spans="2:50" x14ac:dyDescent="0.3">
      <c r="B42" s="1" t="s">
        <v>20</v>
      </c>
      <c r="C42" s="1">
        <f>C40/C41*100</f>
        <v>88.888888888888886</v>
      </c>
      <c r="D42" s="1">
        <f>D40/D41*100</f>
        <v>87.610619469026545</v>
      </c>
      <c r="E42" s="1">
        <f>E40/E41*100</f>
        <v>48.684210526315788</v>
      </c>
    </row>
    <row r="44" spans="2:50" x14ac:dyDescent="0.3">
      <c r="K44" s="1" t="s">
        <v>9</v>
      </c>
    </row>
    <row r="46" spans="2:50" x14ac:dyDescent="0.3">
      <c r="B46" s="1" t="s">
        <v>6</v>
      </c>
      <c r="G46" s="1" t="s">
        <v>10</v>
      </c>
    </row>
    <row r="47" spans="2:50" x14ac:dyDescent="0.3">
      <c r="B47" s="15" t="s">
        <v>5</v>
      </c>
      <c r="C47" s="15"/>
      <c r="D47" s="6" t="s">
        <v>0</v>
      </c>
      <c r="E47" s="6" t="s">
        <v>1</v>
      </c>
      <c r="G47" s="15" t="s">
        <v>5</v>
      </c>
      <c r="H47" s="15"/>
      <c r="I47" s="6" t="s">
        <v>0</v>
      </c>
      <c r="J47" s="6" t="s">
        <v>1</v>
      </c>
    </row>
    <row r="48" spans="2:50" x14ac:dyDescent="0.3">
      <c r="B48" s="15" t="s">
        <v>2</v>
      </c>
      <c r="C48" s="15"/>
      <c r="D48" s="6">
        <v>19</v>
      </c>
      <c r="E48" s="6">
        <v>7</v>
      </c>
      <c r="G48" s="15" t="s">
        <v>2</v>
      </c>
      <c r="H48" s="15"/>
      <c r="I48" s="6">
        <v>0</v>
      </c>
      <c r="J48" s="6">
        <v>52</v>
      </c>
    </row>
    <row r="49" spans="2:10" x14ac:dyDescent="0.3">
      <c r="B49" s="15" t="s">
        <v>3</v>
      </c>
      <c r="C49" s="15"/>
      <c r="D49" s="6">
        <v>23</v>
      </c>
      <c r="E49" s="6">
        <v>8</v>
      </c>
      <c r="G49" s="15" t="s">
        <v>3</v>
      </c>
      <c r="H49" s="15"/>
      <c r="I49" s="6">
        <v>0</v>
      </c>
      <c r="J49" s="6">
        <v>68</v>
      </c>
    </row>
    <row r="50" spans="2:10" x14ac:dyDescent="0.3">
      <c r="B50" s="16" t="s">
        <v>4</v>
      </c>
      <c r="C50" s="4" t="s">
        <v>2</v>
      </c>
      <c r="D50" s="6">
        <v>1</v>
      </c>
      <c r="E50" s="6">
        <v>3</v>
      </c>
      <c r="G50" s="16" t="s">
        <v>4</v>
      </c>
      <c r="H50" s="4" t="s">
        <v>2</v>
      </c>
      <c r="I50" s="6">
        <v>0</v>
      </c>
      <c r="J50" s="6">
        <v>0</v>
      </c>
    </row>
    <row r="51" spans="2:10" x14ac:dyDescent="0.3">
      <c r="B51" s="16"/>
      <c r="C51" s="4" t="s">
        <v>3</v>
      </c>
      <c r="D51" s="6">
        <v>12</v>
      </c>
      <c r="E51" s="6">
        <v>6</v>
      </c>
      <c r="G51" s="16"/>
      <c r="H51" s="4" t="s">
        <v>3</v>
      </c>
      <c r="I51" s="6">
        <v>0</v>
      </c>
      <c r="J51" s="6">
        <v>11</v>
      </c>
    </row>
    <row r="53" spans="2:10" x14ac:dyDescent="0.3">
      <c r="C53" s="1" t="s">
        <v>2</v>
      </c>
      <c r="D53" s="1" t="s">
        <v>3</v>
      </c>
      <c r="E53" s="1" t="s">
        <v>4</v>
      </c>
    </row>
    <row r="54" spans="2:10" x14ac:dyDescent="0.3">
      <c r="B54" s="1" t="s">
        <v>0</v>
      </c>
      <c r="C54" s="1">
        <f>SUM(D48,I48)</f>
        <v>19</v>
      </c>
      <c r="D54" s="1">
        <f xml:space="preserve"> SUM(D49,I49)</f>
        <v>23</v>
      </c>
      <c r="E54" s="1">
        <f>SUM(D50,D51,I50,I51)</f>
        <v>13</v>
      </c>
    </row>
    <row r="55" spans="2:10" x14ac:dyDescent="0.3">
      <c r="B55" s="1" t="s">
        <v>1</v>
      </c>
      <c r="C55" s="1">
        <f>SUM(C54,E48,J48)</f>
        <v>78</v>
      </c>
      <c r="D55" s="1">
        <f>SUM(D54,E49,J49)</f>
        <v>99</v>
      </c>
      <c r="E55" s="1">
        <f>SUM(E54,E50,E51,J50,J51)</f>
        <v>33</v>
      </c>
    </row>
    <row r="56" spans="2:10" x14ac:dyDescent="0.3">
      <c r="B56" s="1" t="s">
        <v>20</v>
      </c>
      <c r="C56" s="1">
        <f>C54/C55*100</f>
        <v>24.358974358974358</v>
      </c>
      <c r="D56" s="1">
        <f>D54/D55*100</f>
        <v>23.232323232323232</v>
      </c>
      <c r="E56" s="1">
        <f>E54/E55*100</f>
        <v>39.393939393939391</v>
      </c>
    </row>
    <row r="59" spans="2:10" x14ac:dyDescent="0.3">
      <c r="B59" s="10" t="s">
        <v>41</v>
      </c>
      <c r="C59" s="1" t="s">
        <v>2</v>
      </c>
      <c r="D59" s="1" t="s">
        <v>3</v>
      </c>
      <c r="E59" s="1" t="s">
        <v>4</v>
      </c>
    </row>
    <row r="60" spans="2:10" x14ac:dyDescent="0.3">
      <c r="B60" s="1" t="s">
        <v>0</v>
      </c>
      <c r="C60" s="1">
        <f>SUM(C40,C26,C54)</f>
        <v>583</v>
      </c>
      <c r="D60" s="1">
        <f>SUM(D54,D40,D26)</f>
        <v>507</v>
      </c>
      <c r="E60" s="1">
        <f>SUM(E54,E40,E26)</f>
        <v>219</v>
      </c>
    </row>
    <row r="61" spans="2:10" x14ac:dyDescent="0.3">
      <c r="B61" s="1" t="s">
        <v>1</v>
      </c>
      <c r="C61" s="1">
        <f>SUM(C55,C41,C27)</f>
        <v>708</v>
      </c>
      <c r="D61" s="1">
        <f>SUM(D55,D41,D27)</f>
        <v>684</v>
      </c>
      <c r="E61" s="1">
        <f>SUM(E55,E41,E27)</f>
        <v>413</v>
      </c>
    </row>
    <row r="62" spans="2:10" x14ac:dyDescent="0.3">
      <c r="B62" s="1" t="s">
        <v>20</v>
      </c>
      <c r="C62" s="1">
        <f>C60/C61*100</f>
        <v>82.344632768361578</v>
      </c>
      <c r="D62" s="1">
        <f>D60/D61*100</f>
        <v>74.122807017543863</v>
      </c>
      <c r="E62" s="1">
        <f>E60/E61*100</f>
        <v>53.026634382566584</v>
      </c>
    </row>
    <row r="66" spans="2:25" x14ac:dyDescent="0.3">
      <c r="B66" s="1" t="s">
        <v>0</v>
      </c>
      <c r="C66" s="1">
        <f>SUM(C60,D60,E60)</f>
        <v>1309</v>
      </c>
    </row>
    <row r="67" spans="2:25" x14ac:dyDescent="0.3">
      <c r="B67" s="1" t="s">
        <v>1</v>
      </c>
      <c r="C67" s="1">
        <f>SUM(C61,D61,E61)</f>
        <v>1805</v>
      </c>
    </row>
    <row r="68" spans="2:25" x14ac:dyDescent="0.3">
      <c r="B68" s="1" t="s">
        <v>21</v>
      </c>
      <c r="C68" s="1">
        <f>C66/C67*100</f>
        <v>72.52077562326869</v>
      </c>
    </row>
    <row r="76" spans="2:25" x14ac:dyDescent="0.3">
      <c r="B76" s="1" t="s">
        <v>14</v>
      </c>
      <c r="G76" s="1" t="s">
        <v>15</v>
      </c>
      <c r="L76" s="1" t="s">
        <v>16</v>
      </c>
      <c r="Q76" s="1" t="s">
        <v>17</v>
      </c>
      <c r="V76" s="1" t="s">
        <v>18</v>
      </c>
    </row>
    <row r="77" spans="2:25" x14ac:dyDescent="0.3">
      <c r="B77" s="3" t="s">
        <v>5</v>
      </c>
      <c r="C77" s="3"/>
      <c r="D77" s="6" t="s">
        <v>0</v>
      </c>
      <c r="E77" s="6" t="s">
        <v>1</v>
      </c>
      <c r="G77" s="3" t="s">
        <v>5</v>
      </c>
      <c r="H77" s="3"/>
      <c r="I77" s="6" t="s">
        <v>0</v>
      </c>
      <c r="J77" s="6" t="s">
        <v>1</v>
      </c>
      <c r="L77" s="3" t="s">
        <v>5</v>
      </c>
      <c r="M77" s="3"/>
      <c r="N77" s="6" t="s">
        <v>0</v>
      </c>
      <c r="O77" s="6" t="s">
        <v>1</v>
      </c>
      <c r="Q77" s="3" t="s">
        <v>5</v>
      </c>
      <c r="R77" s="3"/>
      <c r="S77" s="6" t="s">
        <v>0</v>
      </c>
      <c r="T77" s="6" t="s">
        <v>1</v>
      </c>
      <c r="V77" s="3" t="s">
        <v>5</v>
      </c>
      <c r="W77" s="3"/>
      <c r="X77" s="6" t="s">
        <v>0</v>
      </c>
      <c r="Y77" s="6" t="s">
        <v>1</v>
      </c>
    </row>
    <row r="78" spans="2:25" x14ac:dyDescent="0.3">
      <c r="B78" s="3" t="s">
        <v>2</v>
      </c>
      <c r="C78" s="3"/>
      <c r="D78" s="6"/>
      <c r="E78" s="6"/>
      <c r="G78" s="3" t="s">
        <v>2</v>
      </c>
      <c r="H78" s="3"/>
      <c r="I78" s="6"/>
      <c r="J78" s="6"/>
      <c r="L78" s="3" t="s">
        <v>2</v>
      </c>
      <c r="M78" s="3"/>
      <c r="N78" s="6"/>
      <c r="O78" s="6"/>
      <c r="Q78" s="3" t="s">
        <v>2</v>
      </c>
      <c r="R78" s="3"/>
      <c r="S78" s="6"/>
      <c r="T78" s="6"/>
      <c r="V78" s="3" t="s">
        <v>2</v>
      </c>
      <c r="W78" s="3"/>
      <c r="X78" s="6"/>
      <c r="Y78" s="6"/>
    </row>
    <row r="79" spans="2:25" x14ac:dyDescent="0.3">
      <c r="B79" s="3" t="s">
        <v>3</v>
      </c>
      <c r="C79" s="3"/>
      <c r="D79" s="6"/>
      <c r="E79" s="6"/>
      <c r="G79" s="3" t="s">
        <v>3</v>
      </c>
      <c r="H79" s="3"/>
      <c r="I79" s="6"/>
      <c r="J79" s="6"/>
      <c r="L79" s="3" t="s">
        <v>3</v>
      </c>
      <c r="M79" s="3"/>
      <c r="N79" s="6"/>
      <c r="O79" s="6"/>
      <c r="Q79" s="3" t="s">
        <v>3</v>
      </c>
      <c r="R79" s="3"/>
      <c r="S79" s="6"/>
      <c r="T79" s="6"/>
      <c r="V79" s="3" t="s">
        <v>3</v>
      </c>
      <c r="W79" s="3"/>
      <c r="X79" s="6"/>
      <c r="Y79" s="6"/>
    </row>
    <row r="80" spans="2:25" x14ac:dyDescent="0.3">
      <c r="B80" s="13" t="s">
        <v>4</v>
      </c>
      <c r="C80" s="4" t="s">
        <v>2</v>
      </c>
      <c r="D80" s="6"/>
      <c r="E80" s="6"/>
      <c r="G80" s="13" t="s">
        <v>4</v>
      </c>
      <c r="H80" s="4" t="s">
        <v>2</v>
      </c>
      <c r="I80" s="6"/>
      <c r="J80" s="6"/>
      <c r="L80" s="13" t="s">
        <v>4</v>
      </c>
      <c r="M80" s="4" t="s">
        <v>2</v>
      </c>
      <c r="N80" s="6"/>
      <c r="O80" s="6"/>
      <c r="Q80" s="5" t="s">
        <v>4</v>
      </c>
      <c r="R80" s="4" t="s">
        <v>2</v>
      </c>
      <c r="S80" s="6"/>
      <c r="T80" s="6"/>
      <c r="V80" s="5" t="s">
        <v>4</v>
      </c>
      <c r="W80" s="4" t="s">
        <v>2</v>
      </c>
      <c r="X80" s="6"/>
      <c r="Y80" s="6"/>
    </row>
    <row r="81" spans="2:25" x14ac:dyDescent="0.3">
      <c r="B81" s="14"/>
      <c r="C81" s="4" t="s">
        <v>3</v>
      </c>
      <c r="D81" s="6"/>
      <c r="E81" s="6"/>
      <c r="G81" s="14"/>
      <c r="H81" s="4" t="s">
        <v>3</v>
      </c>
      <c r="I81" s="6"/>
      <c r="J81" s="6"/>
      <c r="L81" s="14"/>
      <c r="M81" s="4" t="s">
        <v>3</v>
      </c>
      <c r="N81" s="6"/>
      <c r="O81" s="6"/>
      <c r="Q81" s="5"/>
      <c r="R81" s="4" t="s">
        <v>3</v>
      </c>
      <c r="S81" s="6"/>
      <c r="T81" s="6"/>
      <c r="V81" s="5"/>
      <c r="W81" s="4" t="s">
        <v>3</v>
      </c>
      <c r="X81" s="6"/>
      <c r="Y81" s="6"/>
    </row>
  </sheetData>
  <mergeCells count="167">
    <mergeCell ref="B34:C34"/>
    <mergeCell ref="V5:W5"/>
    <mergeCell ref="V6:W6"/>
    <mergeCell ref="V7:W7"/>
    <mergeCell ref="V8:V9"/>
    <mergeCell ref="G33:H33"/>
    <mergeCell ref="L33:M33"/>
    <mergeCell ref="L5:M5"/>
    <mergeCell ref="L6:M6"/>
    <mergeCell ref="L7:M7"/>
    <mergeCell ref="L8:L9"/>
    <mergeCell ref="B5:C5"/>
    <mergeCell ref="B6:C6"/>
    <mergeCell ref="G48:H48"/>
    <mergeCell ref="B35:C35"/>
    <mergeCell ref="G35:H35"/>
    <mergeCell ref="L35:M35"/>
    <mergeCell ref="Q35:R35"/>
    <mergeCell ref="B15:B16"/>
    <mergeCell ref="G15:G16"/>
    <mergeCell ref="L15:L16"/>
    <mergeCell ref="G19:H19"/>
    <mergeCell ref="L19:M19"/>
    <mergeCell ref="Q19:R19"/>
    <mergeCell ref="B7:C7"/>
    <mergeCell ref="B8:B9"/>
    <mergeCell ref="G5:H5"/>
    <mergeCell ref="G6:H6"/>
    <mergeCell ref="G7:H7"/>
    <mergeCell ref="G8:G9"/>
    <mergeCell ref="Q33:R33"/>
    <mergeCell ref="G34:H34"/>
    <mergeCell ref="L34:M34"/>
    <mergeCell ref="Q34:R34"/>
    <mergeCell ref="B33:C33"/>
    <mergeCell ref="B22:B23"/>
    <mergeCell ref="G22:G23"/>
    <mergeCell ref="L22:L23"/>
    <mergeCell ref="B19:C19"/>
    <mergeCell ref="B12:C12"/>
    <mergeCell ref="B13:C13"/>
    <mergeCell ref="B14:C14"/>
    <mergeCell ref="G12:H12"/>
    <mergeCell ref="G13:H13"/>
    <mergeCell ref="G14:H14"/>
    <mergeCell ref="G36:G37"/>
    <mergeCell ref="L36:L37"/>
    <mergeCell ref="Q36:Q37"/>
    <mergeCell ref="V36:V37"/>
    <mergeCell ref="AA5:AB5"/>
    <mergeCell ref="AF5:AG5"/>
    <mergeCell ref="AK5:AL5"/>
    <mergeCell ref="AA8:AA9"/>
    <mergeCell ref="AF8:AF9"/>
    <mergeCell ref="AK8:AK9"/>
    <mergeCell ref="AF15:AF16"/>
    <mergeCell ref="AK15:AK16"/>
    <mergeCell ref="Q5:R5"/>
    <mergeCell ref="Q6:R6"/>
    <mergeCell ref="Q7:R7"/>
    <mergeCell ref="Q8:Q9"/>
    <mergeCell ref="V33:W33"/>
    <mergeCell ref="V34:W34"/>
    <mergeCell ref="AP5:AQ5"/>
    <mergeCell ref="AU5:AV5"/>
    <mergeCell ref="AA6:AB6"/>
    <mergeCell ref="AF6:AG6"/>
    <mergeCell ref="AK6:AL6"/>
    <mergeCell ref="AP6:AQ6"/>
    <mergeCell ref="AU6:AV6"/>
    <mergeCell ref="AA7:AB7"/>
    <mergeCell ref="AF7:AG7"/>
    <mergeCell ref="AK7:AL7"/>
    <mergeCell ref="AP7:AQ7"/>
    <mergeCell ref="AU7:AV7"/>
    <mergeCell ref="AP8:AP9"/>
    <mergeCell ref="AU8:AU9"/>
    <mergeCell ref="AP35:AQ35"/>
    <mergeCell ref="AU35:AV35"/>
    <mergeCell ref="AA36:AA37"/>
    <mergeCell ref="AF36:AF37"/>
    <mergeCell ref="AK36:AK37"/>
    <mergeCell ref="AP36:AP37"/>
    <mergeCell ref="AU36:AU37"/>
    <mergeCell ref="AA33:AB33"/>
    <mergeCell ref="AF33:AG33"/>
    <mergeCell ref="AK33:AL33"/>
    <mergeCell ref="AP33:AQ33"/>
    <mergeCell ref="AU33:AV33"/>
    <mergeCell ref="AA34:AB34"/>
    <mergeCell ref="AF34:AG34"/>
    <mergeCell ref="AK34:AL34"/>
    <mergeCell ref="AP34:AQ34"/>
    <mergeCell ref="AU34:AV34"/>
    <mergeCell ref="AA22:AA23"/>
    <mergeCell ref="AF22:AF23"/>
    <mergeCell ref="AK22:AK23"/>
    <mergeCell ref="AK35:AL35"/>
    <mergeCell ref="AA15:AA16"/>
    <mergeCell ref="B80:B81"/>
    <mergeCell ref="G80:G81"/>
    <mergeCell ref="L80:L81"/>
    <mergeCell ref="B20:C20"/>
    <mergeCell ref="B21:C21"/>
    <mergeCell ref="G21:H21"/>
    <mergeCell ref="G20:H20"/>
    <mergeCell ref="AA35:AB35"/>
    <mergeCell ref="AF35:AG35"/>
    <mergeCell ref="B49:C49"/>
    <mergeCell ref="G49:H49"/>
    <mergeCell ref="B50:B51"/>
    <mergeCell ref="G50:G51"/>
    <mergeCell ref="B47:C47"/>
    <mergeCell ref="G47:H47"/>
    <mergeCell ref="B48:C48"/>
    <mergeCell ref="L20:M20"/>
    <mergeCell ref="L21:M21"/>
    <mergeCell ref="Q21:R21"/>
    <mergeCell ref="Q20:R20"/>
    <mergeCell ref="Q22:Q23"/>
    <mergeCell ref="V22:V23"/>
    <mergeCell ref="V35:W35"/>
    <mergeCell ref="B36:B37"/>
    <mergeCell ref="V12:W12"/>
    <mergeCell ref="V13:W13"/>
    <mergeCell ref="V14:W14"/>
    <mergeCell ref="V19:W19"/>
    <mergeCell ref="V20:W20"/>
    <mergeCell ref="V21:W21"/>
    <mergeCell ref="L12:M12"/>
    <mergeCell ref="L13:M13"/>
    <mergeCell ref="L14:M14"/>
    <mergeCell ref="Q14:R14"/>
    <mergeCell ref="Q13:R13"/>
    <mergeCell ref="Q12:R12"/>
    <mergeCell ref="Q15:Q16"/>
    <mergeCell ref="V15:V16"/>
    <mergeCell ref="AA12:AB12"/>
    <mergeCell ref="AA13:AB13"/>
    <mergeCell ref="AA14:AB14"/>
    <mergeCell ref="AA20:AB20"/>
    <mergeCell ref="AA21:AB21"/>
    <mergeCell ref="AA19:AB19"/>
    <mergeCell ref="AK21:AL21"/>
    <mergeCell ref="AK20:AL20"/>
    <mergeCell ref="AK19:AL19"/>
    <mergeCell ref="AK14:AL14"/>
    <mergeCell ref="AK13:AL13"/>
    <mergeCell ref="AK12:AL12"/>
    <mergeCell ref="AF12:AG12"/>
    <mergeCell ref="AF13:AG13"/>
    <mergeCell ref="AF14:AG14"/>
    <mergeCell ref="AF19:AG19"/>
    <mergeCell ref="AF20:AG20"/>
    <mergeCell ref="AF21:AG21"/>
    <mergeCell ref="AP21:AQ21"/>
    <mergeCell ref="AP22:AP23"/>
    <mergeCell ref="AU12:AV12"/>
    <mergeCell ref="AU13:AV13"/>
    <mergeCell ref="AU14:AV14"/>
    <mergeCell ref="AU15:AU16"/>
    <mergeCell ref="AP12:AQ12"/>
    <mergeCell ref="AP13:AQ13"/>
    <mergeCell ref="AP14:AQ14"/>
    <mergeCell ref="AP15:AP16"/>
    <mergeCell ref="AP19:AQ19"/>
    <mergeCell ref="AP20:A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 Do Thanh</dc:creator>
  <cp:lastModifiedBy>Hau Do Thanh</cp:lastModifiedBy>
  <dcterms:created xsi:type="dcterms:W3CDTF">2025-05-25T09:44:49Z</dcterms:created>
  <dcterms:modified xsi:type="dcterms:W3CDTF">2025-05-27T05:29:20Z</dcterms:modified>
</cp:coreProperties>
</file>