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othy Do\Documents\GitHub\TheDoPro\Images\Pillow\Scan_256\"/>
    </mc:Choice>
  </mc:AlternateContent>
  <xr:revisionPtr revIDLastSave="0" documentId="8_{D6877F2D-9E30-462B-97F1-F7573B947B7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D4" i="1" s="1"/>
  <c r="C5" i="1"/>
  <c r="D5" i="1" s="1"/>
  <c r="C6" i="1"/>
  <c r="D6" i="1" s="1"/>
  <c r="C7" i="1"/>
  <c r="D7" i="1" s="1"/>
  <c r="C8" i="1"/>
  <c r="D8" i="1" s="1"/>
  <c r="C9" i="1"/>
  <c r="C10" i="1"/>
  <c r="C11" i="1"/>
  <c r="C12" i="1"/>
  <c r="D12" i="1" s="1"/>
  <c r="C13" i="1"/>
  <c r="D13" i="1" s="1"/>
  <c r="D9" i="1"/>
  <c r="D10" i="1"/>
  <c r="D11" i="1"/>
  <c r="C2" i="1"/>
  <c r="D2" i="1" s="1"/>
  <c r="D3" i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D23" i="1" l="1"/>
</calcChain>
</file>

<file path=xl/sharedStrings.xml><?xml version="1.0" encoding="utf-8"?>
<sst xmlns="http://schemas.openxmlformats.org/spreadsheetml/2006/main" count="6" uniqueCount="6">
  <si>
    <t>disp (px)</t>
  </si>
  <si>
    <t>depth_meas (in.)</t>
  </si>
  <si>
    <t>depth_pow (in.)</t>
  </si>
  <si>
    <t>err_power (%)</t>
  </si>
  <si>
    <t>Avg. Err (%)</t>
  </si>
  <si>
    <t>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</si>
</sst>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ysClr val="windowText" lastClr="000000"/>
                </a:solidFill>
              </a:rPr>
              <a:t>SGBM Power Regression</a:t>
            </a:r>
            <a:r>
              <a:rPr lang="en-US" sz="2400" baseline="0">
                <a:solidFill>
                  <a:sysClr val="windowText" lastClr="000000"/>
                </a:solidFill>
              </a:rPr>
              <a:t> Model</a:t>
            </a:r>
            <a:endParaRPr lang="en-US" sz="24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2125603075549167"/>
                  <c:y val="-0.478781781065245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Sheet1!$A$2:$A$21</c:f>
              <c:numCache>
                <c:formatCode>General</c:formatCode>
                <c:ptCount val="20"/>
                <c:pt idx="0">
                  <c:v>172.375</c:v>
                </c:pt>
                <c:pt idx="1">
                  <c:v>93.4375</c:v>
                </c:pt>
                <c:pt idx="2">
                  <c:v>70.4375</c:v>
                </c:pt>
                <c:pt idx="3">
                  <c:v>54.6875</c:v>
                </c:pt>
                <c:pt idx="4">
                  <c:v>42.3125</c:v>
                </c:pt>
                <c:pt idx="5">
                  <c:v>34.9375</c:v>
                </c:pt>
                <c:pt idx="6">
                  <c:v>29.0625</c:v>
                </c:pt>
                <c:pt idx="7">
                  <c:v>26</c:v>
                </c:pt>
                <c:pt idx="8">
                  <c:v>21.4375</c:v>
                </c:pt>
                <c:pt idx="9">
                  <c:v>19.0625</c:v>
                </c:pt>
                <c:pt idx="10">
                  <c:v>17.125</c:v>
                </c:pt>
                <c:pt idx="11">
                  <c:v>15.375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C0-4A79-8AA9-9A8A4DDBC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978528"/>
        <c:axId val="337983520"/>
      </c:scatterChart>
      <c:valAx>
        <c:axId val="33797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Pixel</a:t>
                </a:r>
                <a:r>
                  <a:rPr lang="en-US" sz="1800" baseline="0">
                    <a:solidFill>
                      <a:sysClr val="windowText" lastClr="000000"/>
                    </a:solidFill>
                  </a:rPr>
                  <a:t> Disparity (pixels)</a:t>
                </a:r>
                <a:endParaRPr lang="en-US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83520"/>
        <c:crosses val="autoZero"/>
        <c:crossBetween val="midCat"/>
      </c:valAx>
      <c:valAx>
        <c:axId val="33798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Measured</a:t>
                </a:r>
                <a:r>
                  <a:rPr lang="en-US" sz="1800" baseline="0">
                    <a:solidFill>
                      <a:sysClr val="windowText" lastClr="000000"/>
                    </a:solidFill>
                  </a:rPr>
                  <a:t> Depth (inches)</a:t>
                </a:r>
                <a:endParaRPr lang="en-US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7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358140</xdr:colOff>
      <xdr:row>0</xdr:row>
      <xdr:rowOff>22860</xdr:rowOff>
    </xdr:from>
    <xdr:to>
      <xdr:col>13</xdr:col>
      <xdr:colOff>381000</xdr:colOff>
      <xdr:row>20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A0A65E-8E70-AFC8-A9F7-ED590F19E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3"/>
  <sheetViews>
    <sheetView tabSelected="1" workbookViewId="0">
      <selection activeCell="G27" sqref="G27"/>
    </sheetView>
  </sheetViews>
  <sheetFormatPr defaultRowHeight="14.4"/>
  <cols>
    <col min="1" max="1" width="8" bestFit="1" customWidth="1"/>
    <col min="2" max="2" width="15.44140625" bestFit="1" customWidth="1"/>
    <col min="3" max="3" width="14.6640625" bestFit="1" customWidth="1"/>
    <col min="4" max="4" width="12.88671875" bestFit="1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</row>
    <row r="2" spans="1:18">
      <c r="A2">
        <v>172.375</v>
      </c>
      <c r="B2">
        <v>3</v>
      </c>
      <c r="C2">
        <f>616.33*POWER(A2,-1.011)</f>
        <v>3.3786080412747443</v>
      </c>
      <c r="D2">
        <f t="shared" ref="D2:D13" si="0">100*ABS(C2-B2)/B2</f>
        <v>12.62026804249148</v>
      </c>
    </row>
    <row r="3" spans="1:18">
      <c r="A3">
        <v>93.4375</v>
      </c>
      <c r="B3">
        <v>6</v>
      </c>
      <c r="C3">
        <f t="shared" ref="C3:C13" si="1">616.33*POWER(A3,-1.011)</f>
        <v>6.275038060332732</v>
      </c>
      <c r="D3">
        <f t="shared" si="0"/>
        <v>4.5839676722122009</v>
      </c>
    </row>
    <row r="4" spans="1:18">
      <c r="A4">
        <v>70.4375</v>
      </c>
      <c r="B4">
        <v>9</v>
      </c>
      <c r="C4">
        <f t="shared" si="1"/>
        <v>8.3499433872170137</v>
      </c>
      <c r="D4">
        <f t="shared" si="0"/>
        <v>7.2228512531442925</v>
      </c>
    </row>
    <row r="5" spans="1:18">
      <c r="A5">
        <v>54.6875</v>
      </c>
      <c r="B5">
        <v>12</v>
      </c>
      <c r="C5">
        <f t="shared" si="1"/>
        <v>10.78470992634902</v>
      </c>
      <c r="D5">
        <f t="shared" si="0"/>
        <v>10.127417280424833</v>
      </c>
    </row>
    <row r="6" spans="1:18">
      <c r="A6">
        <v>42.3125</v>
      </c>
      <c r="B6">
        <v>15</v>
      </c>
      <c r="C6">
        <f t="shared" si="1"/>
        <v>13.978271323870572</v>
      </c>
      <c r="D6">
        <f t="shared" si="0"/>
        <v>6.8115245075295165</v>
      </c>
    </row>
    <row r="7" spans="1:18">
      <c r="A7">
        <v>34.9375</v>
      </c>
      <c r="B7">
        <v>18</v>
      </c>
      <c r="C7">
        <f t="shared" si="1"/>
        <v>16.96466438411375</v>
      </c>
      <c r="D7">
        <f t="shared" si="0"/>
        <v>5.7518645327013909</v>
      </c>
    </row>
    <row r="8" spans="1:18">
      <c r="A8">
        <v>29.0625</v>
      </c>
      <c r="B8">
        <v>21</v>
      </c>
      <c r="C8">
        <f t="shared" si="1"/>
        <v>20.435425021663683</v>
      </c>
      <c r="D8">
        <f t="shared" si="0"/>
        <v>2.6884522777919866</v>
      </c>
    </row>
    <row r="9" spans="1:18">
      <c r="A9">
        <v>26</v>
      </c>
      <c r="B9">
        <v>24</v>
      </c>
      <c r="C9">
        <f t="shared" si="1"/>
        <v>22.870478591802016</v>
      </c>
      <c r="D9">
        <f t="shared" si="0"/>
        <v>4.7063392008249343</v>
      </c>
    </row>
    <row r="10" spans="1:18">
      <c r="A10">
        <v>21.4375</v>
      </c>
      <c r="B10">
        <v>27</v>
      </c>
      <c r="C10">
        <f t="shared" si="1"/>
        <v>27.796892961486236</v>
      </c>
      <c r="D10">
        <f t="shared" si="0"/>
        <v>2.9514554129119857</v>
      </c>
    </row>
    <row r="11" spans="1:18">
      <c r="A11">
        <v>19.0625</v>
      </c>
      <c r="B11">
        <v>30</v>
      </c>
      <c r="C11">
        <f t="shared" si="1"/>
        <v>31.300514227660472</v>
      </c>
      <c r="D11">
        <f t="shared" si="0"/>
        <v>4.3350474255349054</v>
      </c>
    </row>
    <row r="12" spans="1:18">
      <c r="A12">
        <v>17.125</v>
      </c>
      <c r="B12">
        <v>33</v>
      </c>
      <c r="C12">
        <f t="shared" si="1"/>
        <v>34.882916716418222</v>
      </c>
      <c r="D12">
        <f t="shared" si="0"/>
        <v>5.7058082315703711</v>
      </c>
    </row>
    <row r="13" spans="1:18">
      <c r="A13">
        <v>15.375</v>
      </c>
      <c r="B13">
        <v>36</v>
      </c>
      <c r="C13">
        <f t="shared" si="1"/>
        <v>38.899428139503208</v>
      </c>
      <c r="D13">
        <f t="shared" si="0"/>
        <v>8.0539670541755779</v>
      </c>
    </row>
    <row r="15" spans="1:18">
      <c r="O15" s="1" t="s">
        <v>5</v>
      </c>
    </row>
    <row r="16" spans="1:18">
      <c r="O16">
        <v>13.8125</v>
      </c>
      <c r="P16">
        <v>39</v>
      </c>
      <c r="Q16">
        <f t="shared" ref="Q16:Q23" si="2">340.56*POWER(O16,-0.856)</f>
        <v>35.984921203666474</v>
      </c>
      <c r="R16">
        <f t="shared" ref="R16:R23" si="3">100*ABS(Q16-P16)/P16</f>
        <v>7.7309712726500672</v>
      </c>
    </row>
    <row r="17" spans="1:18">
      <c r="O17">
        <v>12.4375</v>
      </c>
      <c r="P17">
        <v>42</v>
      </c>
      <c r="Q17">
        <f t="shared" si="2"/>
        <v>39.364261565053859</v>
      </c>
      <c r="R17">
        <f t="shared" si="3"/>
        <v>6.2755677022527179</v>
      </c>
    </row>
    <row r="18" spans="1:18">
      <c r="O18">
        <v>11.1875</v>
      </c>
      <c r="P18">
        <v>45</v>
      </c>
      <c r="Q18">
        <f t="shared" si="2"/>
        <v>43.100087098626524</v>
      </c>
      <c r="R18">
        <f t="shared" si="3"/>
        <v>4.2220286697188349</v>
      </c>
    </row>
    <row r="19" spans="1:18">
      <c r="O19">
        <v>10.125</v>
      </c>
      <c r="P19">
        <v>48</v>
      </c>
      <c r="Q19">
        <f t="shared" si="2"/>
        <v>46.943502529446889</v>
      </c>
      <c r="R19">
        <f t="shared" si="3"/>
        <v>2.2010363969856486</v>
      </c>
    </row>
    <row r="20" spans="1:18">
      <c r="O20">
        <v>8.375</v>
      </c>
      <c r="P20">
        <v>54</v>
      </c>
      <c r="Q20">
        <f t="shared" si="2"/>
        <v>55.222826922051226</v>
      </c>
      <c r="R20">
        <f t="shared" si="3"/>
        <v>2.2644943000948632</v>
      </c>
    </row>
    <row r="21" spans="1:18">
      <c r="O21">
        <v>7</v>
      </c>
      <c r="P21">
        <v>60</v>
      </c>
      <c r="Q21">
        <f t="shared" si="2"/>
        <v>64.385743470944888</v>
      </c>
      <c r="R21">
        <f t="shared" si="3"/>
        <v>7.3095724515748133</v>
      </c>
    </row>
    <row r="22" spans="1:18">
      <c r="O22">
        <v>5.125</v>
      </c>
      <c r="P22">
        <v>66</v>
      </c>
      <c r="Q22">
        <f t="shared" si="2"/>
        <v>84.080577255765263</v>
      </c>
      <c r="R22">
        <f t="shared" si="3"/>
        <v>27.394814023886763</v>
      </c>
    </row>
    <row r="23" spans="1:18">
      <c r="A23" s="1" t="s">
        <v>4</v>
      </c>
      <c r="D23">
        <f>AVERAGE(D2:D21)</f>
        <v>6.2965802409427889</v>
      </c>
      <c r="O23">
        <v>4.5625</v>
      </c>
      <c r="P23">
        <v>72</v>
      </c>
      <c r="Q23">
        <f t="shared" si="2"/>
        <v>92.878667064952992</v>
      </c>
      <c r="R23">
        <f t="shared" si="3"/>
        <v>28.998148701323601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Timothy Do</cp:lastModifiedBy>
  <dcterms:modified xsi:type="dcterms:W3CDTF">2023-03-17T19:35:14Z</dcterms:modified>
</cp:coreProperties>
</file>