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firstSheet="1" activeTab="1"/>
  </bookViews>
  <sheets>
    <sheet name="Sheet1" sheetId="1" state="hidden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3" i="2" l="1"/>
  <c r="E3" i="2"/>
  <c r="E4" i="2"/>
  <c r="E5" i="2"/>
  <c r="E6" i="2"/>
  <c r="E7" i="2"/>
  <c r="E8" i="2"/>
  <c r="E9" i="2"/>
  <c r="E10" i="2"/>
  <c r="E2" i="2"/>
  <c r="L8" i="1"/>
  <c r="L9" i="1"/>
  <c r="L10" i="1"/>
  <c r="L11" i="1"/>
  <c r="L12" i="1"/>
  <c r="L13" i="1"/>
  <c r="L14" i="1"/>
  <c r="L15" i="1"/>
  <c r="L7" i="1"/>
  <c r="D13" i="1"/>
  <c r="E13" i="1" s="1"/>
  <c r="D14" i="1"/>
  <c r="E14" i="1" s="1"/>
  <c r="D15" i="1"/>
  <c r="E15" i="1" s="1"/>
  <c r="B13" i="1"/>
  <c r="B14" i="1"/>
  <c r="B15" i="1"/>
  <c r="O13" i="1"/>
  <c r="O14" i="1"/>
  <c r="O15" i="1"/>
  <c r="H13" i="1"/>
  <c r="J13" i="1"/>
  <c r="K13" i="1" s="1"/>
  <c r="H14" i="1"/>
  <c r="J14" i="1"/>
  <c r="K14" i="1" s="1"/>
  <c r="H15" i="1"/>
  <c r="J15" i="1"/>
  <c r="K15" i="1" s="1"/>
  <c r="O19" i="1"/>
  <c r="M8" i="1" s="1"/>
  <c r="O8" i="1"/>
  <c r="O9" i="1"/>
  <c r="O10" i="1"/>
  <c r="O11" i="1"/>
  <c r="O12" i="1"/>
  <c r="O7" i="1"/>
  <c r="J7" i="1"/>
  <c r="K8" i="1"/>
  <c r="K9" i="1"/>
  <c r="K10" i="1"/>
  <c r="K11" i="1"/>
  <c r="K12" i="1"/>
  <c r="K7" i="1"/>
  <c r="K19" i="1" s="1"/>
  <c r="J8" i="1"/>
  <c r="J9" i="1"/>
  <c r="J10" i="1"/>
  <c r="J11" i="1"/>
  <c r="J12" i="1"/>
  <c r="H10" i="1"/>
  <c r="H11" i="1"/>
  <c r="H12" i="1"/>
  <c r="B12" i="1"/>
  <c r="D12" i="1" s="1"/>
  <c r="E12" i="1" s="1"/>
  <c r="D11" i="1"/>
  <c r="E11" i="1" s="1"/>
  <c r="B11" i="1"/>
  <c r="W9" i="1"/>
  <c r="W10" i="1"/>
  <c r="W11" i="1"/>
  <c r="W12" i="1"/>
  <c r="B10" i="1"/>
  <c r="D10" i="1" s="1"/>
  <c r="E10" i="1" s="1"/>
  <c r="H9" i="1"/>
  <c r="D9" i="1"/>
  <c r="E9" i="1" s="1"/>
  <c r="B9" i="1"/>
  <c r="H8" i="1"/>
  <c r="Q3" i="1"/>
  <c r="Q2" i="1"/>
  <c r="I5" i="1"/>
  <c r="H7" i="1"/>
  <c r="H4" i="1"/>
  <c r="D8" i="1"/>
  <c r="E8" i="1" s="1"/>
  <c r="B8" i="1"/>
  <c r="D7" i="1"/>
  <c r="E7" i="1" s="1"/>
  <c r="B7" i="1"/>
  <c r="D5" i="1"/>
  <c r="E5" i="1" s="1"/>
  <c r="B5" i="1"/>
  <c r="J6" i="1"/>
  <c r="B4" i="1"/>
  <c r="D4" i="1" s="1"/>
  <c r="E4" i="1" s="1"/>
  <c r="E3" i="1"/>
  <c r="B3" i="1"/>
  <c r="D3" i="1"/>
  <c r="D2" i="1"/>
  <c r="Q5" i="1"/>
  <c r="M7" i="1" l="1"/>
  <c r="M11" i="1"/>
  <c r="M12" i="1"/>
  <c r="M9" i="1"/>
  <c r="M15" i="1"/>
  <c r="M13" i="1"/>
  <c r="M14" i="1"/>
  <c r="M10" i="1"/>
</calcChain>
</file>

<file path=xl/sharedStrings.xml><?xml version="1.0" encoding="utf-8"?>
<sst xmlns="http://schemas.openxmlformats.org/spreadsheetml/2006/main" count="12" uniqueCount="8">
  <si>
    <t>Rgnd</t>
  </si>
  <si>
    <t>rr</t>
  </si>
  <si>
    <t>Vin</t>
  </si>
  <si>
    <t>Vout</t>
  </si>
  <si>
    <t>Real Volt</t>
  </si>
  <si>
    <t>analogRead</t>
  </si>
  <si>
    <t>Max Vin reach from calculate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</si>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</sst>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A2" workbookViewId="0">
      <selection activeCell="O7" sqref="O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P1" t="s">
        <v>0</v>
      </c>
      <c r="Q1" t="s">
        <v>1</v>
      </c>
      <c r="R1" t="s">
        <v>2</v>
      </c>
      <c r="S1" t="s">
        <v>3</v>
      </c>
    </row>
    <row r="2" spans="1:23" x14ac:dyDescent="0.25">
      <c r="A2">
        <v>100</v>
      </c>
      <c r="B2">
        <v>220</v>
      </c>
      <c r="C2">
        <v>3.3</v>
      </c>
      <c r="D2">
        <f>C2*A2/(A2+B2)</f>
        <v>1.03125</v>
      </c>
      <c r="E2">
        <v>1023</v>
      </c>
      <c r="P2">
        <v>100</v>
      </c>
      <c r="Q2">
        <f>P2*R2/S2-P2</f>
        <v>220</v>
      </c>
      <c r="R2">
        <v>3.2</v>
      </c>
      <c r="S2">
        <v>1</v>
      </c>
      <c r="T2">
        <v>1023</v>
      </c>
    </row>
    <row r="3" spans="1:23" x14ac:dyDescent="0.25">
      <c r="A3">
        <v>100</v>
      </c>
      <c r="B3">
        <f>220+1652</f>
        <v>1872</v>
      </c>
      <c r="C3">
        <v>3.3</v>
      </c>
      <c r="D3">
        <f>C3*A3/(A3+B3)</f>
        <v>0.16734279918864098</v>
      </c>
      <c r="E3">
        <f>D3*$E$2/$D$2</f>
        <v>166.00405679513185</v>
      </c>
      <c r="P3">
        <v>100</v>
      </c>
      <c r="Q3">
        <f>P3*R3/S3-P3</f>
        <v>800</v>
      </c>
      <c r="R3">
        <v>9</v>
      </c>
      <c r="S3">
        <v>1</v>
      </c>
      <c r="T3">
        <v>1023</v>
      </c>
    </row>
    <row r="4" spans="1:23" x14ac:dyDescent="0.25">
      <c r="A4">
        <v>100</v>
      </c>
      <c r="B4">
        <f>220+(1652/2)</f>
        <v>1046</v>
      </c>
      <c r="C4">
        <v>3.3</v>
      </c>
      <c r="D4">
        <f>C4*A4/(A4+B4)</f>
        <v>0.2879581151832461</v>
      </c>
      <c r="E4">
        <f>D4*$E$2/$D$2</f>
        <v>285.65445026178014</v>
      </c>
      <c r="F4">
        <v>310</v>
      </c>
      <c r="H4">
        <f>F5/F4</f>
        <v>1.3870967741935485</v>
      </c>
    </row>
    <row r="5" spans="1:23" x14ac:dyDescent="0.25">
      <c r="A5">
        <v>100</v>
      </c>
      <c r="B5">
        <f>220+(1652/2)</f>
        <v>1046</v>
      </c>
      <c r="C5">
        <v>5</v>
      </c>
      <c r="D5">
        <f>C5*A5/(A5+B5)</f>
        <v>0.43630017452006981</v>
      </c>
      <c r="E5">
        <f>D5*$E$2/$D$2</f>
        <v>432.80977312390928</v>
      </c>
      <c r="F5">
        <v>430</v>
      </c>
      <c r="I5">
        <f>E4*H4</f>
        <v>396.23036649214669</v>
      </c>
      <c r="P5">
        <v>100</v>
      </c>
      <c r="Q5">
        <f>P5*R5/S5-P5</f>
        <v>800</v>
      </c>
      <c r="R5">
        <v>9</v>
      </c>
      <c r="S5">
        <v>1</v>
      </c>
    </row>
    <row r="6" spans="1:23" x14ac:dyDescent="0.25">
      <c r="J6">
        <f>1652/2</f>
        <v>826</v>
      </c>
    </row>
    <row r="7" spans="1:23" x14ac:dyDescent="0.25">
      <c r="A7">
        <v>100</v>
      </c>
      <c r="B7">
        <f>220+1652</f>
        <v>1872</v>
      </c>
      <c r="C7">
        <v>3.3</v>
      </c>
      <c r="D7">
        <f>C7*A7/(A7+B7)</f>
        <v>0.16734279918864098</v>
      </c>
      <c r="E7">
        <f>D7*$E$2/$D$2</f>
        <v>166.00405679513185</v>
      </c>
      <c r="F7">
        <v>190</v>
      </c>
      <c r="H7">
        <f>F8/F7</f>
        <v>1.3210526315789475</v>
      </c>
      <c r="J7">
        <f>F7/1023*(B7+A7)/1000</f>
        <v>0.36625610948191595</v>
      </c>
      <c r="K7">
        <f>J7/100-C7</f>
        <v>-3.2963374389051805</v>
      </c>
      <c r="L7">
        <f>M7-C7</f>
        <v>0.14719427774652649</v>
      </c>
      <c r="M7">
        <f>F7/1023*$O$19</f>
        <v>3.4471942777465263</v>
      </c>
      <c r="O7">
        <f>C7*1023/F7</f>
        <v>17.767894736842102</v>
      </c>
    </row>
    <row r="8" spans="1:23" x14ac:dyDescent="0.25">
      <c r="A8">
        <v>100</v>
      </c>
      <c r="B8">
        <f>220+1652</f>
        <v>1872</v>
      </c>
      <c r="C8">
        <v>4.57</v>
      </c>
      <c r="D8">
        <f>C8*A8/(A8+B8)</f>
        <v>0.2317444219066937</v>
      </c>
      <c r="E8">
        <f>D8*$E$2/$D$2</f>
        <v>229.89046653144015</v>
      </c>
      <c r="F8">
        <v>251</v>
      </c>
      <c r="H8">
        <f>C8/C7</f>
        <v>1.384848484848485</v>
      </c>
      <c r="J8">
        <f t="shared" ref="J8:J12" si="0">F8/1023*(B8+A8)</f>
        <v>483.84359726295213</v>
      </c>
      <c r="K8">
        <f t="shared" ref="K8:K12" si="1">J8/100-C8</f>
        <v>0.26843597262952112</v>
      </c>
      <c r="L8">
        <f t="shared" ref="L8:L15" si="2">M8-C8</f>
        <v>-1.6074927819063056E-2</v>
      </c>
      <c r="M8">
        <f>F8/1023*$O$19</f>
        <v>4.5539250721809372</v>
      </c>
      <c r="O8">
        <f t="shared" ref="O8:O15" si="3">C8*1023/F8</f>
        <v>18.625936254980083</v>
      </c>
    </row>
    <row r="9" spans="1:23" x14ac:dyDescent="0.25">
      <c r="A9">
        <v>100</v>
      </c>
      <c r="B9">
        <f>220+1652</f>
        <v>1872</v>
      </c>
      <c r="C9">
        <v>4.07</v>
      </c>
      <c r="D9">
        <f>C9*A9/(A9+B9)</f>
        <v>0.20638945233265721</v>
      </c>
      <c r="E9">
        <f>D9*$E$2/$D$2</f>
        <v>204.73833671399598</v>
      </c>
      <c r="F9">
        <v>225</v>
      </c>
      <c r="H9">
        <f>C9/C8</f>
        <v>0.89059080962800874</v>
      </c>
      <c r="J9">
        <f t="shared" si="0"/>
        <v>433.7243401759531</v>
      </c>
      <c r="K9">
        <f t="shared" si="1"/>
        <v>0.2672434017595311</v>
      </c>
      <c r="L9">
        <f t="shared" si="2"/>
        <v>1.2203749962990784E-2</v>
      </c>
      <c r="M9">
        <f>F9/1023*$O$19</f>
        <v>4.0822037499629911</v>
      </c>
      <c r="O9">
        <f t="shared" si="3"/>
        <v>18.504933333333337</v>
      </c>
      <c r="P9">
        <v>100</v>
      </c>
      <c r="Q9">
        <v>1872</v>
      </c>
      <c r="R9">
        <v>3.3</v>
      </c>
      <c r="S9">
        <v>0.16734279918864098</v>
      </c>
      <c r="T9">
        <v>166.00405679513185</v>
      </c>
      <c r="U9">
        <v>190</v>
      </c>
      <c r="W9">
        <f t="shared" ref="W9:W11" si="4">U9-T9</f>
        <v>23.995943204868155</v>
      </c>
    </row>
    <row r="10" spans="1:23" x14ac:dyDescent="0.25">
      <c r="A10">
        <v>100</v>
      </c>
      <c r="B10">
        <f>220+1652</f>
        <v>1872</v>
      </c>
      <c r="C10">
        <v>4.51</v>
      </c>
      <c r="D10">
        <f>C10*A10/(A10+B10)</f>
        <v>0.22870182555780932</v>
      </c>
      <c r="E10">
        <f>D10*$E$2/$D$2</f>
        <v>226.87221095334687</v>
      </c>
      <c r="F10">
        <v>249</v>
      </c>
      <c r="H10">
        <f t="shared" ref="H10:H12" si="5">C10/C9</f>
        <v>1.1081081081081079</v>
      </c>
      <c r="J10">
        <f t="shared" si="0"/>
        <v>479.98826979472142</v>
      </c>
      <c r="K10">
        <f t="shared" si="1"/>
        <v>0.28988269794721422</v>
      </c>
      <c r="L10">
        <f t="shared" si="2"/>
        <v>7.6388166257110868E-3</v>
      </c>
      <c r="M10">
        <f>F10/1023*$O$19</f>
        <v>4.5176388166257109</v>
      </c>
      <c r="O10">
        <f t="shared" si="3"/>
        <v>18.52903614457831</v>
      </c>
      <c r="P10">
        <v>100</v>
      </c>
      <c r="Q10">
        <v>1872</v>
      </c>
      <c r="R10">
        <v>4.57</v>
      </c>
      <c r="S10">
        <v>0.2317444219066937</v>
      </c>
      <c r="T10">
        <v>229.89046653144015</v>
      </c>
      <c r="U10">
        <v>251</v>
      </c>
      <c r="W10">
        <f t="shared" si="4"/>
        <v>21.109533468559846</v>
      </c>
    </row>
    <row r="11" spans="1:23" x14ac:dyDescent="0.25">
      <c r="A11">
        <v>100</v>
      </c>
      <c r="B11">
        <f>220+1652</f>
        <v>1872</v>
      </c>
      <c r="C11">
        <v>4.76</v>
      </c>
      <c r="D11">
        <f>C11*A11/(A11+B11)</f>
        <v>0.2413793103448276</v>
      </c>
      <c r="E11">
        <f>D11*$E$2/$D$2</f>
        <v>239.44827586206898</v>
      </c>
      <c r="F11">
        <v>261</v>
      </c>
      <c r="H11">
        <f t="shared" si="5"/>
        <v>1.0554323725055432</v>
      </c>
      <c r="J11">
        <f t="shared" si="0"/>
        <v>503.12023460410558</v>
      </c>
      <c r="K11">
        <f t="shared" si="1"/>
        <v>0.27120234604105597</v>
      </c>
      <c r="L11">
        <f t="shared" si="2"/>
        <v>-2.4643650042929899E-2</v>
      </c>
      <c r="M11">
        <f>F11/1023*$O$19</f>
        <v>4.7353563499570699</v>
      </c>
      <c r="O11">
        <f t="shared" si="3"/>
        <v>18.65701149425287</v>
      </c>
      <c r="P11">
        <v>100</v>
      </c>
      <c r="Q11">
        <v>1872</v>
      </c>
      <c r="R11">
        <v>4.07</v>
      </c>
      <c r="S11">
        <v>0.20638945233265721</v>
      </c>
      <c r="T11">
        <v>204.73833671399598</v>
      </c>
      <c r="U11">
        <v>225</v>
      </c>
      <c r="W11">
        <f t="shared" si="4"/>
        <v>20.261663286004023</v>
      </c>
    </row>
    <row r="12" spans="1:23" x14ac:dyDescent="0.25">
      <c r="A12">
        <v>100</v>
      </c>
      <c r="B12">
        <f>220+1652</f>
        <v>1872</v>
      </c>
      <c r="C12">
        <v>3</v>
      </c>
      <c r="D12">
        <f>C12*A12/(A12+B12)</f>
        <v>0.15212981744421908</v>
      </c>
      <c r="E12">
        <f>D12*$E$2/$D$2</f>
        <v>150.91277890466534</v>
      </c>
      <c r="F12">
        <v>168</v>
      </c>
      <c r="H12">
        <f t="shared" si="5"/>
        <v>0.63025210084033612</v>
      </c>
      <c r="J12">
        <f t="shared" si="0"/>
        <v>323.84750733137827</v>
      </c>
      <c r="K12">
        <f t="shared" si="1"/>
        <v>0.23847507331378281</v>
      </c>
      <c r="L12">
        <f t="shared" si="2"/>
        <v>4.8045466639033751E-2</v>
      </c>
      <c r="M12">
        <f>F12/1023*$O$19</f>
        <v>3.0480454666390338</v>
      </c>
      <c r="O12">
        <f t="shared" si="3"/>
        <v>18.267857142857142</v>
      </c>
      <c r="P12">
        <v>100</v>
      </c>
      <c r="Q12">
        <v>1872</v>
      </c>
      <c r="R12">
        <v>5</v>
      </c>
      <c r="S12">
        <v>0.25354969574036512</v>
      </c>
      <c r="T12">
        <v>251.52129817444217</v>
      </c>
      <c r="U12">
        <v>270</v>
      </c>
      <c r="W12">
        <f>U12-T12</f>
        <v>18.478701825557835</v>
      </c>
    </row>
    <row r="13" spans="1:23" x14ac:dyDescent="0.25">
      <c r="A13">
        <v>100</v>
      </c>
      <c r="B13">
        <f t="shared" ref="B13:B15" si="6">220+1652</f>
        <v>1872</v>
      </c>
      <c r="C13">
        <v>2.97</v>
      </c>
      <c r="D13">
        <f t="shared" ref="D13:D15" si="7">C13*A13/(A13+B13)</f>
        <v>0.15060851926977686</v>
      </c>
      <c r="E13">
        <f t="shared" ref="E13:E15" si="8">D13*$E$2/$D$2</f>
        <v>149.40365111561866</v>
      </c>
      <c r="F13">
        <v>162</v>
      </c>
      <c r="H13">
        <f t="shared" ref="H13:H15" si="9">C13/C12</f>
        <v>0.9900000000000001</v>
      </c>
      <c r="J13">
        <f t="shared" ref="J13:J15" si="10">F13/1023*(B13+A13)</f>
        <v>312.28152492668619</v>
      </c>
      <c r="K13">
        <f t="shared" ref="K13:K15" si="11">J13/100-C13</f>
        <v>0.15281524926686174</v>
      </c>
      <c r="L13">
        <f t="shared" si="2"/>
        <v>-3.0813300026646395E-2</v>
      </c>
      <c r="M13">
        <f t="shared" ref="M13:M15" si="12">F13/1023*$O$19</f>
        <v>2.9391866999733538</v>
      </c>
      <c r="O13">
        <f t="shared" si="3"/>
        <v>18.755000000000003</v>
      </c>
    </row>
    <row r="14" spans="1:23" x14ac:dyDescent="0.25">
      <c r="A14">
        <v>100</v>
      </c>
      <c r="B14">
        <f t="shared" si="6"/>
        <v>1872</v>
      </c>
      <c r="C14">
        <v>2.85</v>
      </c>
      <c r="D14">
        <f t="shared" si="7"/>
        <v>0.14452332657200812</v>
      </c>
      <c r="E14">
        <f t="shared" si="8"/>
        <v>143.36713995943205</v>
      </c>
      <c r="F14">
        <v>153</v>
      </c>
      <c r="H14">
        <f t="shared" si="9"/>
        <v>0.95959595959595956</v>
      </c>
      <c r="J14">
        <f t="shared" si="10"/>
        <v>294.9325513196481</v>
      </c>
      <c r="K14">
        <f t="shared" si="11"/>
        <v>9.9325513196480752E-2</v>
      </c>
      <c r="L14">
        <f t="shared" si="2"/>
        <v>-7.4101450025165772E-2</v>
      </c>
      <c r="M14">
        <f t="shared" si="12"/>
        <v>2.7758985499748343</v>
      </c>
      <c r="O14">
        <f t="shared" si="3"/>
        <v>19.055882352941179</v>
      </c>
    </row>
    <row r="15" spans="1:23" x14ac:dyDescent="0.25">
      <c r="A15">
        <v>100</v>
      </c>
      <c r="B15">
        <f t="shared" si="6"/>
        <v>1872</v>
      </c>
      <c r="C15">
        <v>9.8000000000000007</v>
      </c>
      <c r="D15">
        <f t="shared" si="7"/>
        <v>0.49695740365111568</v>
      </c>
      <c r="E15">
        <f t="shared" si="8"/>
        <v>492.9817444219068</v>
      </c>
      <c r="F15">
        <v>531</v>
      </c>
      <c r="H15">
        <f t="shared" si="9"/>
        <v>3.4385964912280702</v>
      </c>
      <c r="J15">
        <f t="shared" si="10"/>
        <v>1023.5894428152492</v>
      </c>
      <c r="K15">
        <f t="shared" si="11"/>
        <v>0.43589442815249058</v>
      </c>
      <c r="L15">
        <f t="shared" si="2"/>
        <v>-0.16599915008734101</v>
      </c>
      <c r="M15">
        <f t="shared" si="12"/>
        <v>9.6340008499126597</v>
      </c>
      <c r="O15">
        <f t="shared" si="3"/>
        <v>18.880225988700566</v>
      </c>
    </row>
    <row r="19" spans="11:15" x14ac:dyDescent="0.25">
      <c r="K19">
        <f>AVERAGE(K7:K12)</f>
        <v>-0.32684965786901254</v>
      </c>
      <c r="O19">
        <f>AVERAGE(O7:O17)</f>
        <v>18.560419716498401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G2" sqref="G2"/>
    </sheetView>
  </sheetViews>
  <sheetFormatPr defaultRowHeight="15" x14ac:dyDescent="0.25"/>
  <cols>
    <col min="5" max="5" width="27" bestFit="1" customWidth="1"/>
  </cols>
  <sheetData>
    <row r="1" spans="2:5" x14ac:dyDescent="0.25">
      <c r="B1" t="s">
        <v>4</v>
      </c>
      <c r="C1" t="s">
        <v>5</v>
      </c>
      <c r="E1" t="s">
        <v>6</v>
      </c>
    </row>
    <row r="2" spans="2:5" x14ac:dyDescent="0.25">
      <c r="B2">
        <v>3.3</v>
      </c>
      <c r="C2">
        <v>190</v>
      </c>
      <c r="E2">
        <f>B2*1023/C2</f>
        <v>17.767894736842102</v>
      </c>
    </row>
    <row r="3" spans="2:5" x14ac:dyDescent="0.25">
      <c r="B3">
        <v>4.57</v>
      </c>
      <c r="C3">
        <v>251</v>
      </c>
      <c r="E3">
        <f t="shared" ref="E3:E10" si="0">B3*1023/C3</f>
        <v>18.625936254980083</v>
      </c>
    </row>
    <row r="4" spans="2:5" x14ac:dyDescent="0.25">
      <c r="B4">
        <v>4.07</v>
      </c>
      <c r="C4">
        <v>225</v>
      </c>
      <c r="E4">
        <f t="shared" si="0"/>
        <v>18.504933333333337</v>
      </c>
    </row>
    <row r="5" spans="2:5" x14ac:dyDescent="0.25">
      <c r="B5">
        <v>4.51</v>
      </c>
      <c r="C5">
        <v>249</v>
      </c>
      <c r="E5">
        <f t="shared" si="0"/>
        <v>18.52903614457831</v>
      </c>
    </row>
    <row r="6" spans="2:5" x14ac:dyDescent="0.25">
      <c r="B6">
        <v>4.76</v>
      </c>
      <c r="C6">
        <v>261</v>
      </c>
      <c r="E6">
        <f t="shared" si="0"/>
        <v>18.65701149425287</v>
      </c>
    </row>
    <row r="7" spans="2:5" x14ac:dyDescent="0.25">
      <c r="B7">
        <v>3</v>
      </c>
      <c r="C7">
        <v>168</v>
      </c>
      <c r="E7">
        <f t="shared" si="0"/>
        <v>18.267857142857142</v>
      </c>
    </row>
    <row r="8" spans="2:5" x14ac:dyDescent="0.25">
      <c r="B8">
        <v>2.97</v>
      </c>
      <c r="C8">
        <v>162</v>
      </c>
      <c r="E8">
        <f t="shared" si="0"/>
        <v>18.755000000000003</v>
      </c>
    </row>
    <row r="9" spans="2:5" x14ac:dyDescent="0.25">
      <c r="B9">
        <v>2.85</v>
      </c>
      <c r="C9">
        <v>153</v>
      </c>
      <c r="E9">
        <f t="shared" si="0"/>
        <v>19.055882352941179</v>
      </c>
    </row>
    <row r="10" spans="2:5" x14ac:dyDescent="0.25">
      <c r="B10">
        <v>9.8000000000000007</v>
      </c>
      <c r="C10">
        <v>531</v>
      </c>
      <c r="E10">
        <f t="shared" si="0"/>
        <v>18.880225988700566</v>
      </c>
    </row>
    <row r="13" spans="2:5" x14ac:dyDescent="0.25">
      <c r="D13" t="s">
        <v>7</v>
      </c>
      <c r="E13">
        <f>AVERAGE(E2:E12)</f>
        <v>18.560419716498401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2019-06-02T06:08:32Z</dcterms:created>
  <dcterms:modified xsi:type="dcterms:W3CDTF">2019-06-02T10:12:47Z</dcterms:modified>
</cp:coreProperties>
</file>