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oelk\OneDrive\Pulpit\matury_excel\Matura_2022_Czer\"/>
    </mc:Choice>
  </mc:AlternateContent>
  <xr:revisionPtr revIDLastSave="0" documentId="13_ncr:1_{F9DD5D38-4664-4841-98D0-4A39FD63CEA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Wykres5" sheetId="8" r:id="rId1"/>
    <sheet name="Arkusz1" sheetId="5" r:id="rId2"/>
    <sheet name="temperatury" sheetId="2" r:id="rId3"/>
    <sheet name="odp" sheetId="1" r:id="rId4"/>
  </sheets>
  <definedNames>
    <definedName name="ExternalData_1" localSheetId="2" hidden="1">temperatury!$A$1:$B$123</definedName>
  </definedNames>
  <calcPr calcId="191029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E12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B98" i="2"/>
  <c r="B100" i="2" s="1"/>
  <c r="B99" i="2"/>
  <c r="B101" i="2"/>
  <c r="G101" i="2" s="1"/>
  <c r="B103" i="2"/>
  <c r="G103" i="2" s="1"/>
  <c r="B97" i="2"/>
  <c r="C97" i="2" s="1"/>
  <c r="B96" i="2"/>
  <c r="C94" i="2"/>
  <c r="C95" i="2"/>
  <c r="C96" i="2"/>
  <c r="C99" i="2"/>
  <c r="F94" i="2"/>
  <c r="F95" i="2"/>
  <c r="F96" i="2"/>
  <c r="F99" i="2"/>
  <c r="G94" i="2"/>
  <c r="G95" i="2"/>
  <c r="G96" i="2"/>
  <c r="G9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C2" i="2"/>
  <c r="C3" i="2"/>
  <c r="C4" i="2"/>
  <c r="C5" i="2"/>
  <c r="C6" i="2"/>
  <c r="C7" i="2"/>
  <c r="C8" i="2"/>
  <c r="C9" i="2"/>
  <c r="C10" i="2"/>
  <c r="C11" i="2"/>
  <c r="C12" i="2"/>
  <c r="D12" i="2" s="1"/>
  <c r="C13" i="2"/>
  <c r="D13" i="2" s="1"/>
  <c r="C14" i="2"/>
  <c r="D14" i="2" s="1"/>
  <c r="C15" i="2"/>
  <c r="C16" i="2"/>
  <c r="C17" i="2"/>
  <c r="C18" i="2"/>
  <c r="D18" i="2" s="1"/>
  <c r="C19" i="2"/>
  <c r="C20" i="2"/>
  <c r="C21" i="2"/>
  <c r="C22" i="2"/>
  <c r="C23" i="2"/>
  <c r="C24" i="2"/>
  <c r="C25" i="2"/>
  <c r="C26" i="2"/>
  <c r="C27" i="2"/>
  <c r="C28" i="2"/>
  <c r="C29" i="2"/>
  <c r="D29" i="2" s="1"/>
  <c r="C30" i="2"/>
  <c r="C31" i="2"/>
  <c r="C32" i="2"/>
  <c r="C33" i="2"/>
  <c r="C34" i="2"/>
  <c r="C35" i="2"/>
  <c r="C36" i="2"/>
  <c r="C37" i="2"/>
  <c r="D37" i="2" s="1"/>
  <c r="C38" i="2"/>
  <c r="C39" i="2"/>
  <c r="C40" i="2"/>
  <c r="D40" i="2" s="1"/>
  <c r="C41" i="2"/>
  <c r="C42" i="2"/>
  <c r="C43" i="2"/>
  <c r="C44" i="2"/>
  <c r="C45" i="2"/>
  <c r="D45" i="2" s="1"/>
  <c r="C46" i="2"/>
  <c r="D46" i="2" s="1"/>
  <c r="C47" i="2"/>
  <c r="C48" i="2"/>
  <c r="C49" i="2"/>
  <c r="D49" i="2" s="1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D64" i="2" s="1"/>
  <c r="C65" i="2"/>
  <c r="C66" i="2"/>
  <c r="C67" i="2"/>
  <c r="D67" i="2" s="1"/>
  <c r="C68" i="2"/>
  <c r="C69" i="2"/>
  <c r="C70" i="2"/>
  <c r="C71" i="2"/>
  <c r="D71" i="2" s="1"/>
  <c r="C72" i="2"/>
  <c r="D72" i="2" s="1"/>
  <c r="C73" i="2"/>
  <c r="D73" i="2" s="1"/>
  <c r="C74" i="2"/>
  <c r="D74" i="2" s="1"/>
  <c r="C75" i="2"/>
  <c r="C76" i="2"/>
  <c r="C77" i="2"/>
  <c r="D77" i="2" s="1"/>
  <c r="C78" i="2"/>
  <c r="D78" i="2" s="1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I2" i="2" l="1"/>
  <c r="I3" i="2" s="1"/>
  <c r="I4" i="2" s="1"/>
  <c r="B102" i="2"/>
  <c r="F100" i="2"/>
  <c r="C100" i="2"/>
  <c r="G100" i="2"/>
  <c r="G98" i="2"/>
  <c r="F103" i="2"/>
  <c r="C101" i="2"/>
  <c r="F101" i="2"/>
  <c r="C98" i="2"/>
  <c r="F98" i="2"/>
  <c r="B105" i="2"/>
  <c r="C103" i="2"/>
  <c r="G97" i="2"/>
  <c r="F97" i="2"/>
  <c r="D79" i="2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75" i="2"/>
  <c r="D76" i="2" s="1"/>
  <c r="D3" i="2"/>
  <c r="D4" i="2" s="1"/>
  <c r="D5" i="2" s="1"/>
  <c r="D6" i="2" s="1"/>
  <c r="D7" i="2" s="1"/>
  <c r="D8" i="2" s="1"/>
  <c r="D9" i="2" s="1"/>
  <c r="D10" i="2" s="1"/>
  <c r="D11" i="2" s="1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19" i="2"/>
  <c r="D20" i="2" s="1"/>
  <c r="D21" i="2" s="1"/>
  <c r="D22" i="2" s="1"/>
  <c r="D23" i="2" s="1"/>
  <c r="D24" i="2" s="1"/>
  <c r="D25" i="2" s="1"/>
  <c r="D26" i="2" s="1"/>
  <c r="D27" i="2" s="1"/>
  <c r="D28" i="2" s="1"/>
  <c r="D15" i="2"/>
  <c r="D16" i="2" s="1"/>
  <c r="D17" i="2" s="1"/>
  <c r="D30" i="2"/>
  <c r="D31" i="2" s="1"/>
  <c r="D32" i="2" s="1"/>
  <c r="D33" i="2" s="1"/>
  <c r="D34" i="2" s="1"/>
  <c r="D35" i="2" s="1"/>
  <c r="D36" i="2" s="1"/>
  <c r="D47" i="2"/>
  <c r="D48" i="2" s="1"/>
  <c r="D65" i="2"/>
  <c r="D66" i="2" s="1"/>
  <c r="D41" i="2"/>
  <c r="D42" i="2" s="1"/>
  <c r="D43" i="2" s="1"/>
  <c r="D44" i="2" s="1"/>
  <c r="D68" i="2"/>
  <c r="D69" i="2" s="1"/>
  <c r="D70" i="2" s="1"/>
  <c r="D38" i="2"/>
  <c r="D39" i="2" s="1"/>
  <c r="I5" i="2" l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B107" i="2"/>
  <c r="F105" i="2"/>
  <c r="C105" i="2"/>
  <c r="G105" i="2"/>
  <c r="G102" i="2"/>
  <c r="B104" i="2"/>
  <c r="F102" i="2"/>
  <c r="C102" i="2"/>
  <c r="G104" i="2" l="1"/>
  <c r="B106" i="2"/>
  <c r="F104" i="2"/>
  <c r="C104" i="2"/>
  <c r="G107" i="2"/>
  <c r="B109" i="2"/>
  <c r="C107" i="2"/>
  <c r="F107" i="2"/>
  <c r="C109" i="2" l="1"/>
  <c r="G109" i="2"/>
  <c r="B111" i="2"/>
  <c r="F109" i="2"/>
  <c r="G106" i="2"/>
  <c r="B108" i="2"/>
  <c r="F106" i="2"/>
  <c r="C106" i="2"/>
  <c r="C108" i="2" l="1"/>
  <c r="G108" i="2"/>
  <c r="B110" i="2"/>
  <c r="F108" i="2"/>
  <c r="F111" i="2"/>
  <c r="G111" i="2"/>
  <c r="B113" i="2"/>
  <c r="C111" i="2"/>
  <c r="F110" i="2" l="1"/>
  <c r="C110" i="2"/>
  <c r="G110" i="2"/>
  <c r="B112" i="2"/>
  <c r="C113" i="2"/>
  <c r="F113" i="2"/>
  <c r="G113" i="2"/>
  <c r="B115" i="2"/>
  <c r="F112" i="2" l="1"/>
  <c r="B114" i="2"/>
  <c r="G112" i="2"/>
  <c r="C112" i="2"/>
  <c r="F115" i="2"/>
  <c r="C115" i="2"/>
  <c r="G115" i="2"/>
  <c r="B117" i="2"/>
  <c r="B119" i="2" l="1"/>
  <c r="C117" i="2"/>
  <c r="F117" i="2"/>
  <c r="G117" i="2"/>
  <c r="C114" i="2"/>
  <c r="F114" i="2"/>
  <c r="G114" i="2"/>
  <c r="B116" i="2"/>
  <c r="F116" i="2" l="1"/>
  <c r="G116" i="2"/>
  <c r="C116" i="2"/>
  <c r="B118" i="2"/>
  <c r="B121" i="2"/>
  <c r="F119" i="2"/>
  <c r="C119" i="2"/>
  <c r="G119" i="2"/>
  <c r="G121" i="2" l="1"/>
  <c r="F121" i="2"/>
  <c r="B123" i="2"/>
  <c r="C121" i="2"/>
  <c r="B120" i="2"/>
  <c r="F118" i="2"/>
  <c r="C118" i="2"/>
  <c r="G118" i="2"/>
  <c r="G120" i="2" l="1"/>
  <c r="F120" i="2"/>
  <c r="C120" i="2"/>
  <c r="B122" i="2"/>
  <c r="G123" i="2"/>
  <c r="F123" i="2"/>
  <c r="C123" i="2"/>
  <c r="G122" i="2" l="1"/>
  <c r="F122" i="2"/>
  <c r="C1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C78BF-7048-4313-A836-A5EC12AAC713}" keepAlive="1" name="Zapytanie — temperatury" description="Połączenie z zapytaniem „temperatury” w skoroszycie." type="5" refreshedVersion="8" background="1" saveData="1">
    <dbPr connection="Provider=Microsoft.Mashup.OleDb.1;Data Source=$Workbook$;Location=temperatury;Extended Properties=&quot;&quot;" command="SELECT * FROM [temperatury]"/>
  </connection>
</connections>
</file>

<file path=xl/sharedStrings.xml><?xml version="1.0" encoding="utf-8"?>
<sst xmlns="http://schemas.openxmlformats.org/spreadsheetml/2006/main" count="30" uniqueCount="27">
  <si>
    <t>temperatura</t>
  </si>
  <si>
    <t>Data</t>
  </si>
  <si>
    <t>czy jest ciepło</t>
  </si>
  <si>
    <t>ciąg</t>
  </si>
  <si>
    <t>zad1:</t>
  </si>
  <si>
    <t>zad2:</t>
  </si>
  <si>
    <t>sprzedaż lodów</t>
  </si>
  <si>
    <t>sprzedaż kukurydzy</t>
  </si>
  <si>
    <t>sprzedaż hot-dogów</t>
  </si>
  <si>
    <t>Etykiety wierszy</t>
  </si>
  <si>
    <t>Suma końcowa</t>
  </si>
  <si>
    <t>Jun</t>
  </si>
  <si>
    <t>Jul</t>
  </si>
  <si>
    <t>Aug</t>
  </si>
  <si>
    <t>Suma z sprzedaż hot-dogów</t>
  </si>
  <si>
    <t>Suma z sprzedaż lodów</t>
  </si>
  <si>
    <t>Suma z sprzedaż kukurydzy</t>
  </si>
  <si>
    <t>Miesiąc</t>
  </si>
  <si>
    <t>hot-dogi</t>
  </si>
  <si>
    <t>lody</t>
  </si>
  <si>
    <t>kukurydza</t>
  </si>
  <si>
    <t>wykres</t>
  </si>
  <si>
    <t>zad3:</t>
  </si>
  <si>
    <t>utarg</t>
  </si>
  <si>
    <t>suma utargów</t>
  </si>
  <si>
    <t>zad4:</t>
  </si>
  <si>
    <t>17/08/2022 - 31/08/2022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</si>
</sst>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connections" Target="connection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Arkusz1!$H$3</c:f>
              <c:strCache>
                <c:ptCount val="1"/>
                <c:pt idx="0">
                  <c:v>hot-dogi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Arkusz1!$G$4:$G$6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Arkusz1!$H$4:$H$6</c:f>
              <c:numCache>
                <c:formatCode>General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5-4DA4-8E71-C25324ADC706}"/>
            </c:ext>
          </c:extLst>
        </c:ser>
        <c:ser>
          <c:idx val="1"/>
          <c:order val="1"/>
          <c:tx>
            <c:strRef>
              <c:f>Arkusz1!$I$3</c:f>
              <c:strCache>
                <c:ptCount val="1"/>
                <c:pt idx="0">
                  <c:v>lody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Arkusz1!$G$4:$G$6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Arkusz1!$I$4:$I$6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5-4DA4-8E71-C25324ADC706}"/>
            </c:ext>
          </c:extLst>
        </c:ser>
        <c:ser>
          <c:idx val="2"/>
          <c:order val="2"/>
          <c:tx>
            <c:strRef>
              <c:f>Arkusz1!$J$3</c:f>
              <c:strCache>
                <c:ptCount val="1"/>
                <c:pt idx="0">
                  <c:v>kukurydza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Arkusz1!$G$4:$G$6</c:f>
              <c:strCache>
                <c:ptCount val="3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</c:strCache>
            </c:strRef>
          </c:cat>
          <c:val>
            <c:numRef>
              <c:f>Arkusz1!$J$4:$J$6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5-4DA4-8E71-C25324ADC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144560"/>
        <c:axId val="387146224"/>
      </c:barChart>
      <c:catAx>
        <c:axId val="38714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7146224"/>
        <c:crosses val="autoZero"/>
        <c:auto val="1"/>
        <c:lblAlgn val="ctr"/>
        <c:lblOffset val="100"/>
        <c:noMultiLvlLbl val="0"/>
      </c:catAx>
      <c:valAx>
        <c:axId val="38714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jkasdkjashd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714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BD49EE-B108-4A8E-9581-425DC81A5AEC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56E309A-B510-CA7F-557E-34C9EF5EA0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oelke" refreshedDate="44947.587644328705" createdVersion="8" refreshedVersion="8" minRefreshableVersion="3" recordCount="92" xr:uid="{4C1C5460-7E5A-4609-8E35-F8EAA11C0455}">
  <cacheSource type="worksheet">
    <worksheetSource name="temperatury"/>
  </cacheSource>
  <cacheFields count="7">
    <cacheField name="Data" numFmtId="14">
      <sharedItems containsSemiMixedTypes="0" containsNonDate="0" containsDate="1" containsString="0" minDate="2022-06-01T00:00:00" maxDate="2022-09-01T00:00:00" count="92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</sharedItems>
      <fieldGroup base="0">
        <rangePr groupBy="months" startDate="2022-06-01T00:00:00" endDate="2022-09-01T00:00:00"/>
        <groupItems count="14">
          <s v="&lt;01/0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9/2022"/>
        </groupItems>
      </fieldGroup>
    </cacheField>
    <cacheField name="temperatura" numFmtId="0">
      <sharedItems containsSemiMixedTypes="0" containsString="0" containsNumber="1" containsInteger="1" minValue="15" maxValue="33"/>
    </cacheField>
    <cacheField name="czy jest ciepło" numFmtId="0">
      <sharedItems containsSemiMixedTypes="0" containsString="0" containsNumber="1" containsInteger="1" minValue="0" maxValue="1"/>
    </cacheField>
    <cacheField name="ciąg" numFmtId="0">
      <sharedItems containsSemiMixedTypes="0" containsString="0" containsNumber="1" containsInteger="1" minValue="0" maxValue="15"/>
    </cacheField>
    <cacheField name="sprzedaż hot-dogów" numFmtId="0">
      <sharedItems containsSemiMixedTypes="0" containsString="0" containsNumber="1" containsInteger="1" minValue="58" maxValue="121" count="18">
        <n v="90"/>
        <n v="93"/>
        <n v="100"/>
        <n v="83"/>
        <n v="79"/>
        <n v="72"/>
        <n v="58"/>
        <n v="86"/>
        <n v="62"/>
        <n v="103"/>
        <n v="114"/>
        <n v="121"/>
        <n v="65"/>
        <n v="69"/>
        <n v="96"/>
        <n v="107"/>
        <n v="76"/>
        <n v="117"/>
      </sharedItems>
    </cacheField>
    <cacheField name="sprzedaż lodów" numFmtId="0">
      <sharedItems containsSemiMixedTypes="0" containsString="0" containsNumber="1" containsInteger="1" minValue="82" maxValue="157"/>
    </cacheField>
    <cacheField name="sprzedaż kukurydzy" numFmtId="0">
      <sharedItems containsSemiMixedTypes="0" containsString="0" containsNumber="1" containsInteger="1" minValue="58" maxValue="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24"/>
    <n v="1"/>
    <n v="1"/>
    <x v="0"/>
    <n v="120"/>
    <n v="80"/>
  </r>
  <r>
    <x v="1"/>
    <n v="25"/>
    <n v="1"/>
    <n v="2"/>
    <x v="1"/>
    <n v="124"/>
    <n v="82"/>
  </r>
  <r>
    <x v="2"/>
    <n v="27"/>
    <n v="1"/>
    <n v="3"/>
    <x v="2"/>
    <n v="132"/>
    <n v="87"/>
  </r>
  <r>
    <x v="3"/>
    <n v="27"/>
    <n v="1"/>
    <n v="4"/>
    <x v="2"/>
    <n v="132"/>
    <n v="87"/>
  </r>
  <r>
    <x v="4"/>
    <n v="27"/>
    <n v="1"/>
    <n v="5"/>
    <x v="2"/>
    <n v="132"/>
    <n v="87"/>
  </r>
  <r>
    <x v="5"/>
    <n v="22"/>
    <n v="1"/>
    <n v="6"/>
    <x v="3"/>
    <n v="111"/>
    <n v="75"/>
  </r>
  <r>
    <x v="6"/>
    <n v="25"/>
    <n v="1"/>
    <n v="7"/>
    <x v="1"/>
    <n v="124"/>
    <n v="82"/>
  </r>
  <r>
    <x v="7"/>
    <n v="25"/>
    <n v="1"/>
    <n v="8"/>
    <x v="1"/>
    <n v="124"/>
    <n v="82"/>
  </r>
  <r>
    <x v="8"/>
    <n v="21"/>
    <n v="1"/>
    <n v="9"/>
    <x v="4"/>
    <n v="107"/>
    <n v="72"/>
  </r>
  <r>
    <x v="9"/>
    <n v="21"/>
    <n v="1"/>
    <n v="10"/>
    <x v="4"/>
    <n v="107"/>
    <n v="72"/>
  </r>
  <r>
    <x v="10"/>
    <n v="19"/>
    <n v="0"/>
    <n v="0"/>
    <x v="5"/>
    <n v="99"/>
    <n v="68"/>
  </r>
  <r>
    <x v="11"/>
    <n v="19"/>
    <n v="0"/>
    <n v="0"/>
    <x v="5"/>
    <n v="99"/>
    <n v="68"/>
  </r>
  <r>
    <x v="12"/>
    <n v="15"/>
    <n v="0"/>
    <n v="0"/>
    <x v="6"/>
    <n v="82"/>
    <n v="58"/>
  </r>
  <r>
    <x v="13"/>
    <n v="21"/>
    <n v="1"/>
    <n v="1"/>
    <x v="4"/>
    <n v="107"/>
    <n v="72"/>
  </r>
  <r>
    <x v="14"/>
    <n v="23"/>
    <n v="1"/>
    <n v="2"/>
    <x v="7"/>
    <n v="115"/>
    <n v="77"/>
  </r>
  <r>
    <x v="15"/>
    <n v="23"/>
    <n v="1"/>
    <n v="3"/>
    <x v="7"/>
    <n v="115"/>
    <n v="77"/>
  </r>
  <r>
    <x v="16"/>
    <n v="16"/>
    <n v="0"/>
    <n v="0"/>
    <x v="8"/>
    <n v="86"/>
    <n v="61"/>
  </r>
  <r>
    <x v="17"/>
    <n v="21"/>
    <n v="1"/>
    <n v="1"/>
    <x v="4"/>
    <n v="107"/>
    <n v="72"/>
  </r>
  <r>
    <x v="18"/>
    <n v="22"/>
    <n v="1"/>
    <n v="2"/>
    <x v="3"/>
    <n v="111"/>
    <n v="75"/>
  </r>
  <r>
    <x v="19"/>
    <n v="22"/>
    <n v="1"/>
    <n v="3"/>
    <x v="3"/>
    <n v="111"/>
    <n v="75"/>
  </r>
  <r>
    <x v="20"/>
    <n v="22"/>
    <n v="1"/>
    <n v="4"/>
    <x v="3"/>
    <n v="111"/>
    <n v="75"/>
  </r>
  <r>
    <x v="21"/>
    <n v="28"/>
    <n v="1"/>
    <n v="5"/>
    <x v="9"/>
    <n v="136"/>
    <n v="89"/>
  </r>
  <r>
    <x v="22"/>
    <n v="31"/>
    <n v="1"/>
    <n v="6"/>
    <x v="10"/>
    <n v="148"/>
    <n v="96"/>
  </r>
  <r>
    <x v="23"/>
    <n v="33"/>
    <n v="1"/>
    <n v="7"/>
    <x v="11"/>
    <n v="157"/>
    <n v="101"/>
  </r>
  <r>
    <x v="24"/>
    <n v="33"/>
    <n v="1"/>
    <n v="8"/>
    <x v="11"/>
    <n v="157"/>
    <n v="101"/>
  </r>
  <r>
    <x v="25"/>
    <n v="23"/>
    <n v="1"/>
    <n v="9"/>
    <x v="7"/>
    <n v="115"/>
    <n v="77"/>
  </r>
  <r>
    <x v="26"/>
    <n v="23"/>
    <n v="1"/>
    <n v="10"/>
    <x v="7"/>
    <n v="115"/>
    <n v="77"/>
  </r>
  <r>
    <x v="27"/>
    <n v="19"/>
    <n v="0"/>
    <n v="0"/>
    <x v="5"/>
    <n v="99"/>
    <n v="68"/>
  </r>
  <r>
    <x v="28"/>
    <n v="24"/>
    <n v="1"/>
    <n v="1"/>
    <x v="0"/>
    <n v="120"/>
    <n v="80"/>
  </r>
  <r>
    <x v="29"/>
    <n v="25"/>
    <n v="1"/>
    <n v="2"/>
    <x v="1"/>
    <n v="124"/>
    <n v="82"/>
  </r>
  <r>
    <x v="30"/>
    <n v="27"/>
    <n v="1"/>
    <n v="3"/>
    <x v="2"/>
    <n v="132"/>
    <n v="87"/>
  </r>
  <r>
    <x v="31"/>
    <n v="27"/>
    <n v="1"/>
    <n v="4"/>
    <x v="2"/>
    <n v="132"/>
    <n v="87"/>
  </r>
  <r>
    <x v="32"/>
    <n v="21"/>
    <n v="1"/>
    <n v="5"/>
    <x v="4"/>
    <n v="107"/>
    <n v="72"/>
  </r>
  <r>
    <x v="33"/>
    <n v="21"/>
    <n v="1"/>
    <n v="6"/>
    <x v="4"/>
    <n v="107"/>
    <n v="72"/>
  </r>
  <r>
    <x v="34"/>
    <n v="25"/>
    <n v="1"/>
    <n v="7"/>
    <x v="1"/>
    <n v="124"/>
    <n v="82"/>
  </r>
  <r>
    <x v="35"/>
    <n v="19"/>
    <n v="0"/>
    <n v="0"/>
    <x v="5"/>
    <n v="99"/>
    <n v="68"/>
  </r>
  <r>
    <x v="36"/>
    <n v="21"/>
    <n v="1"/>
    <n v="1"/>
    <x v="4"/>
    <n v="107"/>
    <n v="72"/>
  </r>
  <r>
    <x v="37"/>
    <n v="24"/>
    <n v="1"/>
    <n v="2"/>
    <x v="0"/>
    <n v="120"/>
    <n v="80"/>
  </r>
  <r>
    <x v="38"/>
    <n v="19"/>
    <n v="0"/>
    <n v="0"/>
    <x v="5"/>
    <n v="99"/>
    <n v="68"/>
  </r>
  <r>
    <x v="39"/>
    <n v="28"/>
    <n v="1"/>
    <n v="1"/>
    <x v="9"/>
    <n v="136"/>
    <n v="89"/>
  </r>
  <r>
    <x v="40"/>
    <n v="27"/>
    <n v="1"/>
    <n v="2"/>
    <x v="2"/>
    <n v="132"/>
    <n v="87"/>
  </r>
  <r>
    <x v="41"/>
    <n v="24"/>
    <n v="1"/>
    <n v="3"/>
    <x v="0"/>
    <n v="120"/>
    <n v="80"/>
  </r>
  <r>
    <x v="42"/>
    <n v="22"/>
    <n v="1"/>
    <n v="4"/>
    <x v="3"/>
    <n v="111"/>
    <n v="75"/>
  </r>
  <r>
    <x v="43"/>
    <n v="17"/>
    <n v="0"/>
    <n v="0"/>
    <x v="12"/>
    <n v="91"/>
    <n v="63"/>
  </r>
  <r>
    <x v="44"/>
    <n v="18"/>
    <n v="0"/>
    <n v="0"/>
    <x v="13"/>
    <n v="95"/>
    <n v="65"/>
  </r>
  <r>
    <x v="45"/>
    <n v="23"/>
    <n v="1"/>
    <n v="1"/>
    <x v="7"/>
    <n v="115"/>
    <n v="77"/>
  </r>
  <r>
    <x v="46"/>
    <n v="23"/>
    <n v="1"/>
    <n v="2"/>
    <x v="7"/>
    <n v="115"/>
    <n v="77"/>
  </r>
  <r>
    <x v="47"/>
    <n v="19"/>
    <n v="0"/>
    <n v="0"/>
    <x v="5"/>
    <n v="99"/>
    <n v="68"/>
  </r>
  <r>
    <x v="48"/>
    <n v="21"/>
    <n v="1"/>
    <n v="1"/>
    <x v="4"/>
    <n v="107"/>
    <n v="72"/>
  </r>
  <r>
    <x v="49"/>
    <n v="25"/>
    <n v="1"/>
    <n v="2"/>
    <x v="1"/>
    <n v="124"/>
    <n v="82"/>
  </r>
  <r>
    <x v="50"/>
    <n v="28"/>
    <n v="1"/>
    <n v="3"/>
    <x v="9"/>
    <n v="136"/>
    <n v="89"/>
  </r>
  <r>
    <x v="51"/>
    <n v="27"/>
    <n v="1"/>
    <n v="4"/>
    <x v="2"/>
    <n v="132"/>
    <n v="87"/>
  </r>
  <r>
    <x v="52"/>
    <n v="23"/>
    <n v="1"/>
    <n v="5"/>
    <x v="7"/>
    <n v="115"/>
    <n v="77"/>
  </r>
  <r>
    <x v="53"/>
    <n v="26"/>
    <n v="1"/>
    <n v="6"/>
    <x v="14"/>
    <n v="128"/>
    <n v="84"/>
  </r>
  <r>
    <x v="54"/>
    <n v="29"/>
    <n v="1"/>
    <n v="7"/>
    <x v="15"/>
    <n v="140"/>
    <n v="91"/>
  </r>
  <r>
    <x v="55"/>
    <n v="26"/>
    <n v="1"/>
    <n v="8"/>
    <x v="14"/>
    <n v="128"/>
    <n v="84"/>
  </r>
  <r>
    <x v="56"/>
    <n v="27"/>
    <n v="1"/>
    <n v="9"/>
    <x v="2"/>
    <n v="132"/>
    <n v="87"/>
  </r>
  <r>
    <x v="57"/>
    <n v="24"/>
    <n v="1"/>
    <n v="10"/>
    <x v="0"/>
    <n v="120"/>
    <n v="80"/>
  </r>
  <r>
    <x v="58"/>
    <n v="26"/>
    <n v="1"/>
    <n v="11"/>
    <x v="14"/>
    <n v="128"/>
    <n v="84"/>
  </r>
  <r>
    <x v="59"/>
    <n v="25"/>
    <n v="1"/>
    <n v="12"/>
    <x v="1"/>
    <n v="124"/>
    <n v="82"/>
  </r>
  <r>
    <x v="60"/>
    <n v="24"/>
    <n v="1"/>
    <n v="13"/>
    <x v="0"/>
    <n v="120"/>
    <n v="80"/>
  </r>
  <r>
    <x v="61"/>
    <n v="22"/>
    <n v="1"/>
    <n v="14"/>
    <x v="3"/>
    <n v="111"/>
    <n v="75"/>
  </r>
  <r>
    <x v="62"/>
    <n v="19"/>
    <n v="0"/>
    <n v="0"/>
    <x v="5"/>
    <n v="99"/>
    <n v="68"/>
  </r>
  <r>
    <x v="63"/>
    <n v="21"/>
    <n v="1"/>
    <n v="1"/>
    <x v="4"/>
    <n v="107"/>
    <n v="72"/>
  </r>
  <r>
    <x v="64"/>
    <n v="26"/>
    <n v="1"/>
    <n v="2"/>
    <x v="14"/>
    <n v="128"/>
    <n v="84"/>
  </r>
  <r>
    <x v="65"/>
    <n v="19"/>
    <n v="0"/>
    <n v="0"/>
    <x v="5"/>
    <n v="99"/>
    <n v="68"/>
  </r>
  <r>
    <x v="66"/>
    <n v="21"/>
    <n v="1"/>
    <n v="1"/>
    <x v="4"/>
    <n v="107"/>
    <n v="72"/>
  </r>
  <r>
    <x v="67"/>
    <n v="23"/>
    <n v="1"/>
    <n v="2"/>
    <x v="7"/>
    <n v="115"/>
    <n v="77"/>
  </r>
  <r>
    <x v="68"/>
    <n v="27"/>
    <n v="1"/>
    <n v="3"/>
    <x v="2"/>
    <n v="132"/>
    <n v="87"/>
  </r>
  <r>
    <x v="69"/>
    <n v="20"/>
    <n v="0"/>
    <n v="0"/>
    <x v="16"/>
    <n v="103"/>
    <n v="70"/>
  </r>
  <r>
    <x v="70"/>
    <n v="18"/>
    <n v="0"/>
    <n v="0"/>
    <x v="13"/>
    <n v="95"/>
    <n v="65"/>
  </r>
  <r>
    <x v="71"/>
    <n v="17"/>
    <n v="0"/>
    <n v="0"/>
    <x v="12"/>
    <n v="91"/>
    <n v="63"/>
  </r>
  <r>
    <x v="72"/>
    <n v="19"/>
    <n v="0"/>
    <n v="0"/>
    <x v="5"/>
    <n v="99"/>
    <n v="68"/>
  </r>
  <r>
    <x v="73"/>
    <n v="26"/>
    <n v="1"/>
    <n v="1"/>
    <x v="14"/>
    <n v="128"/>
    <n v="84"/>
  </r>
  <r>
    <x v="74"/>
    <n v="21"/>
    <n v="1"/>
    <n v="2"/>
    <x v="4"/>
    <n v="107"/>
    <n v="72"/>
  </r>
  <r>
    <x v="75"/>
    <n v="19"/>
    <n v="0"/>
    <n v="0"/>
    <x v="5"/>
    <n v="99"/>
    <n v="68"/>
  </r>
  <r>
    <x v="76"/>
    <n v="19"/>
    <n v="0"/>
    <n v="0"/>
    <x v="5"/>
    <n v="99"/>
    <n v="68"/>
  </r>
  <r>
    <x v="77"/>
    <n v="21"/>
    <n v="1"/>
    <n v="1"/>
    <x v="4"/>
    <n v="107"/>
    <n v="72"/>
  </r>
  <r>
    <x v="78"/>
    <n v="21"/>
    <n v="1"/>
    <n v="2"/>
    <x v="4"/>
    <n v="107"/>
    <n v="72"/>
  </r>
  <r>
    <x v="79"/>
    <n v="24"/>
    <n v="1"/>
    <n v="3"/>
    <x v="0"/>
    <n v="120"/>
    <n v="80"/>
  </r>
  <r>
    <x v="80"/>
    <n v="26"/>
    <n v="1"/>
    <n v="4"/>
    <x v="14"/>
    <n v="128"/>
    <n v="84"/>
  </r>
  <r>
    <x v="81"/>
    <n v="23"/>
    <n v="1"/>
    <n v="5"/>
    <x v="7"/>
    <n v="115"/>
    <n v="77"/>
  </r>
  <r>
    <x v="82"/>
    <n v="23"/>
    <n v="1"/>
    <n v="6"/>
    <x v="7"/>
    <n v="115"/>
    <n v="77"/>
  </r>
  <r>
    <x v="83"/>
    <n v="24"/>
    <n v="1"/>
    <n v="7"/>
    <x v="0"/>
    <n v="120"/>
    <n v="80"/>
  </r>
  <r>
    <x v="84"/>
    <n v="26"/>
    <n v="1"/>
    <n v="8"/>
    <x v="14"/>
    <n v="128"/>
    <n v="84"/>
  </r>
  <r>
    <x v="85"/>
    <n v="28"/>
    <n v="1"/>
    <n v="9"/>
    <x v="9"/>
    <n v="136"/>
    <n v="89"/>
  </r>
  <r>
    <x v="86"/>
    <n v="32"/>
    <n v="1"/>
    <n v="10"/>
    <x v="17"/>
    <n v="153"/>
    <n v="98"/>
  </r>
  <r>
    <x v="87"/>
    <n v="26"/>
    <n v="1"/>
    <n v="11"/>
    <x v="14"/>
    <n v="128"/>
    <n v="84"/>
  </r>
  <r>
    <x v="88"/>
    <n v="32"/>
    <n v="1"/>
    <n v="12"/>
    <x v="17"/>
    <n v="153"/>
    <n v="98"/>
  </r>
  <r>
    <x v="89"/>
    <n v="23"/>
    <n v="1"/>
    <n v="13"/>
    <x v="7"/>
    <n v="115"/>
    <n v="77"/>
  </r>
  <r>
    <x v="90"/>
    <n v="22"/>
    <n v="1"/>
    <n v="14"/>
    <x v="3"/>
    <n v="111"/>
    <n v="75"/>
  </r>
  <r>
    <x v="91"/>
    <n v="25"/>
    <n v="1"/>
    <n v="15"/>
    <x v="1"/>
    <n v="124"/>
    <n v="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B0B37-EB46-4992-B775-5DDC051584A2}" name="Tabela przestawna7" cacheId="1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D7" firstHeaderRow="0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>
      <items count="19">
        <item x="6"/>
        <item x="8"/>
        <item x="12"/>
        <item x="13"/>
        <item x="5"/>
        <item x="16"/>
        <item x="4"/>
        <item x="3"/>
        <item x="7"/>
        <item x="0"/>
        <item x="1"/>
        <item x="14"/>
        <item x="2"/>
        <item x="9"/>
        <item x="15"/>
        <item x="10"/>
        <item x="17"/>
        <item x="11"/>
        <item t="default"/>
      </items>
    </pivotField>
    <pivotField dataField="1" showAll="0"/>
    <pivotField dataField="1" showAll="0"/>
  </pivotFields>
  <rowFields count="1">
    <field x="0"/>
  </rowFields>
  <rowItems count="4"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sprzedaż hot-dogów" fld="4" baseField="0" baseItem="0"/>
    <dataField name="Suma z sprzedaż lodów" fld="5" baseField="0" baseItem="0"/>
    <dataField name="Suma z sprzedaż kukurydz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FA54C7-0A77-425D-948F-1688B8FA5B35}" autoFormatId="16" applyNumberFormats="0" applyBorderFormats="0" applyFontFormats="0" applyPatternFormats="0" applyAlignmentFormats="0" applyWidthHeightFormats="0">
  <queryTableRefresh nextId="10" unboundColumnsRight="7">
    <queryTableFields count="9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7" dataBound="0" tableColumnId="7"/>
      <queryTableField id="5" dataBound="0" tableColumnId="5"/>
      <queryTableField id="6" dataBound="0" tableColumnId="6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6390CB-6472-4A3F-AA9B-160410E8D7F9}" name="temperatury" displayName="temperatury" ref="A1:I123" tableType="queryTable" totalsRowShown="0">
  <autoFilter ref="A1:I123" xr:uid="{816390CB-6472-4A3F-AA9B-160410E8D7F9}"/>
  <tableColumns count="9">
    <tableColumn id="1" xr3:uid="{92FA59CB-5C1A-4533-879E-4EA3DC783421}" uniqueName="1" name="Data" queryTableFieldId="1" dataDxfId="6"/>
    <tableColumn id="2" xr3:uid="{3B018113-80CD-4352-9EFC-D1F430799928}" uniqueName="2" name="temperatura" queryTableFieldId="2"/>
    <tableColumn id="3" xr3:uid="{BEDECA88-E4A3-4B22-8F1A-EAAD27BEFBF4}" uniqueName="3" name="czy jest ciepło" queryTableFieldId="3" dataDxfId="5">
      <calculatedColumnFormula>IF(temperatury[[#This Row],[temperatura]]&gt;20,1,0)</calculatedColumnFormula>
    </tableColumn>
    <tableColumn id="4" xr3:uid="{8C3BC84A-5E38-4B7D-BB60-5BB52886F292}" uniqueName="4" name="ciąg" queryTableFieldId="4"/>
    <tableColumn id="7" xr3:uid="{ADF29C85-3AD4-42A4-A5E3-FDA430616CFF}" uniqueName="7" name="sprzedaż hot-dogów" queryTableFieldId="7" dataDxfId="1">
      <calculatedColumnFormula>ROUNDDOWN(90*(1+((1/13)*((temperatury[[#This Row],[temperatura]]-24)/2))),0)</calculatedColumnFormula>
    </tableColumn>
    <tableColumn id="5" xr3:uid="{1EB5F732-1522-455E-8707-74A832301D12}" uniqueName="5" name="sprzedaż lodów" queryTableFieldId="5" dataDxfId="4">
      <calculatedColumnFormula>ROUNDDOWN(120*(1+((2/29)*((temperatury[[#This Row],[temperatura]]-24)/2))),0)</calculatedColumnFormula>
    </tableColumn>
    <tableColumn id="6" xr3:uid="{419D0956-6DA6-47D8-800D-994BB608074A}" uniqueName="6" name="sprzedaż kukurydzy" queryTableFieldId="6" dataDxfId="3">
      <calculatedColumnFormula>ROUNDDOWN(80*(1+((1/17)*((temperatury[[#This Row],[temperatura]]-24)/2))),0)</calculatedColumnFormula>
    </tableColumn>
    <tableColumn id="8" xr3:uid="{7A516300-916B-4498-B450-D2DCD2BF41F5}" uniqueName="8" name="utarg" queryTableFieldId="8" dataDxfId="0">
      <calculatedColumnFormula>temperatury[[#This Row],[sprzedaż hot-dogów]]*7+temperatury[[#This Row],[sprzedaż lodów]]*5+temperatury[[#This Row],[sprzedaż kukurydzy]]*6</calculatedColumnFormula>
    </tableColumn>
    <tableColumn id="9" xr3:uid="{3D1A7B90-6B20-4716-84D2-33ABC9AA0C44}" uniqueName="9" name="suma utargów" queryTableFieldId="9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C5FB-F3AA-492F-9FA4-2D693625E4C1}">
  <dimension ref="A3:J7"/>
  <sheetViews>
    <sheetView workbookViewId="0">
      <selection activeCell="G3" sqref="G3:J6"/>
    </sheetView>
  </sheetViews>
  <sheetFormatPr defaultRowHeight="15" x14ac:dyDescent="0.25"/>
  <cols>
    <col min="1" max="1" width="17.7109375" bestFit="1" customWidth="1"/>
    <col min="2" max="2" width="26" bestFit="1" customWidth="1"/>
    <col min="3" max="3" width="21.7109375" bestFit="1" customWidth="1"/>
    <col min="4" max="4" width="25.140625" bestFit="1" customWidth="1"/>
    <col min="5" max="6" width="3" bestFit="1" customWidth="1"/>
    <col min="7" max="7" width="16" customWidth="1"/>
    <col min="8" max="8" width="15.5703125" customWidth="1"/>
    <col min="9" max="9" width="14.85546875" customWidth="1"/>
    <col min="10" max="10" width="16.85546875" customWidth="1"/>
    <col min="11" max="13" width="3" bestFit="1" customWidth="1"/>
    <col min="14" max="19" width="4" bestFit="1" customWidth="1"/>
    <col min="20" max="20" width="14.28515625" bestFit="1" customWidth="1"/>
  </cols>
  <sheetData>
    <row r="3" spans="1:10" x14ac:dyDescent="0.25">
      <c r="A3" s="4" t="s">
        <v>9</v>
      </c>
      <c r="B3" t="s">
        <v>14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J3" t="s">
        <v>20</v>
      </c>
    </row>
    <row r="4" spans="1:10" x14ac:dyDescent="0.25">
      <c r="A4" s="5" t="s">
        <v>11</v>
      </c>
      <c r="B4" s="6">
        <v>2639</v>
      </c>
      <c r="C4" s="6">
        <v>3527</v>
      </c>
      <c r="D4" s="6">
        <v>2355</v>
      </c>
      <c r="G4" t="s">
        <v>11</v>
      </c>
      <c r="H4">
        <v>2639</v>
      </c>
      <c r="I4">
        <v>3527</v>
      </c>
      <c r="J4">
        <v>2355</v>
      </c>
    </row>
    <row r="5" spans="1:10" x14ac:dyDescent="0.25">
      <c r="A5" s="5" t="s">
        <v>12</v>
      </c>
      <c r="B5" s="6">
        <v>2747</v>
      </c>
      <c r="C5" s="6">
        <v>3675</v>
      </c>
      <c r="D5" s="6">
        <v>2448</v>
      </c>
      <c r="G5" t="s">
        <v>12</v>
      </c>
      <c r="H5">
        <v>2747</v>
      </c>
      <c r="I5">
        <v>3675</v>
      </c>
      <c r="J5">
        <v>2448</v>
      </c>
    </row>
    <row r="6" spans="1:10" x14ac:dyDescent="0.25">
      <c r="A6" s="5" t="s">
        <v>13</v>
      </c>
      <c r="B6" s="6">
        <v>2665</v>
      </c>
      <c r="C6" s="6">
        <v>3579</v>
      </c>
      <c r="D6" s="6">
        <v>2390</v>
      </c>
      <c r="G6" t="s">
        <v>13</v>
      </c>
      <c r="H6">
        <v>2665</v>
      </c>
      <c r="I6">
        <v>3579</v>
      </c>
      <c r="J6">
        <v>2390</v>
      </c>
    </row>
    <row r="7" spans="1:10" x14ac:dyDescent="0.25">
      <c r="A7" s="5" t="s">
        <v>10</v>
      </c>
      <c r="B7" s="6">
        <v>8051</v>
      </c>
      <c r="C7" s="6">
        <v>10781</v>
      </c>
      <c r="D7" s="6">
        <v>7193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4794E-AFAF-48EF-ABEF-3D16B6C6C90C}">
  <dimension ref="A1:L136"/>
  <sheetViews>
    <sheetView zoomScale="130" zoomScaleNormal="130" workbookViewId="0">
      <selection activeCell="K4" sqref="K4"/>
    </sheetView>
  </sheetViews>
  <sheetFormatPr defaultRowHeight="15" x14ac:dyDescent="0.25"/>
  <cols>
    <col min="1" max="1" width="11.140625" bestFit="1" customWidth="1"/>
    <col min="2" max="2" width="14.28515625" customWidth="1"/>
    <col min="3" max="3" width="14.42578125" customWidth="1"/>
    <col min="5" max="5" width="21.5703125" customWidth="1"/>
    <col min="6" max="6" width="20" customWidth="1"/>
    <col min="7" max="7" width="19.42578125" customWidth="1"/>
    <col min="9" max="9" width="17.28515625" customWidth="1"/>
  </cols>
  <sheetData>
    <row r="1" spans="1:11" x14ac:dyDescent="0.25">
      <c r="A1" t="s">
        <v>1</v>
      </c>
      <c r="B1" t="s">
        <v>0</v>
      </c>
      <c r="C1" t="s">
        <v>2</v>
      </c>
      <c r="D1" t="s">
        <v>3</v>
      </c>
      <c r="E1" t="s">
        <v>8</v>
      </c>
      <c r="F1" t="s">
        <v>6</v>
      </c>
      <c r="G1" t="s">
        <v>7</v>
      </c>
      <c r="H1" t="s">
        <v>23</v>
      </c>
      <c r="I1" t="s">
        <v>24</v>
      </c>
    </row>
    <row r="2" spans="1:11" x14ac:dyDescent="0.25">
      <c r="A2" s="1">
        <v>44713</v>
      </c>
      <c r="B2">
        <v>24</v>
      </c>
      <c r="C2">
        <f>IF(temperatury[[#This Row],[temperatura]]&gt;20,1,0)</f>
        <v>1</v>
      </c>
      <c r="D2">
        <v>1</v>
      </c>
      <c r="E2">
        <f>ROUNDDOWN(90*(1+((1/13)*((temperatury[[#This Row],[temperatura]]-24)/2))),0)</f>
        <v>90</v>
      </c>
      <c r="F2">
        <f>ROUNDDOWN(120*(1+((2/29)*((temperatury[[#This Row],[temperatura]]-24)/2))),0)</f>
        <v>120</v>
      </c>
      <c r="G2">
        <f>ROUNDDOWN(80*(1+((1/17)*((temperatury[[#This Row],[temperatura]]-24)/2))),0)</f>
        <v>80</v>
      </c>
      <c r="H2" s="6">
        <f>temperatury[[#This Row],[sprzedaż hot-dogów]]*7+temperatury[[#This Row],[sprzedaż lodów]]*5+temperatury[[#This Row],[sprzedaż kukurydzy]]*6</f>
        <v>1710</v>
      </c>
      <c r="I2" s="6">
        <f>temperatury[[#This Row],[utarg]]</f>
        <v>1710</v>
      </c>
    </row>
    <row r="3" spans="1:11" x14ac:dyDescent="0.25">
      <c r="A3" s="1">
        <v>44714</v>
      </c>
      <c r="B3">
        <v>25</v>
      </c>
      <c r="C3">
        <f>IF(temperatury[[#This Row],[temperatura]]&gt;20,1,0)</f>
        <v>1</v>
      </c>
      <c r="D3">
        <f>IF(temperatury[[#This Row],[czy jest ciepło]]=1,IF(C2=1,D2+1,1),0)</f>
        <v>2</v>
      </c>
      <c r="E3">
        <f>ROUNDDOWN(90*(1+((1/13)*((temperatury[[#This Row],[temperatura]]-24)/2))),0)</f>
        <v>93</v>
      </c>
      <c r="F3">
        <f>ROUNDDOWN(120*(1+((2/29)*((temperatury[[#This Row],[temperatura]]-24)/2))),0)</f>
        <v>124</v>
      </c>
      <c r="G3">
        <f>ROUNDDOWN(80*(1+((1/17)*((temperatury[[#This Row],[temperatura]]-24)/2))),0)</f>
        <v>82</v>
      </c>
      <c r="H3" s="6">
        <f>temperatury[[#This Row],[sprzedaż hot-dogów]]*7+temperatury[[#This Row],[sprzedaż lodów]]*5+temperatury[[#This Row],[sprzedaż kukurydzy]]*6</f>
        <v>1763</v>
      </c>
      <c r="I3" s="6">
        <f>temperatury[[#This Row],[utarg]]+I2</f>
        <v>3473</v>
      </c>
    </row>
    <row r="4" spans="1:11" x14ac:dyDescent="0.25">
      <c r="A4" s="1">
        <v>44715</v>
      </c>
      <c r="B4">
        <v>27</v>
      </c>
      <c r="C4">
        <f>IF(temperatury[[#This Row],[temperatura]]&gt;20,1,0)</f>
        <v>1</v>
      </c>
      <c r="D4">
        <f>IF(temperatury[[#This Row],[czy jest ciepło]]=1,IF(C3=1,D3+1,1),0)</f>
        <v>3</v>
      </c>
      <c r="E4">
        <f>ROUNDDOWN(90*(1+((1/13)*((temperatury[[#This Row],[temperatura]]-24)/2))),0)</f>
        <v>100</v>
      </c>
      <c r="F4">
        <f>ROUNDDOWN(120*(1+((2/29)*((temperatury[[#This Row],[temperatura]]-24)/2))),0)</f>
        <v>132</v>
      </c>
      <c r="G4">
        <f>ROUNDDOWN(80*(1+((1/17)*((temperatury[[#This Row],[temperatura]]-24)/2))),0)</f>
        <v>87</v>
      </c>
      <c r="H4" s="6">
        <f>temperatury[[#This Row],[sprzedaż hot-dogów]]*7+temperatury[[#This Row],[sprzedaż lodów]]*5+temperatury[[#This Row],[sprzedaż kukurydzy]]*6</f>
        <v>1882</v>
      </c>
      <c r="I4" s="6">
        <f>temperatury[[#This Row],[utarg]]+I3</f>
        <v>5355</v>
      </c>
      <c r="K4">
        <f>SUM(F2:F31)</f>
        <v>3527</v>
      </c>
    </row>
    <row r="5" spans="1:11" x14ac:dyDescent="0.25">
      <c r="A5" s="1">
        <v>44716</v>
      </c>
      <c r="B5">
        <v>27</v>
      </c>
      <c r="C5">
        <f>IF(temperatury[[#This Row],[temperatura]]&gt;20,1,0)</f>
        <v>1</v>
      </c>
      <c r="D5">
        <f>IF(temperatury[[#This Row],[czy jest ciepło]]=1,IF(C4=1,D4+1,1),0)</f>
        <v>4</v>
      </c>
      <c r="E5">
        <f>ROUNDDOWN(90*(1+((1/13)*((temperatury[[#This Row],[temperatura]]-24)/2))),0)</f>
        <v>100</v>
      </c>
      <c r="F5">
        <f>ROUNDDOWN(120*(1+((2/29)*((temperatury[[#This Row],[temperatura]]-24)/2))),0)</f>
        <v>132</v>
      </c>
      <c r="G5">
        <f>ROUNDDOWN(80*(1+((1/17)*((temperatury[[#This Row],[temperatura]]-24)/2))),0)</f>
        <v>87</v>
      </c>
      <c r="H5" s="6">
        <f>temperatury[[#This Row],[sprzedaż hot-dogów]]*7+temperatury[[#This Row],[sprzedaż lodów]]*5+temperatury[[#This Row],[sprzedaż kukurydzy]]*6</f>
        <v>1882</v>
      </c>
      <c r="I5" s="6">
        <f>temperatury[[#This Row],[utarg]]+I4</f>
        <v>7237</v>
      </c>
    </row>
    <row r="6" spans="1:11" x14ac:dyDescent="0.25">
      <c r="A6" s="1">
        <v>44717</v>
      </c>
      <c r="B6">
        <v>27</v>
      </c>
      <c r="C6">
        <f>IF(temperatury[[#This Row],[temperatura]]&gt;20,1,0)</f>
        <v>1</v>
      </c>
      <c r="D6">
        <f>IF(temperatury[[#This Row],[czy jest ciepło]]=1,IF(C5=1,D5+1,1),0)</f>
        <v>5</v>
      </c>
      <c r="E6">
        <f>ROUNDDOWN(90*(1+((1/13)*((temperatury[[#This Row],[temperatura]]-24)/2))),0)</f>
        <v>100</v>
      </c>
      <c r="F6">
        <f>ROUNDDOWN(120*(1+((2/29)*((temperatury[[#This Row],[temperatura]]-24)/2))),0)</f>
        <v>132</v>
      </c>
      <c r="G6">
        <f>ROUNDDOWN(80*(1+((1/17)*((temperatury[[#This Row],[temperatura]]-24)/2))),0)</f>
        <v>87</v>
      </c>
      <c r="H6" s="6">
        <f>temperatury[[#This Row],[sprzedaż hot-dogów]]*7+temperatury[[#This Row],[sprzedaż lodów]]*5+temperatury[[#This Row],[sprzedaż kukurydzy]]*6</f>
        <v>1882</v>
      </c>
      <c r="I6" s="6">
        <f>temperatury[[#This Row],[utarg]]+I5</f>
        <v>9119</v>
      </c>
    </row>
    <row r="7" spans="1:11" x14ac:dyDescent="0.25">
      <c r="A7" s="1">
        <v>44718</v>
      </c>
      <c r="B7">
        <v>22</v>
      </c>
      <c r="C7">
        <f>IF(temperatury[[#This Row],[temperatura]]&gt;20,1,0)</f>
        <v>1</v>
      </c>
      <c r="D7">
        <f>IF(temperatury[[#This Row],[czy jest ciepło]]=1,IF(C6=1,D6+1,1),0)</f>
        <v>6</v>
      </c>
      <c r="E7">
        <f>ROUNDDOWN(90*(1+((1/13)*((temperatury[[#This Row],[temperatura]]-24)/2))),0)</f>
        <v>83</v>
      </c>
      <c r="F7">
        <f>ROUNDDOWN(120*(1+((2/29)*((temperatury[[#This Row],[temperatura]]-24)/2))),0)</f>
        <v>111</v>
      </c>
      <c r="G7">
        <f>ROUNDDOWN(80*(1+((1/17)*((temperatury[[#This Row],[temperatura]]-24)/2))),0)</f>
        <v>75</v>
      </c>
      <c r="H7" s="6">
        <f>temperatury[[#This Row],[sprzedaż hot-dogów]]*7+temperatury[[#This Row],[sprzedaż lodów]]*5+temperatury[[#This Row],[sprzedaż kukurydzy]]*6</f>
        <v>1586</v>
      </c>
      <c r="I7" s="6">
        <f>temperatury[[#This Row],[utarg]]+I6</f>
        <v>10705</v>
      </c>
    </row>
    <row r="8" spans="1:11" x14ac:dyDescent="0.25">
      <c r="A8" s="1">
        <v>44719</v>
      </c>
      <c r="B8">
        <v>25</v>
      </c>
      <c r="C8">
        <f>IF(temperatury[[#This Row],[temperatura]]&gt;20,1,0)</f>
        <v>1</v>
      </c>
      <c r="D8">
        <f>IF(temperatury[[#This Row],[czy jest ciepło]]=1,IF(C7=1,D7+1,1),0)</f>
        <v>7</v>
      </c>
      <c r="E8">
        <f>ROUNDDOWN(90*(1+((1/13)*((temperatury[[#This Row],[temperatura]]-24)/2))),0)</f>
        <v>93</v>
      </c>
      <c r="F8">
        <f>ROUNDDOWN(120*(1+((2/29)*((temperatury[[#This Row],[temperatura]]-24)/2))),0)</f>
        <v>124</v>
      </c>
      <c r="G8">
        <f>ROUNDDOWN(80*(1+((1/17)*((temperatury[[#This Row],[temperatura]]-24)/2))),0)</f>
        <v>82</v>
      </c>
      <c r="H8" s="6">
        <f>temperatury[[#This Row],[sprzedaż hot-dogów]]*7+temperatury[[#This Row],[sprzedaż lodów]]*5+temperatury[[#This Row],[sprzedaż kukurydzy]]*6</f>
        <v>1763</v>
      </c>
      <c r="I8" s="6">
        <f>temperatury[[#This Row],[utarg]]+I7</f>
        <v>12468</v>
      </c>
    </row>
    <row r="9" spans="1:11" x14ac:dyDescent="0.25">
      <c r="A9" s="1">
        <v>44720</v>
      </c>
      <c r="B9">
        <v>25</v>
      </c>
      <c r="C9">
        <f>IF(temperatury[[#This Row],[temperatura]]&gt;20,1,0)</f>
        <v>1</v>
      </c>
      <c r="D9">
        <f>IF(temperatury[[#This Row],[czy jest ciepło]]=1,IF(C8=1,D8+1,1),0)</f>
        <v>8</v>
      </c>
      <c r="E9">
        <f>ROUNDDOWN(90*(1+((1/13)*((temperatury[[#This Row],[temperatura]]-24)/2))),0)</f>
        <v>93</v>
      </c>
      <c r="F9">
        <f>ROUNDDOWN(120*(1+((2/29)*((temperatury[[#This Row],[temperatura]]-24)/2))),0)</f>
        <v>124</v>
      </c>
      <c r="G9">
        <f>ROUNDDOWN(80*(1+((1/17)*((temperatury[[#This Row],[temperatura]]-24)/2))),0)</f>
        <v>82</v>
      </c>
      <c r="H9" s="6">
        <f>temperatury[[#This Row],[sprzedaż hot-dogów]]*7+temperatury[[#This Row],[sprzedaż lodów]]*5+temperatury[[#This Row],[sprzedaż kukurydzy]]*6</f>
        <v>1763</v>
      </c>
      <c r="I9" s="6">
        <f>temperatury[[#This Row],[utarg]]+I8</f>
        <v>14231</v>
      </c>
    </row>
    <row r="10" spans="1:11" x14ac:dyDescent="0.25">
      <c r="A10" s="1">
        <v>44721</v>
      </c>
      <c r="B10">
        <v>21</v>
      </c>
      <c r="C10">
        <f>IF(temperatury[[#This Row],[temperatura]]&gt;20,1,0)</f>
        <v>1</v>
      </c>
      <c r="D10">
        <f>IF(temperatury[[#This Row],[czy jest ciepło]]=1,IF(C9=1,D9+1,1),0)</f>
        <v>9</v>
      </c>
      <c r="E10">
        <f>ROUNDDOWN(90*(1+((1/13)*((temperatury[[#This Row],[temperatura]]-24)/2))),0)</f>
        <v>79</v>
      </c>
      <c r="F10">
        <f>ROUNDDOWN(120*(1+((2/29)*((temperatury[[#This Row],[temperatura]]-24)/2))),0)</f>
        <v>107</v>
      </c>
      <c r="G10">
        <f>ROUNDDOWN(80*(1+((1/17)*((temperatury[[#This Row],[temperatura]]-24)/2))),0)</f>
        <v>72</v>
      </c>
      <c r="H10" s="6">
        <f>temperatury[[#This Row],[sprzedaż hot-dogów]]*7+temperatury[[#This Row],[sprzedaż lodów]]*5+temperatury[[#This Row],[sprzedaż kukurydzy]]*6</f>
        <v>1520</v>
      </c>
      <c r="I10" s="6">
        <f>temperatury[[#This Row],[utarg]]+I9</f>
        <v>15751</v>
      </c>
    </row>
    <row r="11" spans="1:11" x14ac:dyDescent="0.25">
      <c r="A11" s="1">
        <v>44722</v>
      </c>
      <c r="B11">
        <v>21</v>
      </c>
      <c r="C11">
        <f>IF(temperatury[[#This Row],[temperatura]]&gt;20,1,0)</f>
        <v>1</v>
      </c>
      <c r="D11">
        <f>IF(temperatury[[#This Row],[czy jest ciepło]]=1,IF(C10=1,D10+1,1),0)</f>
        <v>10</v>
      </c>
      <c r="E11">
        <f>ROUNDDOWN(90*(1+((1/13)*((temperatury[[#This Row],[temperatura]]-24)/2))),0)</f>
        <v>79</v>
      </c>
      <c r="F11">
        <f>ROUNDDOWN(120*(1+((2/29)*((temperatury[[#This Row],[temperatura]]-24)/2))),0)</f>
        <v>107</v>
      </c>
      <c r="G11">
        <f>ROUNDDOWN(80*(1+((1/17)*((temperatury[[#This Row],[temperatura]]-24)/2))),0)</f>
        <v>72</v>
      </c>
      <c r="H11" s="6">
        <f>temperatury[[#This Row],[sprzedaż hot-dogów]]*7+temperatury[[#This Row],[sprzedaż lodów]]*5+temperatury[[#This Row],[sprzedaż kukurydzy]]*6</f>
        <v>1520</v>
      </c>
      <c r="I11" s="6">
        <f>temperatury[[#This Row],[utarg]]+I10</f>
        <v>17271</v>
      </c>
    </row>
    <row r="12" spans="1:11" x14ac:dyDescent="0.25">
      <c r="A12" s="1">
        <v>44723</v>
      </c>
      <c r="B12">
        <v>19</v>
      </c>
      <c r="C12">
        <f>IF(temperatury[[#This Row],[temperatura]]&gt;20,1,0)</f>
        <v>0</v>
      </c>
      <c r="D12">
        <f>IF(temperatury[[#This Row],[czy jest ciepło]]=1,IF(C11=1,D11+1,1),0)</f>
        <v>0</v>
      </c>
      <c r="E12">
        <f>ROUNDDOWN(90*(1+((1/13)*((temperatury[[#This Row],[temperatura]]-24)/2))),0)</f>
        <v>72</v>
      </c>
      <c r="F12">
        <f>ROUNDDOWN(120*(1+((2/29)*((temperatury[[#This Row],[temperatura]]-24)/2))),0)</f>
        <v>99</v>
      </c>
      <c r="G12">
        <f>ROUNDDOWN(80*(1+((1/17)*((temperatury[[#This Row],[temperatura]]-24)/2))),0)</f>
        <v>68</v>
      </c>
      <c r="H12" s="6">
        <f>temperatury[[#This Row],[sprzedaż hot-dogów]]*7+temperatury[[#This Row],[sprzedaż lodów]]*5+temperatury[[#This Row],[sprzedaż kukurydzy]]*6</f>
        <v>1407</v>
      </c>
      <c r="I12" s="6">
        <f>temperatury[[#This Row],[utarg]]+I11</f>
        <v>18678</v>
      </c>
    </row>
    <row r="13" spans="1:11" x14ac:dyDescent="0.25">
      <c r="A13" s="1">
        <v>44724</v>
      </c>
      <c r="B13">
        <v>19</v>
      </c>
      <c r="C13">
        <f>IF(temperatury[[#This Row],[temperatura]]&gt;20,1,0)</f>
        <v>0</v>
      </c>
      <c r="D13">
        <f>IF(temperatury[[#This Row],[czy jest ciepło]]=1,IF(C12=1,D12+1,1),0)</f>
        <v>0</v>
      </c>
      <c r="E13">
        <f>ROUNDDOWN(90*(1+((1/13)*((temperatury[[#This Row],[temperatura]]-24)/2))),0)</f>
        <v>72</v>
      </c>
      <c r="F13">
        <f>ROUNDDOWN(120*(1+((2/29)*((temperatury[[#This Row],[temperatura]]-24)/2))),0)</f>
        <v>99</v>
      </c>
      <c r="G13">
        <f>ROUNDDOWN(80*(1+((1/17)*((temperatury[[#This Row],[temperatura]]-24)/2))),0)</f>
        <v>68</v>
      </c>
      <c r="H13" s="6">
        <f>temperatury[[#This Row],[sprzedaż hot-dogów]]*7+temperatury[[#This Row],[sprzedaż lodów]]*5+temperatury[[#This Row],[sprzedaż kukurydzy]]*6</f>
        <v>1407</v>
      </c>
      <c r="I13" s="6">
        <f>temperatury[[#This Row],[utarg]]+I12</f>
        <v>20085</v>
      </c>
    </row>
    <row r="14" spans="1:11" x14ac:dyDescent="0.25">
      <c r="A14" s="1">
        <v>44725</v>
      </c>
      <c r="B14">
        <v>15</v>
      </c>
      <c r="C14">
        <f>IF(temperatury[[#This Row],[temperatura]]&gt;20,1,0)</f>
        <v>0</v>
      </c>
      <c r="D14">
        <f>IF(temperatury[[#This Row],[czy jest ciepło]]=1,IF(C13=1,D13+1,1),0)</f>
        <v>0</v>
      </c>
      <c r="E14">
        <f>ROUNDDOWN(90*(1+((1/13)*((temperatury[[#This Row],[temperatura]]-24)/2))),0)</f>
        <v>58</v>
      </c>
      <c r="F14">
        <f>ROUNDDOWN(120*(1+((2/29)*((temperatury[[#This Row],[temperatura]]-24)/2))),0)</f>
        <v>82</v>
      </c>
      <c r="G14">
        <f>ROUNDDOWN(80*(1+((1/17)*((temperatury[[#This Row],[temperatura]]-24)/2))),0)</f>
        <v>58</v>
      </c>
      <c r="H14" s="6">
        <f>temperatury[[#This Row],[sprzedaż hot-dogów]]*7+temperatury[[#This Row],[sprzedaż lodów]]*5+temperatury[[#This Row],[sprzedaż kukurydzy]]*6</f>
        <v>1164</v>
      </c>
      <c r="I14" s="6">
        <f>temperatury[[#This Row],[utarg]]+I13</f>
        <v>21249</v>
      </c>
    </row>
    <row r="15" spans="1:11" x14ac:dyDescent="0.25">
      <c r="A15" s="1">
        <v>44726</v>
      </c>
      <c r="B15">
        <v>21</v>
      </c>
      <c r="C15">
        <f>IF(temperatury[[#This Row],[temperatura]]&gt;20,1,0)</f>
        <v>1</v>
      </c>
      <c r="D15">
        <f>IF(temperatury[[#This Row],[czy jest ciepło]]=1,IF(C14=1,D14+1,1),0)</f>
        <v>1</v>
      </c>
      <c r="E15">
        <f>ROUNDDOWN(90*(1+((1/13)*((temperatury[[#This Row],[temperatura]]-24)/2))),0)</f>
        <v>79</v>
      </c>
      <c r="F15">
        <f>ROUNDDOWN(120*(1+((2/29)*((temperatury[[#This Row],[temperatura]]-24)/2))),0)</f>
        <v>107</v>
      </c>
      <c r="G15">
        <f>ROUNDDOWN(80*(1+((1/17)*((temperatury[[#This Row],[temperatura]]-24)/2))),0)</f>
        <v>72</v>
      </c>
      <c r="H15" s="6">
        <f>temperatury[[#This Row],[sprzedaż hot-dogów]]*7+temperatury[[#This Row],[sprzedaż lodów]]*5+temperatury[[#This Row],[sprzedaż kukurydzy]]*6</f>
        <v>1520</v>
      </c>
      <c r="I15" s="6">
        <f>temperatury[[#This Row],[utarg]]+I14</f>
        <v>22769</v>
      </c>
    </row>
    <row r="16" spans="1:11" x14ac:dyDescent="0.25">
      <c r="A16" s="1">
        <v>44727</v>
      </c>
      <c r="B16">
        <v>23</v>
      </c>
      <c r="C16">
        <f>IF(temperatury[[#This Row],[temperatura]]&gt;20,1,0)</f>
        <v>1</v>
      </c>
      <c r="D16">
        <f>IF(temperatury[[#This Row],[czy jest ciepło]]=1,IF(C15=1,D15+1,1),0)</f>
        <v>2</v>
      </c>
      <c r="E16">
        <f>ROUNDDOWN(90*(1+((1/13)*((temperatury[[#This Row],[temperatura]]-24)/2))),0)</f>
        <v>86</v>
      </c>
      <c r="F16">
        <f>ROUNDDOWN(120*(1+((2/29)*((temperatury[[#This Row],[temperatura]]-24)/2))),0)</f>
        <v>115</v>
      </c>
      <c r="G16">
        <f>ROUNDDOWN(80*(1+((1/17)*((temperatury[[#This Row],[temperatura]]-24)/2))),0)</f>
        <v>77</v>
      </c>
      <c r="H16" s="6">
        <f>temperatury[[#This Row],[sprzedaż hot-dogów]]*7+temperatury[[#This Row],[sprzedaż lodów]]*5+temperatury[[#This Row],[sprzedaż kukurydzy]]*6</f>
        <v>1639</v>
      </c>
      <c r="I16" s="6">
        <f>temperatury[[#This Row],[utarg]]+I15</f>
        <v>24408</v>
      </c>
    </row>
    <row r="17" spans="1:9" x14ac:dyDescent="0.25">
      <c r="A17" s="1">
        <v>44728</v>
      </c>
      <c r="B17">
        <v>23</v>
      </c>
      <c r="C17">
        <f>IF(temperatury[[#This Row],[temperatura]]&gt;20,1,0)</f>
        <v>1</v>
      </c>
      <c r="D17">
        <f>IF(temperatury[[#This Row],[czy jest ciepło]]=1,IF(C16=1,D16+1,1),0)</f>
        <v>3</v>
      </c>
      <c r="E17">
        <f>ROUNDDOWN(90*(1+((1/13)*((temperatury[[#This Row],[temperatura]]-24)/2))),0)</f>
        <v>86</v>
      </c>
      <c r="F17">
        <f>ROUNDDOWN(120*(1+((2/29)*((temperatury[[#This Row],[temperatura]]-24)/2))),0)</f>
        <v>115</v>
      </c>
      <c r="G17">
        <f>ROUNDDOWN(80*(1+((1/17)*((temperatury[[#This Row],[temperatura]]-24)/2))),0)</f>
        <v>77</v>
      </c>
      <c r="H17" s="6">
        <f>temperatury[[#This Row],[sprzedaż hot-dogów]]*7+temperatury[[#This Row],[sprzedaż lodów]]*5+temperatury[[#This Row],[sprzedaż kukurydzy]]*6</f>
        <v>1639</v>
      </c>
      <c r="I17" s="6">
        <f>temperatury[[#This Row],[utarg]]+I16</f>
        <v>26047</v>
      </c>
    </row>
    <row r="18" spans="1:9" x14ac:dyDescent="0.25">
      <c r="A18" s="1">
        <v>44729</v>
      </c>
      <c r="B18">
        <v>16</v>
      </c>
      <c r="C18">
        <f>IF(temperatury[[#This Row],[temperatura]]&gt;20,1,0)</f>
        <v>0</v>
      </c>
      <c r="D18">
        <f>IF(temperatury[[#This Row],[czy jest ciepło]]=1,IF(C17=1,D17+1,1),0)</f>
        <v>0</v>
      </c>
      <c r="E18">
        <f>ROUNDDOWN(90*(1+((1/13)*((temperatury[[#This Row],[temperatura]]-24)/2))),0)</f>
        <v>62</v>
      </c>
      <c r="F18">
        <f>ROUNDDOWN(120*(1+((2/29)*((temperatury[[#This Row],[temperatura]]-24)/2))),0)</f>
        <v>86</v>
      </c>
      <c r="G18">
        <f>ROUNDDOWN(80*(1+((1/17)*((temperatury[[#This Row],[temperatura]]-24)/2))),0)</f>
        <v>61</v>
      </c>
      <c r="H18" s="6">
        <f>temperatury[[#This Row],[sprzedaż hot-dogów]]*7+temperatury[[#This Row],[sprzedaż lodów]]*5+temperatury[[#This Row],[sprzedaż kukurydzy]]*6</f>
        <v>1230</v>
      </c>
      <c r="I18" s="6">
        <f>temperatury[[#This Row],[utarg]]+I17</f>
        <v>27277</v>
      </c>
    </row>
    <row r="19" spans="1:9" x14ac:dyDescent="0.25">
      <c r="A19" s="1">
        <v>44730</v>
      </c>
      <c r="B19">
        <v>21</v>
      </c>
      <c r="C19">
        <f>IF(temperatury[[#This Row],[temperatura]]&gt;20,1,0)</f>
        <v>1</v>
      </c>
      <c r="D19">
        <f>IF(temperatury[[#This Row],[czy jest ciepło]]=1,IF(C18=1,D18+1,1),0)</f>
        <v>1</v>
      </c>
      <c r="E19">
        <f>ROUNDDOWN(90*(1+((1/13)*((temperatury[[#This Row],[temperatura]]-24)/2))),0)</f>
        <v>79</v>
      </c>
      <c r="F19">
        <f>ROUNDDOWN(120*(1+((2/29)*((temperatury[[#This Row],[temperatura]]-24)/2))),0)</f>
        <v>107</v>
      </c>
      <c r="G19">
        <f>ROUNDDOWN(80*(1+((1/17)*((temperatury[[#This Row],[temperatura]]-24)/2))),0)</f>
        <v>72</v>
      </c>
      <c r="H19" s="6">
        <f>temperatury[[#This Row],[sprzedaż hot-dogów]]*7+temperatury[[#This Row],[sprzedaż lodów]]*5+temperatury[[#This Row],[sprzedaż kukurydzy]]*6</f>
        <v>1520</v>
      </c>
      <c r="I19" s="6">
        <f>temperatury[[#This Row],[utarg]]+I18</f>
        <v>28797</v>
      </c>
    </row>
    <row r="20" spans="1:9" x14ac:dyDescent="0.25">
      <c r="A20" s="1">
        <v>44731</v>
      </c>
      <c r="B20">
        <v>22</v>
      </c>
      <c r="C20">
        <f>IF(temperatury[[#This Row],[temperatura]]&gt;20,1,0)</f>
        <v>1</v>
      </c>
      <c r="D20">
        <f>IF(temperatury[[#This Row],[czy jest ciepło]]=1,IF(C19=1,D19+1,1),0)</f>
        <v>2</v>
      </c>
      <c r="E20">
        <f>ROUNDDOWN(90*(1+((1/13)*((temperatury[[#This Row],[temperatura]]-24)/2))),0)</f>
        <v>83</v>
      </c>
      <c r="F20">
        <f>ROUNDDOWN(120*(1+((2/29)*((temperatury[[#This Row],[temperatura]]-24)/2))),0)</f>
        <v>111</v>
      </c>
      <c r="G20">
        <f>ROUNDDOWN(80*(1+((1/17)*((temperatury[[#This Row],[temperatura]]-24)/2))),0)</f>
        <v>75</v>
      </c>
      <c r="H20" s="6">
        <f>temperatury[[#This Row],[sprzedaż hot-dogów]]*7+temperatury[[#This Row],[sprzedaż lodów]]*5+temperatury[[#This Row],[sprzedaż kukurydzy]]*6</f>
        <v>1586</v>
      </c>
      <c r="I20" s="6">
        <f>temperatury[[#This Row],[utarg]]+I19</f>
        <v>30383</v>
      </c>
    </row>
    <row r="21" spans="1:9" x14ac:dyDescent="0.25">
      <c r="A21" s="1">
        <v>44732</v>
      </c>
      <c r="B21">
        <v>22</v>
      </c>
      <c r="C21">
        <f>IF(temperatury[[#This Row],[temperatura]]&gt;20,1,0)</f>
        <v>1</v>
      </c>
      <c r="D21">
        <f>IF(temperatury[[#This Row],[czy jest ciepło]]=1,IF(C20=1,D20+1,1),0)</f>
        <v>3</v>
      </c>
      <c r="E21">
        <f>ROUNDDOWN(90*(1+((1/13)*((temperatury[[#This Row],[temperatura]]-24)/2))),0)</f>
        <v>83</v>
      </c>
      <c r="F21">
        <f>ROUNDDOWN(120*(1+((2/29)*((temperatury[[#This Row],[temperatura]]-24)/2))),0)</f>
        <v>111</v>
      </c>
      <c r="G21">
        <f>ROUNDDOWN(80*(1+((1/17)*((temperatury[[#This Row],[temperatura]]-24)/2))),0)</f>
        <v>75</v>
      </c>
      <c r="H21" s="6">
        <f>temperatury[[#This Row],[sprzedaż hot-dogów]]*7+temperatury[[#This Row],[sprzedaż lodów]]*5+temperatury[[#This Row],[sprzedaż kukurydzy]]*6</f>
        <v>1586</v>
      </c>
      <c r="I21" s="6">
        <f>temperatury[[#This Row],[utarg]]+I20</f>
        <v>31969</v>
      </c>
    </row>
    <row r="22" spans="1:9" x14ac:dyDescent="0.25">
      <c r="A22" s="1">
        <v>44733</v>
      </c>
      <c r="B22">
        <v>22</v>
      </c>
      <c r="C22">
        <f>IF(temperatury[[#This Row],[temperatura]]&gt;20,1,0)</f>
        <v>1</v>
      </c>
      <c r="D22">
        <f>IF(temperatury[[#This Row],[czy jest ciepło]]=1,IF(C21=1,D21+1,1),0)</f>
        <v>4</v>
      </c>
      <c r="E22">
        <f>ROUNDDOWN(90*(1+((1/13)*((temperatury[[#This Row],[temperatura]]-24)/2))),0)</f>
        <v>83</v>
      </c>
      <c r="F22">
        <f>ROUNDDOWN(120*(1+((2/29)*((temperatury[[#This Row],[temperatura]]-24)/2))),0)</f>
        <v>111</v>
      </c>
      <c r="G22">
        <f>ROUNDDOWN(80*(1+((1/17)*((temperatury[[#This Row],[temperatura]]-24)/2))),0)</f>
        <v>75</v>
      </c>
      <c r="H22" s="6">
        <f>temperatury[[#This Row],[sprzedaż hot-dogów]]*7+temperatury[[#This Row],[sprzedaż lodów]]*5+temperatury[[#This Row],[sprzedaż kukurydzy]]*6</f>
        <v>1586</v>
      </c>
      <c r="I22" s="6">
        <f>temperatury[[#This Row],[utarg]]+I21</f>
        <v>33555</v>
      </c>
    </row>
    <row r="23" spans="1:9" x14ac:dyDescent="0.25">
      <c r="A23" s="1">
        <v>44734</v>
      </c>
      <c r="B23">
        <v>28</v>
      </c>
      <c r="C23">
        <f>IF(temperatury[[#This Row],[temperatura]]&gt;20,1,0)</f>
        <v>1</v>
      </c>
      <c r="D23">
        <f>IF(temperatury[[#This Row],[czy jest ciepło]]=1,IF(C22=1,D22+1,1),0)</f>
        <v>5</v>
      </c>
      <c r="E23">
        <f>ROUNDDOWN(90*(1+((1/13)*((temperatury[[#This Row],[temperatura]]-24)/2))),0)</f>
        <v>103</v>
      </c>
      <c r="F23">
        <f>ROUNDDOWN(120*(1+((2/29)*((temperatury[[#This Row],[temperatura]]-24)/2))),0)</f>
        <v>136</v>
      </c>
      <c r="G23">
        <f>ROUNDDOWN(80*(1+((1/17)*((temperatury[[#This Row],[temperatura]]-24)/2))),0)</f>
        <v>89</v>
      </c>
      <c r="H23" s="6">
        <f>temperatury[[#This Row],[sprzedaż hot-dogów]]*7+temperatury[[#This Row],[sprzedaż lodów]]*5+temperatury[[#This Row],[sprzedaż kukurydzy]]*6</f>
        <v>1935</v>
      </c>
      <c r="I23" s="6">
        <f>temperatury[[#This Row],[utarg]]+I22</f>
        <v>35490</v>
      </c>
    </row>
    <row r="24" spans="1:9" x14ac:dyDescent="0.25">
      <c r="A24" s="1">
        <v>44735</v>
      </c>
      <c r="B24">
        <v>31</v>
      </c>
      <c r="C24">
        <f>IF(temperatury[[#This Row],[temperatura]]&gt;20,1,0)</f>
        <v>1</v>
      </c>
      <c r="D24">
        <f>IF(temperatury[[#This Row],[czy jest ciepło]]=1,IF(C23=1,D23+1,1),0)</f>
        <v>6</v>
      </c>
      <c r="E24">
        <f>ROUNDDOWN(90*(1+((1/13)*((temperatury[[#This Row],[temperatura]]-24)/2))),0)</f>
        <v>114</v>
      </c>
      <c r="F24">
        <f>ROUNDDOWN(120*(1+((2/29)*((temperatury[[#This Row],[temperatura]]-24)/2))),0)</f>
        <v>148</v>
      </c>
      <c r="G24">
        <f>ROUNDDOWN(80*(1+((1/17)*((temperatury[[#This Row],[temperatura]]-24)/2))),0)</f>
        <v>96</v>
      </c>
      <c r="H24" s="6">
        <f>temperatury[[#This Row],[sprzedaż hot-dogów]]*7+temperatury[[#This Row],[sprzedaż lodów]]*5+temperatury[[#This Row],[sprzedaż kukurydzy]]*6</f>
        <v>2114</v>
      </c>
      <c r="I24" s="6">
        <f>temperatury[[#This Row],[utarg]]+I23</f>
        <v>37604</v>
      </c>
    </row>
    <row r="25" spans="1:9" x14ac:dyDescent="0.25">
      <c r="A25" s="1">
        <v>44736</v>
      </c>
      <c r="B25">
        <v>33</v>
      </c>
      <c r="C25">
        <f>IF(temperatury[[#This Row],[temperatura]]&gt;20,1,0)</f>
        <v>1</v>
      </c>
      <c r="D25">
        <f>IF(temperatury[[#This Row],[czy jest ciepło]]=1,IF(C24=1,D24+1,1),0)</f>
        <v>7</v>
      </c>
      <c r="E25">
        <f>ROUNDDOWN(90*(1+((1/13)*((temperatury[[#This Row],[temperatura]]-24)/2))),0)</f>
        <v>121</v>
      </c>
      <c r="F25">
        <f>ROUNDDOWN(120*(1+((2/29)*((temperatury[[#This Row],[temperatura]]-24)/2))),0)</f>
        <v>157</v>
      </c>
      <c r="G25">
        <f>ROUNDDOWN(80*(1+((1/17)*((temperatury[[#This Row],[temperatura]]-24)/2))),0)</f>
        <v>101</v>
      </c>
      <c r="H25" s="6">
        <f>temperatury[[#This Row],[sprzedaż hot-dogów]]*7+temperatury[[#This Row],[sprzedaż lodów]]*5+temperatury[[#This Row],[sprzedaż kukurydzy]]*6</f>
        <v>2238</v>
      </c>
      <c r="I25" s="6">
        <f>temperatury[[#This Row],[utarg]]+I24</f>
        <v>39842</v>
      </c>
    </row>
    <row r="26" spans="1:9" x14ac:dyDescent="0.25">
      <c r="A26" s="1">
        <v>44737</v>
      </c>
      <c r="B26">
        <v>33</v>
      </c>
      <c r="C26">
        <f>IF(temperatury[[#This Row],[temperatura]]&gt;20,1,0)</f>
        <v>1</v>
      </c>
      <c r="D26">
        <f>IF(temperatury[[#This Row],[czy jest ciepło]]=1,IF(C25=1,D25+1,1),0)</f>
        <v>8</v>
      </c>
      <c r="E26">
        <f>ROUNDDOWN(90*(1+((1/13)*((temperatury[[#This Row],[temperatura]]-24)/2))),0)</f>
        <v>121</v>
      </c>
      <c r="F26">
        <f>ROUNDDOWN(120*(1+((2/29)*((temperatury[[#This Row],[temperatura]]-24)/2))),0)</f>
        <v>157</v>
      </c>
      <c r="G26">
        <f>ROUNDDOWN(80*(1+((1/17)*((temperatury[[#This Row],[temperatura]]-24)/2))),0)</f>
        <v>101</v>
      </c>
      <c r="H26" s="6">
        <f>temperatury[[#This Row],[sprzedaż hot-dogów]]*7+temperatury[[#This Row],[sprzedaż lodów]]*5+temperatury[[#This Row],[sprzedaż kukurydzy]]*6</f>
        <v>2238</v>
      </c>
      <c r="I26" s="6">
        <f>temperatury[[#This Row],[utarg]]+I25</f>
        <v>42080</v>
      </c>
    </row>
    <row r="27" spans="1:9" x14ac:dyDescent="0.25">
      <c r="A27" s="1">
        <v>44738</v>
      </c>
      <c r="B27">
        <v>23</v>
      </c>
      <c r="C27">
        <f>IF(temperatury[[#This Row],[temperatura]]&gt;20,1,0)</f>
        <v>1</v>
      </c>
      <c r="D27">
        <f>IF(temperatury[[#This Row],[czy jest ciepło]]=1,IF(C26=1,D26+1,1),0)</f>
        <v>9</v>
      </c>
      <c r="E27">
        <f>ROUNDDOWN(90*(1+((1/13)*((temperatury[[#This Row],[temperatura]]-24)/2))),0)</f>
        <v>86</v>
      </c>
      <c r="F27">
        <f>ROUNDDOWN(120*(1+((2/29)*((temperatury[[#This Row],[temperatura]]-24)/2))),0)</f>
        <v>115</v>
      </c>
      <c r="G27">
        <f>ROUNDDOWN(80*(1+((1/17)*((temperatury[[#This Row],[temperatura]]-24)/2))),0)</f>
        <v>77</v>
      </c>
      <c r="H27" s="6">
        <f>temperatury[[#This Row],[sprzedaż hot-dogów]]*7+temperatury[[#This Row],[sprzedaż lodów]]*5+temperatury[[#This Row],[sprzedaż kukurydzy]]*6</f>
        <v>1639</v>
      </c>
      <c r="I27" s="6">
        <f>temperatury[[#This Row],[utarg]]+I26</f>
        <v>43719</v>
      </c>
    </row>
    <row r="28" spans="1:9" x14ac:dyDescent="0.25">
      <c r="A28" s="1">
        <v>44739</v>
      </c>
      <c r="B28">
        <v>23</v>
      </c>
      <c r="C28">
        <f>IF(temperatury[[#This Row],[temperatura]]&gt;20,1,0)</f>
        <v>1</v>
      </c>
      <c r="D28">
        <f>IF(temperatury[[#This Row],[czy jest ciepło]]=1,IF(C27=1,D27+1,1),0)</f>
        <v>10</v>
      </c>
      <c r="E28">
        <f>ROUNDDOWN(90*(1+((1/13)*((temperatury[[#This Row],[temperatura]]-24)/2))),0)</f>
        <v>86</v>
      </c>
      <c r="F28">
        <f>ROUNDDOWN(120*(1+((2/29)*((temperatury[[#This Row],[temperatura]]-24)/2))),0)</f>
        <v>115</v>
      </c>
      <c r="G28">
        <f>ROUNDDOWN(80*(1+((1/17)*((temperatury[[#This Row],[temperatura]]-24)/2))),0)</f>
        <v>77</v>
      </c>
      <c r="H28" s="6">
        <f>temperatury[[#This Row],[sprzedaż hot-dogów]]*7+temperatury[[#This Row],[sprzedaż lodów]]*5+temperatury[[#This Row],[sprzedaż kukurydzy]]*6</f>
        <v>1639</v>
      </c>
      <c r="I28" s="6">
        <f>temperatury[[#This Row],[utarg]]+I27</f>
        <v>45358</v>
      </c>
    </row>
    <row r="29" spans="1:9" x14ac:dyDescent="0.25">
      <c r="A29" s="1">
        <v>44740</v>
      </c>
      <c r="B29">
        <v>19</v>
      </c>
      <c r="C29">
        <f>IF(temperatury[[#This Row],[temperatura]]&gt;20,1,0)</f>
        <v>0</v>
      </c>
      <c r="D29">
        <f>IF(temperatury[[#This Row],[czy jest ciepło]]=1,IF(C28=1,D28+1,1),0)</f>
        <v>0</v>
      </c>
      <c r="E29">
        <f>ROUNDDOWN(90*(1+((1/13)*((temperatury[[#This Row],[temperatura]]-24)/2))),0)</f>
        <v>72</v>
      </c>
      <c r="F29">
        <f>ROUNDDOWN(120*(1+((2/29)*((temperatury[[#This Row],[temperatura]]-24)/2))),0)</f>
        <v>99</v>
      </c>
      <c r="G29">
        <f>ROUNDDOWN(80*(1+((1/17)*((temperatury[[#This Row],[temperatura]]-24)/2))),0)</f>
        <v>68</v>
      </c>
      <c r="H29" s="6">
        <f>temperatury[[#This Row],[sprzedaż hot-dogów]]*7+temperatury[[#This Row],[sprzedaż lodów]]*5+temperatury[[#This Row],[sprzedaż kukurydzy]]*6</f>
        <v>1407</v>
      </c>
      <c r="I29" s="6">
        <f>temperatury[[#This Row],[utarg]]+I28</f>
        <v>46765</v>
      </c>
    </row>
    <row r="30" spans="1:9" x14ac:dyDescent="0.25">
      <c r="A30" s="1">
        <v>44741</v>
      </c>
      <c r="B30">
        <v>24</v>
      </c>
      <c r="C30">
        <f>IF(temperatury[[#This Row],[temperatura]]&gt;20,1,0)</f>
        <v>1</v>
      </c>
      <c r="D30">
        <f>IF(temperatury[[#This Row],[czy jest ciepło]]=1,IF(C29=1,D29+1,1),0)</f>
        <v>1</v>
      </c>
      <c r="E30">
        <f>ROUNDDOWN(90*(1+((1/13)*((temperatury[[#This Row],[temperatura]]-24)/2))),0)</f>
        <v>90</v>
      </c>
      <c r="F30">
        <f>ROUNDDOWN(120*(1+((2/29)*((temperatury[[#This Row],[temperatura]]-24)/2))),0)</f>
        <v>120</v>
      </c>
      <c r="G30">
        <f>ROUNDDOWN(80*(1+((1/17)*((temperatury[[#This Row],[temperatura]]-24)/2))),0)</f>
        <v>80</v>
      </c>
      <c r="H30" s="6">
        <f>temperatury[[#This Row],[sprzedaż hot-dogów]]*7+temperatury[[#This Row],[sprzedaż lodów]]*5+temperatury[[#This Row],[sprzedaż kukurydzy]]*6</f>
        <v>1710</v>
      </c>
      <c r="I30" s="6">
        <f>temperatury[[#This Row],[utarg]]+I29</f>
        <v>48475</v>
      </c>
    </row>
    <row r="31" spans="1:9" x14ac:dyDescent="0.25">
      <c r="A31" s="1">
        <v>44742</v>
      </c>
      <c r="B31">
        <v>25</v>
      </c>
      <c r="C31">
        <f>IF(temperatury[[#This Row],[temperatura]]&gt;20,1,0)</f>
        <v>1</v>
      </c>
      <c r="D31">
        <f>IF(temperatury[[#This Row],[czy jest ciepło]]=1,IF(C30=1,D30+1,1),0)</f>
        <v>2</v>
      </c>
      <c r="E31">
        <f>ROUNDDOWN(90*(1+((1/13)*((temperatury[[#This Row],[temperatura]]-24)/2))),0)</f>
        <v>93</v>
      </c>
      <c r="F31">
        <f>ROUNDDOWN(120*(1+((2/29)*((temperatury[[#This Row],[temperatura]]-24)/2))),0)</f>
        <v>124</v>
      </c>
      <c r="G31">
        <f>ROUNDDOWN(80*(1+((1/17)*((temperatury[[#This Row],[temperatura]]-24)/2))),0)</f>
        <v>82</v>
      </c>
      <c r="H31" s="6">
        <f>temperatury[[#This Row],[sprzedaż hot-dogów]]*7+temperatury[[#This Row],[sprzedaż lodów]]*5+temperatury[[#This Row],[sprzedaż kukurydzy]]*6</f>
        <v>1763</v>
      </c>
      <c r="I31" s="6">
        <f>temperatury[[#This Row],[utarg]]+I30</f>
        <v>50238</v>
      </c>
    </row>
    <row r="32" spans="1:9" x14ac:dyDescent="0.25">
      <c r="A32" s="1">
        <v>44743</v>
      </c>
      <c r="B32">
        <v>27</v>
      </c>
      <c r="C32">
        <f>IF(temperatury[[#This Row],[temperatura]]&gt;20,1,0)</f>
        <v>1</v>
      </c>
      <c r="D32">
        <f>IF(temperatury[[#This Row],[czy jest ciepło]]=1,IF(C31=1,D31+1,1),0)</f>
        <v>3</v>
      </c>
      <c r="E32">
        <f>ROUNDDOWN(90*(1+((1/13)*((temperatury[[#This Row],[temperatura]]-24)/2))),0)</f>
        <v>100</v>
      </c>
      <c r="F32">
        <f>ROUNDDOWN(120*(1+((2/29)*((temperatury[[#This Row],[temperatura]]-24)/2))),0)</f>
        <v>132</v>
      </c>
      <c r="G32">
        <f>ROUNDDOWN(80*(1+((1/17)*((temperatury[[#This Row],[temperatura]]-24)/2))),0)</f>
        <v>87</v>
      </c>
      <c r="H32" s="6">
        <f>temperatury[[#This Row],[sprzedaż hot-dogów]]*7+temperatury[[#This Row],[sprzedaż lodów]]*5+temperatury[[#This Row],[sprzedaż kukurydzy]]*6</f>
        <v>1882</v>
      </c>
      <c r="I32" s="6">
        <f>temperatury[[#This Row],[utarg]]+I31</f>
        <v>52120</v>
      </c>
    </row>
    <row r="33" spans="1:9" x14ac:dyDescent="0.25">
      <c r="A33" s="1">
        <v>44744</v>
      </c>
      <c r="B33">
        <v>27</v>
      </c>
      <c r="C33">
        <f>IF(temperatury[[#This Row],[temperatura]]&gt;20,1,0)</f>
        <v>1</v>
      </c>
      <c r="D33">
        <f>IF(temperatury[[#This Row],[czy jest ciepło]]=1,IF(C32=1,D32+1,1),0)</f>
        <v>4</v>
      </c>
      <c r="E33">
        <f>ROUNDDOWN(90*(1+((1/13)*((temperatury[[#This Row],[temperatura]]-24)/2))),0)</f>
        <v>100</v>
      </c>
      <c r="F33">
        <f>ROUNDDOWN(120*(1+((2/29)*((temperatury[[#This Row],[temperatura]]-24)/2))),0)</f>
        <v>132</v>
      </c>
      <c r="G33">
        <f>ROUNDDOWN(80*(1+((1/17)*((temperatury[[#This Row],[temperatura]]-24)/2))),0)</f>
        <v>87</v>
      </c>
      <c r="H33" s="6">
        <f>temperatury[[#This Row],[sprzedaż hot-dogów]]*7+temperatury[[#This Row],[sprzedaż lodów]]*5+temperatury[[#This Row],[sprzedaż kukurydzy]]*6</f>
        <v>1882</v>
      </c>
      <c r="I33" s="6">
        <f>temperatury[[#This Row],[utarg]]+I32</f>
        <v>54002</v>
      </c>
    </row>
    <row r="34" spans="1:9" x14ac:dyDescent="0.25">
      <c r="A34" s="1">
        <v>44745</v>
      </c>
      <c r="B34">
        <v>21</v>
      </c>
      <c r="C34">
        <f>IF(temperatury[[#This Row],[temperatura]]&gt;20,1,0)</f>
        <v>1</v>
      </c>
      <c r="D34">
        <f>IF(temperatury[[#This Row],[czy jest ciepło]]=1,IF(C33=1,D33+1,1),0)</f>
        <v>5</v>
      </c>
      <c r="E34">
        <f>ROUNDDOWN(90*(1+((1/13)*((temperatury[[#This Row],[temperatura]]-24)/2))),0)</f>
        <v>79</v>
      </c>
      <c r="F34">
        <f>ROUNDDOWN(120*(1+((2/29)*((temperatury[[#This Row],[temperatura]]-24)/2))),0)</f>
        <v>107</v>
      </c>
      <c r="G34">
        <f>ROUNDDOWN(80*(1+((1/17)*((temperatury[[#This Row],[temperatura]]-24)/2))),0)</f>
        <v>72</v>
      </c>
      <c r="H34" s="6">
        <f>temperatury[[#This Row],[sprzedaż hot-dogów]]*7+temperatury[[#This Row],[sprzedaż lodów]]*5+temperatury[[#This Row],[sprzedaż kukurydzy]]*6</f>
        <v>1520</v>
      </c>
      <c r="I34" s="6">
        <f>temperatury[[#This Row],[utarg]]+I33</f>
        <v>55522</v>
      </c>
    </row>
    <row r="35" spans="1:9" x14ac:dyDescent="0.25">
      <c r="A35" s="1">
        <v>44746</v>
      </c>
      <c r="B35">
        <v>21</v>
      </c>
      <c r="C35">
        <f>IF(temperatury[[#This Row],[temperatura]]&gt;20,1,0)</f>
        <v>1</v>
      </c>
      <c r="D35">
        <f>IF(temperatury[[#This Row],[czy jest ciepło]]=1,IF(C34=1,D34+1,1),0)</f>
        <v>6</v>
      </c>
      <c r="E35">
        <f>ROUNDDOWN(90*(1+((1/13)*((temperatury[[#This Row],[temperatura]]-24)/2))),0)</f>
        <v>79</v>
      </c>
      <c r="F35">
        <f>ROUNDDOWN(120*(1+((2/29)*((temperatury[[#This Row],[temperatura]]-24)/2))),0)</f>
        <v>107</v>
      </c>
      <c r="G35">
        <f>ROUNDDOWN(80*(1+((1/17)*((temperatury[[#This Row],[temperatura]]-24)/2))),0)</f>
        <v>72</v>
      </c>
      <c r="H35" s="6">
        <f>temperatury[[#This Row],[sprzedaż hot-dogów]]*7+temperatury[[#This Row],[sprzedaż lodów]]*5+temperatury[[#This Row],[sprzedaż kukurydzy]]*6</f>
        <v>1520</v>
      </c>
      <c r="I35" s="6">
        <f>temperatury[[#This Row],[utarg]]+I34</f>
        <v>57042</v>
      </c>
    </row>
    <row r="36" spans="1:9" x14ac:dyDescent="0.25">
      <c r="A36" s="1">
        <v>44747</v>
      </c>
      <c r="B36">
        <v>25</v>
      </c>
      <c r="C36">
        <f>IF(temperatury[[#This Row],[temperatura]]&gt;20,1,0)</f>
        <v>1</v>
      </c>
      <c r="D36">
        <f>IF(temperatury[[#This Row],[czy jest ciepło]]=1,IF(C35=1,D35+1,1),0)</f>
        <v>7</v>
      </c>
      <c r="E36">
        <f>ROUNDDOWN(90*(1+((1/13)*((temperatury[[#This Row],[temperatura]]-24)/2))),0)</f>
        <v>93</v>
      </c>
      <c r="F36">
        <f>ROUNDDOWN(120*(1+((2/29)*((temperatury[[#This Row],[temperatura]]-24)/2))),0)</f>
        <v>124</v>
      </c>
      <c r="G36">
        <f>ROUNDDOWN(80*(1+((1/17)*((temperatury[[#This Row],[temperatura]]-24)/2))),0)</f>
        <v>82</v>
      </c>
      <c r="H36" s="6">
        <f>temperatury[[#This Row],[sprzedaż hot-dogów]]*7+temperatury[[#This Row],[sprzedaż lodów]]*5+temperatury[[#This Row],[sprzedaż kukurydzy]]*6</f>
        <v>1763</v>
      </c>
      <c r="I36" s="6">
        <f>temperatury[[#This Row],[utarg]]+I35</f>
        <v>58805</v>
      </c>
    </row>
    <row r="37" spans="1:9" x14ac:dyDescent="0.25">
      <c r="A37" s="1">
        <v>44748</v>
      </c>
      <c r="B37">
        <v>19</v>
      </c>
      <c r="C37">
        <f>IF(temperatury[[#This Row],[temperatura]]&gt;20,1,0)</f>
        <v>0</v>
      </c>
      <c r="D37">
        <f>IF(temperatury[[#This Row],[czy jest ciepło]]=1,IF(C36=1,D36+1,1),0)</f>
        <v>0</v>
      </c>
      <c r="E37">
        <f>ROUNDDOWN(90*(1+((1/13)*((temperatury[[#This Row],[temperatura]]-24)/2))),0)</f>
        <v>72</v>
      </c>
      <c r="F37">
        <f>ROUNDDOWN(120*(1+((2/29)*((temperatury[[#This Row],[temperatura]]-24)/2))),0)</f>
        <v>99</v>
      </c>
      <c r="G37">
        <f>ROUNDDOWN(80*(1+((1/17)*((temperatury[[#This Row],[temperatura]]-24)/2))),0)</f>
        <v>68</v>
      </c>
      <c r="H37" s="6">
        <f>temperatury[[#This Row],[sprzedaż hot-dogów]]*7+temperatury[[#This Row],[sprzedaż lodów]]*5+temperatury[[#This Row],[sprzedaż kukurydzy]]*6</f>
        <v>1407</v>
      </c>
      <c r="I37" s="6">
        <f>temperatury[[#This Row],[utarg]]+I36</f>
        <v>60212</v>
      </c>
    </row>
    <row r="38" spans="1:9" x14ac:dyDescent="0.25">
      <c r="A38" s="1">
        <v>44749</v>
      </c>
      <c r="B38">
        <v>21</v>
      </c>
      <c r="C38">
        <f>IF(temperatury[[#This Row],[temperatura]]&gt;20,1,0)</f>
        <v>1</v>
      </c>
      <c r="D38">
        <f>IF(temperatury[[#This Row],[czy jest ciepło]]=1,IF(C37=1,D37+1,1),0)</f>
        <v>1</v>
      </c>
      <c r="E38">
        <f>ROUNDDOWN(90*(1+((1/13)*((temperatury[[#This Row],[temperatura]]-24)/2))),0)</f>
        <v>79</v>
      </c>
      <c r="F38">
        <f>ROUNDDOWN(120*(1+((2/29)*((temperatury[[#This Row],[temperatura]]-24)/2))),0)</f>
        <v>107</v>
      </c>
      <c r="G38">
        <f>ROUNDDOWN(80*(1+((1/17)*((temperatury[[#This Row],[temperatura]]-24)/2))),0)</f>
        <v>72</v>
      </c>
      <c r="H38" s="6">
        <f>temperatury[[#This Row],[sprzedaż hot-dogów]]*7+temperatury[[#This Row],[sprzedaż lodów]]*5+temperatury[[#This Row],[sprzedaż kukurydzy]]*6</f>
        <v>1520</v>
      </c>
      <c r="I38" s="6">
        <f>temperatury[[#This Row],[utarg]]+I37</f>
        <v>61732</v>
      </c>
    </row>
    <row r="39" spans="1:9" x14ac:dyDescent="0.25">
      <c r="A39" s="1">
        <v>44750</v>
      </c>
      <c r="B39">
        <v>24</v>
      </c>
      <c r="C39">
        <f>IF(temperatury[[#This Row],[temperatura]]&gt;20,1,0)</f>
        <v>1</v>
      </c>
      <c r="D39">
        <f>IF(temperatury[[#This Row],[czy jest ciepło]]=1,IF(C38=1,D38+1,1),0)</f>
        <v>2</v>
      </c>
      <c r="E39">
        <f>ROUNDDOWN(90*(1+((1/13)*((temperatury[[#This Row],[temperatura]]-24)/2))),0)</f>
        <v>90</v>
      </c>
      <c r="F39">
        <f>ROUNDDOWN(120*(1+((2/29)*((temperatury[[#This Row],[temperatura]]-24)/2))),0)</f>
        <v>120</v>
      </c>
      <c r="G39">
        <f>ROUNDDOWN(80*(1+((1/17)*((temperatury[[#This Row],[temperatura]]-24)/2))),0)</f>
        <v>80</v>
      </c>
      <c r="H39" s="6">
        <f>temperatury[[#This Row],[sprzedaż hot-dogów]]*7+temperatury[[#This Row],[sprzedaż lodów]]*5+temperatury[[#This Row],[sprzedaż kukurydzy]]*6</f>
        <v>1710</v>
      </c>
      <c r="I39" s="6">
        <f>temperatury[[#This Row],[utarg]]+I38</f>
        <v>63442</v>
      </c>
    </row>
    <row r="40" spans="1:9" x14ac:dyDescent="0.25">
      <c r="A40" s="1">
        <v>44751</v>
      </c>
      <c r="B40">
        <v>19</v>
      </c>
      <c r="C40">
        <f>IF(temperatury[[#This Row],[temperatura]]&gt;20,1,0)</f>
        <v>0</v>
      </c>
      <c r="D40">
        <f>IF(temperatury[[#This Row],[czy jest ciepło]]=1,IF(C39=1,D39+1,1),0)</f>
        <v>0</v>
      </c>
      <c r="E40">
        <f>ROUNDDOWN(90*(1+((1/13)*((temperatury[[#This Row],[temperatura]]-24)/2))),0)</f>
        <v>72</v>
      </c>
      <c r="F40">
        <f>ROUNDDOWN(120*(1+((2/29)*((temperatury[[#This Row],[temperatura]]-24)/2))),0)</f>
        <v>99</v>
      </c>
      <c r="G40">
        <f>ROUNDDOWN(80*(1+((1/17)*((temperatury[[#This Row],[temperatura]]-24)/2))),0)</f>
        <v>68</v>
      </c>
      <c r="H40" s="6">
        <f>temperatury[[#This Row],[sprzedaż hot-dogów]]*7+temperatury[[#This Row],[sprzedaż lodów]]*5+temperatury[[#This Row],[sprzedaż kukurydzy]]*6</f>
        <v>1407</v>
      </c>
      <c r="I40" s="6">
        <f>temperatury[[#This Row],[utarg]]+I39</f>
        <v>64849</v>
      </c>
    </row>
    <row r="41" spans="1:9" x14ac:dyDescent="0.25">
      <c r="A41" s="1">
        <v>44752</v>
      </c>
      <c r="B41">
        <v>28</v>
      </c>
      <c r="C41">
        <f>IF(temperatury[[#This Row],[temperatura]]&gt;20,1,0)</f>
        <v>1</v>
      </c>
      <c r="D41">
        <f>IF(temperatury[[#This Row],[czy jest ciepło]]=1,IF(C40=1,D40+1,1),0)</f>
        <v>1</v>
      </c>
      <c r="E41">
        <f>ROUNDDOWN(90*(1+((1/13)*((temperatury[[#This Row],[temperatura]]-24)/2))),0)</f>
        <v>103</v>
      </c>
      <c r="F41">
        <f>ROUNDDOWN(120*(1+((2/29)*((temperatury[[#This Row],[temperatura]]-24)/2))),0)</f>
        <v>136</v>
      </c>
      <c r="G41">
        <f>ROUNDDOWN(80*(1+((1/17)*((temperatury[[#This Row],[temperatura]]-24)/2))),0)</f>
        <v>89</v>
      </c>
      <c r="H41" s="6">
        <f>temperatury[[#This Row],[sprzedaż hot-dogów]]*7+temperatury[[#This Row],[sprzedaż lodów]]*5+temperatury[[#This Row],[sprzedaż kukurydzy]]*6</f>
        <v>1935</v>
      </c>
      <c r="I41" s="6">
        <f>temperatury[[#This Row],[utarg]]+I40</f>
        <v>66784</v>
      </c>
    </row>
    <row r="42" spans="1:9" x14ac:dyDescent="0.25">
      <c r="A42" s="1">
        <v>44753</v>
      </c>
      <c r="B42">
        <v>27</v>
      </c>
      <c r="C42">
        <f>IF(temperatury[[#This Row],[temperatura]]&gt;20,1,0)</f>
        <v>1</v>
      </c>
      <c r="D42">
        <f>IF(temperatury[[#This Row],[czy jest ciepło]]=1,IF(C41=1,D41+1,1),0)</f>
        <v>2</v>
      </c>
      <c r="E42">
        <f>ROUNDDOWN(90*(1+((1/13)*((temperatury[[#This Row],[temperatura]]-24)/2))),0)</f>
        <v>100</v>
      </c>
      <c r="F42">
        <f>ROUNDDOWN(120*(1+((2/29)*((temperatury[[#This Row],[temperatura]]-24)/2))),0)</f>
        <v>132</v>
      </c>
      <c r="G42">
        <f>ROUNDDOWN(80*(1+((1/17)*((temperatury[[#This Row],[temperatura]]-24)/2))),0)</f>
        <v>87</v>
      </c>
      <c r="H42" s="6">
        <f>temperatury[[#This Row],[sprzedaż hot-dogów]]*7+temperatury[[#This Row],[sprzedaż lodów]]*5+temperatury[[#This Row],[sprzedaż kukurydzy]]*6</f>
        <v>1882</v>
      </c>
      <c r="I42" s="6">
        <f>temperatury[[#This Row],[utarg]]+I41</f>
        <v>68666</v>
      </c>
    </row>
    <row r="43" spans="1:9" x14ac:dyDescent="0.25">
      <c r="A43" s="1">
        <v>44754</v>
      </c>
      <c r="B43">
        <v>24</v>
      </c>
      <c r="C43">
        <f>IF(temperatury[[#This Row],[temperatura]]&gt;20,1,0)</f>
        <v>1</v>
      </c>
      <c r="D43">
        <f>IF(temperatury[[#This Row],[czy jest ciepło]]=1,IF(C42=1,D42+1,1),0)</f>
        <v>3</v>
      </c>
      <c r="E43">
        <f>ROUNDDOWN(90*(1+((1/13)*((temperatury[[#This Row],[temperatura]]-24)/2))),0)</f>
        <v>90</v>
      </c>
      <c r="F43">
        <f>ROUNDDOWN(120*(1+((2/29)*((temperatury[[#This Row],[temperatura]]-24)/2))),0)</f>
        <v>120</v>
      </c>
      <c r="G43">
        <f>ROUNDDOWN(80*(1+((1/17)*((temperatury[[#This Row],[temperatura]]-24)/2))),0)</f>
        <v>80</v>
      </c>
      <c r="H43" s="6">
        <f>temperatury[[#This Row],[sprzedaż hot-dogów]]*7+temperatury[[#This Row],[sprzedaż lodów]]*5+temperatury[[#This Row],[sprzedaż kukurydzy]]*6</f>
        <v>1710</v>
      </c>
      <c r="I43" s="6">
        <f>temperatury[[#This Row],[utarg]]+I42</f>
        <v>70376</v>
      </c>
    </row>
    <row r="44" spans="1:9" x14ac:dyDescent="0.25">
      <c r="A44" s="1">
        <v>44755</v>
      </c>
      <c r="B44">
        <v>22</v>
      </c>
      <c r="C44">
        <f>IF(temperatury[[#This Row],[temperatura]]&gt;20,1,0)</f>
        <v>1</v>
      </c>
      <c r="D44">
        <f>IF(temperatury[[#This Row],[czy jest ciepło]]=1,IF(C43=1,D43+1,1),0)</f>
        <v>4</v>
      </c>
      <c r="E44">
        <f>ROUNDDOWN(90*(1+((1/13)*((temperatury[[#This Row],[temperatura]]-24)/2))),0)</f>
        <v>83</v>
      </c>
      <c r="F44">
        <f>ROUNDDOWN(120*(1+((2/29)*((temperatury[[#This Row],[temperatura]]-24)/2))),0)</f>
        <v>111</v>
      </c>
      <c r="G44">
        <f>ROUNDDOWN(80*(1+((1/17)*((temperatury[[#This Row],[temperatura]]-24)/2))),0)</f>
        <v>75</v>
      </c>
      <c r="H44" s="6">
        <f>temperatury[[#This Row],[sprzedaż hot-dogów]]*7+temperatury[[#This Row],[sprzedaż lodów]]*5+temperatury[[#This Row],[sprzedaż kukurydzy]]*6</f>
        <v>1586</v>
      </c>
      <c r="I44" s="6">
        <f>temperatury[[#This Row],[utarg]]+I43</f>
        <v>71962</v>
      </c>
    </row>
    <row r="45" spans="1:9" x14ac:dyDescent="0.25">
      <c r="A45" s="1">
        <v>44756</v>
      </c>
      <c r="B45">
        <v>17</v>
      </c>
      <c r="C45">
        <f>IF(temperatury[[#This Row],[temperatura]]&gt;20,1,0)</f>
        <v>0</v>
      </c>
      <c r="D45">
        <f>IF(temperatury[[#This Row],[czy jest ciepło]]=1,IF(C44=1,D44+1,1),0)</f>
        <v>0</v>
      </c>
      <c r="E45">
        <f>ROUNDDOWN(90*(1+((1/13)*((temperatury[[#This Row],[temperatura]]-24)/2))),0)</f>
        <v>65</v>
      </c>
      <c r="F45">
        <f>ROUNDDOWN(120*(1+((2/29)*((temperatury[[#This Row],[temperatura]]-24)/2))),0)</f>
        <v>91</v>
      </c>
      <c r="G45">
        <f>ROUNDDOWN(80*(1+((1/17)*((temperatury[[#This Row],[temperatura]]-24)/2))),0)</f>
        <v>63</v>
      </c>
      <c r="H45" s="6">
        <f>temperatury[[#This Row],[sprzedaż hot-dogów]]*7+temperatury[[#This Row],[sprzedaż lodów]]*5+temperatury[[#This Row],[sprzedaż kukurydzy]]*6</f>
        <v>1288</v>
      </c>
      <c r="I45" s="6">
        <f>temperatury[[#This Row],[utarg]]+I44</f>
        <v>73250</v>
      </c>
    </row>
    <row r="46" spans="1:9" x14ac:dyDescent="0.25">
      <c r="A46" s="1">
        <v>44757</v>
      </c>
      <c r="B46">
        <v>18</v>
      </c>
      <c r="C46">
        <f>IF(temperatury[[#This Row],[temperatura]]&gt;20,1,0)</f>
        <v>0</v>
      </c>
      <c r="D46">
        <f>IF(temperatury[[#This Row],[czy jest ciepło]]=1,IF(C45=1,D45+1,1),0)</f>
        <v>0</v>
      </c>
      <c r="E46">
        <f>ROUNDDOWN(90*(1+((1/13)*((temperatury[[#This Row],[temperatura]]-24)/2))),0)</f>
        <v>69</v>
      </c>
      <c r="F46">
        <f>ROUNDDOWN(120*(1+((2/29)*((temperatury[[#This Row],[temperatura]]-24)/2))),0)</f>
        <v>95</v>
      </c>
      <c r="G46">
        <f>ROUNDDOWN(80*(1+((1/17)*((temperatury[[#This Row],[temperatura]]-24)/2))),0)</f>
        <v>65</v>
      </c>
      <c r="H46" s="6">
        <f>temperatury[[#This Row],[sprzedaż hot-dogów]]*7+temperatury[[#This Row],[sprzedaż lodów]]*5+temperatury[[#This Row],[sprzedaż kukurydzy]]*6</f>
        <v>1348</v>
      </c>
      <c r="I46" s="6">
        <f>temperatury[[#This Row],[utarg]]+I45</f>
        <v>74598</v>
      </c>
    </row>
    <row r="47" spans="1:9" x14ac:dyDescent="0.25">
      <c r="A47" s="1">
        <v>44758</v>
      </c>
      <c r="B47">
        <v>23</v>
      </c>
      <c r="C47">
        <f>IF(temperatury[[#This Row],[temperatura]]&gt;20,1,0)</f>
        <v>1</v>
      </c>
      <c r="D47">
        <f>IF(temperatury[[#This Row],[czy jest ciepło]]=1,IF(C46=1,D46+1,1),0)</f>
        <v>1</v>
      </c>
      <c r="E47">
        <f>ROUNDDOWN(90*(1+((1/13)*((temperatury[[#This Row],[temperatura]]-24)/2))),0)</f>
        <v>86</v>
      </c>
      <c r="F47">
        <f>ROUNDDOWN(120*(1+((2/29)*((temperatury[[#This Row],[temperatura]]-24)/2))),0)</f>
        <v>115</v>
      </c>
      <c r="G47">
        <f>ROUNDDOWN(80*(1+((1/17)*((temperatury[[#This Row],[temperatura]]-24)/2))),0)</f>
        <v>77</v>
      </c>
      <c r="H47" s="6">
        <f>temperatury[[#This Row],[sprzedaż hot-dogów]]*7+temperatury[[#This Row],[sprzedaż lodów]]*5+temperatury[[#This Row],[sprzedaż kukurydzy]]*6</f>
        <v>1639</v>
      </c>
      <c r="I47" s="6">
        <f>temperatury[[#This Row],[utarg]]+I46</f>
        <v>76237</v>
      </c>
    </row>
    <row r="48" spans="1:9" x14ac:dyDescent="0.25">
      <c r="A48" s="1">
        <v>44759</v>
      </c>
      <c r="B48">
        <v>23</v>
      </c>
      <c r="C48">
        <f>IF(temperatury[[#This Row],[temperatura]]&gt;20,1,0)</f>
        <v>1</v>
      </c>
      <c r="D48">
        <f>IF(temperatury[[#This Row],[czy jest ciepło]]=1,IF(C47=1,D47+1,1),0)</f>
        <v>2</v>
      </c>
      <c r="E48">
        <f>ROUNDDOWN(90*(1+((1/13)*((temperatury[[#This Row],[temperatura]]-24)/2))),0)</f>
        <v>86</v>
      </c>
      <c r="F48">
        <f>ROUNDDOWN(120*(1+((2/29)*((temperatury[[#This Row],[temperatura]]-24)/2))),0)</f>
        <v>115</v>
      </c>
      <c r="G48">
        <f>ROUNDDOWN(80*(1+((1/17)*((temperatury[[#This Row],[temperatura]]-24)/2))),0)</f>
        <v>77</v>
      </c>
      <c r="H48" s="6">
        <f>temperatury[[#This Row],[sprzedaż hot-dogów]]*7+temperatury[[#This Row],[sprzedaż lodów]]*5+temperatury[[#This Row],[sprzedaż kukurydzy]]*6</f>
        <v>1639</v>
      </c>
      <c r="I48" s="6">
        <f>temperatury[[#This Row],[utarg]]+I47</f>
        <v>77876</v>
      </c>
    </row>
    <row r="49" spans="1:9" x14ac:dyDescent="0.25">
      <c r="A49" s="1">
        <v>44760</v>
      </c>
      <c r="B49">
        <v>19</v>
      </c>
      <c r="C49">
        <f>IF(temperatury[[#This Row],[temperatura]]&gt;20,1,0)</f>
        <v>0</v>
      </c>
      <c r="D49">
        <f>IF(temperatury[[#This Row],[czy jest ciepło]]=1,IF(C48=1,D48+1,1),0)</f>
        <v>0</v>
      </c>
      <c r="E49">
        <f>ROUNDDOWN(90*(1+((1/13)*((temperatury[[#This Row],[temperatura]]-24)/2))),0)</f>
        <v>72</v>
      </c>
      <c r="F49">
        <f>ROUNDDOWN(120*(1+((2/29)*((temperatury[[#This Row],[temperatura]]-24)/2))),0)</f>
        <v>99</v>
      </c>
      <c r="G49">
        <f>ROUNDDOWN(80*(1+((1/17)*((temperatury[[#This Row],[temperatura]]-24)/2))),0)</f>
        <v>68</v>
      </c>
      <c r="H49" s="6">
        <f>temperatury[[#This Row],[sprzedaż hot-dogów]]*7+temperatury[[#This Row],[sprzedaż lodów]]*5+temperatury[[#This Row],[sprzedaż kukurydzy]]*6</f>
        <v>1407</v>
      </c>
      <c r="I49" s="6">
        <f>temperatury[[#This Row],[utarg]]+I48</f>
        <v>79283</v>
      </c>
    </row>
    <row r="50" spans="1:9" x14ac:dyDescent="0.25">
      <c r="A50" s="1">
        <v>44761</v>
      </c>
      <c r="B50">
        <v>21</v>
      </c>
      <c r="C50">
        <f>IF(temperatury[[#This Row],[temperatura]]&gt;20,1,0)</f>
        <v>1</v>
      </c>
      <c r="D50">
        <f>IF(temperatury[[#This Row],[czy jest ciepło]]=1,IF(C49=1,D49+1,1),0)</f>
        <v>1</v>
      </c>
      <c r="E50">
        <f>ROUNDDOWN(90*(1+((1/13)*((temperatury[[#This Row],[temperatura]]-24)/2))),0)</f>
        <v>79</v>
      </c>
      <c r="F50">
        <f>ROUNDDOWN(120*(1+((2/29)*((temperatury[[#This Row],[temperatura]]-24)/2))),0)</f>
        <v>107</v>
      </c>
      <c r="G50">
        <f>ROUNDDOWN(80*(1+((1/17)*((temperatury[[#This Row],[temperatura]]-24)/2))),0)</f>
        <v>72</v>
      </c>
      <c r="H50" s="6">
        <f>temperatury[[#This Row],[sprzedaż hot-dogów]]*7+temperatury[[#This Row],[sprzedaż lodów]]*5+temperatury[[#This Row],[sprzedaż kukurydzy]]*6</f>
        <v>1520</v>
      </c>
      <c r="I50" s="6">
        <f>temperatury[[#This Row],[utarg]]+I49</f>
        <v>80803</v>
      </c>
    </row>
    <row r="51" spans="1:9" x14ac:dyDescent="0.25">
      <c r="A51" s="1">
        <v>44762</v>
      </c>
      <c r="B51">
        <v>25</v>
      </c>
      <c r="C51">
        <f>IF(temperatury[[#This Row],[temperatura]]&gt;20,1,0)</f>
        <v>1</v>
      </c>
      <c r="D51">
        <f>IF(temperatury[[#This Row],[czy jest ciepło]]=1,IF(C50=1,D50+1,1),0)</f>
        <v>2</v>
      </c>
      <c r="E51">
        <f>ROUNDDOWN(90*(1+((1/13)*((temperatury[[#This Row],[temperatura]]-24)/2))),0)</f>
        <v>93</v>
      </c>
      <c r="F51">
        <f>ROUNDDOWN(120*(1+((2/29)*((temperatury[[#This Row],[temperatura]]-24)/2))),0)</f>
        <v>124</v>
      </c>
      <c r="G51">
        <f>ROUNDDOWN(80*(1+((1/17)*((temperatury[[#This Row],[temperatura]]-24)/2))),0)</f>
        <v>82</v>
      </c>
      <c r="H51" s="6">
        <f>temperatury[[#This Row],[sprzedaż hot-dogów]]*7+temperatury[[#This Row],[sprzedaż lodów]]*5+temperatury[[#This Row],[sprzedaż kukurydzy]]*6</f>
        <v>1763</v>
      </c>
      <c r="I51" s="6">
        <f>temperatury[[#This Row],[utarg]]+I50</f>
        <v>82566</v>
      </c>
    </row>
    <row r="52" spans="1:9" x14ac:dyDescent="0.25">
      <c r="A52" s="1">
        <v>44763</v>
      </c>
      <c r="B52">
        <v>28</v>
      </c>
      <c r="C52">
        <f>IF(temperatury[[#This Row],[temperatura]]&gt;20,1,0)</f>
        <v>1</v>
      </c>
      <c r="D52">
        <f>IF(temperatury[[#This Row],[czy jest ciepło]]=1,IF(C51=1,D51+1,1),0)</f>
        <v>3</v>
      </c>
      <c r="E52">
        <f>ROUNDDOWN(90*(1+((1/13)*((temperatury[[#This Row],[temperatura]]-24)/2))),0)</f>
        <v>103</v>
      </c>
      <c r="F52">
        <f>ROUNDDOWN(120*(1+((2/29)*((temperatury[[#This Row],[temperatura]]-24)/2))),0)</f>
        <v>136</v>
      </c>
      <c r="G52">
        <f>ROUNDDOWN(80*(1+((1/17)*((temperatury[[#This Row],[temperatura]]-24)/2))),0)</f>
        <v>89</v>
      </c>
      <c r="H52" s="6">
        <f>temperatury[[#This Row],[sprzedaż hot-dogów]]*7+temperatury[[#This Row],[sprzedaż lodów]]*5+temperatury[[#This Row],[sprzedaż kukurydzy]]*6</f>
        <v>1935</v>
      </c>
      <c r="I52" s="6">
        <f>temperatury[[#This Row],[utarg]]+I51</f>
        <v>84501</v>
      </c>
    </row>
    <row r="53" spans="1:9" x14ac:dyDescent="0.25">
      <c r="A53" s="1">
        <v>44764</v>
      </c>
      <c r="B53">
        <v>27</v>
      </c>
      <c r="C53">
        <f>IF(temperatury[[#This Row],[temperatura]]&gt;20,1,0)</f>
        <v>1</v>
      </c>
      <c r="D53">
        <f>IF(temperatury[[#This Row],[czy jest ciepło]]=1,IF(C52=1,D52+1,1),0)</f>
        <v>4</v>
      </c>
      <c r="E53">
        <f>ROUNDDOWN(90*(1+((1/13)*((temperatury[[#This Row],[temperatura]]-24)/2))),0)</f>
        <v>100</v>
      </c>
      <c r="F53">
        <f>ROUNDDOWN(120*(1+((2/29)*((temperatury[[#This Row],[temperatura]]-24)/2))),0)</f>
        <v>132</v>
      </c>
      <c r="G53">
        <f>ROUNDDOWN(80*(1+((1/17)*((temperatury[[#This Row],[temperatura]]-24)/2))),0)</f>
        <v>87</v>
      </c>
      <c r="H53" s="6">
        <f>temperatury[[#This Row],[sprzedaż hot-dogów]]*7+temperatury[[#This Row],[sprzedaż lodów]]*5+temperatury[[#This Row],[sprzedaż kukurydzy]]*6</f>
        <v>1882</v>
      </c>
      <c r="I53" s="6">
        <f>temperatury[[#This Row],[utarg]]+I52</f>
        <v>86383</v>
      </c>
    </row>
    <row r="54" spans="1:9" x14ac:dyDescent="0.25">
      <c r="A54" s="1">
        <v>44765</v>
      </c>
      <c r="B54">
        <v>23</v>
      </c>
      <c r="C54">
        <f>IF(temperatury[[#This Row],[temperatura]]&gt;20,1,0)</f>
        <v>1</v>
      </c>
      <c r="D54">
        <f>IF(temperatury[[#This Row],[czy jest ciepło]]=1,IF(C53=1,D53+1,1),0)</f>
        <v>5</v>
      </c>
      <c r="E54">
        <f>ROUNDDOWN(90*(1+((1/13)*((temperatury[[#This Row],[temperatura]]-24)/2))),0)</f>
        <v>86</v>
      </c>
      <c r="F54">
        <f>ROUNDDOWN(120*(1+((2/29)*((temperatury[[#This Row],[temperatura]]-24)/2))),0)</f>
        <v>115</v>
      </c>
      <c r="G54">
        <f>ROUNDDOWN(80*(1+((1/17)*((temperatury[[#This Row],[temperatura]]-24)/2))),0)</f>
        <v>77</v>
      </c>
      <c r="H54" s="6">
        <f>temperatury[[#This Row],[sprzedaż hot-dogów]]*7+temperatury[[#This Row],[sprzedaż lodów]]*5+temperatury[[#This Row],[sprzedaż kukurydzy]]*6</f>
        <v>1639</v>
      </c>
      <c r="I54" s="6">
        <f>temperatury[[#This Row],[utarg]]+I53</f>
        <v>88022</v>
      </c>
    </row>
    <row r="55" spans="1:9" x14ac:dyDescent="0.25">
      <c r="A55" s="1">
        <v>44766</v>
      </c>
      <c r="B55">
        <v>26</v>
      </c>
      <c r="C55">
        <f>IF(temperatury[[#This Row],[temperatura]]&gt;20,1,0)</f>
        <v>1</v>
      </c>
      <c r="D55">
        <f>IF(temperatury[[#This Row],[czy jest ciepło]]=1,IF(C54=1,D54+1,1),0)</f>
        <v>6</v>
      </c>
      <c r="E55">
        <f>ROUNDDOWN(90*(1+((1/13)*((temperatury[[#This Row],[temperatura]]-24)/2))),0)</f>
        <v>96</v>
      </c>
      <c r="F55">
        <f>ROUNDDOWN(120*(1+((2/29)*((temperatury[[#This Row],[temperatura]]-24)/2))),0)</f>
        <v>128</v>
      </c>
      <c r="G55">
        <f>ROUNDDOWN(80*(1+((1/17)*((temperatury[[#This Row],[temperatura]]-24)/2))),0)</f>
        <v>84</v>
      </c>
      <c r="H55" s="6">
        <f>temperatury[[#This Row],[sprzedaż hot-dogów]]*7+temperatury[[#This Row],[sprzedaż lodów]]*5+temperatury[[#This Row],[sprzedaż kukurydzy]]*6</f>
        <v>1816</v>
      </c>
      <c r="I55" s="6">
        <f>temperatury[[#This Row],[utarg]]+I54</f>
        <v>89838</v>
      </c>
    </row>
    <row r="56" spans="1:9" x14ac:dyDescent="0.25">
      <c r="A56" s="1">
        <v>44767</v>
      </c>
      <c r="B56">
        <v>29</v>
      </c>
      <c r="C56">
        <f>IF(temperatury[[#This Row],[temperatura]]&gt;20,1,0)</f>
        <v>1</v>
      </c>
      <c r="D56">
        <f>IF(temperatury[[#This Row],[czy jest ciepło]]=1,IF(C55=1,D55+1,1),0)</f>
        <v>7</v>
      </c>
      <c r="E56">
        <f>ROUNDDOWN(90*(1+((1/13)*((temperatury[[#This Row],[temperatura]]-24)/2))),0)</f>
        <v>107</v>
      </c>
      <c r="F56">
        <f>ROUNDDOWN(120*(1+((2/29)*((temperatury[[#This Row],[temperatura]]-24)/2))),0)</f>
        <v>140</v>
      </c>
      <c r="G56">
        <f>ROUNDDOWN(80*(1+((1/17)*((temperatury[[#This Row],[temperatura]]-24)/2))),0)</f>
        <v>91</v>
      </c>
      <c r="H56" s="6">
        <f>temperatury[[#This Row],[sprzedaż hot-dogów]]*7+temperatury[[#This Row],[sprzedaż lodów]]*5+temperatury[[#This Row],[sprzedaż kukurydzy]]*6</f>
        <v>1995</v>
      </c>
      <c r="I56" s="6">
        <f>temperatury[[#This Row],[utarg]]+I55</f>
        <v>91833</v>
      </c>
    </row>
    <row r="57" spans="1:9" x14ac:dyDescent="0.25">
      <c r="A57" s="1">
        <v>44768</v>
      </c>
      <c r="B57">
        <v>26</v>
      </c>
      <c r="C57">
        <f>IF(temperatury[[#This Row],[temperatura]]&gt;20,1,0)</f>
        <v>1</v>
      </c>
      <c r="D57">
        <f>IF(temperatury[[#This Row],[czy jest ciepło]]=1,IF(C56=1,D56+1,1),0)</f>
        <v>8</v>
      </c>
      <c r="E57">
        <f>ROUNDDOWN(90*(1+((1/13)*((temperatury[[#This Row],[temperatura]]-24)/2))),0)</f>
        <v>96</v>
      </c>
      <c r="F57">
        <f>ROUNDDOWN(120*(1+((2/29)*((temperatury[[#This Row],[temperatura]]-24)/2))),0)</f>
        <v>128</v>
      </c>
      <c r="G57">
        <f>ROUNDDOWN(80*(1+((1/17)*((temperatury[[#This Row],[temperatura]]-24)/2))),0)</f>
        <v>84</v>
      </c>
      <c r="H57" s="6">
        <f>temperatury[[#This Row],[sprzedaż hot-dogów]]*7+temperatury[[#This Row],[sprzedaż lodów]]*5+temperatury[[#This Row],[sprzedaż kukurydzy]]*6</f>
        <v>1816</v>
      </c>
      <c r="I57" s="6">
        <f>temperatury[[#This Row],[utarg]]+I56</f>
        <v>93649</v>
      </c>
    </row>
    <row r="58" spans="1:9" x14ac:dyDescent="0.25">
      <c r="A58" s="1">
        <v>44769</v>
      </c>
      <c r="B58">
        <v>27</v>
      </c>
      <c r="C58">
        <f>IF(temperatury[[#This Row],[temperatura]]&gt;20,1,0)</f>
        <v>1</v>
      </c>
      <c r="D58">
        <f>IF(temperatury[[#This Row],[czy jest ciepło]]=1,IF(C57=1,D57+1,1),0)</f>
        <v>9</v>
      </c>
      <c r="E58">
        <f>ROUNDDOWN(90*(1+((1/13)*((temperatury[[#This Row],[temperatura]]-24)/2))),0)</f>
        <v>100</v>
      </c>
      <c r="F58">
        <f>ROUNDDOWN(120*(1+((2/29)*((temperatury[[#This Row],[temperatura]]-24)/2))),0)</f>
        <v>132</v>
      </c>
      <c r="G58">
        <f>ROUNDDOWN(80*(1+((1/17)*((temperatury[[#This Row],[temperatura]]-24)/2))),0)</f>
        <v>87</v>
      </c>
      <c r="H58" s="6">
        <f>temperatury[[#This Row],[sprzedaż hot-dogów]]*7+temperatury[[#This Row],[sprzedaż lodów]]*5+temperatury[[#This Row],[sprzedaż kukurydzy]]*6</f>
        <v>1882</v>
      </c>
      <c r="I58" s="6">
        <f>temperatury[[#This Row],[utarg]]+I57</f>
        <v>95531</v>
      </c>
    </row>
    <row r="59" spans="1:9" x14ac:dyDescent="0.25">
      <c r="A59" s="1">
        <v>44770</v>
      </c>
      <c r="B59">
        <v>24</v>
      </c>
      <c r="C59">
        <f>IF(temperatury[[#This Row],[temperatura]]&gt;20,1,0)</f>
        <v>1</v>
      </c>
      <c r="D59">
        <f>IF(temperatury[[#This Row],[czy jest ciepło]]=1,IF(C58=1,D58+1,1),0)</f>
        <v>10</v>
      </c>
      <c r="E59">
        <f>ROUNDDOWN(90*(1+((1/13)*((temperatury[[#This Row],[temperatura]]-24)/2))),0)</f>
        <v>90</v>
      </c>
      <c r="F59">
        <f>ROUNDDOWN(120*(1+((2/29)*((temperatury[[#This Row],[temperatura]]-24)/2))),0)</f>
        <v>120</v>
      </c>
      <c r="G59">
        <f>ROUNDDOWN(80*(1+((1/17)*((temperatury[[#This Row],[temperatura]]-24)/2))),0)</f>
        <v>80</v>
      </c>
      <c r="H59" s="6">
        <f>temperatury[[#This Row],[sprzedaż hot-dogów]]*7+temperatury[[#This Row],[sprzedaż lodów]]*5+temperatury[[#This Row],[sprzedaż kukurydzy]]*6</f>
        <v>1710</v>
      </c>
      <c r="I59" s="6">
        <f>temperatury[[#This Row],[utarg]]+I58</f>
        <v>97241</v>
      </c>
    </row>
    <row r="60" spans="1:9" x14ac:dyDescent="0.25">
      <c r="A60" s="1">
        <v>44771</v>
      </c>
      <c r="B60">
        <v>26</v>
      </c>
      <c r="C60">
        <f>IF(temperatury[[#This Row],[temperatura]]&gt;20,1,0)</f>
        <v>1</v>
      </c>
      <c r="D60">
        <f>IF(temperatury[[#This Row],[czy jest ciepło]]=1,IF(C59=1,D59+1,1),0)</f>
        <v>11</v>
      </c>
      <c r="E60">
        <f>ROUNDDOWN(90*(1+((1/13)*((temperatury[[#This Row],[temperatura]]-24)/2))),0)</f>
        <v>96</v>
      </c>
      <c r="F60">
        <f>ROUNDDOWN(120*(1+((2/29)*((temperatury[[#This Row],[temperatura]]-24)/2))),0)</f>
        <v>128</v>
      </c>
      <c r="G60">
        <f>ROUNDDOWN(80*(1+((1/17)*((temperatury[[#This Row],[temperatura]]-24)/2))),0)</f>
        <v>84</v>
      </c>
      <c r="H60" s="6">
        <f>temperatury[[#This Row],[sprzedaż hot-dogów]]*7+temperatury[[#This Row],[sprzedaż lodów]]*5+temperatury[[#This Row],[sprzedaż kukurydzy]]*6</f>
        <v>1816</v>
      </c>
      <c r="I60" s="6">
        <f>temperatury[[#This Row],[utarg]]+I59</f>
        <v>99057</v>
      </c>
    </row>
    <row r="61" spans="1:9" x14ac:dyDescent="0.25">
      <c r="A61" s="1">
        <v>44772</v>
      </c>
      <c r="B61">
        <v>25</v>
      </c>
      <c r="C61">
        <f>IF(temperatury[[#This Row],[temperatura]]&gt;20,1,0)</f>
        <v>1</v>
      </c>
      <c r="D61">
        <f>IF(temperatury[[#This Row],[czy jest ciepło]]=1,IF(C60=1,D60+1,1),0)</f>
        <v>12</v>
      </c>
      <c r="E61">
        <f>ROUNDDOWN(90*(1+((1/13)*((temperatury[[#This Row],[temperatura]]-24)/2))),0)</f>
        <v>93</v>
      </c>
      <c r="F61">
        <f>ROUNDDOWN(120*(1+((2/29)*((temperatury[[#This Row],[temperatura]]-24)/2))),0)</f>
        <v>124</v>
      </c>
      <c r="G61">
        <f>ROUNDDOWN(80*(1+((1/17)*((temperatury[[#This Row],[temperatura]]-24)/2))),0)</f>
        <v>82</v>
      </c>
      <c r="H61" s="6">
        <f>temperatury[[#This Row],[sprzedaż hot-dogów]]*7+temperatury[[#This Row],[sprzedaż lodów]]*5+temperatury[[#This Row],[sprzedaż kukurydzy]]*6</f>
        <v>1763</v>
      </c>
      <c r="I61" s="6">
        <f>temperatury[[#This Row],[utarg]]+I60</f>
        <v>100820</v>
      </c>
    </row>
    <row r="62" spans="1:9" x14ac:dyDescent="0.25">
      <c r="A62" s="1">
        <v>44773</v>
      </c>
      <c r="B62">
        <v>24</v>
      </c>
      <c r="C62">
        <f>IF(temperatury[[#This Row],[temperatura]]&gt;20,1,0)</f>
        <v>1</v>
      </c>
      <c r="D62">
        <f>IF(temperatury[[#This Row],[czy jest ciepło]]=1,IF(C61=1,D61+1,1),0)</f>
        <v>13</v>
      </c>
      <c r="E62">
        <f>ROUNDDOWN(90*(1+((1/13)*((temperatury[[#This Row],[temperatura]]-24)/2))),0)</f>
        <v>90</v>
      </c>
      <c r="F62">
        <f>ROUNDDOWN(120*(1+((2/29)*((temperatury[[#This Row],[temperatura]]-24)/2))),0)</f>
        <v>120</v>
      </c>
      <c r="G62">
        <f>ROUNDDOWN(80*(1+((1/17)*((temperatury[[#This Row],[temperatura]]-24)/2))),0)</f>
        <v>80</v>
      </c>
      <c r="H62" s="6">
        <f>temperatury[[#This Row],[sprzedaż hot-dogów]]*7+temperatury[[#This Row],[sprzedaż lodów]]*5+temperatury[[#This Row],[sprzedaż kukurydzy]]*6</f>
        <v>1710</v>
      </c>
      <c r="I62" s="6">
        <f>temperatury[[#This Row],[utarg]]+I61</f>
        <v>102530</v>
      </c>
    </row>
    <row r="63" spans="1:9" x14ac:dyDescent="0.25">
      <c r="A63" s="1">
        <v>44774</v>
      </c>
      <c r="B63">
        <v>22</v>
      </c>
      <c r="C63">
        <f>IF(temperatury[[#This Row],[temperatura]]&gt;20,1,0)</f>
        <v>1</v>
      </c>
      <c r="D63">
        <f>IF(temperatury[[#This Row],[czy jest ciepło]]=1,IF(C62=1,D62+1,1),0)</f>
        <v>14</v>
      </c>
      <c r="E63">
        <f>ROUNDDOWN(90*(1+((1/13)*((temperatury[[#This Row],[temperatura]]-24)/2))),0)</f>
        <v>83</v>
      </c>
      <c r="F63">
        <f>ROUNDDOWN(120*(1+((2/29)*((temperatury[[#This Row],[temperatura]]-24)/2))),0)</f>
        <v>111</v>
      </c>
      <c r="G63">
        <f>ROUNDDOWN(80*(1+((1/17)*((temperatury[[#This Row],[temperatura]]-24)/2))),0)</f>
        <v>75</v>
      </c>
      <c r="H63" s="6">
        <f>temperatury[[#This Row],[sprzedaż hot-dogów]]*7+temperatury[[#This Row],[sprzedaż lodów]]*5+temperatury[[#This Row],[sprzedaż kukurydzy]]*6</f>
        <v>1586</v>
      </c>
      <c r="I63" s="6">
        <f>temperatury[[#This Row],[utarg]]+I62</f>
        <v>104116</v>
      </c>
    </row>
    <row r="64" spans="1:9" x14ac:dyDescent="0.25">
      <c r="A64" s="1">
        <v>44775</v>
      </c>
      <c r="B64">
        <v>19</v>
      </c>
      <c r="C64">
        <f>IF(temperatury[[#This Row],[temperatura]]&gt;20,1,0)</f>
        <v>0</v>
      </c>
      <c r="D64">
        <f>IF(temperatury[[#This Row],[czy jest ciepło]]=1,IF(C63=1,D63+1,1),0)</f>
        <v>0</v>
      </c>
      <c r="E64">
        <f>ROUNDDOWN(90*(1+((1/13)*((temperatury[[#This Row],[temperatura]]-24)/2))),0)</f>
        <v>72</v>
      </c>
      <c r="F64">
        <f>ROUNDDOWN(120*(1+((2/29)*((temperatury[[#This Row],[temperatura]]-24)/2))),0)</f>
        <v>99</v>
      </c>
      <c r="G64">
        <f>ROUNDDOWN(80*(1+((1/17)*((temperatury[[#This Row],[temperatura]]-24)/2))),0)</f>
        <v>68</v>
      </c>
      <c r="H64" s="6">
        <f>temperatury[[#This Row],[sprzedaż hot-dogów]]*7+temperatury[[#This Row],[sprzedaż lodów]]*5+temperatury[[#This Row],[sprzedaż kukurydzy]]*6</f>
        <v>1407</v>
      </c>
      <c r="I64" s="6">
        <f>temperatury[[#This Row],[utarg]]+I63</f>
        <v>105523</v>
      </c>
    </row>
    <row r="65" spans="1:9" x14ac:dyDescent="0.25">
      <c r="A65" s="1">
        <v>44776</v>
      </c>
      <c r="B65">
        <v>21</v>
      </c>
      <c r="C65">
        <f>IF(temperatury[[#This Row],[temperatura]]&gt;20,1,0)</f>
        <v>1</v>
      </c>
      <c r="D65">
        <f>IF(temperatury[[#This Row],[czy jest ciepło]]=1,IF(C64=1,D64+1,1),0)</f>
        <v>1</v>
      </c>
      <c r="E65">
        <f>ROUNDDOWN(90*(1+((1/13)*((temperatury[[#This Row],[temperatura]]-24)/2))),0)</f>
        <v>79</v>
      </c>
      <c r="F65">
        <f>ROUNDDOWN(120*(1+((2/29)*((temperatury[[#This Row],[temperatura]]-24)/2))),0)</f>
        <v>107</v>
      </c>
      <c r="G65">
        <f>ROUNDDOWN(80*(1+((1/17)*((temperatury[[#This Row],[temperatura]]-24)/2))),0)</f>
        <v>72</v>
      </c>
      <c r="H65" s="6">
        <f>temperatury[[#This Row],[sprzedaż hot-dogów]]*7+temperatury[[#This Row],[sprzedaż lodów]]*5+temperatury[[#This Row],[sprzedaż kukurydzy]]*6</f>
        <v>1520</v>
      </c>
      <c r="I65" s="6">
        <f>temperatury[[#This Row],[utarg]]+I64</f>
        <v>107043</v>
      </c>
    </row>
    <row r="66" spans="1:9" x14ac:dyDescent="0.25">
      <c r="A66" s="1">
        <v>44777</v>
      </c>
      <c r="B66">
        <v>26</v>
      </c>
      <c r="C66">
        <f>IF(temperatury[[#This Row],[temperatura]]&gt;20,1,0)</f>
        <v>1</v>
      </c>
      <c r="D66">
        <f>IF(temperatury[[#This Row],[czy jest ciepło]]=1,IF(C65=1,D65+1,1),0)</f>
        <v>2</v>
      </c>
      <c r="E66">
        <f>ROUNDDOWN(90*(1+((1/13)*((temperatury[[#This Row],[temperatura]]-24)/2))),0)</f>
        <v>96</v>
      </c>
      <c r="F66">
        <f>ROUNDDOWN(120*(1+((2/29)*((temperatury[[#This Row],[temperatura]]-24)/2))),0)</f>
        <v>128</v>
      </c>
      <c r="G66">
        <f>ROUNDDOWN(80*(1+((1/17)*((temperatury[[#This Row],[temperatura]]-24)/2))),0)</f>
        <v>84</v>
      </c>
      <c r="H66" s="6">
        <f>temperatury[[#This Row],[sprzedaż hot-dogów]]*7+temperatury[[#This Row],[sprzedaż lodów]]*5+temperatury[[#This Row],[sprzedaż kukurydzy]]*6</f>
        <v>1816</v>
      </c>
      <c r="I66" s="6">
        <f>temperatury[[#This Row],[utarg]]+I65</f>
        <v>108859</v>
      </c>
    </row>
    <row r="67" spans="1:9" x14ac:dyDescent="0.25">
      <c r="A67" s="1">
        <v>44778</v>
      </c>
      <c r="B67">
        <v>19</v>
      </c>
      <c r="C67">
        <f>IF(temperatury[[#This Row],[temperatura]]&gt;20,1,0)</f>
        <v>0</v>
      </c>
      <c r="D67">
        <f>IF(temperatury[[#This Row],[czy jest ciepło]]=1,IF(C66=1,D66+1,1),0)</f>
        <v>0</v>
      </c>
      <c r="E67">
        <f>ROUNDDOWN(90*(1+((1/13)*((temperatury[[#This Row],[temperatura]]-24)/2))),0)</f>
        <v>72</v>
      </c>
      <c r="F67">
        <f>ROUNDDOWN(120*(1+((2/29)*((temperatury[[#This Row],[temperatura]]-24)/2))),0)</f>
        <v>99</v>
      </c>
      <c r="G67">
        <f>ROUNDDOWN(80*(1+((1/17)*((temperatury[[#This Row],[temperatura]]-24)/2))),0)</f>
        <v>68</v>
      </c>
      <c r="H67" s="6">
        <f>temperatury[[#This Row],[sprzedaż hot-dogów]]*7+temperatury[[#This Row],[sprzedaż lodów]]*5+temperatury[[#This Row],[sprzedaż kukurydzy]]*6</f>
        <v>1407</v>
      </c>
      <c r="I67" s="6">
        <f>temperatury[[#This Row],[utarg]]+I66</f>
        <v>110266</v>
      </c>
    </row>
    <row r="68" spans="1:9" x14ac:dyDescent="0.25">
      <c r="A68" s="1">
        <v>44779</v>
      </c>
      <c r="B68">
        <v>21</v>
      </c>
      <c r="C68">
        <f>IF(temperatury[[#This Row],[temperatura]]&gt;20,1,0)</f>
        <v>1</v>
      </c>
      <c r="D68">
        <f>IF(temperatury[[#This Row],[czy jest ciepło]]=1,IF(C67=1,D67+1,1),0)</f>
        <v>1</v>
      </c>
      <c r="E68">
        <f>ROUNDDOWN(90*(1+((1/13)*((temperatury[[#This Row],[temperatura]]-24)/2))),0)</f>
        <v>79</v>
      </c>
      <c r="F68">
        <f>ROUNDDOWN(120*(1+((2/29)*((temperatury[[#This Row],[temperatura]]-24)/2))),0)</f>
        <v>107</v>
      </c>
      <c r="G68">
        <f>ROUNDDOWN(80*(1+((1/17)*((temperatury[[#This Row],[temperatura]]-24)/2))),0)</f>
        <v>72</v>
      </c>
      <c r="H68" s="6">
        <f>temperatury[[#This Row],[sprzedaż hot-dogów]]*7+temperatury[[#This Row],[sprzedaż lodów]]*5+temperatury[[#This Row],[sprzedaż kukurydzy]]*6</f>
        <v>1520</v>
      </c>
      <c r="I68" s="6">
        <f>temperatury[[#This Row],[utarg]]+I67</f>
        <v>111786</v>
      </c>
    </row>
    <row r="69" spans="1:9" x14ac:dyDescent="0.25">
      <c r="A69" s="1">
        <v>44780</v>
      </c>
      <c r="B69">
        <v>23</v>
      </c>
      <c r="C69">
        <f>IF(temperatury[[#This Row],[temperatura]]&gt;20,1,0)</f>
        <v>1</v>
      </c>
      <c r="D69">
        <f>IF(temperatury[[#This Row],[czy jest ciepło]]=1,IF(C68=1,D68+1,1),0)</f>
        <v>2</v>
      </c>
      <c r="E69">
        <f>ROUNDDOWN(90*(1+((1/13)*((temperatury[[#This Row],[temperatura]]-24)/2))),0)</f>
        <v>86</v>
      </c>
      <c r="F69">
        <f>ROUNDDOWN(120*(1+((2/29)*((temperatury[[#This Row],[temperatura]]-24)/2))),0)</f>
        <v>115</v>
      </c>
      <c r="G69">
        <f>ROUNDDOWN(80*(1+((1/17)*((temperatury[[#This Row],[temperatura]]-24)/2))),0)</f>
        <v>77</v>
      </c>
      <c r="H69" s="6">
        <f>temperatury[[#This Row],[sprzedaż hot-dogów]]*7+temperatury[[#This Row],[sprzedaż lodów]]*5+temperatury[[#This Row],[sprzedaż kukurydzy]]*6</f>
        <v>1639</v>
      </c>
      <c r="I69" s="6">
        <f>temperatury[[#This Row],[utarg]]+I68</f>
        <v>113425</v>
      </c>
    </row>
    <row r="70" spans="1:9" x14ac:dyDescent="0.25">
      <c r="A70" s="1">
        <v>44781</v>
      </c>
      <c r="B70">
        <v>27</v>
      </c>
      <c r="C70">
        <f>IF(temperatury[[#This Row],[temperatura]]&gt;20,1,0)</f>
        <v>1</v>
      </c>
      <c r="D70">
        <f>IF(temperatury[[#This Row],[czy jest ciepło]]=1,IF(C69=1,D69+1,1),0)</f>
        <v>3</v>
      </c>
      <c r="E70">
        <f>ROUNDDOWN(90*(1+((1/13)*((temperatury[[#This Row],[temperatura]]-24)/2))),0)</f>
        <v>100</v>
      </c>
      <c r="F70">
        <f>ROUNDDOWN(120*(1+((2/29)*((temperatury[[#This Row],[temperatura]]-24)/2))),0)</f>
        <v>132</v>
      </c>
      <c r="G70">
        <f>ROUNDDOWN(80*(1+((1/17)*((temperatury[[#This Row],[temperatura]]-24)/2))),0)</f>
        <v>87</v>
      </c>
      <c r="H70" s="6">
        <f>temperatury[[#This Row],[sprzedaż hot-dogów]]*7+temperatury[[#This Row],[sprzedaż lodów]]*5+temperatury[[#This Row],[sprzedaż kukurydzy]]*6</f>
        <v>1882</v>
      </c>
      <c r="I70" s="6">
        <f>temperatury[[#This Row],[utarg]]+I69</f>
        <v>115307</v>
      </c>
    </row>
    <row r="71" spans="1:9" x14ac:dyDescent="0.25">
      <c r="A71" s="1">
        <v>44782</v>
      </c>
      <c r="B71">
        <v>20</v>
      </c>
      <c r="C71">
        <f>IF(temperatury[[#This Row],[temperatura]]&gt;20,1,0)</f>
        <v>0</v>
      </c>
      <c r="D71">
        <f>IF(temperatury[[#This Row],[czy jest ciepło]]=1,IF(C70=1,D70+1,1),0)</f>
        <v>0</v>
      </c>
      <c r="E71">
        <f>ROUNDDOWN(90*(1+((1/13)*((temperatury[[#This Row],[temperatura]]-24)/2))),0)</f>
        <v>76</v>
      </c>
      <c r="F71">
        <f>ROUNDDOWN(120*(1+((2/29)*((temperatury[[#This Row],[temperatura]]-24)/2))),0)</f>
        <v>103</v>
      </c>
      <c r="G71">
        <f>ROUNDDOWN(80*(1+((1/17)*((temperatury[[#This Row],[temperatura]]-24)/2))),0)</f>
        <v>70</v>
      </c>
      <c r="H71" s="6">
        <f>temperatury[[#This Row],[sprzedaż hot-dogów]]*7+temperatury[[#This Row],[sprzedaż lodów]]*5+temperatury[[#This Row],[sprzedaż kukurydzy]]*6</f>
        <v>1467</v>
      </c>
      <c r="I71" s="6">
        <f>temperatury[[#This Row],[utarg]]+I70</f>
        <v>116774</v>
      </c>
    </row>
    <row r="72" spans="1:9" x14ac:dyDescent="0.25">
      <c r="A72" s="1">
        <v>44783</v>
      </c>
      <c r="B72">
        <v>18</v>
      </c>
      <c r="C72">
        <f>IF(temperatury[[#This Row],[temperatura]]&gt;20,1,0)</f>
        <v>0</v>
      </c>
      <c r="D72">
        <f>IF(temperatury[[#This Row],[czy jest ciepło]]=1,IF(C71=1,D71+1,1),0)</f>
        <v>0</v>
      </c>
      <c r="E72">
        <f>ROUNDDOWN(90*(1+((1/13)*((temperatury[[#This Row],[temperatura]]-24)/2))),0)</f>
        <v>69</v>
      </c>
      <c r="F72">
        <f>ROUNDDOWN(120*(1+((2/29)*((temperatury[[#This Row],[temperatura]]-24)/2))),0)</f>
        <v>95</v>
      </c>
      <c r="G72">
        <f>ROUNDDOWN(80*(1+((1/17)*((temperatury[[#This Row],[temperatura]]-24)/2))),0)</f>
        <v>65</v>
      </c>
      <c r="H72" s="6">
        <f>temperatury[[#This Row],[sprzedaż hot-dogów]]*7+temperatury[[#This Row],[sprzedaż lodów]]*5+temperatury[[#This Row],[sprzedaż kukurydzy]]*6</f>
        <v>1348</v>
      </c>
      <c r="I72" s="6">
        <f>temperatury[[#This Row],[utarg]]+I71</f>
        <v>118122</v>
      </c>
    </row>
    <row r="73" spans="1:9" x14ac:dyDescent="0.25">
      <c r="A73" s="1">
        <v>44784</v>
      </c>
      <c r="B73">
        <v>17</v>
      </c>
      <c r="C73">
        <f>IF(temperatury[[#This Row],[temperatura]]&gt;20,1,0)</f>
        <v>0</v>
      </c>
      <c r="D73">
        <f>IF(temperatury[[#This Row],[czy jest ciepło]]=1,IF(C72=1,D72+1,1),0)</f>
        <v>0</v>
      </c>
      <c r="E73">
        <f>ROUNDDOWN(90*(1+((1/13)*((temperatury[[#This Row],[temperatura]]-24)/2))),0)</f>
        <v>65</v>
      </c>
      <c r="F73">
        <f>ROUNDDOWN(120*(1+((2/29)*((temperatury[[#This Row],[temperatura]]-24)/2))),0)</f>
        <v>91</v>
      </c>
      <c r="G73">
        <f>ROUNDDOWN(80*(1+((1/17)*((temperatury[[#This Row],[temperatura]]-24)/2))),0)</f>
        <v>63</v>
      </c>
      <c r="H73" s="6">
        <f>temperatury[[#This Row],[sprzedaż hot-dogów]]*7+temperatury[[#This Row],[sprzedaż lodów]]*5+temperatury[[#This Row],[sprzedaż kukurydzy]]*6</f>
        <v>1288</v>
      </c>
      <c r="I73" s="6">
        <f>temperatury[[#This Row],[utarg]]+I72</f>
        <v>119410</v>
      </c>
    </row>
    <row r="74" spans="1:9" x14ac:dyDescent="0.25">
      <c r="A74" s="1">
        <v>44785</v>
      </c>
      <c r="B74">
        <v>19</v>
      </c>
      <c r="C74">
        <f>IF(temperatury[[#This Row],[temperatura]]&gt;20,1,0)</f>
        <v>0</v>
      </c>
      <c r="D74">
        <f>IF(temperatury[[#This Row],[czy jest ciepło]]=1,IF(C73=1,D73+1,1),0)</f>
        <v>0</v>
      </c>
      <c r="E74">
        <f>ROUNDDOWN(90*(1+((1/13)*((temperatury[[#This Row],[temperatura]]-24)/2))),0)</f>
        <v>72</v>
      </c>
      <c r="F74">
        <f>ROUNDDOWN(120*(1+((2/29)*((temperatury[[#This Row],[temperatura]]-24)/2))),0)</f>
        <v>99</v>
      </c>
      <c r="G74">
        <f>ROUNDDOWN(80*(1+((1/17)*((temperatury[[#This Row],[temperatura]]-24)/2))),0)</f>
        <v>68</v>
      </c>
      <c r="H74" s="6">
        <f>temperatury[[#This Row],[sprzedaż hot-dogów]]*7+temperatury[[#This Row],[sprzedaż lodów]]*5+temperatury[[#This Row],[sprzedaż kukurydzy]]*6</f>
        <v>1407</v>
      </c>
      <c r="I74" s="6">
        <f>temperatury[[#This Row],[utarg]]+I73</f>
        <v>120817</v>
      </c>
    </row>
    <row r="75" spans="1:9" x14ac:dyDescent="0.25">
      <c r="A75" s="1">
        <v>44786</v>
      </c>
      <c r="B75">
        <v>26</v>
      </c>
      <c r="C75">
        <f>IF(temperatury[[#This Row],[temperatura]]&gt;20,1,0)</f>
        <v>1</v>
      </c>
      <c r="D75">
        <f>IF(temperatury[[#This Row],[czy jest ciepło]]=1,IF(C74=1,D74+1,1),0)</f>
        <v>1</v>
      </c>
      <c r="E75">
        <f>ROUNDDOWN(90*(1+((1/13)*((temperatury[[#This Row],[temperatura]]-24)/2))),0)</f>
        <v>96</v>
      </c>
      <c r="F75">
        <f>ROUNDDOWN(120*(1+((2/29)*((temperatury[[#This Row],[temperatura]]-24)/2))),0)</f>
        <v>128</v>
      </c>
      <c r="G75">
        <f>ROUNDDOWN(80*(1+((1/17)*((temperatury[[#This Row],[temperatura]]-24)/2))),0)</f>
        <v>84</v>
      </c>
      <c r="H75" s="6">
        <f>temperatury[[#This Row],[sprzedaż hot-dogów]]*7+temperatury[[#This Row],[sprzedaż lodów]]*5+temperatury[[#This Row],[sprzedaż kukurydzy]]*6</f>
        <v>1816</v>
      </c>
      <c r="I75" s="6">
        <f>temperatury[[#This Row],[utarg]]+I74</f>
        <v>122633</v>
      </c>
    </row>
    <row r="76" spans="1:9" x14ac:dyDescent="0.25">
      <c r="A76" s="1">
        <v>44787</v>
      </c>
      <c r="B76">
        <v>21</v>
      </c>
      <c r="C76">
        <f>IF(temperatury[[#This Row],[temperatura]]&gt;20,1,0)</f>
        <v>1</v>
      </c>
      <c r="D76">
        <f>IF(temperatury[[#This Row],[czy jest ciepło]]=1,IF(C75=1,D75+1,1),0)</f>
        <v>2</v>
      </c>
      <c r="E76">
        <f>ROUNDDOWN(90*(1+((1/13)*((temperatury[[#This Row],[temperatura]]-24)/2))),0)</f>
        <v>79</v>
      </c>
      <c r="F76">
        <f>ROUNDDOWN(120*(1+((2/29)*((temperatury[[#This Row],[temperatura]]-24)/2))),0)</f>
        <v>107</v>
      </c>
      <c r="G76">
        <f>ROUNDDOWN(80*(1+((1/17)*((temperatury[[#This Row],[temperatura]]-24)/2))),0)</f>
        <v>72</v>
      </c>
      <c r="H76" s="6">
        <f>temperatury[[#This Row],[sprzedaż hot-dogów]]*7+temperatury[[#This Row],[sprzedaż lodów]]*5+temperatury[[#This Row],[sprzedaż kukurydzy]]*6</f>
        <v>1520</v>
      </c>
      <c r="I76" s="6">
        <f>temperatury[[#This Row],[utarg]]+I75</f>
        <v>124153</v>
      </c>
    </row>
    <row r="77" spans="1:9" x14ac:dyDescent="0.25">
      <c r="A77" s="1">
        <v>44788</v>
      </c>
      <c r="B77">
        <v>19</v>
      </c>
      <c r="C77">
        <f>IF(temperatury[[#This Row],[temperatura]]&gt;20,1,0)</f>
        <v>0</v>
      </c>
      <c r="D77">
        <f>IF(temperatury[[#This Row],[czy jest ciepło]]=1,IF(C76=1,D76+1,1),0)</f>
        <v>0</v>
      </c>
      <c r="E77">
        <f>ROUNDDOWN(90*(1+((1/13)*((temperatury[[#This Row],[temperatura]]-24)/2))),0)</f>
        <v>72</v>
      </c>
      <c r="F77">
        <f>ROUNDDOWN(120*(1+((2/29)*((temperatury[[#This Row],[temperatura]]-24)/2))),0)</f>
        <v>99</v>
      </c>
      <c r="G77">
        <f>ROUNDDOWN(80*(1+((1/17)*((temperatury[[#This Row],[temperatura]]-24)/2))),0)</f>
        <v>68</v>
      </c>
      <c r="H77" s="6">
        <f>temperatury[[#This Row],[sprzedaż hot-dogów]]*7+temperatury[[#This Row],[sprzedaż lodów]]*5+temperatury[[#This Row],[sprzedaż kukurydzy]]*6</f>
        <v>1407</v>
      </c>
      <c r="I77" s="6">
        <f>temperatury[[#This Row],[utarg]]+I76</f>
        <v>125560</v>
      </c>
    </row>
    <row r="78" spans="1:9" x14ac:dyDescent="0.25">
      <c r="A78" s="1">
        <v>44789</v>
      </c>
      <c r="B78">
        <v>19</v>
      </c>
      <c r="C78">
        <f>IF(temperatury[[#This Row],[temperatura]]&gt;20,1,0)</f>
        <v>0</v>
      </c>
      <c r="D78">
        <f>IF(temperatury[[#This Row],[czy jest ciepło]]=1,IF(C77=1,D77+1,1),0)</f>
        <v>0</v>
      </c>
      <c r="E78">
        <f>ROUNDDOWN(90*(1+((1/13)*((temperatury[[#This Row],[temperatura]]-24)/2))),0)</f>
        <v>72</v>
      </c>
      <c r="F78">
        <f>ROUNDDOWN(120*(1+((2/29)*((temperatury[[#This Row],[temperatura]]-24)/2))),0)</f>
        <v>99</v>
      </c>
      <c r="G78">
        <f>ROUNDDOWN(80*(1+((1/17)*((temperatury[[#This Row],[temperatura]]-24)/2))),0)</f>
        <v>68</v>
      </c>
      <c r="H78" s="6">
        <f>temperatury[[#This Row],[sprzedaż hot-dogów]]*7+temperatury[[#This Row],[sprzedaż lodów]]*5+temperatury[[#This Row],[sprzedaż kukurydzy]]*6</f>
        <v>1407</v>
      </c>
      <c r="I78" s="6">
        <f>temperatury[[#This Row],[utarg]]+I77</f>
        <v>126967</v>
      </c>
    </row>
    <row r="79" spans="1:9" x14ac:dyDescent="0.25">
      <c r="A79" s="1">
        <v>44790</v>
      </c>
      <c r="B79">
        <v>21</v>
      </c>
      <c r="C79">
        <f>IF(temperatury[[#This Row],[temperatura]]&gt;20,1,0)</f>
        <v>1</v>
      </c>
      <c r="D79">
        <f>IF(temperatury[[#This Row],[czy jest ciepło]]=1,IF(C78=1,D78+1,1),0)</f>
        <v>1</v>
      </c>
      <c r="E79">
        <f>ROUNDDOWN(90*(1+((1/13)*((temperatury[[#This Row],[temperatura]]-24)/2))),0)</f>
        <v>79</v>
      </c>
      <c r="F79">
        <f>ROUNDDOWN(120*(1+((2/29)*((temperatury[[#This Row],[temperatura]]-24)/2))),0)</f>
        <v>107</v>
      </c>
      <c r="G79">
        <f>ROUNDDOWN(80*(1+((1/17)*((temperatury[[#This Row],[temperatura]]-24)/2))),0)</f>
        <v>72</v>
      </c>
      <c r="H79" s="6">
        <f>temperatury[[#This Row],[sprzedaż hot-dogów]]*7+temperatury[[#This Row],[sprzedaż lodów]]*5+temperatury[[#This Row],[sprzedaż kukurydzy]]*6</f>
        <v>1520</v>
      </c>
      <c r="I79" s="6">
        <f>temperatury[[#This Row],[utarg]]+I78</f>
        <v>128487</v>
      </c>
    </row>
    <row r="80" spans="1:9" x14ac:dyDescent="0.25">
      <c r="A80" s="1">
        <v>44791</v>
      </c>
      <c r="B80">
        <v>21</v>
      </c>
      <c r="C80">
        <f>IF(temperatury[[#This Row],[temperatura]]&gt;20,1,0)</f>
        <v>1</v>
      </c>
      <c r="D80">
        <f>IF(temperatury[[#This Row],[czy jest ciepło]]=1,IF(C79=1,D79+1,1),0)</f>
        <v>2</v>
      </c>
      <c r="E80">
        <f>ROUNDDOWN(90*(1+((1/13)*((temperatury[[#This Row],[temperatura]]-24)/2))),0)</f>
        <v>79</v>
      </c>
      <c r="F80">
        <f>ROUNDDOWN(120*(1+((2/29)*((temperatury[[#This Row],[temperatura]]-24)/2))),0)</f>
        <v>107</v>
      </c>
      <c r="G80">
        <f>ROUNDDOWN(80*(1+((1/17)*((temperatury[[#This Row],[temperatura]]-24)/2))),0)</f>
        <v>72</v>
      </c>
      <c r="H80" s="6">
        <f>temperatury[[#This Row],[sprzedaż hot-dogów]]*7+temperatury[[#This Row],[sprzedaż lodów]]*5+temperatury[[#This Row],[sprzedaż kukurydzy]]*6</f>
        <v>1520</v>
      </c>
      <c r="I80" s="6">
        <f>temperatury[[#This Row],[utarg]]+I79</f>
        <v>130007</v>
      </c>
    </row>
    <row r="81" spans="1:9" x14ac:dyDescent="0.25">
      <c r="A81" s="1">
        <v>44792</v>
      </c>
      <c r="B81">
        <v>24</v>
      </c>
      <c r="C81">
        <f>IF(temperatury[[#This Row],[temperatura]]&gt;20,1,0)</f>
        <v>1</v>
      </c>
      <c r="D81">
        <f>IF(temperatury[[#This Row],[czy jest ciepło]]=1,IF(C80=1,D80+1,1),0)</f>
        <v>3</v>
      </c>
      <c r="E81">
        <f>ROUNDDOWN(90*(1+((1/13)*((temperatury[[#This Row],[temperatura]]-24)/2))),0)</f>
        <v>90</v>
      </c>
      <c r="F81">
        <f>ROUNDDOWN(120*(1+((2/29)*((temperatury[[#This Row],[temperatura]]-24)/2))),0)</f>
        <v>120</v>
      </c>
      <c r="G81">
        <f>ROUNDDOWN(80*(1+((1/17)*((temperatury[[#This Row],[temperatura]]-24)/2))),0)</f>
        <v>80</v>
      </c>
      <c r="H81" s="6">
        <f>temperatury[[#This Row],[sprzedaż hot-dogów]]*7+temperatury[[#This Row],[sprzedaż lodów]]*5+temperatury[[#This Row],[sprzedaż kukurydzy]]*6</f>
        <v>1710</v>
      </c>
      <c r="I81" s="6">
        <f>temperatury[[#This Row],[utarg]]+I80</f>
        <v>131717</v>
      </c>
    </row>
    <row r="82" spans="1:9" x14ac:dyDescent="0.25">
      <c r="A82" s="1">
        <v>44793</v>
      </c>
      <c r="B82">
        <v>26</v>
      </c>
      <c r="C82">
        <f>IF(temperatury[[#This Row],[temperatura]]&gt;20,1,0)</f>
        <v>1</v>
      </c>
      <c r="D82">
        <f>IF(temperatury[[#This Row],[czy jest ciepło]]=1,IF(C81=1,D81+1,1),0)</f>
        <v>4</v>
      </c>
      <c r="E82">
        <f>ROUNDDOWN(90*(1+((1/13)*((temperatury[[#This Row],[temperatura]]-24)/2))),0)</f>
        <v>96</v>
      </c>
      <c r="F82">
        <f>ROUNDDOWN(120*(1+((2/29)*((temperatury[[#This Row],[temperatura]]-24)/2))),0)</f>
        <v>128</v>
      </c>
      <c r="G82">
        <f>ROUNDDOWN(80*(1+((1/17)*((temperatury[[#This Row],[temperatura]]-24)/2))),0)</f>
        <v>84</v>
      </c>
      <c r="H82" s="6">
        <f>temperatury[[#This Row],[sprzedaż hot-dogów]]*7+temperatury[[#This Row],[sprzedaż lodów]]*5+temperatury[[#This Row],[sprzedaż kukurydzy]]*6</f>
        <v>1816</v>
      </c>
      <c r="I82" s="6">
        <f>temperatury[[#This Row],[utarg]]+I81</f>
        <v>133533</v>
      </c>
    </row>
    <row r="83" spans="1:9" x14ac:dyDescent="0.25">
      <c r="A83" s="1">
        <v>44794</v>
      </c>
      <c r="B83">
        <v>23</v>
      </c>
      <c r="C83">
        <f>IF(temperatury[[#This Row],[temperatura]]&gt;20,1,0)</f>
        <v>1</v>
      </c>
      <c r="D83">
        <f>IF(temperatury[[#This Row],[czy jest ciepło]]=1,IF(C82=1,D82+1,1),0)</f>
        <v>5</v>
      </c>
      <c r="E83">
        <f>ROUNDDOWN(90*(1+((1/13)*((temperatury[[#This Row],[temperatura]]-24)/2))),0)</f>
        <v>86</v>
      </c>
      <c r="F83">
        <f>ROUNDDOWN(120*(1+((2/29)*((temperatury[[#This Row],[temperatura]]-24)/2))),0)</f>
        <v>115</v>
      </c>
      <c r="G83">
        <f>ROUNDDOWN(80*(1+((1/17)*((temperatury[[#This Row],[temperatura]]-24)/2))),0)</f>
        <v>77</v>
      </c>
      <c r="H83" s="6">
        <f>temperatury[[#This Row],[sprzedaż hot-dogów]]*7+temperatury[[#This Row],[sprzedaż lodów]]*5+temperatury[[#This Row],[sprzedaż kukurydzy]]*6</f>
        <v>1639</v>
      </c>
      <c r="I83" s="6">
        <f>temperatury[[#This Row],[utarg]]+I82</f>
        <v>135172</v>
      </c>
    </row>
    <row r="84" spans="1:9" x14ac:dyDescent="0.25">
      <c r="A84" s="1">
        <v>44795</v>
      </c>
      <c r="B84">
        <v>23</v>
      </c>
      <c r="C84">
        <f>IF(temperatury[[#This Row],[temperatura]]&gt;20,1,0)</f>
        <v>1</v>
      </c>
      <c r="D84">
        <f>IF(temperatury[[#This Row],[czy jest ciepło]]=1,IF(C83=1,D83+1,1),0)</f>
        <v>6</v>
      </c>
      <c r="E84">
        <f>ROUNDDOWN(90*(1+((1/13)*((temperatury[[#This Row],[temperatura]]-24)/2))),0)</f>
        <v>86</v>
      </c>
      <c r="F84">
        <f>ROUNDDOWN(120*(1+((2/29)*((temperatury[[#This Row],[temperatura]]-24)/2))),0)</f>
        <v>115</v>
      </c>
      <c r="G84">
        <f>ROUNDDOWN(80*(1+((1/17)*((temperatury[[#This Row],[temperatura]]-24)/2))),0)</f>
        <v>77</v>
      </c>
      <c r="H84" s="6">
        <f>temperatury[[#This Row],[sprzedaż hot-dogów]]*7+temperatury[[#This Row],[sprzedaż lodów]]*5+temperatury[[#This Row],[sprzedaż kukurydzy]]*6</f>
        <v>1639</v>
      </c>
      <c r="I84" s="6">
        <f>temperatury[[#This Row],[utarg]]+I83</f>
        <v>136811</v>
      </c>
    </row>
    <row r="85" spans="1:9" x14ac:dyDescent="0.25">
      <c r="A85" s="1">
        <v>44796</v>
      </c>
      <c r="B85">
        <v>24</v>
      </c>
      <c r="C85">
        <f>IF(temperatury[[#This Row],[temperatura]]&gt;20,1,0)</f>
        <v>1</v>
      </c>
      <c r="D85">
        <f>IF(temperatury[[#This Row],[czy jest ciepło]]=1,IF(C84=1,D84+1,1),0)</f>
        <v>7</v>
      </c>
      <c r="E85">
        <f>ROUNDDOWN(90*(1+((1/13)*((temperatury[[#This Row],[temperatura]]-24)/2))),0)</f>
        <v>90</v>
      </c>
      <c r="F85">
        <f>ROUNDDOWN(120*(1+((2/29)*((temperatury[[#This Row],[temperatura]]-24)/2))),0)</f>
        <v>120</v>
      </c>
      <c r="G85">
        <f>ROUNDDOWN(80*(1+((1/17)*((temperatury[[#This Row],[temperatura]]-24)/2))),0)</f>
        <v>80</v>
      </c>
      <c r="H85" s="6">
        <f>temperatury[[#This Row],[sprzedaż hot-dogów]]*7+temperatury[[#This Row],[sprzedaż lodów]]*5+temperatury[[#This Row],[sprzedaż kukurydzy]]*6</f>
        <v>1710</v>
      </c>
      <c r="I85" s="6">
        <f>temperatury[[#This Row],[utarg]]+I84</f>
        <v>138521</v>
      </c>
    </row>
    <row r="86" spans="1:9" x14ac:dyDescent="0.25">
      <c r="A86" s="1">
        <v>44797</v>
      </c>
      <c r="B86">
        <v>26</v>
      </c>
      <c r="C86">
        <f>IF(temperatury[[#This Row],[temperatura]]&gt;20,1,0)</f>
        <v>1</v>
      </c>
      <c r="D86">
        <f>IF(temperatury[[#This Row],[czy jest ciepło]]=1,IF(C85=1,D85+1,1),0)</f>
        <v>8</v>
      </c>
      <c r="E86">
        <f>ROUNDDOWN(90*(1+((1/13)*((temperatury[[#This Row],[temperatura]]-24)/2))),0)</f>
        <v>96</v>
      </c>
      <c r="F86">
        <f>ROUNDDOWN(120*(1+((2/29)*((temperatury[[#This Row],[temperatura]]-24)/2))),0)</f>
        <v>128</v>
      </c>
      <c r="G86">
        <f>ROUNDDOWN(80*(1+((1/17)*((temperatury[[#This Row],[temperatura]]-24)/2))),0)</f>
        <v>84</v>
      </c>
      <c r="H86" s="6">
        <f>temperatury[[#This Row],[sprzedaż hot-dogów]]*7+temperatury[[#This Row],[sprzedaż lodów]]*5+temperatury[[#This Row],[sprzedaż kukurydzy]]*6</f>
        <v>1816</v>
      </c>
      <c r="I86" s="6">
        <f>temperatury[[#This Row],[utarg]]+I85</f>
        <v>140337</v>
      </c>
    </row>
    <row r="87" spans="1:9" x14ac:dyDescent="0.25">
      <c r="A87" s="1">
        <v>44798</v>
      </c>
      <c r="B87">
        <v>28</v>
      </c>
      <c r="C87">
        <f>IF(temperatury[[#This Row],[temperatura]]&gt;20,1,0)</f>
        <v>1</v>
      </c>
      <c r="D87">
        <f>IF(temperatury[[#This Row],[czy jest ciepło]]=1,IF(C86=1,D86+1,1),0)</f>
        <v>9</v>
      </c>
      <c r="E87">
        <f>ROUNDDOWN(90*(1+((1/13)*((temperatury[[#This Row],[temperatura]]-24)/2))),0)</f>
        <v>103</v>
      </c>
      <c r="F87">
        <f>ROUNDDOWN(120*(1+((2/29)*((temperatury[[#This Row],[temperatura]]-24)/2))),0)</f>
        <v>136</v>
      </c>
      <c r="G87">
        <f>ROUNDDOWN(80*(1+((1/17)*((temperatury[[#This Row],[temperatura]]-24)/2))),0)</f>
        <v>89</v>
      </c>
      <c r="H87" s="6">
        <f>temperatury[[#This Row],[sprzedaż hot-dogów]]*7+temperatury[[#This Row],[sprzedaż lodów]]*5+temperatury[[#This Row],[sprzedaż kukurydzy]]*6</f>
        <v>1935</v>
      </c>
      <c r="I87" s="6">
        <f>temperatury[[#This Row],[utarg]]+I86</f>
        <v>142272</v>
      </c>
    </row>
    <row r="88" spans="1:9" x14ac:dyDescent="0.25">
      <c r="A88" s="1">
        <v>44799</v>
      </c>
      <c r="B88">
        <v>32</v>
      </c>
      <c r="C88">
        <f>IF(temperatury[[#This Row],[temperatura]]&gt;20,1,0)</f>
        <v>1</v>
      </c>
      <c r="D88">
        <f>IF(temperatury[[#This Row],[czy jest ciepło]]=1,IF(C87=1,D87+1,1),0)</f>
        <v>10</v>
      </c>
      <c r="E88">
        <f>ROUNDDOWN(90*(1+((1/13)*((temperatury[[#This Row],[temperatura]]-24)/2))),0)</f>
        <v>117</v>
      </c>
      <c r="F88">
        <f>ROUNDDOWN(120*(1+((2/29)*((temperatury[[#This Row],[temperatura]]-24)/2))),0)</f>
        <v>153</v>
      </c>
      <c r="G88">
        <f>ROUNDDOWN(80*(1+((1/17)*((temperatury[[#This Row],[temperatura]]-24)/2))),0)</f>
        <v>98</v>
      </c>
      <c r="H88" s="6">
        <f>temperatury[[#This Row],[sprzedaż hot-dogów]]*7+temperatury[[#This Row],[sprzedaż lodów]]*5+temperatury[[#This Row],[sprzedaż kukurydzy]]*6</f>
        <v>2172</v>
      </c>
      <c r="I88" s="6">
        <f>temperatury[[#This Row],[utarg]]+I87</f>
        <v>144444</v>
      </c>
    </row>
    <row r="89" spans="1:9" x14ac:dyDescent="0.25">
      <c r="A89" s="1">
        <v>44800</v>
      </c>
      <c r="B89">
        <v>26</v>
      </c>
      <c r="C89">
        <f>IF(temperatury[[#This Row],[temperatura]]&gt;20,1,0)</f>
        <v>1</v>
      </c>
      <c r="D89">
        <f>IF(temperatury[[#This Row],[czy jest ciepło]]=1,IF(C88=1,D88+1,1),0)</f>
        <v>11</v>
      </c>
      <c r="E89">
        <f>ROUNDDOWN(90*(1+((1/13)*((temperatury[[#This Row],[temperatura]]-24)/2))),0)</f>
        <v>96</v>
      </c>
      <c r="F89">
        <f>ROUNDDOWN(120*(1+((2/29)*((temperatury[[#This Row],[temperatura]]-24)/2))),0)</f>
        <v>128</v>
      </c>
      <c r="G89">
        <f>ROUNDDOWN(80*(1+((1/17)*((temperatury[[#This Row],[temperatura]]-24)/2))),0)</f>
        <v>84</v>
      </c>
      <c r="H89" s="6">
        <f>temperatury[[#This Row],[sprzedaż hot-dogów]]*7+temperatury[[#This Row],[sprzedaż lodów]]*5+temperatury[[#This Row],[sprzedaż kukurydzy]]*6</f>
        <v>1816</v>
      </c>
      <c r="I89" s="6">
        <f>temperatury[[#This Row],[utarg]]+I88</f>
        <v>146260</v>
      </c>
    </row>
    <row r="90" spans="1:9" x14ac:dyDescent="0.25">
      <c r="A90" s="1">
        <v>44801</v>
      </c>
      <c r="B90">
        <v>32</v>
      </c>
      <c r="C90">
        <f>IF(temperatury[[#This Row],[temperatura]]&gt;20,1,0)</f>
        <v>1</v>
      </c>
      <c r="D90">
        <f>IF(temperatury[[#This Row],[czy jest ciepło]]=1,IF(C89=1,D89+1,1),0)</f>
        <v>12</v>
      </c>
      <c r="E90">
        <f>ROUNDDOWN(90*(1+((1/13)*((temperatury[[#This Row],[temperatura]]-24)/2))),0)</f>
        <v>117</v>
      </c>
      <c r="F90">
        <f>ROUNDDOWN(120*(1+((2/29)*((temperatury[[#This Row],[temperatura]]-24)/2))),0)</f>
        <v>153</v>
      </c>
      <c r="G90">
        <f>ROUNDDOWN(80*(1+((1/17)*((temperatury[[#This Row],[temperatura]]-24)/2))),0)</f>
        <v>98</v>
      </c>
      <c r="H90" s="6">
        <f>temperatury[[#This Row],[sprzedaż hot-dogów]]*7+temperatury[[#This Row],[sprzedaż lodów]]*5+temperatury[[#This Row],[sprzedaż kukurydzy]]*6</f>
        <v>2172</v>
      </c>
      <c r="I90" s="6">
        <f>temperatury[[#This Row],[utarg]]+I89</f>
        <v>148432</v>
      </c>
    </row>
    <row r="91" spans="1:9" x14ac:dyDescent="0.25">
      <c r="A91" s="1">
        <v>44802</v>
      </c>
      <c r="B91">
        <v>23</v>
      </c>
      <c r="C91">
        <f>IF(temperatury[[#This Row],[temperatura]]&gt;20,1,0)</f>
        <v>1</v>
      </c>
      <c r="D91">
        <f>IF(temperatury[[#This Row],[czy jest ciepło]]=1,IF(C90=1,D90+1,1),0)</f>
        <v>13</v>
      </c>
      <c r="E91">
        <f>ROUNDDOWN(90*(1+((1/13)*((temperatury[[#This Row],[temperatura]]-24)/2))),0)</f>
        <v>86</v>
      </c>
      <c r="F91">
        <f>ROUNDDOWN(120*(1+((2/29)*((temperatury[[#This Row],[temperatura]]-24)/2))),0)</f>
        <v>115</v>
      </c>
      <c r="G91">
        <f>ROUNDDOWN(80*(1+((1/17)*((temperatury[[#This Row],[temperatura]]-24)/2))),0)</f>
        <v>77</v>
      </c>
      <c r="H91" s="6">
        <f>temperatury[[#This Row],[sprzedaż hot-dogów]]*7+temperatury[[#This Row],[sprzedaż lodów]]*5+temperatury[[#This Row],[sprzedaż kukurydzy]]*6</f>
        <v>1639</v>
      </c>
      <c r="I91" s="6">
        <f>temperatury[[#This Row],[utarg]]+I90</f>
        <v>150071</v>
      </c>
    </row>
    <row r="92" spans="1:9" x14ac:dyDescent="0.25">
      <c r="A92" s="1">
        <v>44803</v>
      </c>
      <c r="B92">
        <v>22</v>
      </c>
      <c r="C92">
        <f>IF(temperatury[[#This Row],[temperatura]]&gt;20,1,0)</f>
        <v>1</v>
      </c>
      <c r="D92">
        <f>IF(temperatury[[#This Row],[czy jest ciepło]]=1,IF(C91=1,D91+1,1),0)</f>
        <v>14</v>
      </c>
      <c r="E92">
        <f>ROUNDDOWN(90*(1+((1/13)*((temperatury[[#This Row],[temperatura]]-24)/2))),0)</f>
        <v>83</v>
      </c>
      <c r="F92">
        <f>ROUNDDOWN(120*(1+((2/29)*((temperatury[[#This Row],[temperatura]]-24)/2))),0)</f>
        <v>111</v>
      </c>
      <c r="G92">
        <f>ROUNDDOWN(80*(1+((1/17)*((temperatury[[#This Row],[temperatura]]-24)/2))),0)</f>
        <v>75</v>
      </c>
      <c r="H92" s="6">
        <f>temperatury[[#This Row],[sprzedaż hot-dogów]]*7+temperatury[[#This Row],[sprzedaż lodów]]*5+temperatury[[#This Row],[sprzedaż kukurydzy]]*6</f>
        <v>1586</v>
      </c>
      <c r="I92" s="6">
        <f>temperatury[[#This Row],[utarg]]+I91</f>
        <v>151657</v>
      </c>
    </row>
    <row r="93" spans="1:9" x14ac:dyDescent="0.25">
      <c r="A93" s="1">
        <v>44804</v>
      </c>
      <c r="B93">
        <v>25</v>
      </c>
      <c r="C93">
        <f>IF(temperatury[[#This Row],[temperatura]]&gt;20,1,0)</f>
        <v>1</v>
      </c>
      <c r="D93">
        <f>IF(temperatury[[#This Row],[czy jest ciepło]]=1,IF(C92=1,D92+1,1),0)</f>
        <v>15</v>
      </c>
      <c r="E93">
        <f>ROUNDDOWN(90*(1+((1/13)*((temperatury[[#This Row],[temperatura]]-24)/2))),0)</f>
        <v>93</v>
      </c>
      <c r="F93">
        <f>ROUNDDOWN(120*(1+((2/29)*((temperatury[[#This Row],[temperatura]]-24)/2))),0)</f>
        <v>124</v>
      </c>
      <c r="G93">
        <f>ROUNDDOWN(80*(1+((1/17)*((temperatury[[#This Row],[temperatura]]-24)/2))),0)</f>
        <v>82</v>
      </c>
      <c r="H93" s="6">
        <f>temperatury[[#This Row],[sprzedaż hot-dogów]]*7+temperatury[[#This Row],[sprzedaż lodów]]*5+temperatury[[#This Row],[sprzedaż kukurydzy]]*6</f>
        <v>1763</v>
      </c>
      <c r="I93" s="6">
        <f>temperatury[[#This Row],[utarg]]+I92</f>
        <v>153420</v>
      </c>
    </row>
    <row r="94" spans="1:9" x14ac:dyDescent="0.25">
      <c r="A94" s="1">
        <v>44805</v>
      </c>
      <c r="B94">
        <v>23</v>
      </c>
      <c r="C94" s="6">
        <f>IF(temperatury[[#This Row],[temperatura]]&gt;20,1,0)</f>
        <v>1</v>
      </c>
      <c r="E94" s="6">
        <f>ROUNDDOWN(90*(1+((1/13)*((temperatury[[#This Row],[temperatura]]-24)/2))),0)</f>
        <v>86</v>
      </c>
      <c r="F94" s="6">
        <f>ROUNDDOWN(120*(1+((2/29)*((temperatury[[#This Row],[temperatura]]-24)/2))),0)</f>
        <v>115</v>
      </c>
      <c r="G94" s="6">
        <f>ROUNDDOWN(80*(1+((1/17)*((temperatury[[#This Row],[temperatura]]-24)/2))),0)</f>
        <v>77</v>
      </c>
      <c r="H94" s="6">
        <f>temperatury[[#This Row],[sprzedaż hot-dogów]]*7+temperatury[[#This Row],[sprzedaż lodów]]*5+temperatury[[#This Row],[sprzedaż kukurydzy]]*6</f>
        <v>1639</v>
      </c>
      <c r="I94" s="6"/>
    </row>
    <row r="95" spans="1:9" x14ac:dyDescent="0.25">
      <c r="A95" s="1">
        <v>44806</v>
      </c>
      <c r="B95">
        <v>23</v>
      </c>
      <c r="C95" s="6">
        <f>IF(temperatury[[#This Row],[temperatura]]&gt;20,1,0)</f>
        <v>1</v>
      </c>
      <c r="E95" s="6">
        <f>ROUNDDOWN(90*(1+((1/13)*((temperatury[[#This Row],[temperatura]]-24)/2))),0)</f>
        <v>86</v>
      </c>
      <c r="F95" s="6">
        <f>ROUNDDOWN(120*(1+((2/29)*((temperatury[[#This Row],[temperatura]]-24)/2))),0)</f>
        <v>115</v>
      </c>
      <c r="G95" s="6">
        <f>ROUNDDOWN(80*(1+((1/17)*((temperatury[[#This Row],[temperatura]]-24)/2))),0)</f>
        <v>77</v>
      </c>
      <c r="H95" s="6">
        <f>temperatury[[#This Row],[sprzedaż hot-dogów]]*7+temperatury[[#This Row],[sprzedaż lodów]]*5+temperatury[[#This Row],[sprzedaż kukurydzy]]*6</f>
        <v>1639</v>
      </c>
      <c r="I95" s="6"/>
    </row>
    <row r="96" spans="1:9" x14ac:dyDescent="0.25">
      <c r="A96" s="1">
        <v>44807</v>
      </c>
      <c r="B96">
        <f>B94-1</f>
        <v>22</v>
      </c>
      <c r="C96" s="6">
        <f>IF(temperatury[[#This Row],[temperatura]]&gt;20,1,0)</f>
        <v>1</v>
      </c>
      <c r="E96" s="6">
        <f>ROUNDDOWN(90*(1+((1/13)*((temperatury[[#This Row],[temperatura]]-24)/2))),0)</f>
        <v>83</v>
      </c>
      <c r="F96" s="6">
        <f>ROUNDDOWN(120*(1+((2/29)*((temperatury[[#This Row],[temperatura]]-24)/2))),0)</f>
        <v>111</v>
      </c>
      <c r="G96" s="6">
        <f>ROUNDDOWN(80*(1+((1/17)*((temperatury[[#This Row],[temperatura]]-24)/2))),0)</f>
        <v>75</v>
      </c>
      <c r="H96" s="6">
        <f>temperatury[[#This Row],[sprzedaż hot-dogów]]*7+temperatury[[#This Row],[sprzedaż lodów]]*5+temperatury[[#This Row],[sprzedaż kukurydzy]]*6</f>
        <v>1586</v>
      </c>
      <c r="I96" s="6"/>
    </row>
    <row r="97" spans="1:9" x14ac:dyDescent="0.25">
      <c r="A97" s="1">
        <v>44808</v>
      </c>
      <c r="B97">
        <f>B95-1</f>
        <v>22</v>
      </c>
      <c r="C97" s="6">
        <f>IF(temperatury[[#This Row],[temperatura]]&gt;20,1,0)</f>
        <v>1</v>
      </c>
      <c r="E97" s="6">
        <f>ROUNDDOWN(90*(1+((1/13)*((temperatury[[#This Row],[temperatura]]-24)/2))),0)</f>
        <v>83</v>
      </c>
      <c r="F97" s="6">
        <f>ROUNDDOWN(120*(1+((2/29)*((temperatury[[#This Row],[temperatura]]-24)/2))),0)</f>
        <v>111</v>
      </c>
      <c r="G97" s="6">
        <f>ROUNDDOWN(80*(1+((1/17)*((temperatury[[#This Row],[temperatura]]-24)/2))),0)</f>
        <v>75</v>
      </c>
      <c r="H97" s="6">
        <f>temperatury[[#This Row],[sprzedaż hot-dogów]]*7+temperatury[[#This Row],[sprzedaż lodów]]*5+temperatury[[#This Row],[sprzedaż kukurydzy]]*6</f>
        <v>1586</v>
      </c>
      <c r="I97" s="6"/>
    </row>
    <row r="98" spans="1:9" x14ac:dyDescent="0.25">
      <c r="A98" s="1">
        <v>44809</v>
      </c>
      <c r="B98">
        <f t="shared" ref="B98:B123" si="0">B96-1</f>
        <v>21</v>
      </c>
      <c r="C98" s="6">
        <f>IF(temperatury[[#This Row],[temperatura]]&gt;20,1,0)</f>
        <v>1</v>
      </c>
      <c r="E98" s="6">
        <f>ROUNDDOWN(90*(1+((1/13)*((temperatury[[#This Row],[temperatura]]-24)/2))),0)</f>
        <v>79</v>
      </c>
      <c r="F98" s="6">
        <f>ROUNDDOWN(120*(1+((2/29)*((temperatury[[#This Row],[temperatura]]-24)/2))),0)</f>
        <v>107</v>
      </c>
      <c r="G98" s="6">
        <f>ROUNDDOWN(80*(1+((1/17)*((temperatury[[#This Row],[temperatura]]-24)/2))),0)</f>
        <v>72</v>
      </c>
      <c r="H98" s="6">
        <f>temperatury[[#This Row],[sprzedaż hot-dogów]]*7+temperatury[[#This Row],[sprzedaż lodów]]*5+temperatury[[#This Row],[sprzedaż kukurydzy]]*6</f>
        <v>1520</v>
      </c>
      <c r="I98" s="6"/>
    </row>
    <row r="99" spans="1:9" x14ac:dyDescent="0.25">
      <c r="A99" s="1">
        <v>44810</v>
      </c>
      <c r="B99">
        <f t="shared" si="0"/>
        <v>21</v>
      </c>
      <c r="C99" s="6">
        <f>IF(temperatury[[#This Row],[temperatura]]&gt;20,1,0)</f>
        <v>1</v>
      </c>
      <c r="E99" s="6">
        <f>ROUNDDOWN(90*(1+((1/13)*((temperatury[[#This Row],[temperatura]]-24)/2))),0)</f>
        <v>79</v>
      </c>
      <c r="F99" s="6">
        <f>ROUNDDOWN(120*(1+((2/29)*((temperatury[[#This Row],[temperatura]]-24)/2))),0)</f>
        <v>107</v>
      </c>
      <c r="G99" s="6">
        <f>ROUNDDOWN(80*(1+((1/17)*((temperatury[[#This Row],[temperatura]]-24)/2))),0)</f>
        <v>72</v>
      </c>
      <c r="H99" s="6">
        <f>temperatury[[#This Row],[sprzedaż hot-dogów]]*7+temperatury[[#This Row],[sprzedaż lodów]]*5+temperatury[[#This Row],[sprzedaż kukurydzy]]*6</f>
        <v>1520</v>
      </c>
      <c r="I99" s="6"/>
    </row>
    <row r="100" spans="1:9" x14ac:dyDescent="0.25">
      <c r="A100" s="1">
        <v>44811</v>
      </c>
      <c r="B100">
        <f t="shared" si="0"/>
        <v>20</v>
      </c>
      <c r="C100" s="6">
        <f>IF(temperatury[[#This Row],[temperatura]]&gt;20,1,0)</f>
        <v>0</v>
      </c>
      <c r="E100" s="6">
        <f>ROUNDDOWN(90*(1+((1/13)*((temperatury[[#This Row],[temperatura]]-24)/2))),0)</f>
        <v>76</v>
      </c>
      <c r="F100" s="6">
        <f>ROUNDDOWN(120*(1+((2/29)*((temperatury[[#This Row],[temperatura]]-24)/2))),0)</f>
        <v>103</v>
      </c>
      <c r="G100" s="6">
        <f>ROUNDDOWN(80*(1+((1/17)*((temperatury[[#This Row],[temperatura]]-24)/2))),0)</f>
        <v>70</v>
      </c>
      <c r="H100" s="6">
        <f>temperatury[[#This Row],[sprzedaż hot-dogów]]*7+temperatury[[#This Row],[sprzedaż lodów]]*5+temperatury[[#This Row],[sprzedaż kukurydzy]]*6</f>
        <v>1467</v>
      </c>
      <c r="I100" s="6"/>
    </row>
    <row r="101" spans="1:9" x14ac:dyDescent="0.25">
      <c r="A101" s="1">
        <v>44812</v>
      </c>
      <c r="B101">
        <f t="shared" si="0"/>
        <v>20</v>
      </c>
      <c r="C101" s="6">
        <f>IF(temperatury[[#This Row],[temperatura]]&gt;20,1,0)</f>
        <v>0</v>
      </c>
      <c r="E101" s="6">
        <f>ROUNDDOWN(90*(1+((1/13)*((temperatury[[#This Row],[temperatura]]-24)/2))),0)</f>
        <v>76</v>
      </c>
      <c r="F101" s="6">
        <f>ROUNDDOWN(120*(1+((2/29)*((temperatury[[#This Row],[temperatura]]-24)/2))),0)</f>
        <v>103</v>
      </c>
      <c r="G101" s="6">
        <f>ROUNDDOWN(80*(1+((1/17)*((temperatury[[#This Row],[temperatura]]-24)/2))),0)</f>
        <v>70</v>
      </c>
      <c r="H101" s="6">
        <f>temperatury[[#This Row],[sprzedaż hot-dogów]]*7+temperatury[[#This Row],[sprzedaż lodów]]*5+temperatury[[#This Row],[sprzedaż kukurydzy]]*6</f>
        <v>1467</v>
      </c>
      <c r="I101" s="6"/>
    </row>
    <row r="102" spans="1:9" x14ac:dyDescent="0.25">
      <c r="A102" s="1">
        <v>44813</v>
      </c>
      <c r="B102">
        <f t="shared" si="0"/>
        <v>19</v>
      </c>
      <c r="C102" s="6">
        <f>IF(temperatury[[#This Row],[temperatura]]&gt;20,1,0)</f>
        <v>0</v>
      </c>
      <c r="E102" s="6">
        <f>ROUNDDOWN(90*(1+((1/13)*((temperatury[[#This Row],[temperatura]]-24)/2))),0)</f>
        <v>72</v>
      </c>
      <c r="F102" s="6">
        <f>ROUNDDOWN(120*(1+((2/29)*((temperatury[[#This Row],[temperatura]]-24)/2))),0)</f>
        <v>99</v>
      </c>
      <c r="G102" s="6">
        <f>ROUNDDOWN(80*(1+((1/17)*((temperatury[[#This Row],[temperatura]]-24)/2))),0)</f>
        <v>68</v>
      </c>
      <c r="H102" s="6">
        <f>temperatury[[#This Row],[sprzedaż hot-dogów]]*7+temperatury[[#This Row],[sprzedaż lodów]]*5+temperatury[[#This Row],[sprzedaż kukurydzy]]*6</f>
        <v>1407</v>
      </c>
      <c r="I102" s="6"/>
    </row>
    <row r="103" spans="1:9" x14ac:dyDescent="0.25">
      <c r="A103" s="1">
        <v>44814</v>
      </c>
      <c r="B103">
        <f t="shared" si="0"/>
        <v>19</v>
      </c>
      <c r="C103" s="6">
        <f>IF(temperatury[[#This Row],[temperatura]]&gt;20,1,0)</f>
        <v>0</v>
      </c>
      <c r="E103" s="6">
        <f>ROUNDDOWN(90*(1+((1/13)*((temperatury[[#This Row],[temperatura]]-24)/2))),0)</f>
        <v>72</v>
      </c>
      <c r="F103" s="6">
        <f>ROUNDDOWN(120*(1+((2/29)*((temperatury[[#This Row],[temperatura]]-24)/2))),0)</f>
        <v>99</v>
      </c>
      <c r="G103" s="6">
        <f>ROUNDDOWN(80*(1+((1/17)*((temperatury[[#This Row],[temperatura]]-24)/2))),0)</f>
        <v>68</v>
      </c>
      <c r="H103" s="6">
        <f>temperatury[[#This Row],[sprzedaż hot-dogów]]*7+temperatury[[#This Row],[sprzedaż lodów]]*5+temperatury[[#This Row],[sprzedaż kukurydzy]]*6</f>
        <v>1407</v>
      </c>
      <c r="I103" s="6"/>
    </row>
    <row r="104" spans="1:9" x14ac:dyDescent="0.25">
      <c r="A104" s="1">
        <v>44815</v>
      </c>
      <c r="B104">
        <f t="shared" si="0"/>
        <v>18</v>
      </c>
      <c r="C104" s="6">
        <f>IF(temperatury[[#This Row],[temperatura]]&gt;20,1,0)</f>
        <v>0</v>
      </c>
      <c r="E104" s="6">
        <f>ROUNDDOWN(90*(1+((1/13)*((temperatury[[#This Row],[temperatura]]-24)/2))),0)</f>
        <v>69</v>
      </c>
      <c r="F104" s="6">
        <f>ROUNDDOWN(120*(1+((2/29)*((temperatury[[#This Row],[temperatura]]-24)/2))),0)</f>
        <v>95</v>
      </c>
      <c r="G104" s="6">
        <f>ROUNDDOWN(80*(1+((1/17)*((temperatury[[#This Row],[temperatura]]-24)/2))),0)</f>
        <v>65</v>
      </c>
      <c r="H104" s="6">
        <f>temperatury[[#This Row],[sprzedaż hot-dogów]]*7+temperatury[[#This Row],[sprzedaż lodów]]*5+temperatury[[#This Row],[sprzedaż kukurydzy]]*6</f>
        <v>1348</v>
      </c>
      <c r="I104" s="6"/>
    </row>
    <row r="105" spans="1:9" x14ac:dyDescent="0.25">
      <c r="A105" s="1">
        <v>44816</v>
      </c>
      <c r="B105">
        <f t="shared" si="0"/>
        <v>18</v>
      </c>
      <c r="C105" s="6">
        <f>IF(temperatury[[#This Row],[temperatura]]&gt;20,1,0)</f>
        <v>0</v>
      </c>
      <c r="E105" s="6">
        <f>ROUNDDOWN(90*(1+((1/13)*((temperatury[[#This Row],[temperatura]]-24)/2))),0)</f>
        <v>69</v>
      </c>
      <c r="F105" s="6">
        <f>ROUNDDOWN(120*(1+((2/29)*((temperatury[[#This Row],[temperatura]]-24)/2))),0)</f>
        <v>95</v>
      </c>
      <c r="G105" s="6">
        <f>ROUNDDOWN(80*(1+((1/17)*((temperatury[[#This Row],[temperatura]]-24)/2))),0)</f>
        <v>65</v>
      </c>
      <c r="H105" s="6">
        <f>temperatury[[#This Row],[sprzedaż hot-dogów]]*7+temperatury[[#This Row],[sprzedaż lodów]]*5+temperatury[[#This Row],[sprzedaż kukurydzy]]*6</f>
        <v>1348</v>
      </c>
      <c r="I105" s="6"/>
    </row>
    <row r="106" spans="1:9" x14ac:dyDescent="0.25">
      <c r="A106" s="1">
        <v>44817</v>
      </c>
      <c r="B106">
        <f t="shared" si="0"/>
        <v>17</v>
      </c>
      <c r="C106" s="6">
        <f>IF(temperatury[[#This Row],[temperatura]]&gt;20,1,0)</f>
        <v>0</v>
      </c>
      <c r="E106" s="6">
        <f>ROUNDDOWN(90*(1+((1/13)*((temperatury[[#This Row],[temperatura]]-24)/2))),0)</f>
        <v>65</v>
      </c>
      <c r="F106" s="6">
        <f>ROUNDDOWN(120*(1+((2/29)*((temperatury[[#This Row],[temperatura]]-24)/2))),0)</f>
        <v>91</v>
      </c>
      <c r="G106" s="6">
        <f>ROUNDDOWN(80*(1+((1/17)*((temperatury[[#This Row],[temperatura]]-24)/2))),0)</f>
        <v>63</v>
      </c>
      <c r="H106" s="6">
        <f>temperatury[[#This Row],[sprzedaż hot-dogów]]*7+temperatury[[#This Row],[sprzedaż lodów]]*5+temperatury[[#This Row],[sprzedaż kukurydzy]]*6</f>
        <v>1288</v>
      </c>
      <c r="I106" s="6"/>
    </row>
    <row r="107" spans="1:9" x14ac:dyDescent="0.25">
      <c r="A107" s="1">
        <v>44818</v>
      </c>
      <c r="B107">
        <f t="shared" si="0"/>
        <v>17</v>
      </c>
      <c r="C107" s="6">
        <f>IF(temperatury[[#This Row],[temperatura]]&gt;20,1,0)</f>
        <v>0</v>
      </c>
      <c r="E107" s="6">
        <f>ROUNDDOWN(90*(1+((1/13)*((temperatury[[#This Row],[temperatura]]-24)/2))),0)</f>
        <v>65</v>
      </c>
      <c r="F107" s="6">
        <f>ROUNDDOWN(120*(1+((2/29)*((temperatury[[#This Row],[temperatura]]-24)/2))),0)</f>
        <v>91</v>
      </c>
      <c r="G107" s="6">
        <f>ROUNDDOWN(80*(1+((1/17)*((temperatury[[#This Row],[temperatura]]-24)/2))),0)</f>
        <v>63</v>
      </c>
      <c r="H107" s="6">
        <f>temperatury[[#This Row],[sprzedaż hot-dogów]]*7+temperatury[[#This Row],[sprzedaż lodów]]*5+temperatury[[#This Row],[sprzedaż kukurydzy]]*6</f>
        <v>1288</v>
      </c>
      <c r="I107" s="6"/>
    </row>
    <row r="108" spans="1:9" x14ac:dyDescent="0.25">
      <c r="A108" s="1">
        <v>44819</v>
      </c>
      <c r="B108">
        <f t="shared" si="0"/>
        <v>16</v>
      </c>
      <c r="C108" s="6">
        <f>IF(temperatury[[#This Row],[temperatura]]&gt;20,1,0)</f>
        <v>0</v>
      </c>
      <c r="E108" s="6">
        <f>ROUNDDOWN(90*(1+((1/13)*((temperatury[[#This Row],[temperatura]]-24)/2))),0)</f>
        <v>62</v>
      </c>
      <c r="F108" s="6">
        <f>ROUNDDOWN(120*(1+((2/29)*((temperatury[[#This Row],[temperatura]]-24)/2))),0)</f>
        <v>86</v>
      </c>
      <c r="G108" s="6">
        <f>ROUNDDOWN(80*(1+((1/17)*((temperatury[[#This Row],[temperatura]]-24)/2))),0)</f>
        <v>61</v>
      </c>
      <c r="H108" s="6">
        <f>temperatury[[#This Row],[sprzedaż hot-dogów]]*7+temperatury[[#This Row],[sprzedaż lodów]]*5+temperatury[[#This Row],[sprzedaż kukurydzy]]*6</f>
        <v>1230</v>
      </c>
      <c r="I108" s="6"/>
    </row>
    <row r="109" spans="1:9" x14ac:dyDescent="0.25">
      <c r="A109" s="1">
        <v>44820</v>
      </c>
      <c r="B109">
        <f t="shared" si="0"/>
        <v>16</v>
      </c>
      <c r="C109" s="6">
        <f>IF(temperatury[[#This Row],[temperatura]]&gt;20,1,0)</f>
        <v>0</v>
      </c>
      <c r="E109" s="6">
        <f>ROUNDDOWN(90*(1+((1/13)*((temperatury[[#This Row],[temperatura]]-24)/2))),0)</f>
        <v>62</v>
      </c>
      <c r="F109" s="6">
        <f>ROUNDDOWN(120*(1+((2/29)*((temperatury[[#This Row],[temperatura]]-24)/2))),0)</f>
        <v>86</v>
      </c>
      <c r="G109" s="6">
        <f>ROUNDDOWN(80*(1+((1/17)*((temperatury[[#This Row],[temperatura]]-24)/2))),0)</f>
        <v>61</v>
      </c>
      <c r="H109" s="6">
        <f>temperatury[[#This Row],[sprzedaż hot-dogów]]*7+temperatury[[#This Row],[sprzedaż lodów]]*5+temperatury[[#This Row],[sprzedaż kukurydzy]]*6</f>
        <v>1230</v>
      </c>
      <c r="I109" s="6"/>
    </row>
    <row r="110" spans="1:9" x14ac:dyDescent="0.25">
      <c r="A110" s="1">
        <v>44821</v>
      </c>
      <c r="B110">
        <f t="shared" si="0"/>
        <v>15</v>
      </c>
      <c r="C110" s="6">
        <f>IF(temperatury[[#This Row],[temperatura]]&gt;20,1,0)</f>
        <v>0</v>
      </c>
      <c r="E110" s="6">
        <f>ROUNDDOWN(90*(1+((1/13)*((temperatury[[#This Row],[temperatura]]-24)/2))),0)</f>
        <v>58</v>
      </c>
      <c r="F110" s="6">
        <f>ROUNDDOWN(120*(1+((2/29)*((temperatury[[#This Row],[temperatura]]-24)/2))),0)</f>
        <v>82</v>
      </c>
      <c r="G110" s="6">
        <f>ROUNDDOWN(80*(1+((1/17)*((temperatury[[#This Row],[temperatura]]-24)/2))),0)</f>
        <v>58</v>
      </c>
      <c r="H110" s="6">
        <f>temperatury[[#This Row],[sprzedaż hot-dogów]]*7+temperatury[[#This Row],[sprzedaż lodów]]*5+temperatury[[#This Row],[sprzedaż kukurydzy]]*6</f>
        <v>1164</v>
      </c>
      <c r="I110" s="6"/>
    </row>
    <row r="111" spans="1:9" x14ac:dyDescent="0.25">
      <c r="A111" s="1">
        <v>44822</v>
      </c>
      <c r="B111">
        <f t="shared" si="0"/>
        <v>15</v>
      </c>
      <c r="C111" s="6">
        <f>IF(temperatury[[#This Row],[temperatura]]&gt;20,1,0)</f>
        <v>0</v>
      </c>
      <c r="E111" s="6">
        <f>ROUNDDOWN(90*(1+((1/13)*((temperatury[[#This Row],[temperatura]]-24)/2))),0)</f>
        <v>58</v>
      </c>
      <c r="F111" s="6">
        <f>ROUNDDOWN(120*(1+((2/29)*((temperatury[[#This Row],[temperatura]]-24)/2))),0)</f>
        <v>82</v>
      </c>
      <c r="G111" s="6">
        <f>ROUNDDOWN(80*(1+((1/17)*((temperatury[[#This Row],[temperatura]]-24)/2))),0)</f>
        <v>58</v>
      </c>
      <c r="H111" s="6">
        <f>temperatury[[#This Row],[sprzedaż hot-dogów]]*7+temperatury[[#This Row],[sprzedaż lodów]]*5+temperatury[[#This Row],[sprzedaż kukurydzy]]*6</f>
        <v>1164</v>
      </c>
      <c r="I111" s="6"/>
    </row>
    <row r="112" spans="1:9" x14ac:dyDescent="0.25">
      <c r="A112" s="1">
        <v>44823</v>
      </c>
      <c r="B112">
        <f t="shared" si="0"/>
        <v>14</v>
      </c>
      <c r="C112" s="6">
        <f>IF(temperatury[[#This Row],[temperatura]]&gt;20,1,0)</f>
        <v>0</v>
      </c>
      <c r="E112" s="6">
        <f>ROUNDDOWN(90*(1+((1/13)*((temperatury[[#This Row],[temperatura]]-24)/2))),0)</f>
        <v>55</v>
      </c>
      <c r="F112" s="6">
        <f>ROUNDDOWN(120*(1+((2/29)*((temperatury[[#This Row],[temperatura]]-24)/2))),0)</f>
        <v>78</v>
      </c>
      <c r="G112" s="6">
        <f>ROUNDDOWN(80*(1+((1/17)*((temperatury[[#This Row],[temperatura]]-24)/2))),0)</f>
        <v>56</v>
      </c>
      <c r="H112" s="6">
        <f>temperatury[[#This Row],[sprzedaż hot-dogów]]*7+temperatury[[#This Row],[sprzedaż lodów]]*5+temperatury[[#This Row],[sprzedaż kukurydzy]]*6</f>
        <v>1111</v>
      </c>
      <c r="I112" s="6"/>
    </row>
    <row r="113" spans="1:12" x14ac:dyDescent="0.25">
      <c r="A113" s="1">
        <v>44824</v>
      </c>
      <c r="B113">
        <f t="shared" si="0"/>
        <v>14</v>
      </c>
      <c r="C113" s="6">
        <f>IF(temperatury[[#This Row],[temperatura]]&gt;20,1,0)</f>
        <v>0</v>
      </c>
      <c r="E113" s="6">
        <f>ROUNDDOWN(90*(1+((1/13)*((temperatury[[#This Row],[temperatura]]-24)/2))),0)</f>
        <v>55</v>
      </c>
      <c r="F113" s="6">
        <f>ROUNDDOWN(120*(1+((2/29)*((temperatury[[#This Row],[temperatura]]-24)/2))),0)</f>
        <v>78</v>
      </c>
      <c r="G113" s="6">
        <f>ROUNDDOWN(80*(1+((1/17)*((temperatury[[#This Row],[temperatura]]-24)/2))),0)</f>
        <v>56</v>
      </c>
      <c r="H113" s="6">
        <f>temperatury[[#This Row],[sprzedaż hot-dogów]]*7+temperatury[[#This Row],[sprzedaż lodów]]*5+temperatury[[#This Row],[sprzedaż kukurydzy]]*6</f>
        <v>1111</v>
      </c>
      <c r="I113" s="6"/>
    </row>
    <row r="114" spans="1:12" x14ac:dyDescent="0.25">
      <c r="A114" s="1">
        <v>44825</v>
      </c>
      <c r="B114">
        <f t="shared" si="0"/>
        <v>13</v>
      </c>
      <c r="C114" s="6">
        <f>IF(temperatury[[#This Row],[temperatura]]&gt;20,1,0)</f>
        <v>0</v>
      </c>
      <c r="E114" s="6">
        <f>ROUNDDOWN(90*(1+((1/13)*((temperatury[[#This Row],[temperatura]]-24)/2))),0)</f>
        <v>51</v>
      </c>
      <c r="F114" s="6">
        <f>ROUNDDOWN(120*(1+((2/29)*((temperatury[[#This Row],[temperatura]]-24)/2))),0)</f>
        <v>74</v>
      </c>
      <c r="G114" s="6">
        <f>ROUNDDOWN(80*(1+((1/17)*((temperatury[[#This Row],[temperatura]]-24)/2))),0)</f>
        <v>54</v>
      </c>
      <c r="H114" s="6">
        <f>temperatury[[#This Row],[sprzedaż hot-dogów]]*7+temperatury[[#This Row],[sprzedaż lodów]]*5+temperatury[[#This Row],[sprzedaż kukurydzy]]*6</f>
        <v>1051</v>
      </c>
      <c r="I114" s="6"/>
    </row>
    <row r="115" spans="1:12" x14ac:dyDescent="0.25">
      <c r="A115" s="1">
        <v>44826</v>
      </c>
      <c r="B115">
        <f t="shared" si="0"/>
        <v>13</v>
      </c>
      <c r="C115" s="6">
        <f>IF(temperatury[[#This Row],[temperatura]]&gt;20,1,0)</f>
        <v>0</v>
      </c>
      <c r="E115" s="6">
        <f>ROUNDDOWN(90*(1+((1/13)*((temperatury[[#This Row],[temperatura]]-24)/2))),0)</f>
        <v>51</v>
      </c>
      <c r="F115" s="6">
        <f>ROUNDDOWN(120*(1+((2/29)*((temperatury[[#This Row],[temperatura]]-24)/2))),0)</f>
        <v>74</v>
      </c>
      <c r="G115" s="6">
        <f>ROUNDDOWN(80*(1+((1/17)*((temperatury[[#This Row],[temperatura]]-24)/2))),0)</f>
        <v>54</v>
      </c>
      <c r="H115" s="6">
        <f>temperatury[[#This Row],[sprzedaż hot-dogów]]*7+temperatury[[#This Row],[sprzedaż lodów]]*5+temperatury[[#This Row],[sprzedaż kukurydzy]]*6</f>
        <v>1051</v>
      </c>
      <c r="I115" s="6"/>
    </row>
    <row r="116" spans="1:12" x14ac:dyDescent="0.25">
      <c r="A116" s="1">
        <v>44827</v>
      </c>
      <c r="B116">
        <f t="shared" si="0"/>
        <v>12</v>
      </c>
      <c r="C116" s="6">
        <f>IF(temperatury[[#This Row],[temperatura]]&gt;20,1,0)</f>
        <v>0</v>
      </c>
      <c r="E116" s="6">
        <f>ROUNDDOWN(90*(1+((1/13)*((temperatury[[#This Row],[temperatura]]-24)/2))),0)</f>
        <v>48</v>
      </c>
      <c r="F116" s="6">
        <f>ROUNDDOWN(120*(1+((2/29)*((temperatury[[#This Row],[temperatura]]-24)/2))),0)</f>
        <v>70</v>
      </c>
      <c r="G116" s="6">
        <f>ROUNDDOWN(80*(1+((1/17)*((temperatury[[#This Row],[temperatura]]-24)/2))),0)</f>
        <v>51</v>
      </c>
      <c r="H116" s="6">
        <f>temperatury[[#This Row],[sprzedaż hot-dogów]]*7+temperatury[[#This Row],[sprzedaż lodów]]*5+temperatury[[#This Row],[sprzedaż kukurydzy]]*6</f>
        <v>992</v>
      </c>
      <c r="I116" s="6"/>
    </row>
    <row r="117" spans="1:12" x14ac:dyDescent="0.25">
      <c r="A117" s="1">
        <v>44828</v>
      </c>
      <c r="B117">
        <f t="shared" si="0"/>
        <v>12</v>
      </c>
      <c r="C117" s="6">
        <f>IF(temperatury[[#This Row],[temperatura]]&gt;20,1,0)</f>
        <v>0</v>
      </c>
      <c r="E117" s="6">
        <f>ROUNDDOWN(90*(1+((1/13)*((temperatury[[#This Row],[temperatura]]-24)/2))),0)</f>
        <v>48</v>
      </c>
      <c r="F117" s="6">
        <f>ROUNDDOWN(120*(1+((2/29)*((temperatury[[#This Row],[temperatura]]-24)/2))),0)</f>
        <v>70</v>
      </c>
      <c r="G117" s="6">
        <f>ROUNDDOWN(80*(1+((1/17)*((temperatury[[#This Row],[temperatura]]-24)/2))),0)</f>
        <v>51</v>
      </c>
      <c r="H117" s="6">
        <f>temperatury[[#This Row],[sprzedaż hot-dogów]]*7+temperatury[[#This Row],[sprzedaż lodów]]*5+temperatury[[#This Row],[sprzedaż kukurydzy]]*6</f>
        <v>992</v>
      </c>
      <c r="I117" s="6"/>
    </row>
    <row r="118" spans="1:12" x14ac:dyDescent="0.25">
      <c r="A118" s="1">
        <v>44829</v>
      </c>
      <c r="B118">
        <f t="shared" si="0"/>
        <v>11</v>
      </c>
      <c r="C118" s="6">
        <f>IF(temperatury[[#This Row],[temperatura]]&gt;20,1,0)</f>
        <v>0</v>
      </c>
      <c r="E118" s="6">
        <f>ROUNDDOWN(90*(1+((1/13)*((temperatury[[#This Row],[temperatura]]-24)/2))),0)</f>
        <v>45</v>
      </c>
      <c r="F118" s="6">
        <f>ROUNDDOWN(120*(1+((2/29)*((temperatury[[#This Row],[temperatura]]-24)/2))),0)</f>
        <v>66</v>
      </c>
      <c r="G118" s="6">
        <f>ROUNDDOWN(80*(1+((1/17)*((temperatury[[#This Row],[temperatura]]-24)/2))),0)</f>
        <v>49</v>
      </c>
      <c r="H118" s="6">
        <f>temperatury[[#This Row],[sprzedaż hot-dogów]]*7+temperatury[[#This Row],[sprzedaż lodów]]*5+temperatury[[#This Row],[sprzedaż kukurydzy]]*6</f>
        <v>939</v>
      </c>
      <c r="I118" s="6"/>
    </row>
    <row r="119" spans="1:12" x14ac:dyDescent="0.25">
      <c r="A119" s="1">
        <v>44830</v>
      </c>
      <c r="B119">
        <f t="shared" si="0"/>
        <v>11</v>
      </c>
      <c r="C119" s="6">
        <f>IF(temperatury[[#This Row],[temperatura]]&gt;20,1,0)</f>
        <v>0</v>
      </c>
      <c r="E119" s="6">
        <f>ROUNDDOWN(90*(1+((1/13)*((temperatury[[#This Row],[temperatura]]-24)/2))),0)</f>
        <v>45</v>
      </c>
      <c r="F119" s="6">
        <f>ROUNDDOWN(120*(1+((2/29)*((temperatury[[#This Row],[temperatura]]-24)/2))),0)</f>
        <v>66</v>
      </c>
      <c r="G119" s="6">
        <f>ROUNDDOWN(80*(1+((1/17)*((temperatury[[#This Row],[temperatura]]-24)/2))),0)</f>
        <v>49</v>
      </c>
      <c r="H119" s="6">
        <f>temperatury[[#This Row],[sprzedaż hot-dogów]]*7+temperatury[[#This Row],[sprzedaż lodów]]*5+temperatury[[#This Row],[sprzedaż kukurydzy]]*6</f>
        <v>939</v>
      </c>
      <c r="I119" s="6"/>
      <c r="L119">
        <v>1</v>
      </c>
    </row>
    <row r="120" spans="1:12" x14ac:dyDescent="0.25">
      <c r="A120" s="1">
        <v>44831</v>
      </c>
      <c r="B120">
        <f t="shared" si="0"/>
        <v>10</v>
      </c>
      <c r="C120" s="6">
        <f>IF(temperatury[[#This Row],[temperatura]]&gt;20,1,0)</f>
        <v>0</v>
      </c>
      <c r="E120" s="6">
        <f>ROUNDDOWN(90*(1+((1/13)*((temperatury[[#This Row],[temperatura]]-24)/2))),0)</f>
        <v>41</v>
      </c>
      <c r="F120" s="6">
        <f>ROUNDDOWN(120*(1+((2/29)*((temperatury[[#This Row],[temperatura]]-24)/2))),0)</f>
        <v>62</v>
      </c>
      <c r="G120" s="6">
        <f>ROUNDDOWN(80*(1+((1/17)*((temperatury[[#This Row],[temperatura]]-24)/2))),0)</f>
        <v>47</v>
      </c>
      <c r="H120" s="6">
        <f>temperatury[[#This Row],[sprzedaż hot-dogów]]*7+temperatury[[#This Row],[sprzedaż lodów]]*5+temperatury[[#This Row],[sprzedaż kukurydzy]]*6</f>
        <v>879</v>
      </c>
      <c r="I120" s="6"/>
      <c r="L120">
        <v>2</v>
      </c>
    </row>
    <row r="121" spans="1:12" x14ac:dyDescent="0.25">
      <c r="A121" s="1">
        <v>44832</v>
      </c>
      <c r="B121">
        <f t="shared" si="0"/>
        <v>10</v>
      </c>
      <c r="C121" s="6">
        <f>IF(temperatury[[#This Row],[temperatura]]&gt;20,1,0)</f>
        <v>0</v>
      </c>
      <c r="E121" s="6">
        <f>ROUNDDOWN(90*(1+((1/13)*((temperatury[[#This Row],[temperatura]]-24)/2))),0)</f>
        <v>41</v>
      </c>
      <c r="F121" s="6">
        <f>ROUNDDOWN(120*(1+((2/29)*((temperatury[[#This Row],[temperatura]]-24)/2))),0)</f>
        <v>62</v>
      </c>
      <c r="G121" s="6">
        <f>ROUNDDOWN(80*(1+((1/17)*((temperatury[[#This Row],[temperatura]]-24)/2))),0)</f>
        <v>47</v>
      </c>
      <c r="H121" s="6">
        <f>temperatury[[#This Row],[sprzedaż hot-dogów]]*7+temperatury[[#This Row],[sprzedaż lodów]]*5+temperatury[[#This Row],[sprzedaż kukurydzy]]*6</f>
        <v>879</v>
      </c>
      <c r="I121" s="6"/>
      <c r="L121">
        <v>3</v>
      </c>
    </row>
    <row r="122" spans="1:12" x14ac:dyDescent="0.25">
      <c r="A122" s="1">
        <v>44833</v>
      </c>
      <c r="B122">
        <f t="shared" si="0"/>
        <v>9</v>
      </c>
      <c r="C122" s="6">
        <f>IF(temperatury[[#This Row],[temperatura]]&gt;20,1,0)</f>
        <v>0</v>
      </c>
      <c r="E122" s="6">
        <f>ROUNDDOWN(90*(1+((1/13)*((temperatury[[#This Row],[temperatura]]-24)/2))),0)</f>
        <v>38</v>
      </c>
      <c r="F122" s="6">
        <f>ROUNDDOWN(120*(1+((2/29)*((temperatury[[#This Row],[temperatura]]-24)/2))),0)</f>
        <v>57</v>
      </c>
      <c r="G122" s="6">
        <f>ROUNDDOWN(80*(1+((1/17)*((temperatury[[#This Row],[temperatura]]-24)/2))),0)</f>
        <v>44</v>
      </c>
      <c r="H122" s="6">
        <f>temperatury[[#This Row],[sprzedaż hot-dogów]]*7+temperatury[[#This Row],[sprzedaż lodów]]*5+temperatury[[#This Row],[sprzedaż kukurydzy]]*6</f>
        <v>815</v>
      </c>
      <c r="I122" s="6"/>
      <c r="L122">
        <v>4</v>
      </c>
    </row>
    <row r="123" spans="1:12" x14ac:dyDescent="0.25">
      <c r="A123" s="1">
        <v>44834</v>
      </c>
      <c r="B123">
        <f t="shared" si="0"/>
        <v>9</v>
      </c>
      <c r="C123" s="6">
        <f>IF(temperatury[[#This Row],[temperatura]]&gt;20,1,0)</f>
        <v>0</v>
      </c>
      <c r="E123" s="6">
        <f>ROUNDDOWN(90*(1+((1/13)*((temperatury[[#This Row],[temperatura]]-24)/2))),0)</f>
        <v>38</v>
      </c>
      <c r="F123" s="6">
        <f>ROUNDDOWN(120*(1+((2/29)*((temperatury[[#This Row],[temperatura]]-24)/2))),0)</f>
        <v>57</v>
      </c>
      <c r="G123" s="6">
        <f>ROUNDDOWN(80*(1+((1/17)*((temperatury[[#This Row],[temperatura]]-24)/2))),0)</f>
        <v>44</v>
      </c>
      <c r="H123" s="6">
        <f>temperatury[[#This Row],[sprzedaż hot-dogów]]*8.34+temperatury[[#This Row],[sprzedaż lodów]]*6.34+temperatury[[#This Row],[sprzedaż kukurydzy]]*7.34</f>
        <v>1001.26</v>
      </c>
      <c r="I123" s="6"/>
      <c r="L123">
        <v>5</v>
      </c>
    </row>
    <row r="124" spans="1:12" x14ac:dyDescent="0.25">
      <c r="L124">
        <v>6</v>
      </c>
    </row>
    <row r="125" spans="1:12" x14ac:dyDescent="0.25">
      <c r="L125">
        <v>7</v>
      </c>
    </row>
    <row r="126" spans="1:12" x14ac:dyDescent="0.25">
      <c r="L126">
        <v>8</v>
      </c>
    </row>
    <row r="127" spans="1:12" x14ac:dyDescent="0.25">
      <c r="L127">
        <v>9</v>
      </c>
    </row>
    <row r="128" spans="1:12" x14ac:dyDescent="0.25">
      <c r="L128">
        <v>10</v>
      </c>
    </row>
    <row r="129" spans="12:12" x14ac:dyDescent="0.25">
      <c r="L129">
        <v>11</v>
      </c>
    </row>
    <row r="130" spans="12:12" x14ac:dyDescent="0.25">
      <c r="L130">
        <v>12</v>
      </c>
    </row>
    <row r="131" spans="12:12" x14ac:dyDescent="0.25">
      <c r="L131">
        <v>13</v>
      </c>
    </row>
    <row r="132" spans="12:12" x14ac:dyDescent="0.25">
      <c r="L132">
        <v>14</v>
      </c>
    </row>
    <row r="133" spans="12:12" x14ac:dyDescent="0.25">
      <c r="L133">
        <v>15</v>
      </c>
    </row>
    <row r="134" spans="12:12" x14ac:dyDescent="0.25">
      <c r="L134">
        <v>16</v>
      </c>
    </row>
    <row r="135" spans="12:12" x14ac:dyDescent="0.25">
      <c r="L135">
        <v>17</v>
      </c>
    </row>
    <row r="136" spans="12:12" x14ac:dyDescent="0.25">
      <c r="L136">
        <v>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zoomScale="150" zoomScaleNormal="150" workbookViewId="0">
      <selection activeCell="C5" sqref="C5"/>
    </sheetView>
  </sheetViews>
  <sheetFormatPr defaultRowHeight="15" x14ac:dyDescent="0.25"/>
  <cols>
    <col min="2" max="2" width="11.5703125" customWidth="1"/>
    <col min="3" max="3" width="31.140625" customWidth="1"/>
  </cols>
  <sheetData>
    <row r="1" spans="1:3" x14ac:dyDescent="0.25">
      <c r="A1" s="2" t="s">
        <v>4</v>
      </c>
      <c r="B1" s="2">
        <v>15</v>
      </c>
      <c r="C1" s="3" t="s">
        <v>26</v>
      </c>
    </row>
    <row r="2" spans="1:3" x14ac:dyDescent="0.25">
      <c r="A2" s="9" t="s">
        <v>5</v>
      </c>
      <c r="B2" s="9" t="s">
        <v>21</v>
      </c>
      <c r="C2" s="9"/>
    </row>
    <row r="3" spans="1:3" x14ac:dyDescent="0.25">
      <c r="A3" s="7" t="s">
        <v>22</v>
      </c>
      <c r="B3" s="8">
        <v>44739</v>
      </c>
      <c r="C3" s="7">
        <v>45358</v>
      </c>
    </row>
    <row r="4" spans="1:3" x14ac:dyDescent="0.25">
      <c r="A4" s="10" t="s">
        <v>25</v>
      </c>
      <c r="B4" s="11">
        <v>44827</v>
      </c>
      <c r="C4" s="10">
        <v>1.34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D W 0 1 V i a h d C u k A A A A 9 g A A A B I A H A B D b 2 5 m a W c v U G F j a 2 F n Z S 5 4 b W w g o h g A K K A U A A A A A A A A A A A A A A A A A A A A A A A A A A A A h Y 9 N C s I w G E S v U r J v / o o g 5 W u 6 U H c W B E H c h h j b Y J t K k 5 r e z Y V H 8 g p W t O r O 5 b x 5 i 5 n 7 9 Q b 5 0 N T R R X f O t D Z D D F M U a a v a g 7 F l h n p / j O c o F 7 C R 6 i R L H Y 2 y d e n g D h m q v D + n h I Q Q c E h w 2 5 W E U 8 r I v l h v V a U b i T 6 y + S / H x j o v r d J I w O 4 1 R n D M G M c z n m A K Z I J Q G P s V + L j 3 2 f 5 A W P S 1 7 z s t t I 2 X K y B T B P L + I B 5 Q S w M E F A A C A A g A D W 0 1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t N V b B c w m f D Q E A A H I B A A A T A B w A R m 9 y b X V s Y X M v U 2 V j d G l v b j E u b S C i G A A o o B Q A A A A A A A A A A A A A A A A A A A A A A A A A A A B t T z 1 L x E A Q 7 Q P 5 D 8 v a J L A E L 4 i F I Y U k C h a e y s V G V 4 6 Y j L i 4 H 2 F 3 c l 4 8 0 v i X r K z l / p d 7 B j 8 K p 5 m Z N / P e z H P Q o D C a L K Y 8 y 8 I g D N x j b a E l C K o D W 2 N v B 5 I T C R g G x M f 2 3 X 6 8 t d t X 4 8 H C r Z L S N L 0 C j d G p k J A U R q N v X E S L I 3 7 t w D r + b E A + 8 Q s N p R U r 4 J e 9 7 A R y 9 S W 8 h H U D k p / v m n q Z 7 q f p s n g B y 8 v j + Q n / 8 0 C C a 6 Q x u y 1 B C i U Q b E 4 z y k h h Z K + 0 y 1 N G r n q D s M B B Q v 5 b J n O j 4 S 5 m 0 + d 7 9 E Y J 0 N 6 n I T h 0 1 B u o 6 n u / V d l a u w d j 1 a R X D R 2 4 6 M c n 2 2 z o N J j 5 k 5 4 I p K 0 R R k a + 8 d T j Z x o P D 5 I d d R z j M B D 6 / 5 v Z J 1 B L A Q I t A B Q A A g A I A A 1 t N V Y m o X Q r p A A A A P Y A A A A S A A A A A A A A A A A A A A A A A A A A A A B D b 2 5 m a W c v U G F j a 2 F n Z S 5 4 b W x Q S w E C L Q A U A A I A C A A N b T V W D 8 r p q 6 Q A A A D p A A A A E w A A A A A A A A A A A A A A A A D w A A A A W 0 N v b n R l b n R f V H l w Z X N d L n h t b F B L A Q I t A B Q A A g A I A A 1 t N V b B c w m f D Q E A A H I B A A A T A A A A A A A A A A A A A A A A A O E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I A A A A A A A A O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b X B l c m F 0 d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x V D E y O j Q w O j I 3 L j g 3 N D U 1 O D V a I i A v P j x F b n R y e S B U e X B l P S J G a W x s Q 2 9 s d W 1 u V H l w Z X M i I F Z h b H V l P S J z Q 1 F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Z X J h d H V y e S 9 a b W l l b m l v b m 8 g d H l w L n t D b 2 x 1 b W 4 x L D B 9 J n F 1 b 3 Q 7 L C Z x d W 9 0 O 1 N l Y 3 R p b 2 4 x L 3 R l b X B l c m F 0 d X J 5 L 1 p t a W V u a W 9 u b y B 0 e X A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t c G V y Y X R 1 c n k v W m 1 p Z W 5 p b 2 5 v I H R 5 c C 5 7 Q 2 9 s d W 1 u M S w w f S Z x d W 9 0 O y w m c X V v d D t T Z W N 0 a W 9 u M S 9 0 Z W 1 w Z X J h d H V y e S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Z X J h d H V y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Z X J h d H V y e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C q i 3 O C i 6 E W K l M m n 9 l s x s A A A A A A C A A A A A A A Q Z g A A A A E A A C A A A A C I z V L p J 1 R l f U t 1 L w v J D z B s Z j k V 5 F Y H 8 D 8 R H l T a n 5 1 e 2 w A A A A A O g A A A A A I A A C A A A A A o f w 7 t f t 0 9 i t 3 c Y Q 7 / X 5 / R 8 Z V 8 7 Q e v p o p 8 8 u A W d e O 2 6 l A A A A D B t Y 8 b B y l 1 Q B x A 4 f l B E h 6 t l i c 0 O t L i 7 J t p s / H Q 4 x c S y L u / l 4 + q B D t q G P U Y f r R I m R E 1 U c + u O E F e r T q T 9 m I H d k W n X 7 K 4 m x j y S I z 3 i Y h 3 C P Y 1 G 0 A A A A A H 0 A q F i 8 J + W O 5 L 8 v A B + e u S J Q X J x D X R C L k C J A v 5 R M y I y V c u R 2 g B a V n w 7 N 0 e s p F v r 8 e Q 2 m V U k 7 Q n Q z 7 W G K u m M h P g < / D a t a M a s h u p > 
</file>

<file path=customXml/itemProps1.xml><?xml version="1.0" encoding="utf-8"?>
<ds:datastoreItem xmlns:ds="http://schemas.openxmlformats.org/officeDocument/2006/customXml" ds:itemID="{5A07B9F8-9023-49EB-A4EF-3DFA1B11D3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Wykresy</vt:lpstr>
      </vt:variant>
      <vt:variant>
        <vt:i4>1</vt:i4>
      </vt:variant>
    </vt:vector>
  </HeadingPairs>
  <TitlesOfParts>
    <vt:vector size="4" baseType="lpstr">
      <vt:lpstr>Arkusz1</vt:lpstr>
      <vt:lpstr>temperatury</vt:lpstr>
      <vt:lpstr>odp</vt:lpstr>
      <vt:lpstr>Wykres5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Woelke</dc:creator>
  <cp:lastModifiedBy>Michał Woelke</cp:lastModifiedBy>
  <dcterms:created xsi:type="dcterms:W3CDTF">2015-06-05T18:19:34Z</dcterms:created>
  <dcterms:modified xsi:type="dcterms:W3CDTF">2023-01-21T13:30:40Z</dcterms:modified>
</cp:coreProperties>
</file>