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elk\OneDrive\Pulpit\matury_excel\Matura_2022_Gru\"/>
    </mc:Choice>
  </mc:AlternateContent>
  <xr:revisionPtr revIDLastSave="0" documentId="13_ncr:1_{93619745-4B71-4391-8F48-BDE5B320F376}" xr6:coauthVersionLast="47" xr6:coauthVersionMax="47" xr10:uidLastSave="{00000000-0000-0000-0000-000000000000}"/>
  <bookViews>
    <workbookView xWindow="-120" yWindow="-120" windowWidth="29040" windowHeight="15840" activeTab="2" xr2:uid="{BBDA931D-D0A4-4B57-BF5A-97461CAFE1F5}"/>
  </bookViews>
  <sheets>
    <sheet name="Wykres1" sheetId="5" r:id="rId1"/>
    <sheet name="dane wykres" sheetId="4" r:id="rId2"/>
    <sheet name="ekodom (2)" sheetId="6" r:id="rId3"/>
    <sheet name="Arkusz1" sheetId="7" r:id="rId4"/>
    <sheet name="ekodom" sheetId="3" r:id="rId5"/>
    <sheet name="odpowiedzi" sheetId="1" r:id="rId6"/>
  </sheets>
  <definedNames>
    <definedName name="ExternalData_1" localSheetId="4" hidden="1">ekodom!$A$1:$B$366</definedName>
    <definedName name="ExternalData_1" localSheetId="2" hidden="1">'ekodom (2)'!$A$1:$B$366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9" i="6" l="1"/>
  <c r="G2" i="6"/>
  <c r="E3" i="6"/>
  <c r="F3" i="6" s="1"/>
  <c r="G3" i="6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H3" i="6"/>
  <c r="I3" i="6" s="1"/>
  <c r="C367" i="6"/>
  <c r="I2" i="6"/>
  <c r="D367" i="6"/>
  <c r="B367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H277" i="3"/>
  <c r="H317" i="3"/>
  <c r="H337" i="3"/>
  <c r="H357" i="3"/>
  <c r="I17" i="3"/>
  <c r="I37" i="3"/>
  <c r="I46" i="3"/>
  <c r="I77" i="3"/>
  <c r="I275" i="3"/>
  <c r="I282" i="3"/>
  <c r="I315" i="3"/>
  <c r="I322" i="3"/>
  <c r="I335" i="3"/>
  <c r="I344" i="3"/>
  <c r="G2" i="3"/>
  <c r="G3" i="3"/>
  <c r="G4" i="3"/>
  <c r="I4" i="3" s="1"/>
  <c r="G5" i="3"/>
  <c r="G6" i="3"/>
  <c r="H6" i="3" s="1"/>
  <c r="G7" i="3"/>
  <c r="H7" i="3" s="1"/>
  <c r="G8" i="3"/>
  <c r="I8" i="3" s="1"/>
  <c r="G9" i="3"/>
  <c r="G10" i="3"/>
  <c r="G11" i="3"/>
  <c r="G12" i="3"/>
  <c r="H12" i="3" s="1"/>
  <c r="G13" i="3"/>
  <c r="G14" i="3"/>
  <c r="G15" i="3"/>
  <c r="G16" i="3"/>
  <c r="I16" i="3" s="1"/>
  <c r="G17" i="3"/>
  <c r="G18" i="3"/>
  <c r="I18" i="3" s="1"/>
  <c r="G19" i="3"/>
  <c r="I19" i="3" s="1"/>
  <c r="G20" i="3"/>
  <c r="I20" i="3" s="1"/>
  <c r="G21" i="3"/>
  <c r="I21" i="3" s="1"/>
  <c r="G22" i="3"/>
  <c r="G23" i="3"/>
  <c r="G24" i="3"/>
  <c r="I24" i="3" s="1"/>
  <c r="G25" i="3"/>
  <c r="G26" i="3"/>
  <c r="H26" i="3" s="1"/>
  <c r="G27" i="3"/>
  <c r="H27" i="3" s="1"/>
  <c r="G28" i="3"/>
  <c r="I28" i="3" s="1"/>
  <c r="G29" i="3"/>
  <c r="G30" i="3"/>
  <c r="G31" i="3"/>
  <c r="G32" i="3"/>
  <c r="H32" i="3" s="1"/>
  <c r="G33" i="3"/>
  <c r="G34" i="3"/>
  <c r="G35" i="3"/>
  <c r="G36" i="3"/>
  <c r="I36" i="3" s="1"/>
  <c r="G37" i="3"/>
  <c r="G38" i="3"/>
  <c r="I38" i="3" s="1"/>
  <c r="G39" i="3"/>
  <c r="I39" i="3" s="1"/>
  <c r="G40" i="3"/>
  <c r="I40" i="3" s="1"/>
  <c r="G41" i="3"/>
  <c r="I41" i="3" s="1"/>
  <c r="G42" i="3"/>
  <c r="G43" i="3"/>
  <c r="G44" i="3"/>
  <c r="G45" i="3"/>
  <c r="G46" i="3"/>
  <c r="H46" i="3" s="1"/>
  <c r="G47" i="3"/>
  <c r="H47" i="3" s="1"/>
  <c r="G48" i="3"/>
  <c r="I48" i="3" s="1"/>
  <c r="G49" i="3"/>
  <c r="G50" i="3"/>
  <c r="G51" i="3"/>
  <c r="G52" i="3"/>
  <c r="H52" i="3" s="1"/>
  <c r="G53" i="3"/>
  <c r="G54" i="3"/>
  <c r="G55" i="3"/>
  <c r="G56" i="3"/>
  <c r="I56" i="3" s="1"/>
  <c r="G57" i="3"/>
  <c r="G58" i="3"/>
  <c r="I58" i="3" s="1"/>
  <c r="G59" i="3"/>
  <c r="I59" i="3" s="1"/>
  <c r="G60" i="3"/>
  <c r="I60" i="3" s="1"/>
  <c r="G61" i="3"/>
  <c r="I61" i="3" s="1"/>
  <c r="G62" i="3"/>
  <c r="G63" i="3"/>
  <c r="G64" i="3"/>
  <c r="G65" i="3"/>
  <c r="G66" i="3"/>
  <c r="H66" i="3" s="1"/>
  <c r="G67" i="3"/>
  <c r="H67" i="3" s="1"/>
  <c r="G68" i="3"/>
  <c r="I68" i="3" s="1"/>
  <c r="G69" i="3"/>
  <c r="G70" i="3"/>
  <c r="G71" i="3"/>
  <c r="G72" i="3"/>
  <c r="H72" i="3" s="1"/>
  <c r="G73" i="3"/>
  <c r="G74" i="3"/>
  <c r="G75" i="3"/>
  <c r="G76" i="3"/>
  <c r="I76" i="3" s="1"/>
  <c r="G77" i="3"/>
  <c r="G78" i="3"/>
  <c r="I78" i="3" s="1"/>
  <c r="G79" i="3"/>
  <c r="I79" i="3" s="1"/>
  <c r="G80" i="3"/>
  <c r="I80" i="3" s="1"/>
  <c r="G81" i="3"/>
  <c r="I81" i="3" s="1"/>
  <c r="G82" i="3"/>
  <c r="G83" i="3"/>
  <c r="G84" i="3"/>
  <c r="I84" i="3" s="1"/>
  <c r="G85" i="3"/>
  <c r="G86" i="3"/>
  <c r="H86" i="3" s="1"/>
  <c r="G87" i="3"/>
  <c r="H87" i="3" s="1"/>
  <c r="G88" i="3"/>
  <c r="I88" i="3" s="1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I188" i="3" s="1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I208" i="3" s="1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I276" i="3" s="1"/>
  <c r="G277" i="3"/>
  <c r="I277" i="3" s="1"/>
  <c r="G278" i="3"/>
  <c r="I278" i="3" s="1"/>
  <c r="G279" i="3"/>
  <c r="I279" i="3" s="1"/>
  <c r="G280" i="3"/>
  <c r="I280" i="3" s="1"/>
  <c r="G281" i="3"/>
  <c r="I281" i="3" s="1"/>
  <c r="G282" i="3"/>
  <c r="G283" i="3"/>
  <c r="G284" i="3"/>
  <c r="I284" i="3" s="1"/>
  <c r="G285" i="3"/>
  <c r="G286" i="3"/>
  <c r="H286" i="3" s="1"/>
  <c r="G287" i="3"/>
  <c r="H287" i="3" s="1"/>
  <c r="G288" i="3"/>
  <c r="H288" i="3" s="1"/>
  <c r="G289" i="3"/>
  <c r="I289" i="3" s="1"/>
  <c r="G290" i="3"/>
  <c r="G291" i="3"/>
  <c r="I291" i="3" s="1"/>
  <c r="G292" i="3"/>
  <c r="G293" i="3"/>
  <c r="G294" i="3"/>
  <c r="G295" i="3"/>
  <c r="G296" i="3"/>
  <c r="I296" i="3" s="1"/>
  <c r="G297" i="3"/>
  <c r="I297" i="3" s="1"/>
  <c r="G298" i="3"/>
  <c r="I298" i="3" s="1"/>
  <c r="G299" i="3"/>
  <c r="I299" i="3" s="1"/>
  <c r="G300" i="3"/>
  <c r="I300" i="3" s="1"/>
  <c r="G301" i="3"/>
  <c r="I301" i="3" s="1"/>
  <c r="G302" i="3"/>
  <c r="I302" i="3" s="1"/>
  <c r="G303" i="3"/>
  <c r="G304" i="3"/>
  <c r="G305" i="3"/>
  <c r="G306" i="3"/>
  <c r="H306" i="3" s="1"/>
  <c r="G307" i="3"/>
  <c r="H307" i="3" s="1"/>
  <c r="G308" i="3"/>
  <c r="H308" i="3" s="1"/>
  <c r="G309" i="3"/>
  <c r="I309" i="3" s="1"/>
  <c r="G310" i="3"/>
  <c r="G311" i="3"/>
  <c r="I311" i="3" s="1"/>
  <c r="G312" i="3"/>
  <c r="G313" i="3"/>
  <c r="G314" i="3"/>
  <c r="G315" i="3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I321" i="3" s="1"/>
  <c r="G322" i="3"/>
  <c r="G323" i="3"/>
  <c r="G324" i="3"/>
  <c r="I324" i="3" s="1"/>
  <c r="G325" i="3"/>
  <c r="G326" i="3"/>
  <c r="H326" i="3" s="1"/>
  <c r="G327" i="3"/>
  <c r="H327" i="3" s="1"/>
  <c r="G328" i="3"/>
  <c r="H328" i="3" s="1"/>
  <c r="G329" i="3"/>
  <c r="I329" i="3" s="1"/>
  <c r="G330" i="3"/>
  <c r="G331" i="3"/>
  <c r="I331" i="3" s="1"/>
  <c r="G332" i="3"/>
  <c r="G333" i="3"/>
  <c r="G334" i="3"/>
  <c r="G335" i="3"/>
  <c r="G336" i="3"/>
  <c r="I336" i="3" s="1"/>
  <c r="G337" i="3"/>
  <c r="I337" i="3" s="1"/>
  <c r="G338" i="3"/>
  <c r="I338" i="3" s="1"/>
  <c r="G339" i="3"/>
  <c r="I339" i="3" s="1"/>
  <c r="G340" i="3"/>
  <c r="I340" i="3" s="1"/>
  <c r="G341" i="3"/>
  <c r="I341" i="3" s="1"/>
  <c r="G342" i="3"/>
  <c r="I342" i="3" s="1"/>
  <c r="G343" i="3"/>
  <c r="G344" i="3"/>
  <c r="G345" i="3"/>
  <c r="G346" i="3"/>
  <c r="H346" i="3" s="1"/>
  <c r="G347" i="3"/>
  <c r="H347" i="3" s="1"/>
  <c r="G348" i="3"/>
  <c r="H348" i="3" s="1"/>
  <c r="G349" i="3"/>
  <c r="I349" i="3" s="1"/>
  <c r="G350" i="3"/>
  <c r="G351" i="3"/>
  <c r="I351" i="3" s="1"/>
  <c r="G352" i="3"/>
  <c r="G353" i="3"/>
  <c r="G354" i="3"/>
  <c r="G355" i="3"/>
  <c r="I355" i="3" s="1"/>
  <c r="G356" i="3"/>
  <c r="I356" i="3" s="1"/>
  <c r="G357" i="3"/>
  <c r="I357" i="3" s="1"/>
  <c r="G358" i="3"/>
  <c r="I358" i="3" s="1"/>
  <c r="G359" i="3"/>
  <c r="I359" i="3" s="1"/>
  <c r="G360" i="3"/>
  <c r="I360" i="3" s="1"/>
  <c r="G361" i="3"/>
  <c r="I361" i="3" s="1"/>
  <c r="G362" i="3"/>
  <c r="I362" i="3" s="1"/>
  <c r="G363" i="3"/>
  <c r="G364" i="3"/>
  <c r="I364" i="3" s="1"/>
  <c r="G365" i="3"/>
  <c r="G366" i="3"/>
  <c r="H366" i="3" s="1"/>
  <c r="J28" i="3"/>
  <c r="K28" i="3" s="1"/>
  <c r="F28" i="3" s="1"/>
  <c r="J37" i="3"/>
  <c r="J38" i="3" s="1"/>
  <c r="K38" i="3" s="1"/>
  <c r="F38" i="3" s="1"/>
  <c r="J39" i="3"/>
  <c r="K39" i="3" s="1"/>
  <c r="F39" i="3" s="1"/>
  <c r="J43" i="3"/>
  <c r="K43" i="3" s="1"/>
  <c r="F43" i="3" s="1"/>
  <c r="J44" i="3"/>
  <c r="K44" i="3" s="1"/>
  <c r="F44" i="3" s="1"/>
  <c r="J45" i="3"/>
  <c r="K45" i="3" s="1"/>
  <c r="F45" i="3" s="1"/>
  <c r="J46" i="3"/>
  <c r="K46" i="3" s="1"/>
  <c r="F46" i="3" s="1"/>
  <c r="J47" i="3"/>
  <c r="K47" i="3" s="1"/>
  <c r="F47" i="3" s="1"/>
  <c r="J48" i="3"/>
  <c r="K48" i="3" s="1"/>
  <c r="F48" i="3" s="1"/>
  <c r="J51" i="3"/>
  <c r="J52" i="3" s="1"/>
  <c r="J54" i="3"/>
  <c r="J55" i="3" s="1"/>
  <c r="J58" i="3"/>
  <c r="J59" i="3" s="1"/>
  <c r="K59" i="3" s="1"/>
  <c r="F59" i="3" s="1"/>
  <c r="J60" i="3"/>
  <c r="K60" i="3" s="1"/>
  <c r="F60" i="3" s="1"/>
  <c r="J61" i="3"/>
  <c r="J62" i="3" s="1"/>
  <c r="K62" i="3" s="1"/>
  <c r="F62" i="3" s="1"/>
  <c r="J63" i="3"/>
  <c r="K63" i="3" s="1"/>
  <c r="F63" i="3" s="1"/>
  <c r="J64" i="3"/>
  <c r="K64" i="3" s="1"/>
  <c r="F64" i="3" s="1"/>
  <c r="J65" i="3"/>
  <c r="K65" i="3" s="1"/>
  <c r="F65" i="3" s="1"/>
  <c r="J68" i="3"/>
  <c r="K68" i="3" s="1"/>
  <c r="F68" i="3" s="1"/>
  <c r="J69" i="3"/>
  <c r="J70" i="3" s="1"/>
  <c r="K70" i="3" s="1"/>
  <c r="F70" i="3" s="1"/>
  <c r="J71" i="3"/>
  <c r="K71" i="3" s="1"/>
  <c r="F71" i="3" s="1"/>
  <c r="J72" i="3"/>
  <c r="J73" i="3" s="1"/>
  <c r="J75" i="3"/>
  <c r="K75" i="3" s="1"/>
  <c r="F75" i="3" s="1"/>
  <c r="J76" i="3"/>
  <c r="K76" i="3" s="1"/>
  <c r="F76" i="3" s="1"/>
  <c r="J77" i="3"/>
  <c r="K77" i="3" s="1"/>
  <c r="F77" i="3" s="1"/>
  <c r="J78" i="3"/>
  <c r="K78" i="3" s="1"/>
  <c r="F78" i="3" s="1"/>
  <c r="J79" i="3"/>
  <c r="K79" i="3" s="1"/>
  <c r="F79" i="3" s="1"/>
  <c r="J80" i="3"/>
  <c r="K80" i="3" s="1"/>
  <c r="F80" i="3" s="1"/>
  <c r="J81" i="3"/>
  <c r="K81" i="3" s="1"/>
  <c r="F81" i="3" s="1"/>
  <c r="J82" i="3"/>
  <c r="J83" i="3" s="1"/>
  <c r="J91" i="3"/>
  <c r="K91" i="3" s="1"/>
  <c r="F91" i="3" s="1"/>
  <c r="J92" i="3"/>
  <c r="K92" i="3" s="1"/>
  <c r="F92" i="3" s="1"/>
  <c r="J93" i="3"/>
  <c r="J94" i="3" s="1"/>
  <c r="J95" i="3" s="1"/>
  <c r="J96" i="3" s="1"/>
  <c r="K96" i="3" s="1"/>
  <c r="F96" i="3" s="1"/>
  <c r="I96" i="3" s="1"/>
  <c r="J97" i="3"/>
  <c r="K97" i="3" s="1"/>
  <c r="F97" i="3" s="1"/>
  <c r="J98" i="3"/>
  <c r="J99" i="3" s="1"/>
  <c r="J104" i="3"/>
  <c r="K104" i="3" s="1"/>
  <c r="F104" i="3" s="1"/>
  <c r="J106" i="3"/>
  <c r="K106" i="3" s="1"/>
  <c r="F106" i="3" s="1"/>
  <c r="J107" i="3"/>
  <c r="K107" i="3" s="1"/>
  <c r="F107" i="3" s="1"/>
  <c r="J108" i="3"/>
  <c r="K108" i="3" s="1"/>
  <c r="F108" i="3" s="1"/>
  <c r="J119" i="3"/>
  <c r="K119" i="3" s="1"/>
  <c r="F119" i="3" s="1"/>
  <c r="I119" i="3" s="1"/>
  <c r="J120" i="3"/>
  <c r="K120" i="3" s="1"/>
  <c r="F120" i="3" s="1"/>
  <c r="I120" i="3" s="1"/>
  <c r="J121" i="3"/>
  <c r="K121" i="3" s="1"/>
  <c r="F121" i="3" s="1"/>
  <c r="J122" i="3"/>
  <c r="K122" i="3" s="1"/>
  <c r="F122" i="3" s="1"/>
  <c r="J123" i="3"/>
  <c r="K123" i="3" s="1"/>
  <c r="F123" i="3" s="1"/>
  <c r="I123" i="3" s="1"/>
  <c r="J124" i="3"/>
  <c r="J125" i="3" s="1"/>
  <c r="J131" i="3"/>
  <c r="K131" i="3" s="1"/>
  <c r="F131" i="3" s="1"/>
  <c r="J132" i="3"/>
  <c r="K132" i="3" s="1"/>
  <c r="F132" i="3" s="1"/>
  <c r="J137" i="3"/>
  <c r="K137" i="3" s="1"/>
  <c r="F137" i="3" s="1"/>
  <c r="J138" i="3"/>
  <c r="K138" i="3" s="1"/>
  <c r="F138" i="3" s="1"/>
  <c r="J139" i="3"/>
  <c r="K139" i="3" s="1"/>
  <c r="F139" i="3" s="1"/>
  <c r="J140" i="3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K153" i="3" s="1"/>
  <c r="F153" i="3" s="1"/>
  <c r="J154" i="3"/>
  <c r="K154" i="3" s="1"/>
  <c r="F154" i="3" s="1"/>
  <c r="J155" i="3"/>
  <c r="K155" i="3" s="1"/>
  <c r="F155" i="3" s="1"/>
  <c r="J156" i="3"/>
  <c r="K156" i="3" s="1"/>
  <c r="F156" i="3" s="1"/>
  <c r="J157" i="3"/>
  <c r="K157" i="3" s="1"/>
  <c r="F157" i="3" s="1"/>
  <c r="J158" i="3"/>
  <c r="K158" i="3" s="1"/>
  <c r="F158" i="3" s="1"/>
  <c r="J169" i="3"/>
  <c r="K169" i="3" s="1"/>
  <c r="F169" i="3" s="1"/>
  <c r="J178" i="3"/>
  <c r="K178" i="3" s="1"/>
  <c r="F178" i="3" s="1"/>
  <c r="J179" i="3"/>
  <c r="K179" i="3" s="1"/>
  <c r="F179" i="3" s="1"/>
  <c r="J180" i="3"/>
  <c r="J181" i="3" s="1"/>
  <c r="J182" i="3" s="1"/>
  <c r="J183" i="3" s="1"/>
  <c r="J184" i="3" s="1"/>
  <c r="J185" i="3" s="1"/>
  <c r="J186" i="3" s="1"/>
  <c r="J187" i="3" s="1"/>
  <c r="K187" i="3" s="1"/>
  <c r="F187" i="3" s="1"/>
  <c r="J188" i="3"/>
  <c r="K188" i="3" s="1"/>
  <c r="F188" i="3" s="1"/>
  <c r="J189" i="3"/>
  <c r="J190" i="3" s="1"/>
  <c r="J193" i="3"/>
  <c r="K193" i="3" s="1"/>
  <c r="F193" i="3" s="1"/>
  <c r="I193" i="3" s="1"/>
  <c r="J194" i="3"/>
  <c r="J195" i="3" s="1"/>
  <c r="J199" i="3"/>
  <c r="K199" i="3" s="1"/>
  <c r="F199" i="3" s="1"/>
  <c r="I199" i="3" s="1"/>
  <c r="J200" i="3"/>
  <c r="K200" i="3" s="1"/>
  <c r="F200" i="3" s="1"/>
  <c r="I200" i="3" s="1"/>
  <c r="J201" i="3"/>
  <c r="K201" i="3" s="1"/>
  <c r="F201" i="3" s="1"/>
  <c r="J202" i="3"/>
  <c r="K202" i="3" s="1"/>
  <c r="F202" i="3" s="1"/>
  <c r="J203" i="3"/>
  <c r="K203" i="3" s="1"/>
  <c r="F203" i="3" s="1"/>
  <c r="I203" i="3" s="1"/>
  <c r="J204" i="3"/>
  <c r="J205" i="3" s="1"/>
  <c r="J207" i="3"/>
  <c r="K207" i="3" s="1"/>
  <c r="F207" i="3" s="1"/>
  <c r="J208" i="3"/>
  <c r="K208" i="3" s="1"/>
  <c r="F208" i="3" s="1"/>
  <c r="J209" i="3"/>
  <c r="J210" i="3" s="1"/>
  <c r="J221" i="3"/>
  <c r="K221" i="3" s="1"/>
  <c r="F221" i="3" s="1"/>
  <c r="I221" i="3" s="1"/>
  <c r="J222" i="3"/>
  <c r="K222" i="3" s="1"/>
  <c r="F222" i="3" s="1"/>
  <c r="J223" i="3"/>
  <c r="K223" i="3" s="1"/>
  <c r="F223" i="3" s="1"/>
  <c r="I223" i="3" s="1"/>
  <c r="J224" i="3"/>
  <c r="J225" i="3" s="1"/>
  <c r="J246" i="3"/>
  <c r="K246" i="3" s="1"/>
  <c r="F246" i="3" s="1"/>
  <c r="J247" i="3"/>
  <c r="K247" i="3" s="1"/>
  <c r="F247" i="3" s="1"/>
  <c r="J248" i="3"/>
  <c r="K248" i="3" s="1"/>
  <c r="F248" i="3" s="1"/>
  <c r="J249" i="3"/>
  <c r="K249" i="3" s="1"/>
  <c r="F249" i="3" s="1"/>
  <c r="J250" i="3"/>
  <c r="K250" i="3" s="1"/>
  <c r="F250" i="3" s="1"/>
  <c r="J251" i="3"/>
  <c r="K251" i="3" s="1"/>
  <c r="F251" i="3" s="1"/>
  <c r="J256" i="3"/>
  <c r="K256" i="3" s="1"/>
  <c r="F256" i="3" s="1"/>
  <c r="J257" i="3"/>
  <c r="J258" i="3" s="1"/>
  <c r="J259" i="3" s="1"/>
  <c r="J260" i="3" s="1"/>
  <c r="J261" i="3" s="1"/>
  <c r="J262" i="3" s="1"/>
  <c r="K262" i="3" s="1"/>
  <c r="F262" i="3" s="1"/>
  <c r="J263" i="3"/>
  <c r="K263" i="3" s="1"/>
  <c r="F263" i="3" s="1"/>
  <c r="I263" i="3" s="1"/>
  <c r="J264" i="3"/>
  <c r="K264" i="3" s="1"/>
  <c r="F264" i="3" s="1"/>
  <c r="J265" i="3"/>
  <c r="K265" i="3" s="1"/>
  <c r="F265" i="3" s="1"/>
  <c r="J273" i="3"/>
  <c r="K273" i="3" s="1"/>
  <c r="F273" i="3" s="1"/>
  <c r="J274" i="3"/>
  <c r="K274" i="3" s="1"/>
  <c r="F274" i="3" s="1"/>
  <c r="J275" i="3"/>
  <c r="K275" i="3" s="1"/>
  <c r="F275" i="3" s="1"/>
  <c r="J276" i="3"/>
  <c r="K276" i="3" s="1"/>
  <c r="F276" i="3" s="1"/>
  <c r="J277" i="3"/>
  <c r="J278" i="3" s="1"/>
  <c r="J279" i="3" s="1"/>
  <c r="J280" i="3" s="1"/>
  <c r="J281" i="3" s="1"/>
  <c r="J282" i="3" s="1"/>
  <c r="J283" i="3" s="1"/>
  <c r="K283" i="3" s="1"/>
  <c r="F283" i="3" s="1"/>
  <c r="J284" i="3"/>
  <c r="K284" i="3" s="1"/>
  <c r="F284" i="3" s="1"/>
  <c r="J285" i="3"/>
  <c r="K285" i="3" s="1"/>
  <c r="F285" i="3" s="1"/>
  <c r="J286" i="3"/>
  <c r="K286" i="3" s="1"/>
  <c r="F286" i="3" s="1"/>
  <c r="J296" i="3"/>
  <c r="K296" i="3" s="1"/>
  <c r="F296" i="3" s="1"/>
  <c r="J297" i="3"/>
  <c r="K297" i="3" s="1"/>
  <c r="F297" i="3" s="1"/>
  <c r="J298" i="3"/>
  <c r="K298" i="3" s="1"/>
  <c r="F298" i="3" s="1"/>
  <c r="J299" i="3"/>
  <c r="K299" i="3" s="1"/>
  <c r="F299" i="3" s="1"/>
  <c r="J300" i="3"/>
  <c r="K300" i="3" s="1"/>
  <c r="F300" i="3" s="1"/>
  <c r="J301" i="3"/>
  <c r="K301" i="3" s="1"/>
  <c r="F301" i="3" s="1"/>
  <c r="J302" i="3"/>
  <c r="J303" i="3" s="1"/>
  <c r="J308" i="3"/>
  <c r="K308" i="3" s="1"/>
  <c r="F308" i="3" s="1"/>
  <c r="J309" i="3"/>
  <c r="K309" i="3" s="1"/>
  <c r="F309" i="3" s="1"/>
  <c r="J310" i="3"/>
  <c r="K310" i="3" s="1"/>
  <c r="F310" i="3" s="1"/>
  <c r="J311" i="3"/>
  <c r="K311" i="3" s="1"/>
  <c r="F311" i="3" s="1"/>
  <c r="J312" i="3"/>
  <c r="K312" i="3" s="1"/>
  <c r="F312" i="3" s="1"/>
  <c r="J313" i="3"/>
  <c r="K313" i="3" s="1"/>
  <c r="F313" i="3" s="1"/>
  <c r="J314" i="3"/>
  <c r="K314" i="3" s="1"/>
  <c r="F314" i="3" s="1"/>
  <c r="J315" i="3"/>
  <c r="K315" i="3" s="1"/>
  <c r="F315" i="3" s="1"/>
  <c r="J316" i="3"/>
  <c r="K316" i="3" s="1"/>
  <c r="F316" i="3" s="1"/>
  <c r="J324" i="3"/>
  <c r="K324" i="3" s="1"/>
  <c r="F324" i="3" s="1"/>
  <c r="J325" i="3"/>
  <c r="K325" i="3" s="1"/>
  <c r="F325" i="3" s="1"/>
  <c r="J326" i="3"/>
  <c r="K326" i="3" s="1"/>
  <c r="F326" i="3" s="1"/>
  <c r="J327" i="3"/>
  <c r="K327" i="3" s="1"/>
  <c r="F327" i="3" s="1"/>
  <c r="J330" i="3"/>
  <c r="K330" i="3" s="1"/>
  <c r="F330" i="3" s="1"/>
  <c r="J331" i="3"/>
  <c r="K331" i="3" s="1"/>
  <c r="F331" i="3" s="1"/>
  <c r="J340" i="3"/>
  <c r="K340" i="3" s="1"/>
  <c r="F340" i="3" s="1"/>
  <c r="J341" i="3"/>
  <c r="K341" i="3" s="1"/>
  <c r="F341" i="3" s="1"/>
  <c r="J348" i="3"/>
  <c r="K348" i="3" s="1"/>
  <c r="F348" i="3" s="1"/>
  <c r="J351" i="3"/>
  <c r="K351" i="3" s="1"/>
  <c r="F351" i="3" s="1"/>
  <c r="J354" i="3"/>
  <c r="K354" i="3" s="1"/>
  <c r="F354" i="3" s="1"/>
  <c r="J355" i="3"/>
  <c r="J356" i="3" s="1"/>
  <c r="K356" i="3" s="1"/>
  <c r="F356" i="3" s="1"/>
  <c r="J357" i="3"/>
  <c r="J358" i="3" s="1"/>
  <c r="J359" i="3" s="1"/>
  <c r="J360" i="3" s="1"/>
  <c r="K360" i="3" s="1"/>
  <c r="F360" i="3" s="1"/>
  <c r="J361" i="3"/>
  <c r="K361" i="3" s="1"/>
  <c r="F361" i="3" s="1"/>
  <c r="J363" i="3"/>
  <c r="J364" i="3" s="1"/>
  <c r="J365" i="3" s="1"/>
  <c r="K365" i="3" s="1"/>
  <c r="F365" i="3" s="1"/>
  <c r="J366" i="3"/>
  <c r="K366" i="3" s="1"/>
  <c r="F366" i="3" s="1"/>
  <c r="J24" i="3"/>
  <c r="K24" i="3" s="1"/>
  <c r="F24" i="3" s="1"/>
  <c r="J25" i="3"/>
  <c r="K25" i="3" s="1"/>
  <c r="F25" i="3" s="1"/>
  <c r="J26" i="3"/>
  <c r="K26" i="3" s="1"/>
  <c r="F26" i="3" s="1"/>
  <c r="J27" i="3"/>
  <c r="K27" i="3" s="1"/>
  <c r="F27" i="3" s="1"/>
  <c r="J9" i="3"/>
  <c r="K9" i="3" s="1"/>
  <c r="F9" i="3" s="1"/>
  <c r="J10" i="3"/>
  <c r="K10" i="3" s="1"/>
  <c r="F10" i="3" s="1"/>
  <c r="J11" i="3"/>
  <c r="K11" i="3" s="1"/>
  <c r="F11" i="3" s="1"/>
  <c r="J12" i="3"/>
  <c r="K12" i="3" s="1"/>
  <c r="F12" i="3" s="1"/>
  <c r="J13" i="3"/>
  <c r="K13" i="3" s="1"/>
  <c r="F13" i="3" s="1"/>
  <c r="J14" i="3"/>
  <c r="K14" i="3" s="1"/>
  <c r="F14" i="3" s="1"/>
  <c r="J2" i="3"/>
  <c r="K2" i="3" s="1"/>
  <c r="F2" i="3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H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H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H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H289" i="3" s="1"/>
  <c r="C290" i="3"/>
  <c r="D290" i="3" s="1"/>
  <c r="C291" i="3"/>
  <c r="D291" i="3" s="1"/>
  <c r="H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H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H309" i="3" s="1"/>
  <c r="C310" i="3"/>
  <c r="D310" i="3" s="1"/>
  <c r="C311" i="3"/>
  <c r="D311" i="3" s="1"/>
  <c r="H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H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H329" i="3" s="1"/>
  <c r="C330" i="3"/>
  <c r="D330" i="3" s="1"/>
  <c r="C331" i="3"/>
  <c r="D331" i="3" s="1"/>
  <c r="H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H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H349" i="3" s="1"/>
  <c r="C350" i="3"/>
  <c r="D350" i="3" s="1"/>
  <c r="C351" i="3"/>
  <c r="D351" i="3" s="1"/>
  <c r="H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H362" i="3" s="1"/>
  <c r="C363" i="3"/>
  <c r="D363" i="3" s="1"/>
  <c r="C364" i="3"/>
  <c r="D364" i="3" s="1"/>
  <c r="C365" i="3"/>
  <c r="D365" i="3" s="1"/>
  <c r="C366" i="3"/>
  <c r="D366" i="3" s="1"/>
  <c r="E4" i="6" l="1"/>
  <c r="F4" i="6" s="1"/>
  <c r="G4" i="6" s="1"/>
  <c r="J367" i="6"/>
  <c r="H4" i="6"/>
  <c r="H304" i="3"/>
  <c r="H44" i="3"/>
  <c r="H76" i="3"/>
  <c r="H56" i="3"/>
  <c r="H36" i="3"/>
  <c r="H16" i="3"/>
  <c r="I97" i="3"/>
  <c r="H139" i="3"/>
  <c r="I52" i="3"/>
  <c r="H208" i="3"/>
  <c r="H92" i="3"/>
  <c r="H77" i="3"/>
  <c r="H57" i="3"/>
  <c r="H37" i="3"/>
  <c r="H17" i="3"/>
  <c r="I44" i="3"/>
  <c r="H355" i="3"/>
  <c r="H335" i="3"/>
  <c r="H315" i="3"/>
  <c r="H295" i="3"/>
  <c r="H275" i="3"/>
  <c r="H75" i="3"/>
  <c r="H55" i="3"/>
  <c r="H35" i="3"/>
  <c r="H15" i="3"/>
  <c r="I32" i="3"/>
  <c r="I273" i="3"/>
  <c r="H354" i="3"/>
  <c r="H334" i="3"/>
  <c r="H314" i="3"/>
  <c r="H294" i="3"/>
  <c r="I274" i="3"/>
  <c r="H74" i="3"/>
  <c r="H54" i="3"/>
  <c r="H34" i="3"/>
  <c r="H14" i="3"/>
  <c r="I26" i="3"/>
  <c r="H353" i="3"/>
  <c r="H313" i="3"/>
  <c r="H293" i="3"/>
  <c r="H193" i="3"/>
  <c r="H73" i="3"/>
  <c r="H53" i="3"/>
  <c r="H33" i="3"/>
  <c r="H13" i="3"/>
  <c r="H332" i="3"/>
  <c r="H88" i="3"/>
  <c r="H68" i="3"/>
  <c r="H48" i="3"/>
  <c r="H28" i="3"/>
  <c r="H8" i="3"/>
  <c r="I251" i="3"/>
  <c r="H91" i="3"/>
  <c r="H71" i="3"/>
  <c r="H51" i="3"/>
  <c r="H31" i="3"/>
  <c r="H11" i="3"/>
  <c r="I12" i="3"/>
  <c r="H333" i="3"/>
  <c r="H312" i="3"/>
  <c r="H262" i="3"/>
  <c r="H350" i="3"/>
  <c r="H330" i="3"/>
  <c r="H310" i="3"/>
  <c r="H290" i="3"/>
  <c r="H90" i="3"/>
  <c r="H70" i="3"/>
  <c r="H50" i="3"/>
  <c r="H30" i="3"/>
  <c r="H10" i="3"/>
  <c r="I295" i="3"/>
  <c r="I6" i="3"/>
  <c r="H352" i="3"/>
  <c r="H292" i="3"/>
  <c r="I304" i="3"/>
  <c r="H89" i="3"/>
  <c r="H69" i="3"/>
  <c r="H49" i="3"/>
  <c r="H29" i="3"/>
  <c r="H9" i="3"/>
  <c r="I86" i="3"/>
  <c r="H248" i="3"/>
  <c r="I187" i="3"/>
  <c r="H365" i="3"/>
  <c r="H345" i="3"/>
  <c r="H325" i="3"/>
  <c r="H305" i="3"/>
  <c r="H285" i="3"/>
  <c r="H85" i="3"/>
  <c r="H65" i="3"/>
  <c r="H45" i="3"/>
  <c r="H25" i="3"/>
  <c r="H5" i="3"/>
  <c r="H297" i="3"/>
  <c r="H344" i="3"/>
  <c r="H84" i="3"/>
  <c r="H324" i="3"/>
  <c r="H363" i="3"/>
  <c r="H343" i="3"/>
  <c r="H323" i="3"/>
  <c r="H303" i="3"/>
  <c r="H283" i="3"/>
  <c r="H83" i="3"/>
  <c r="H63" i="3"/>
  <c r="H43" i="3"/>
  <c r="H23" i="3"/>
  <c r="H3" i="3"/>
  <c r="I72" i="3"/>
  <c r="H284" i="3"/>
  <c r="H4" i="3"/>
  <c r="H82" i="3"/>
  <c r="H62" i="3"/>
  <c r="H42" i="3"/>
  <c r="H22" i="3"/>
  <c r="H2" i="3"/>
  <c r="I66" i="3"/>
  <c r="H64" i="3"/>
  <c r="I64" i="3"/>
  <c r="H41" i="3"/>
  <c r="H364" i="3"/>
  <c r="H24" i="3"/>
  <c r="I57" i="3"/>
  <c r="H21" i="3"/>
  <c r="H256" i="3"/>
  <c r="I354" i="3"/>
  <c r="I334" i="3"/>
  <c r="I314" i="3"/>
  <c r="I294" i="3"/>
  <c r="H361" i="3"/>
  <c r="H341" i="3"/>
  <c r="H321" i="3"/>
  <c r="H301" i="3"/>
  <c r="H281" i="3"/>
  <c r="H80" i="3"/>
  <c r="H60" i="3"/>
  <c r="H40" i="3"/>
  <c r="H20" i="3"/>
  <c r="H251" i="3"/>
  <c r="H122" i="3"/>
  <c r="I353" i="3"/>
  <c r="I333" i="3"/>
  <c r="I313" i="3"/>
  <c r="I293" i="3"/>
  <c r="I75" i="3"/>
  <c r="I55" i="3"/>
  <c r="I35" i="3"/>
  <c r="I15" i="3"/>
  <c r="H360" i="3"/>
  <c r="H340" i="3"/>
  <c r="H320" i="3"/>
  <c r="H300" i="3"/>
  <c r="H280" i="3"/>
  <c r="H79" i="3"/>
  <c r="H59" i="3"/>
  <c r="H39" i="3"/>
  <c r="H19" i="3"/>
  <c r="I250" i="3"/>
  <c r="H121" i="3"/>
  <c r="I352" i="3"/>
  <c r="I332" i="3"/>
  <c r="I312" i="3"/>
  <c r="I292" i="3"/>
  <c r="I74" i="3"/>
  <c r="I54" i="3"/>
  <c r="I34" i="3"/>
  <c r="I14" i="3"/>
  <c r="H359" i="3"/>
  <c r="H339" i="3"/>
  <c r="H319" i="3"/>
  <c r="H299" i="3"/>
  <c r="H279" i="3"/>
  <c r="H78" i="3"/>
  <c r="H58" i="3"/>
  <c r="H38" i="3"/>
  <c r="H18" i="3"/>
  <c r="H249" i="3"/>
  <c r="H188" i="3"/>
  <c r="I73" i="3"/>
  <c r="I53" i="3"/>
  <c r="I33" i="3"/>
  <c r="I13" i="3"/>
  <c r="H358" i="3"/>
  <c r="H338" i="3"/>
  <c r="H318" i="3"/>
  <c r="H298" i="3"/>
  <c r="H278" i="3"/>
  <c r="I330" i="3"/>
  <c r="H247" i="3"/>
  <c r="I179" i="3"/>
  <c r="H108" i="3"/>
  <c r="I91" i="3"/>
  <c r="I71" i="3"/>
  <c r="I51" i="3"/>
  <c r="I31" i="3"/>
  <c r="I11" i="3"/>
  <c r="H356" i="3"/>
  <c r="H336" i="3"/>
  <c r="H316" i="3"/>
  <c r="H296" i="3"/>
  <c r="H276" i="3"/>
  <c r="H246" i="3"/>
  <c r="H178" i="3"/>
  <c r="H107" i="3"/>
  <c r="I348" i="3"/>
  <c r="I328" i="3"/>
  <c r="I308" i="3"/>
  <c r="I288" i="3"/>
  <c r="I90" i="3"/>
  <c r="I70" i="3"/>
  <c r="I50" i="3"/>
  <c r="I30" i="3"/>
  <c r="I10" i="3"/>
  <c r="I290" i="3"/>
  <c r="H169" i="3"/>
  <c r="H106" i="3"/>
  <c r="I347" i="3"/>
  <c r="I327" i="3"/>
  <c r="I307" i="3"/>
  <c r="I287" i="3"/>
  <c r="I89" i="3"/>
  <c r="I69" i="3"/>
  <c r="I49" i="3"/>
  <c r="I29" i="3"/>
  <c r="I9" i="3"/>
  <c r="I350" i="3"/>
  <c r="H158" i="3"/>
  <c r="H104" i="3"/>
  <c r="I366" i="3"/>
  <c r="I346" i="3"/>
  <c r="I326" i="3"/>
  <c r="I306" i="3"/>
  <c r="I286" i="3"/>
  <c r="I310" i="3"/>
  <c r="H222" i="3"/>
  <c r="I157" i="3"/>
  <c r="I365" i="3"/>
  <c r="I345" i="3"/>
  <c r="I325" i="3"/>
  <c r="I305" i="3"/>
  <c r="I285" i="3"/>
  <c r="I87" i="3"/>
  <c r="I67" i="3"/>
  <c r="I47" i="3"/>
  <c r="I27" i="3"/>
  <c r="I7" i="3"/>
  <c r="H156" i="3"/>
  <c r="H155" i="3"/>
  <c r="I363" i="3"/>
  <c r="I343" i="3"/>
  <c r="I323" i="3"/>
  <c r="I303" i="3"/>
  <c r="I283" i="3"/>
  <c r="I85" i="3"/>
  <c r="I65" i="3"/>
  <c r="I45" i="3"/>
  <c r="I25" i="3"/>
  <c r="I5" i="3"/>
  <c r="H187" i="3"/>
  <c r="H154" i="3"/>
  <c r="H207" i="3"/>
  <c r="H153" i="3"/>
  <c r="I83" i="3"/>
  <c r="I63" i="3"/>
  <c r="I43" i="3"/>
  <c r="I23" i="3"/>
  <c r="I3" i="3"/>
  <c r="H274" i="3"/>
  <c r="I139" i="3"/>
  <c r="I82" i="3"/>
  <c r="I62" i="3"/>
  <c r="I42" i="3"/>
  <c r="I22" i="3"/>
  <c r="I2" i="3"/>
  <c r="H138" i="3"/>
  <c r="I265" i="3"/>
  <c r="H202" i="3"/>
  <c r="I137" i="3"/>
  <c r="H264" i="3"/>
  <c r="H201" i="3"/>
  <c r="H132" i="3"/>
  <c r="H131" i="3"/>
  <c r="H223" i="3"/>
  <c r="I248" i="3"/>
  <c r="H203" i="3"/>
  <c r="I247" i="3"/>
  <c r="H200" i="3"/>
  <c r="I201" i="3"/>
  <c r="H179" i="3"/>
  <c r="I158" i="3"/>
  <c r="H120" i="3"/>
  <c r="H123" i="3"/>
  <c r="I155" i="3"/>
  <c r="H119" i="3"/>
  <c r="I154" i="3"/>
  <c r="H96" i="3"/>
  <c r="I138" i="3"/>
  <c r="I131" i="3"/>
  <c r="I121" i="3"/>
  <c r="I108" i="3"/>
  <c r="I104" i="3"/>
  <c r="H273" i="3"/>
  <c r="H263" i="3"/>
  <c r="I264" i="3"/>
  <c r="H250" i="3"/>
  <c r="I178" i="3"/>
  <c r="I256" i="3"/>
  <c r="I156" i="3"/>
  <c r="H221" i="3"/>
  <c r="H199" i="3"/>
  <c r="I153" i="3"/>
  <c r="I132" i="3"/>
  <c r="I92" i="3"/>
  <c r="H157" i="3"/>
  <c r="H137" i="3"/>
  <c r="H97" i="3"/>
  <c r="I249" i="3"/>
  <c r="I169" i="3"/>
  <c r="I207" i="3"/>
  <c r="I107" i="3"/>
  <c r="I246" i="3"/>
  <c r="I106" i="3"/>
  <c r="I262" i="3"/>
  <c r="I222" i="3"/>
  <c r="I202" i="3"/>
  <c r="I122" i="3"/>
  <c r="H265" i="3"/>
  <c r="J133" i="3"/>
  <c r="J134" i="3" s="1"/>
  <c r="J135" i="3" s="1"/>
  <c r="J136" i="3" s="1"/>
  <c r="K136" i="3" s="1"/>
  <c r="F136" i="3" s="1"/>
  <c r="J317" i="3"/>
  <c r="J318" i="3" s="1"/>
  <c r="J319" i="3" s="1"/>
  <c r="J320" i="3" s="1"/>
  <c r="J321" i="3" s="1"/>
  <c r="J322" i="3" s="1"/>
  <c r="J323" i="3" s="1"/>
  <c r="K323" i="3" s="1"/>
  <c r="F323" i="3" s="1"/>
  <c r="J352" i="3"/>
  <c r="K352" i="3" s="1"/>
  <c r="F352" i="3" s="1"/>
  <c r="J49" i="3"/>
  <c r="J50" i="3" s="1"/>
  <c r="K50" i="3" s="1"/>
  <c r="F50" i="3" s="1"/>
  <c r="J342" i="3"/>
  <c r="J343" i="3" s="1"/>
  <c r="J344" i="3" s="1"/>
  <c r="J252" i="3"/>
  <c r="J159" i="3"/>
  <c r="K159" i="3" s="1"/>
  <c r="F159" i="3" s="1"/>
  <c r="J105" i="3"/>
  <c r="K105" i="3" s="1"/>
  <c r="F105" i="3" s="1"/>
  <c r="J3" i="3"/>
  <c r="J4" i="3" s="1"/>
  <c r="J5" i="3" s="1"/>
  <c r="J6" i="3" s="1"/>
  <c r="J7" i="3" s="1"/>
  <c r="K7" i="3" s="1"/>
  <c r="F7" i="3" s="1"/>
  <c r="J332" i="3"/>
  <c r="K332" i="3" s="1"/>
  <c r="F332" i="3" s="1"/>
  <c r="J15" i="3"/>
  <c r="J16" i="3" s="1"/>
  <c r="J17" i="3" s="1"/>
  <c r="J18" i="3" s="1"/>
  <c r="J19" i="3" s="1"/>
  <c r="J20" i="3" s="1"/>
  <c r="J21" i="3" s="1"/>
  <c r="J22" i="3" s="1"/>
  <c r="J23" i="3" s="1"/>
  <c r="K23" i="3" s="1"/>
  <c r="F23" i="3" s="1"/>
  <c r="K152" i="3"/>
  <c r="F152" i="3" s="1"/>
  <c r="J362" i="3"/>
  <c r="K362" i="3" s="1"/>
  <c r="F362" i="3" s="1"/>
  <c r="K149" i="3"/>
  <c r="F149" i="3" s="1"/>
  <c r="K147" i="3"/>
  <c r="F147" i="3" s="1"/>
  <c r="K144" i="3"/>
  <c r="F144" i="3" s="1"/>
  <c r="K279" i="3"/>
  <c r="F279" i="3" s="1"/>
  <c r="K124" i="3"/>
  <c r="F124" i="3" s="1"/>
  <c r="J287" i="3"/>
  <c r="K259" i="3"/>
  <c r="F259" i="3" s="1"/>
  <c r="J170" i="3"/>
  <c r="J171" i="3" s="1"/>
  <c r="J172" i="3" s="1"/>
  <c r="J29" i="3"/>
  <c r="K29" i="3" s="1"/>
  <c r="F29" i="3" s="1"/>
  <c r="K72" i="3"/>
  <c r="F72" i="3" s="1"/>
  <c r="J353" i="3"/>
  <c r="K353" i="3" s="1"/>
  <c r="F353" i="3" s="1"/>
  <c r="J66" i="3"/>
  <c r="J67" i="3" s="1"/>
  <c r="K67" i="3" s="1"/>
  <c r="F67" i="3" s="1"/>
  <c r="K204" i="3"/>
  <c r="F204" i="3" s="1"/>
  <c r="K364" i="3"/>
  <c r="F364" i="3" s="1"/>
  <c r="J349" i="3"/>
  <c r="J266" i="3"/>
  <c r="K266" i="3" s="1"/>
  <c r="F266" i="3" s="1"/>
  <c r="K363" i="3"/>
  <c r="F363" i="3" s="1"/>
  <c r="K184" i="3"/>
  <c r="F184" i="3" s="1"/>
  <c r="K183" i="3"/>
  <c r="F183" i="3" s="1"/>
  <c r="K319" i="3"/>
  <c r="F319" i="3" s="1"/>
  <c r="K205" i="3"/>
  <c r="F205" i="3" s="1"/>
  <c r="J206" i="3"/>
  <c r="K206" i="3" s="1"/>
  <c r="F206" i="3" s="1"/>
  <c r="J304" i="3"/>
  <c r="K303" i="3"/>
  <c r="F303" i="3" s="1"/>
  <c r="J56" i="3"/>
  <c r="K55" i="3"/>
  <c r="F55" i="3" s="1"/>
  <c r="J100" i="3"/>
  <c r="K99" i="3"/>
  <c r="F99" i="3" s="1"/>
  <c r="J84" i="3"/>
  <c r="K83" i="3"/>
  <c r="F83" i="3" s="1"/>
  <c r="J196" i="3"/>
  <c r="K195" i="3"/>
  <c r="F195" i="3" s="1"/>
  <c r="J191" i="3"/>
  <c r="K190" i="3"/>
  <c r="F190" i="3" s="1"/>
  <c r="K125" i="3"/>
  <c r="F125" i="3" s="1"/>
  <c r="J126" i="3"/>
  <c r="K52" i="3"/>
  <c r="F52" i="3" s="1"/>
  <c r="J53" i="3"/>
  <c r="K53" i="3" s="1"/>
  <c r="F53" i="3" s="1"/>
  <c r="J74" i="3"/>
  <c r="K74" i="3" s="1"/>
  <c r="F74" i="3" s="1"/>
  <c r="K73" i="3"/>
  <c r="F73" i="3" s="1"/>
  <c r="K225" i="3"/>
  <c r="F225" i="3" s="1"/>
  <c r="J226" i="3"/>
  <c r="J211" i="3"/>
  <c r="K210" i="3"/>
  <c r="F210" i="3" s="1"/>
  <c r="K143" i="3"/>
  <c r="F143" i="3" s="1"/>
  <c r="K302" i="3"/>
  <c r="F302" i="3" s="1"/>
  <c r="K282" i="3"/>
  <c r="F282" i="3" s="1"/>
  <c r="K182" i="3"/>
  <c r="F182" i="3" s="1"/>
  <c r="K142" i="3"/>
  <c r="F142" i="3" s="1"/>
  <c r="K82" i="3"/>
  <c r="F82" i="3" s="1"/>
  <c r="K281" i="3"/>
  <c r="F281" i="3" s="1"/>
  <c r="K261" i="3"/>
  <c r="F261" i="3" s="1"/>
  <c r="K181" i="3"/>
  <c r="F181" i="3" s="1"/>
  <c r="K141" i="3"/>
  <c r="F141" i="3" s="1"/>
  <c r="K61" i="3"/>
  <c r="F61" i="3" s="1"/>
  <c r="K224" i="3"/>
  <c r="F224" i="3" s="1"/>
  <c r="J40" i="3"/>
  <c r="K320" i="3"/>
  <c r="F320" i="3" s="1"/>
  <c r="K280" i="3"/>
  <c r="F280" i="3" s="1"/>
  <c r="K260" i="3"/>
  <c r="F260" i="3" s="1"/>
  <c r="K180" i="3"/>
  <c r="F180" i="3" s="1"/>
  <c r="K140" i="3"/>
  <c r="F140" i="3" s="1"/>
  <c r="K358" i="3"/>
  <c r="F358" i="3" s="1"/>
  <c r="K278" i="3"/>
  <c r="F278" i="3" s="1"/>
  <c r="K258" i="3"/>
  <c r="F258" i="3" s="1"/>
  <c r="K98" i="3"/>
  <c r="F98" i="3" s="1"/>
  <c r="K58" i="3"/>
  <c r="F58" i="3" s="1"/>
  <c r="K357" i="3"/>
  <c r="F357" i="3" s="1"/>
  <c r="K317" i="3"/>
  <c r="F317" i="3" s="1"/>
  <c r="K277" i="3"/>
  <c r="F277" i="3" s="1"/>
  <c r="K257" i="3"/>
  <c r="F257" i="3" s="1"/>
  <c r="K37" i="3"/>
  <c r="F37" i="3" s="1"/>
  <c r="K355" i="3"/>
  <c r="F355" i="3" s="1"/>
  <c r="K135" i="3"/>
  <c r="F135" i="3" s="1"/>
  <c r="K95" i="3"/>
  <c r="F95" i="3" s="1"/>
  <c r="K194" i="3"/>
  <c r="F194" i="3" s="1"/>
  <c r="K134" i="3"/>
  <c r="F134" i="3" s="1"/>
  <c r="K94" i="3"/>
  <c r="F94" i="3" s="1"/>
  <c r="K54" i="3"/>
  <c r="F54" i="3" s="1"/>
  <c r="K15" i="3"/>
  <c r="F15" i="3" s="1"/>
  <c r="K359" i="3"/>
  <c r="F359" i="3" s="1"/>
  <c r="J109" i="3"/>
  <c r="K133" i="3"/>
  <c r="F133" i="3" s="1"/>
  <c r="K93" i="3"/>
  <c r="F93" i="3" s="1"/>
  <c r="K151" i="3"/>
  <c r="F151" i="3" s="1"/>
  <c r="K51" i="3"/>
  <c r="F51" i="3" s="1"/>
  <c r="K150" i="3"/>
  <c r="F150" i="3" s="1"/>
  <c r="K209" i="3"/>
  <c r="F209" i="3" s="1"/>
  <c r="K189" i="3"/>
  <c r="F189" i="3" s="1"/>
  <c r="K69" i="3"/>
  <c r="F69" i="3" s="1"/>
  <c r="J328" i="3"/>
  <c r="K148" i="3"/>
  <c r="F148" i="3" s="1"/>
  <c r="K186" i="3"/>
  <c r="F186" i="3" s="1"/>
  <c r="K146" i="3"/>
  <c r="F146" i="3" s="1"/>
  <c r="K185" i="3"/>
  <c r="F185" i="3" s="1"/>
  <c r="K145" i="3"/>
  <c r="F145" i="3" s="1"/>
  <c r="H5" i="6" l="1"/>
  <c r="E5" i="6"/>
  <c r="F5" i="6" s="1"/>
  <c r="G5" i="6" s="1"/>
  <c r="I4" i="6"/>
  <c r="I5" i="6"/>
  <c r="K4" i="3"/>
  <c r="F4" i="3" s="1"/>
  <c r="K322" i="3"/>
  <c r="F322" i="3" s="1"/>
  <c r="J333" i="3"/>
  <c r="I180" i="3"/>
  <c r="H180" i="3"/>
  <c r="H210" i="3"/>
  <c r="I210" i="3"/>
  <c r="H124" i="3"/>
  <c r="I124" i="3"/>
  <c r="H144" i="3"/>
  <c r="I144" i="3"/>
  <c r="H145" i="3"/>
  <c r="I145" i="3"/>
  <c r="H94" i="3"/>
  <c r="I94" i="3"/>
  <c r="H206" i="3"/>
  <c r="I206" i="3"/>
  <c r="H147" i="3"/>
  <c r="I147" i="3"/>
  <c r="I185" i="3"/>
  <c r="H185" i="3"/>
  <c r="H134" i="3"/>
  <c r="I134" i="3"/>
  <c r="H225" i="3"/>
  <c r="I225" i="3"/>
  <c r="H205" i="3"/>
  <c r="I205" i="3"/>
  <c r="H149" i="3"/>
  <c r="I149" i="3"/>
  <c r="H194" i="3"/>
  <c r="I194" i="3"/>
  <c r="H186" i="3"/>
  <c r="I186" i="3"/>
  <c r="I95" i="3"/>
  <c r="H95" i="3"/>
  <c r="J160" i="3"/>
  <c r="J161" i="3" s="1"/>
  <c r="I183" i="3"/>
  <c r="H183" i="3"/>
  <c r="H152" i="3"/>
  <c r="I152" i="3"/>
  <c r="I260" i="3"/>
  <c r="H260" i="3"/>
  <c r="H148" i="3"/>
  <c r="I148" i="3"/>
  <c r="H135" i="3"/>
  <c r="I135" i="3"/>
  <c r="H224" i="3"/>
  <c r="I224" i="3"/>
  <c r="H184" i="3"/>
  <c r="I184" i="3"/>
  <c r="H143" i="3"/>
  <c r="I143" i="3"/>
  <c r="H146" i="3"/>
  <c r="I146" i="3"/>
  <c r="I141" i="3"/>
  <c r="H141" i="3"/>
  <c r="I140" i="3"/>
  <c r="H140" i="3"/>
  <c r="H266" i="3"/>
  <c r="I266" i="3"/>
  <c r="I257" i="3"/>
  <c r="H257" i="3"/>
  <c r="I181" i="3"/>
  <c r="H181" i="3"/>
  <c r="H125" i="3"/>
  <c r="I125" i="3"/>
  <c r="I105" i="3"/>
  <c r="H105" i="3"/>
  <c r="H189" i="3"/>
  <c r="I189" i="3"/>
  <c r="I159" i="3"/>
  <c r="H159" i="3"/>
  <c r="H204" i="3"/>
  <c r="I204" i="3"/>
  <c r="H150" i="3"/>
  <c r="I150" i="3"/>
  <c r="K321" i="3"/>
  <c r="F321" i="3" s="1"/>
  <c r="H195" i="3"/>
  <c r="I195" i="3"/>
  <c r="H209" i="3"/>
  <c r="I209" i="3"/>
  <c r="H151" i="3"/>
  <c r="I151" i="3"/>
  <c r="H98" i="3"/>
  <c r="I98" i="3"/>
  <c r="H142" i="3"/>
  <c r="I142" i="3"/>
  <c r="H190" i="3"/>
  <c r="I190" i="3"/>
  <c r="H182" i="3"/>
  <c r="I182" i="3"/>
  <c r="I99" i="3"/>
  <c r="H99" i="3"/>
  <c r="H136" i="3"/>
  <c r="I136" i="3"/>
  <c r="H93" i="3"/>
  <c r="I93" i="3"/>
  <c r="H258" i="3"/>
  <c r="I258" i="3"/>
  <c r="H133" i="3"/>
  <c r="I133" i="3"/>
  <c r="K318" i="3"/>
  <c r="F318" i="3" s="1"/>
  <c r="I259" i="3"/>
  <c r="H259" i="3"/>
  <c r="I261" i="3"/>
  <c r="H261" i="3"/>
  <c r="K19" i="3"/>
  <c r="F19" i="3" s="1"/>
  <c r="K21" i="3"/>
  <c r="F21" i="3" s="1"/>
  <c r="K16" i="3"/>
  <c r="F16" i="3" s="1"/>
  <c r="K170" i="3"/>
  <c r="F170" i="3" s="1"/>
  <c r="K171" i="3"/>
  <c r="F171" i="3" s="1"/>
  <c r="K49" i="3"/>
  <c r="F49" i="3" s="1"/>
  <c r="K5" i="3"/>
  <c r="F5" i="3" s="1"/>
  <c r="K343" i="3"/>
  <c r="F343" i="3" s="1"/>
  <c r="K6" i="3"/>
  <c r="F6" i="3" s="1"/>
  <c r="J30" i="3"/>
  <c r="J31" i="3" s="1"/>
  <c r="K342" i="3"/>
  <c r="F342" i="3" s="1"/>
  <c r="J267" i="3"/>
  <c r="K267" i="3" s="1"/>
  <c r="F267" i="3" s="1"/>
  <c r="J8" i="3"/>
  <c r="K8" i="3" s="1"/>
  <c r="F8" i="3" s="1"/>
  <c r="K3" i="3"/>
  <c r="F3" i="3" s="1"/>
  <c r="K66" i="3"/>
  <c r="F66" i="3" s="1"/>
  <c r="K20" i="3"/>
  <c r="F20" i="3" s="1"/>
  <c r="K22" i="3"/>
  <c r="F22" i="3" s="1"/>
  <c r="K17" i="3"/>
  <c r="F17" i="3" s="1"/>
  <c r="K18" i="3"/>
  <c r="F18" i="3" s="1"/>
  <c r="K252" i="3"/>
  <c r="F252" i="3" s="1"/>
  <c r="J253" i="3"/>
  <c r="J350" i="3"/>
  <c r="K350" i="3" s="1"/>
  <c r="F350" i="3" s="1"/>
  <c r="K349" i="3"/>
  <c r="F349" i="3" s="1"/>
  <c r="J173" i="3"/>
  <c r="K172" i="3"/>
  <c r="F172" i="3" s="1"/>
  <c r="J288" i="3"/>
  <c r="K287" i="3"/>
  <c r="F287" i="3" s="1"/>
  <c r="J192" i="3"/>
  <c r="K192" i="3" s="1"/>
  <c r="F192" i="3" s="1"/>
  <c r="K191" i="3"/>
  <c r="F191" i="3" s="1"/>
  <c r="J197" i="3"/>
  <c r="K196" i="3"/>
  <c r="F196" i="3" s="1"/>
  <c r="K126" i="3"/>
  <c r="F126" i="3" s="1"/>
  <c r="J127" i="3"/>
  <c r="J85" i="3"/>
  <c r="K84" i="3"/>
  <c r="F84" i="3" s="1"/>
  <c r="J41" i="3"/>
  <c r="K40" i="3"/>
  <c r="F40" i="3" s="1"/>
  <c r="J212" i="3"/>
  <c r="K211" i="3"/>
  <c r="F211" i="3" s="1"/>
  <c r="J57" i="3"/>
  <c r="K57" i="3" s="1"/>
  <c r="F57" i="3" s="1"/>
  <c r="K56" i="3"/>
  <c r="F56" i="3" s="1"/>
  <c r="J101" i="3"/>
  <c r="K100" i="3"/>
  <c r="F100" i="3" s="1"/>
  <c r="K226" i="3"/>
  <c r="F226" i="3" s="1"/>
  <c r="J227" i="3"/>
  <c r="J305" i="3"/>
  <c r="K304" i="3"/>
  <c r="F304" i="3" s="1"/>
  <c r="K109" i="3"/>
  <c r="F109" i="3" s="1"/>
  <c r="J110" i="3"/>
  <c r="K30" i="3"/>
  <c r="F30" i="3" s="1"/>
  <c r="J345" i="3"/>
  <c r="K344" i="3"/>
  <c r="F344" i="3" s="1"/>
  <c r="J334" i="3"/>
  <c r="K333" i="3"/>
  <c r="F333" i="3" s="1"/>
  <c r="K328" i="3"/>
  <c r="F328" i="3" s="1"/>
  <c r="J329" i="3"/>
  <c r="K329" i="3" s="1"/>
  <c r="F329" i="3" s="1"/>
  <c r="H6" i="6" l="1"/>
  <c r="E6" i="6"/>
  <c r="F6" i="6" s="1"/>
  <c r="G6" i="6" s="1"/>
  <c r="K160" i="3"/>
  <c r="F160" i="3" s="1"/>
  <c r="H196" i="3"/>
  <c r="I196" i="3"/>
  <c r="H267" i="3"/>
  <c r="I267" i="3"/>
  <c r="H109" i="3"/>
  <c r="I109" i="3"/>
  <c r="H126" i="3"/>
  <c r="I126" i="3"/>
  <c r="H191" i="3"/>
  <c r="I191" i="3"/>
  <c r="H192" i="3"/>
  <c r="I192" i="3"/>
  <c r="I100" i="3"/>
  <c r="H100" i="3"/>
  <c r="H170" i="3"/>
  <c r="I170" i="3"/>
  <c r="H172" i="3"/>
  <c r="I172" i="3"/>
  <c r="H171" i="3"/>
  <c r="I171" i="3"/>
  <c r="H211" i="3"/>
  <c r="I211" i="3"/>
  <c r="H252" i="3"/>
  <c r="I252" i="3"/>
  <c r="H226" i="3"/>
  <c r="I226" i="3"/>
  <c r="I160" i="3"/>
  <c r="H160" i="3"/>
  <c r="J268" i="3"/>
  <c r="J269" i="3" s="1"/>
  <c r="J254" i="3"/>
  <c r="K253" i="3"/>
  <c r="F253" i="3" s="1"/>
  <c r="K288" i="3"/>
  <c r="F288" i="3" s="1"/>
  <c r="J289" i="3"/>
  <c r="J174" i="3"/>
  <c r="K173" i="3"/>
  <c r="F173" i="3" s="1"/>
  <c r="J42" i="3"/>
  <c r="K42" i="3" s="1"/>
  <c r="F42" i="3" s="1"/>
  <c r="K41" i="3"/>
  <c r="F41" i="3" s="1"/>
  <c r="J86" i="3"/>
  <c r="K85" i="3"/>
  <c r="F85" i="3" s="1"/>
  <c r="J213" i="3"/>
  <c r="K212" i="3"/>
  <c r="F212" i="3" s="1"/>
  <c r="J162" i="3"/>
  <c r="K161" i="3"/>
  <c r="F161" i="3" s="1"/>
  <c r="J111" i="3"/>
  <c r="K110" i="3"/>
  <c r="F110" i="3" s="1"/>
  <c r="K127" i="3"/>
  <c r="F127" i="3" s="1"/>
  <c r="J128" i="3"/>
  <c r="J335" i="3"/>
  <c r="K334" i="3"/>
  <c r="F334" i="3" s="1"/>
  <c r="J346" i="3"/>
  <c r="K345" i="3"/>
  <c r="F345" i="3" s="1"/>
  <c r="J32" i="3"/>
  <c r="K31" i="3"/>
  <c r="F31" i="3" s="1"/>
  <c r="K227" i="3"/>
  <c r="F227" i="3" s="1"/>
  <c r="J228" i="3"/>
  <c r="J306" i="3"/>
  <c r="K305" i="3"/>
  <c r="F305" i="3" s="1"/>
  <c r="J198" i="3"/>
  <c r="K198" i="3" s="1"/>
  <c r="F198" i="3" s="1"/>
  <c r="K197" i="3"/>
  <c r="F197" i="3" s="1"/>
  <c r="J102" i="3"/>
  <c r="K101" i="3"/>
  <c r="F101" i="3" s="1"/>
  <c r="H7" i="6" l="1"/>
  <c r="E7" i="6"/>
  <c r="F7" i="6" s="1"/>
  <c r="G7" i="6" s="1"/>
  <c r="I6" i="6"/>
  <c r="K268" i="3"/>
  <c r="F268" i="3" s="1"/>
  <c r="I198" i="3"/>
  <c r="H198" i="3"/>
  <c r="H197" i="3"/>
  <c r="I197" i="3"/>
  <c r="H173" i="3"/>
  <c r="I173" i="3"/>
  <c r="H227" i="3"/>
  <c r="I227" i="3"/>
  <c r="H253" i="3"/>
  <c r="I253" i="3"/>
  <c r="H127" i="3"/>
  <c r="I127" i="3"/>
  <c r="H110" i="3"/>
  <c r="I110" i="3"/>
  <c r="H268" i="3"/>
  <c r="I268" i="3"/>
  <c r="I161" i="3"/>
  <c r="H161" i="3"/>
  <c r="I101" i="3"/>
  <c r="H101" i="3"/>
  <c r="H212" i="3"/>
  <c r="I212" i="3"/>
  <c r="J255" i="3"/>
  <c r="K255" i="3" s="1"/>
  <c r="F255" i="3" s="1"/>
  <c r="K254" i="3"/>
  <c r="F254" i="3" s="1"/>
  <c r="J175" i="3"/>
  <c r="K174" i="3"/>
  <c r="F174" i="3" s="1"/>
  <c r="J290" i="3"/>
  <c r="K289" i="3"/>
  <c r="F289" i="3" s="1"/>
  <c r="J33" i="3"/>
  <c r="K32" i="3"/>
  <c r="F32" i="3" s="1"/>
  <c r="J336" i="3"/>
  <c r="K335" i="3"/>
  <c r="F335" i="3" s="1"/>
  <c r="J129" i="3"/>
  <c r="K128" i="3"/>
  <c r="F128" i="3" s="1"/>
  <c r="J214" i="3"/>
  <c r="K213" i="3"/>
  <c r="F213" i="3" s="1"/>
  <c r="J347" i="3"/>
  <c r="K347" i="3" s="1"/>
  <c r="F347" i="3" s="1"/>
  <c r="K346" i="3"/>
  <c r="F346" i="3" s="1"/>
  <c r="J163" i="3"/>
  <c r="K162" i="3"/>
  <c r="F162" i="3" s="1"/>
  <c r="K269" i="3"/>
  <c r="F269" i="3" s="1"/>
  <c r="J270" i="3"/>
  <c r="J307" i="3"/>
  <c r="K307" i="3" s="1"/>
  <c r="F307" i="3" s="1"/>
  <c r="K306" i="3"/>
  <c r="F306" i="3" s="1"/>
  <c r="K228" i="3"/>
  <c r="F228" i="3" s="1"/>
  <c r="J229" i="3"/>
  <c r="J112" i="3"/>
  <c r="K111" i="3"/>
  <c r="F111" i="3" s="1"/>
  <c r="J103" i="3"/>
  <c r="K103" i="3" s="1"/>
  <c r="F103" i="3" s="1"/>
  <c r="K102" i="3"/>
  <c r="F102" i="3" s="1"/>
  <c r="J87" i="3"/>
  <c r="K86" i="3"/>
  <c r="F86" i="3" s="1"/>
  <c r="E8" i="6" l="1"/>
  <c r="F8" i="6" s="1"/>
  <c r="G8" i="6" s="1"/>
  <c r="H8" i="6"/>
  <c r="I7" i="6"/>
  <c r="H269" i="3"/>
  <c r="I269" i="3"/>
  <c r="H213" i="3"/>
  <c r="I213" i="3"/>
  <c r="H128" i="3"/>
  <c r="I128" i="3"/>
  <c r="H102" i="3"/>
  <c r="I102" i="3"/>
  <c r="H103" i="3"/>
  <c r="I103" i="3"/>
  <c r="H162" i="3"/>
  <c r="I162" i="3"/>
  <c r="H111" i="3"/>
  <c r="I111" i="3"/>
  <c r="H174" i="3"/>
  <c r="I174" i="3"/>
  <c r="H228" i="3"/>
  <c r="I228" i="3"/>
  <c r="H254" i="3"/>
  <c r="I254" i="3"/>
  <c r="I255" i="3"/>
  <c r="H255" i="3"/>
  <c r="J291" i="3"/>
  <c r="K290" i="3"/>
  <c r="F290" i="3" s="1"/>
  <c r="J176" i="3"/>
  <c r="K175" i="3"/>
  <c r="F175" i="3" s="1"/>
  <c r="J113" i="3"/>
  <c r="K112" i="3"/>
  <c r="F112" i="3" s="1"/>
  <c r="J34" i="3"/>
  <c r="K33" i="3"/>
  <c r="F33" i="3" s="1"/>
  <c r="J215" i="3"/>
  <c r="K214" i="3"/>
  <c r="F214" i="3" s="1"/>
  <c r="J130" i="3"/>
  <c r="K130" i="3" s="1"/>
  <c r="F130" i="3" s="1"/>
  <c r="K129" i="3"/>
  <c r="F129" i="3" s="1"/>
  <c r="K229" i="3"/>
  <c r="F229" i="3" s="1"/>
  <c r="J230" i="3"/>
  <c r="J88" i="3"/>
  <c r="K87" i="3"/>
  <c r="F87" i="3" s="1"/>
  <c r="J271" i="3"/>
  <c r="K270" i="3"/>
  <c r="F270" i="3" s="1"/>
  <c r="J164" i="3"/>
  <c r="K163" i="3"/>
  <c r="F163" i="3" s="1"/>
  <c r="J337" i="3"/>
  <c r="K336" i="3"/>
  <c r="F336" i="3" s="1"/>
  <c r="E9" i="6" l="1"/>
  <c r="F9" i="6" s="1"/>
  <c r="G9" i="6" s="1"/>
  <c r="H9" i="6"/>
  <c r="I8" i="6"/>
  <c r="H130" i="3"/>
  <c r="I130" i="3"/>
  <c r="H229" i="3"/>
  <c r="I229" i="3"/>
  <c r="H112" i="3"/>
  <c r="I112" i="3"/>
  <c r="I163" i="3"/>
  <c r="H163" i="3"/>
  <c r="H129" i="3"/>
  <c r="I129" i="3"/>
  <c r="H214" i="3"/>
  <c r="I214" i="3"/>
  <c r="I175" i="3"/>
  <c r="H175" i="3"/>
  <c r="H270" i="3"/>
  <c r="I270" i="3"/>
  <c r="J177" i="3"/>
  <c r="K177" i="3" s="1"/>
  <c r="F177" i="3" s="1"/>
  <c r="K176" i="3"/>
  <c r="F176" i="3" s="1"/>
  <c r="J292" i="3"/>
  <c r="K291" i="3"/>
  <c r="F291" i="3" s="1"/>
  <c r="J338" i="3"/>
  <c r="K337" i="3"/>
  <c r="F337" i="3" s="1"/>
  <c r="J272" i="3"/>
  <c r="K272" i="3" s="1"/>
  <c r="F272" i="3" s="1"/>
  <c r="K271" i="3"/>
  <c r="F271" i="3" s="1"/>
  <c r="J165" i="3"/>
  <c r="K164" i="3"/>
  <c r="F164" i="3" s="1"/>
  <c r="J216" i="3"/>
  <c r="K215" i="3"/>
  <c r="F215" i="3" s="1"/>
  <c r="J35" i="3"/>
  <c r="K34" i="3"/>
  <c r="F34" i="3" s="1"/>
  <c r="J89" i="3"/>
  <c r="K88" i="3"/>
  <c r="F88" i="3" s="1"/>
  <c r="J231" i="3"/>
  <c r="K230" i="3"/>
  <c r="F230" i="3" s="1"/>
  <c r="J114" i="3"/>
  <c r="K113" i="3"/>
  <c r="F113" i="3" s="1"/>
  <c r="E10" i="6" l="1"/>
  <c r="F10" i="6" s="1"/>
  <c r="G10" i="6" s="1"/>
  <c r="H10" i="6"/>
  <c r="I9" i="6"/>
  <c r="H176" i="3"/>
  <c r="I176" i="3"/>
  <c r="H164" i="3"/>
  <c r="I164" i="3"/>
  <c r="H113" i="3"/>
  <c r="I113" i="3"/>
  <c r="I177" i="3"/>
  <c r="H177" i="3"/>
  <c r="H271" i="3"/>
  <c r="I271" i="3"/>
  <c r="H230" i="3"/>
  <c r="I230" i="3"/>
  <c r="H272" i="3"/>
  <c r="I272" i="3"/>
  <c r="H215" i="3"/>
  <c r="I215" i="3"/>
  <c r="J293" i="3"/>
  <c r="K292" i="3"/>
  <c r="F292" i="3" s="1"/>
  <c r="J339" i="3"/>
  <c r="K339" i="3" s="1"/>
  <c r="F339" i="3" s="1"/>
  <c r="K338" i="3"/>
  <c r="F338" i="3" s="1"/>
  <c r="J115" i="3"/>
  <c r="K114" i="3"/>
  <c r="F114" i="3" s="1"/>
  <c r="J36" i="3"/>
  <c r="K36" i="3" s="1"/>
  <c r="F36" i="3" s="1"/>
  <c r="K35" i="3"/>
  <c r="F35" i="3" s="1"/>
  <c r="J217" i="3"/>
  <c r="K216" i="3"/>
  <c r="F216" i="3" s="1"/>
  <c r="J90" i="3"/>
  <c r="K90" i="3" s="1"/>
  <c r="F90" i="3" s="1"/>
  <c r="K89" i="3"/>
  <c r="F89" i="3" s="1"/>
  <c r="J232" i="3"/>
  <c r="K231" i="3"/>
  <c r="F231" i="3" s="1"/>
  <c r="J166" i="3"/>
  <c r="K165" i="3"/>
  <c r="F165" i="3" s="1"/>
  <c r="E11" i="6" l="1"/>
  <c r="F11" i="6" s="1"/>
  <c r="G11" i="6" s="1"/>
  <c r="H11" i="6"/>
  <c r="I10" i="6"/>
  <c r="H231" i="3"/>
  <c r="I231" i="3"/>
  <c r="H165" i="3"/>
  <c r="I165" i="3"/>
  <c r="H216" i="3"/>
  <c r="I216" i="3"/>
  <c r="H114" i="3"/>
  <c r="I114" i="3"/>
  <c r="K293" i="3"/>
  <c r="F293" i="3" s="1"/>
  <c r="J294" i="3"/>
  <c r="J167" i="3"/>
  <c r="K166" i="3"/>
  <c r="F166" i="3" s="1"/>
  <c r="J218" i="3"/>
  <c r="K217" i="3"/>
  <c r="F217" i="3" s="1"/>
  <c r="J233" i="3"/>
  <c r="K232" i="3"/>
  <c r="F232" i="3" s="1"/>
  <c r="J116" i="3"/>
  <c r="K115" i="3"/>
  <c r="F115" i="3" s="1"/>
  <c r="E12" i="6" l="1"/>
  <c r="F12" i="6" s="1"/>
  <c r="G12" i="6" s="1"/>
  <c r="I11" i="6"/>
  <c r="H12" i="6"/>
  <c r="H232" i="3"/>
  <c r="I232" i="3"/>
  <c r="I217" i="3"/>
  <c r="H217" i="3"/>
  <c r="H115" i="3"/>
  <c r="I115" i="3"/>
  <c r="H166" i="3"/>
  <c r="I166" i="3"/>
  <c r="J295" i="3"/>
  <c r="K295" i="3" s="1"/>
  <c r="F295" i="3" s="1"/>
  <c r="K294" i="3"/>
  <c r="F294" i="3" s="1"/>
  <c r="J117" i="3"/>
  <c r="K116" i="3"/>
  <c r="F116" i="3" s="1"/>
  <c r="J234" i="3"/>
  <c r="K233" i="3"/>
  <c r="F233" i="3" s="1"/>
  <c r="J219" i="3"/>
  <c r="K218" i="3"/>
  <c r="F218" i="3" s="1"/>
  <c r="J168" i="3"/>
  <c r="K168" i="3" s="1"/>
  <c r="F168" i="3" s="1"/>
  <c r="K167" i="3"/>
  <c r="F167" i="3" s="1"/>
  <c r="E13" i="6" l="1"/>
  <c r="F13" i="6" s="1"/>
  <c r="G13" i="6" s="1"/>
  <c r="H13" i="6"/>
  <c r="I12" i="6"/>
  <c r="H167" i="3"/>
  <c r="I167" i="3"/>
  <c r="H233" i="3"/>
  <c r="I233" i="3"/>
  <c r="H218" i="3"/>
  <c r="I218" i="3"/>
  <c r="H168" i="3"/>
  <c r="I168" i="3"/>
  <c r="H116" i="3"/>
  <c r="I116" i="3"/>
  <c r="J220" i="3"/>
  <c r="K220" i="3" s="1"/>
  <c r="F220" i="3" s="1"/>
  <c r="K219" i="3"/>
  <c r="F219" i="3" s="1"/>
  <c r="J235" i="3"/>
  <c r="K234" i="3"/>
  <c r="F234" i="3" s="1"/>
  <c r="J118" i="3"/>
  <c r="K118" i="3" s="1"/>
  <c r="F118" i="3" s="1"/>
  <c r="K117" i="3"/>
  <c r="F117" i="3" s="1"/>
  <c r="E14" i="6" l="1"/>
  <c r="F14" i="6" s="1"/>
  <c r="G14" i="6" s="1"/>
  <c r="H14" i="6"/>
  <c r="I13" i="6"/>
  <c r="I117" i="3"/>
  <c r="H117" i="3"/>
  <c r="I220" i="3"/>
  <c r="H220" i="3"/>
  <c r="I118" i="3"/>
  <c r="H118" i="3"/>
  <c r="I219" i="3"/>
  <c r="H219" i="3"/>
  <c r="H234" i="3"/>
  <c r="I234" i="3"/>
  <c r="J236" i="3"/>
  <c r="K235" i="3"/>
  <c r="F235" i="3" s="1"/>
  <c r="E15" i="6" l="1"/>
  <c r="F15" i="6" s="1"/>
  <c r="G15" i="6" s="1"/>
  <c r="I14" i="6"/>
  <c r="H15" i="6"/>
  <c r="H235" i="3"/>
  <c r="I235" i="3"/>
  <c r="J237" i="3"/>
  <c r="K236" i="3"/>
  <c r="F236" i="3" s="1"/>
  <c r="E16" i="6" l="1"/>
  <c r="F16" i="6" s="1"/>
  <c r="G16" i="6" s="1"/>
  <c r="I15" i="6"/>
  <c r="H16" i="6"/>
  <c r="H236" i="3"/>
  <c r="I236" i="3"/>
  <c r="J238" i="3"/>
  <c r="K237" i="3"/>
  <c r="F237" i="3" s="1"/>
  <c r="E17" i="6" l="1"/>
  <c r="F17" i="6" s="1"/>
  <c r="G17" i="6" s="1"/>
  <c r="I16" i="6"/>
  <c r="H17" i="6"/>
  <c r="H237" i="3"/>
  <c r="I237" i="3"/>
  <c r="J239" i="3"/>
  <c r="K238" i="3"/>
  <c r="F238" i="3" s="1"/>
  <c r="E18" i="6" l="1"/>
  <c r="F18" i="6" s="1"/>
  <c r="G18" i="6" s="1"/>
  <c r="H18" i="6"/>
  <c r="I17" i="6"/>
  <c r="I238" i="3"/>
  <c r="H238" i="3"/>
  <c r="J240" i="3"/>
  <c r="K239" i="3"/>
  <c r="F239" i="3" s="1"/>
  <c r="E19" i="6" l="1"/>
  <c r="F19" i="6" s="1"/>
  <c r="G19" i="6" s="1"/>
  <c r="H19" i="6"/>
  <c r="I18" i="6"/>
  <c r="I239" i="3"/>
  <c r="H239" i="3"/>
  <c r="J241" i="3"/>
  <c r="K240" i="3"/>
  <c r="F240" i="3" s="1"/>
  <c r="E20" i="6" l="1"/>
  <c r="F20" i="6" s="1"/>
  <c r="G20" i="6" s="1"/>
  <c r="H20" i="6"/>
  <c r="I19" i="6"/>
  <c r="I240" i="3"/>
  <c r="H240" i="3"/>
  <c r="J242" i="3"/>
  <c r="K241" i="3"/>
  <c r="F241" i="3" s="1"/>
  <c r="E21" i="6" l="1"/>
  <c r="F21" i="6" s="1"/>
  <c r="G21" i="6" s="1"/>
  <c r="I20" i="6"/>
  <c r="H21" i="6"/>
  <c r="I241" i="3"/>
  <c r="H241" i="3"/>
  <c r="J243" i="3"/>
  <c r="K242" i="3"/>
  <c r="F242" i="3" s="1"/>
  <c r="E22" i="6" l="1"/>
  <c r="F22" i="6" s="1"/>
  <c r="G22" i="6" s="1"/>
  <c r="H22" i="6"/>
  <c r="I21" i="6"/>
  <c r="H242" i="3"/>
  <c r="I242" i="3"/>
  <c r="J244" i="3"/>
  <c r="K243" i="3"/>
  <c r="F243" i="3" s="1"/>
  <c r="E23" i="6" l="1"/>
  <c r="F23" i="6" s="1"/>
  <c r="G23" i="6" s="1"/>
  <c r="H23" i="6"/>
  <c r="I22" i="6"/>
  <c r="H243" i="3"/>
  <c r="I243" i="3"/>
  <c r="J245" i="3"/>
  <c r="K245" i="3" s="1"/>
  <c r="F245" i="3" s="1"/>
  <c r="K244" i="3"/>
  <c r="F244" i="3" s="1"/>
  <c r="E24" i="6" l="1"/>
  <c r="F24" i="6" s="1"/>
  <c r="G24" i="6" s="1"/>
  <c r="H24" i="6"/>
  <c r="I23" i="6"/>
  <c r="H244" i="3"/>
  <c r="I244" i="3"/>
  <c r="H245" i="3"/>
  <c r="I245" i="3"/>
  <c r="I367" i="3"/>
  <c r="E25" i="6" l="1"/>
  <c r="F25" i="6" s="1"/>
  <c r="G25" i="6" s="1"/>
  <c r="H25" i="6"/>
  <c r="I24" i="6"/>
  <c r="E26" i="6" l="1"/>
  <c r="F26" i="6" s="1"/>
  <c r="G26" i="6" s="1"/>
  <c r="H26" i="6"/>
  <c r="I25" i="6"/>
  <c r="E27" i="6" l="1"/>
  <c r="F27" i="6" s="1"/>
  <c r="G27" i="6" s="1"/>
  <c r="H27" i="6"/>
  <c r="I26" i="6"/>
  <c r="E28" i="6" l="1"/>
  <c r="F28" i="6" s="1"/>
  <c r="G28" i="6" s="1"/>
  <c r="H28" i="6"/>
  <c r="I27" i="6"/>
  <c r="E29" i="6" l="1"/>
  <c r="F29" i="6" s="1"/>
  <c r="G29" i="6" s="1"/>
  <c r="H29" i="6"/>
  <c r="I28" i="6"/>
  <c r="E30" i="6" l="1"/>
  <c r="F30" i="6" s="1"/>
  <c r="G30" i="6" s="1"/>
  <c r="H30" i="6"/>
  <c r="I29" i="6"/>
  <c r="E31" i="6" l="1"/>
  <c r="F31" i="6" s="1"/>
  <c r="G31" i="6" s="1"/>
  <c r="H31" i="6"/>
  <c r="I30" i="6"/>
  <c r="E32" i="6" l="1"/>
  <c r="F32" i="6" s="1"/>
  <c r="G32" i="6" s="1"/>
  <c r="H32" i="6"/>
  <c r="I31" i="6"/>
  <c r="E33" i="6" l="1"/>
  <c r="F33" i="6" s="1"/>
  <c r="G33" i="6" s="1"/>
  <c r="H33" i="6"/>
  <c r="I32" i="6"/>
  <c r="E34" i="6" l="1"/>
  <c r="F34" i="6" s="1"/>
  <c r="G34" i="6" s="1"/>
  <c r="H34" i="6"/>
  <c r="I33" i="6"/>
  <c r="E35" i="6" l="1"/>
  <c r="F35" i="6" s="1"/>
  <c r="G35" i="6" s="1"/>
  <c r="H35" i="6"/>
  <c r="I34" i="6"/>
  <c r="E36" i="6" l="1"/>
  <c r="F36" i="6" s="1"/>
  <c r="G36" i="6" s="1"/>
  <c r="H36" i="6"/>
  <c r="I35" i="6"/>
  <c r="E37" i="6" l="1"/>
  <c r="F37" i="6" s="1"/>
  <c r="G37" i="6" s="1"/>
  <c r="H37" i="6"/>
  <c r="I36" i="6"/>
  <c r="E38" i="6" l="1"/>
  <c r="F38" i="6" s="1"/>
  <c r="G38" i="6" s="1"/>
  <c r="H38" i="6"/>
  <c r="I37" i="6"/>
  <c r="E39" i="6" l="1"/>
  <c r="F39" i="6" s="1"/>
  <c r="G39" i="6" s="1"/>
  <c r="H39" i="6"/>
  <c r="I38" i="6"/>
  <c r="E40" i="6" l="1"/>
  <c r="F40" i="6" s="1"/>
  <c r="G40" i="6" s="1"/>
  <c r="H40" i="6"/>
  <c r="I39" i="6"/>
  <c r="E41" i="6" l="1"/>
  <c r="F41" i="6" s="1"/>
  <c r="G41" i="6" s="1"/>
  <c r="H41" i="6"/>
  <c r="I40" i="6"/>
  <c r="E42" i="6" l="1"/>
  <c r="F42" i="6" s="1"/>
  <c r="G42" i="6" s="1"/>
  <c r="H42" i="6"/>
  <c r="I41" i="6"/>
  <c r="E43" i="6" l="1"/>
  <c r="F43" i="6" s="1"/>
  <c r="G43" i="6" s="1"/>
  <c r="I42" i="6"/>
  <c r="H43" i="6"/>
  <c r="E44" i="6" l="1"/>
  <c r="F44" i="6" s="1"/>
  <c r="G44" i="6" s="1"/>
  <c r="H44" i="6"/>
  <c r="I43" i="6"/>
  <c r="E45" i="6" l="1"/>
  <c r="F45" i="6" s="1"/>
  <c r="G45" i="6" s="1"/>
  <c r="H45" i="6"/>
  <c r="I44" i="6"/>
  <c r="E46" i="6" l="1"/>
  <c r="F46" i="6" s="1"/>
  <c r="G46" i="6" s="1"/>
  <c r="H46" i="6"/>
  <c r="I45" i="6"/>
  <c r="E47" i="6" l="1"/>
  <c r="F47" i="6" s="1"/>
  <c r="G47" i="6" s="1"/>
  <c r="I46" i="6"/>
  <c r="H47" i="6"/>
  <c r="E48" i="6" l="1"/>
  <c r="F48" i="6" s="1"/>
  <c r="G48" i="6" s="1"/>
  <c r="H48" i="6"/>
  <c r="I47" i="6"/>
  <c r="E49" i="6" l="1"/>
  <c r="F49" i="6" s="1"/>
  <c r="G49" i="6" s="1"/>
  <c r="H49" i="6"/>
  <c r="I48" i="6"/>
  <c r="E50" i="6" l="1"/>
  <c r="F50" i="6" s="1"/>
  <c r="G50" i="6" s="1"/>
  <c r="H50" i="6"/>
  <c r="I49" i="6"/>
  <c r="E51" i="6" l="1"/>
  <c r="F51" i="6" s="1"/>
  <c r="G51" i="6" s="1"/>
  <c r="H51" i="6"/>
  <c r="I50" i="6"/>
  <c r="E52" i="6" l="1"/>
  <c r="F52" i="6" s="1"/>
  <c r="G52" i="6" s="1"/>
  <c r="H52" i="6"/>
  <c r="I51" i="6"/>
  <c r="E53" i="6" l="1"/>
  <c r="F53" i="6" s="1"/>
  <c r="G53" i="6" s="1"/>
  <c r="H53" i="6"/>
  <c r="I52" i="6"/>
  <c r="E54" i="6" l="1"/>
  <c r="F54" i="6" s="1"/>
  <c r="G54" i="6" s="1"/>
  <c r="H54" i="6"/>
  <c r="I53" i="6"/>
  <c r="E55" i="6" l="1"/>
  <c r="F55" i="6" s="1"/>
  <c r="G55" i="6" s="1"/>
  <c r="H55" i="6"/>
  <c r="I54" i="6"/>
  <c r="E56" i="6" l="1"/>
  <c r="F56" i="6" s="1"/>
  <c r="G56" i="6" s="1"/>
  <c r="H56" i="6"/>
  <c r="I55" i="6"/>
  <c r="E57" i="6" l="1"/>
  <c r="F57" i="6" s="1"/>
  <c r="G57" i="6" s="1"/>
  <c r="H57" i="6"/>
  <c r="I56" i="6"/>
  <c r="E58" i="6" l="1"/>
  <c r="F58" i="6" s="1"/>
  <c r="G58" i="6" s="1"/>
  <c r="H58" i="6"/>
  <c r="I57" i="6"/>
  <c r="E59" i="6" l="1"/>
  <c r="F59" i="6" s="1"/>
  <c r="G59" i="6" s="1"/>
  <c r="H59" i="6"/>
  <c r="I58" i="6"/>
  <c r="E60" i="6" l="1"/>
  <c r="F60" i="6" s="1"/>
  <c r="G60" i="6" s="1"/>
  <c r="H60" i="6"/>
  <c r="I59" i="6"/>
  <c r="E61" i="6" l="1"/>
  <c r="F61" i="6" s="1"/>
  <c r="G61" i="6" s="1"/>
  <c r="H61" i="6"/>
  <c r="I60" i="6"/>
  <c r="E62" i="6" l="1"/>
  <c r="F62" i="6" s="1"/>
  <c r="G62" i="6" s="1"/>
  <c r="H62" i="6"/>
  <c r="I61" i="6"/>
  <c r="E63" i="6" l="1"/>
  <c r="F63" i="6" s="1"/>
  <c r="G63" i="6" s="1"/>
  <c r="H63" i="6"/>
  <c r="I62" i="6"/>
  <c r="E64" i="6" l="1"/>
  <c r="F64" i="6" s="1"/>
  <c r="G64" i="6" s="1"/>
  <c r="I63" i="6"/>
  <c r="H64" i="6"/>
  <c r="E65" i="6" l="1"/>
  <c r="F65" i="6" s="1"/>
  <c r="G65" i="6" s="1"/>
  <c r="H65" i="6"/>
  <c r="I64" i="6"/>
  <c r="E66" i="6" l="1"/>
  <c r="F66" i="6" s="1"/>
  <c r="G66" i="6" s="1"/>
  <c r="H66" i="6"/>
  <c r="I65" i="6"/>
  <c r="E67" i="6" l="1"/>
  <c r="F67" i="6" s="1"/>
  <c r="G67" i="6" s="1"/>
  <c r="H67" i="6"/>
  <c r="I66" i="6"/>
  <c r="E68" i="6" l="1"/>
  <c r="F68" i="6" s="1"/>
  <c r="G68" i="6" s="1"/>
  <c r="H68" i="6"/>
  <c r="I67" i="6"/>
  <c r="E69" i="6" l="1"/>
  <c r="F69" i="6" s="1"/>
  <c r="G69" i="6" s="1"/>
  <c r="H69" i="6"/>
  <c r="I68" i="6"/>
  <c r="E70" i="6" l="1"/>
  <c r="F70" i="6" s="1"/>
  <c r="G70" i="6" s="1"/>
  <c r="H70" i="6"/>
  <c r="I69" i="6"/>
  <c r="E71" i="6" l="1"/>
  <c r="F71" i="6" s="1"/>
  <c r="G71" i="6" s="1"/>
  <c r="H71" i="6"/>
  <c r="I70" i="6"/>
  <c r="E72" i="6" l="1"/>
  <c r="F72" i="6" s="1"/>
  <c r="G72" i="6" s="1"/>
  <c r="H72" i="6"/>
  <c r="I71" i="6"/>
  <c r="E73" i="6" l="1"/>
  <c r="F73" i="6" s="1"/>
  <c r="G73" i="6" s="1"/>
  <c r="H73" i="6"/>
  <c r="I72" i="6"/>
  <c r="E74" i="6" l="1"/>
  <c r="F74" i="6" s="1"/>
  <c r="G74" i="6" s="1"/>
  <c r="H74" i="6"/>
  <c r="I73" i="6"/>
  <c r="E75" i="6" l="1"/>
  <c r="F75" i="6" s="1"/>
  <c r="G75" i="6" s="1"/>
  <c r="H75" i="6"/>
  <c r="I74" i="6"/>
  <c r="E76" i="6" l="1"/>
  <c r="F76" i="6" s="1"/>
  <c r="G76" i="6" s="1"/>
  <c r="H76" i="6"/>
  <c r="I75" i="6"/>
  <c r="E77" i="6" l="1"/>
  <c r="F77" i="6" s="1"/>
  <c r="G77" i="6" s="1"/>
  <c r="H77" i="6"/>
  <c r="I76" i="6"/>
  <c r="E78" i="6" l="1"/>
  <c r="F78" i="6" s="1"/>
  <c r="G78" i="6" s="1"/>
  <c r="H78" i="6"/>
  <c r="I77" i="6"/>
  <c r="E79" i="6" l="1"/>
  <c r="F79" i="6" s="1"/>
  <c r="G79" i="6" s="1"/>
  <c r="H79" i="6"/>
  <c r="I78" i="6"/>
  <c r="E80" i="6" l="1"/>
  <c r="F80" i="6" s="1"/>
  <c r="G80" i="6" s="1"/>
  <c r="H80" i="6"/>
  <c r="I79" i="6"/>
  <c r="E81" i="6" l="1"/>
  <c r="F81" i="6" s="1"/>
  <c r="G81" i="6" s="1"/>
  <c r="H81" i="6"/>
  <c r="I80" i="6"/>
  <c r="E82" i="6" l="1"/>
  <c r="F82" i="6" s="1"/>
  <c r="G82" i="6" s="1"/>
  <c r="H82" i="6"/>
  <c r="I81" i="6"/>
  <c r="E83" i="6" l="1"/>
  <c r="F83" i="6" s="1"/>
  <c r="G83" i="6" s="1"/>
  <c r="H83" i="6"/>
  <c r="I82" i="6"/>
  <c r="E84" i="6" l="1"/>
  <c r="F84" i="6" s="1"/>
  <c r="G84" i="6" s="1"/>
  <c r="H84" i="6"/>
  <c r="I83" i="6"/>
  <c r="E85" i="6" l="1"/>
  <c r="F85" i="6" s="1"/>
  <c r="G85" i="6" s="1"/>
  <c r="I84" i="6"/>
  <c r="H85" i="6"/>
  <c r="E86" i="6" l="1"/>
  <c r="F86" i="6" s="1"/>
  <c r="G86" i="6" s="1"/>
  <c r="H86" i="6"/>
  <c r="I85" i="6"/>
  <c r="E87" i="6" l="1"/>
  <c r="F87" i="6" s="1"/>
  <c r="G87" i="6" s="1"/>
  <c r="I86" i="6"/>
  <c r="H87" i="6"/>
  <c r="E88" i="6" l="1"/>
  <c r="F88" i="6" s="1"/>
  <c r="G88" i="6" s="1"/>
  <c r="I87" i="6"/>
  <c r="H88" i="6"/>
  <c r="E89" i="6" l="1"/>
  <c r="F89" i="6" s="1"/>
  <c r="G89" i="6" s="1"/>
  <c r="H89" i="6"/>
  <c r="I88" i="6"/>
  <c r="E90" i="6" l="1"/>
  <c r="F90" i="6" s="1"/>
  <c r="G90" i="6" s="1"/>
  <c r="H90" i="6"/>
  <c r="I89" i="6"/>
  <c r="E91" i="6" l="1"/>
  <c r="F91" i="6" s="1"/>
  <c r="G91" i="6" s="1"/>
  <c r="H91" i="6"/>
  <c r="I90" i="6"/>
  <c r="E92" i="6" l="1"/>
  <c r="F92" i="6" s="1"/>
  <c r="G92" i="6" s="1"/>
  <c r="H92" i="6"/>
  <c r="I91" i="6"/>
  <c r="E93" i="6" l="1"/>
  <c r="F93" i="6" s="1"/>
  <c r="G93" i="6" s="1"/>
  <c r="H93" i="6"/>
  <c r="I92" i="6"/>
  <c r="E94" i="6" l="1"/>
  <c r="F94" i="6" s="1"/>
  <c r="G94" i="6" s="1"/>
  <c r="H94" i="6"/>
  <c r="I93" i="6"/>
  <c r="E95" i="6" l="1"/>
  <c r="F95" i="6" s="1"/>
  <c r="G95" i="6" s="1"/>
  <c r="H95" i="6"/>
  <c r="I94" i="6"/>
  <c r="E96" i="6" l="1"/>
  <c r="F96" i="6" s="1"/>
  <c r="G96" i="6" s="1"/>
  <c r="I95" i="6"/>
  <c r="H96" i="6"/>
  <c r="E97" i="6" l="1"/>
  <c r="F97" i="6" s="1"/>
  <c r="G97" i="6" s="1"/>
  <c r="H97" i="6"/>
  <c r="I96" i="6"/>
  <c r="E98" i="6" l="1"/>
  <c r="F98" i="6" s="1"/>
  <c r="G98" i="6" s="1"/>
  <c r="I97" i="6"/>
  <c r="H98" i="6"/>
  <c r="E99" i="6" l="1"/>
  <c r="F99" i="6" s="1"/>
  <c r="G99" i="6" s="1"/>
  <c r="H99" i="6"/>
  <c r="I98" i="6"/>
  <c r="E100" i="6" l="1"/>
  <c r="F100" i="6" s="1"/>
  <c r="G100" i="6" s="1"/>
  <c r="H100" i="6"/>
  <c r="I99" i="6"/>
  <c r="E101" i="6" l="1"/>
  <c r="F101" i="6" s="1"/>
  <c r="G101" i="6" s="1"/>
  <c r="H101" i="6"/>
  <c r="I100" i="6"/>
  <c r="E102" i="6" l="1"/>
  <c r="F102" i="6" s="1"/>
  <c r="G102" i="6" s="1"/>
  <c r="H102" i="6"/>
  <c r="I101" i="6"/>
  <c r="E103" i="6" l="1"/>
  <c r="F103" i="6" s="1"/>
  <c r="G103" i="6" s="1"/>
  <c r="H103" i="6"/>
  <c r="I102" i="6"/>
  <c r="E104" i="6" l="1"/>
  <c r="F104" i="6" s="1"/>
  <c r="G104" i="6" s="1"/>
  <c r="H104" i="6"/>
  <c r="I103" i="6"/>
  <c r="E105" i="6" l="1"/>
  <c r="F105" i="6" s="1"/>
  <c r="G105" i="6" s="1"/>
  <c r="H105" i="6"/>
  <c r="I104" i="6"/>
  <c r="E106" i="6" l="1"/>
  <c r="F106" i="6" s="1"/>
  <c r="G106" i="6" s="1"/>
  <c r="H106" i="6"/>
  <c r="I105" i="6"/>
  <c r="E107" i="6" l="1"/>
  <c r="F107" i="6" s="1"/>
  <c r="G107" i="6" s="1"/>
  <c r="H107" i="6"/>
  <c r="I106" i="6"/>
  <c r="E108" i="6" l="1"/>
  <c r="F108" i="6" s="1"/>
  <c r="G108" i="6" s="1"/>
  <c r="H108" i="6"/>
  <c r="I107" i="6"/>
  <c r="E109" i="6" l="1"/>
  <c r="F109" i="6" s="1"/>
  <c r="G109" i="6" s="1"/>
  <c r="H109" i="6"/>
  <c r="I108" i="6"/>
  <c r="E110" i="6" l="1"/>
  <c r="F110" i="6" s="1"/>
  <c r="G110" i="6" s="1"/>
  <c r="H110" i="6"/>
  <c r="I109" i="6"/>
  <c r="E111" i="6" l="1"/>
  <c r="F111" i="6" s="1"/>
  <c r="G111" i="6" s="1"/>
  <c r="H111" i="6"/>
  <c r="I110" i="6"/>
  <c r="E112" i="6" l="1"/>
  <c r="F112" i="6" s="1"/>
  <c r="G112" i="6" s="1"/>
  <c r="H112" i="6"/>
  <c r="I111" i="6"/>
  <c r="E113" i="6" l="1"/>
  <c r="F113" i="6" s="1"/>
  <c r="G113" i="6" s="1"/>
  <c r="H113" i="6"/>
  <c r="I112" i="6"/>
  <c r="E114" i="6" l="1"/>
  <c r="F114" i="6" s="1"/>
  <c r="G114" i="6" s="1"/>
  <c r="H114" i="6"/>
  <c r="I113" i="6"/>
  <c r="E115" i="6" l="1"/>
  <c r="F115" i="6" s="1"/>
  <c r="G115" i="6" s="1"/>
  <c r="H115" i="6"/>
  <c r="I114" i="6"/>
  <c r="E116" i="6" l="1"/>
  <c r="F116" i="6" s="1"/>
  <c r="G116" i="6" s="1"/>
  <c r="H116" i="6"/>
  <c r="I115" i="6"/>
  <c r="E117" i="6" l="1"/>
  <c r="F117" i="6" s="1"/>
  <c r="G117" i="6" s="1"/>
  <c r="H117" i="6"/>
  <c r="I116" i="6"/>
  <c r="E118" i="6" l="1"/>
  <c r="F118" i="6" s="1"/>
  <c r="G118" i="6" s="1"/>
  <c r="H118" i="6"/>
  <c r="I117" i="6"/>
  <c r="E119" i="6" l="1"/>
  <c r="F119" i="6" s="1"/>
  <c r="G119" i="6" s="1"/>
  <c r="H119" i="6"/>
  <c r="I118" i="6"/>
  <c r="E120" i="6" l="1"/>
  <c r="F120" i="6" s="1"/>
  <c r="G120" i="6" s="1"/>
  <c r="H120" i="6"/>
  <c r="I119" i="6"/>
  <c r="E121" i="6" l="1"/>
  <c r="F121" i="6" s="1"/>
  <c r="G121" i="6" s="1"/>
  <c r="H121" i="6"/>
  <c r="I120" i="6"/>
  <c r="E122" i="6" l="1"/>
  <c r="F122" i="6" s="1"/>
  <c r="G122" i="6" s="1"/>
  <c r="H122" i="6"/>
  <c r="I121" i="6"/>
  <c r="E123" i="6" l="1"/>
  <c r="F123" i="6" s="1"/>
  <c r="G123" i="6" s="1"/>
  <c r="H123" i="6"/>
  <c r="I122" i="6"/>
  <c r="E124" i="6" l="1"/>
  <c r="F124" i="6" s="1"/>
  <c r="G124" i="6" s="1"/>
  <c r="H124" i="6"/>
  <c r="I123" i="6"/>
  <c r="E125" i="6" l="1"/>
  <c r="F125" i="6" s="1"/>
  <c r="G125" i="6" s="1"/>
  <c r="H125" i="6"/>
  <c r="I124" i="6"/>
  <c r="E126" i="6" l="1"/>
  <c r="F126" i="6" s="1"/>
  <c r="G126" i="6" s="1"/>
  <c r="H126" i="6"/>
  <c r="I125" i="6"/>
  <c r="E127" i="6" l="1"/>
  <c r="F127" i="6" s="1"/>
  <c r="G127" i="6" s="1"/>
  <c r="H127" i="6"/>
  <c r="I126" i="6"/>
  <c r="E128" i="6" l="1"/>
  <c r="F128" i="6" s="1"/>
  <c r="G128" i="6" s="1"/>
  <c r="H128" i="6"/>
  <c r="I127" i="6"/>
  <c r="E129" i="6" l="1"/>
  <c r="F129" i="6" s="1"/>
  <c r="G129" i="6" s="1"/>
  <c r="H129" i="6"/>
  <c r="I128" i="6"/>
  <c r="E130" i="6" l="1"/>
  <c r="F130" i="6" s="1"/>
  <c r="G130" i="6" s="1"/>
  <c r="H130" i="6"/>
  <c r="I129" i="6"/>
  <c r="E131" i="6" l="1"/>
  <c r="F131" i="6" s="1"/>
  <c r="G131" i="6" s="1"/>
  <c r="H131" i="6"/>
  <c r="I130" i="6"/>
  <c r="E132" i="6" l="1"/>
  <c r="F132" i="6" s="1"/>
  <c r="G132" i="6" s="1"/>
  <c r="H132" i="6"/>
  <c r="I131" i="6"/>
  <c r="E133" i="6" l="1"/>
  <c r="F133" i="6" s="1"/>
  <c r="G133" i="6" s="1"/>
  <c r="H133" i="6"/>
  <c r="I132" i="6"/>
  <c r="E134" i="6" l="1"/>
  <c r="F134" i="6" s="1"/>
  <c r="G134" i="6" s="1"/>
  <c r="H134" i="6"/>
  <c r="I133" i="6"/>
  <c r="E135" i="6" l="1"/>
  <c r="F135" i="6" s="1"/>
  <c r="G135" i="6" s="1"/>
  <c r="H135" i="6"/>
  <c r="I134" i="6"/>
  <c r="E136" i="6" l="1"/>
  <c r="F136" i="6" s="1"/>
  <c r="G136" i="6" s="1"/>
  <c r="H136" i="6"/>
  <c r="I135" i="6"/>
  <c r="E137" i="6" l="1"/>
  <c r="F137" i="6" s="1"/>
  <c r="G137" i="6" s="1"/>
  <c r="H137" i="6"/>
  <c r="I136" i="6"/>
  <c r="E138" i="6" l="1"/>
  <c r="F138" i="6" s="1"/>
  <c r="G138" i="6" s="1"/>
  <c r="H138" i="6"/>
  <c r="I137" i="6"/>
  <c r="E139" i="6" l="1"/>
  <c r="F139" i="6" s="1"/>
  <c r="G139" i="6" s="1"/>
  <c r="H139" i="6"/>
  <c r="I138" i="6"/>
  <c r="E140" i="6" l="1"/>
  <c r="F140" i="6" s="1"/>
  <c r="G140" i="6" s="1"/>
  <c r="H140" i="6"/>
  <c r="I139" i="6"/>
  <c r="E141" i="6" l="1"/>
  <c r="F141" i="6" s="1"/>
  <c r="G141" i="6" s="1"/>
  <c r="H141" i="6"/>
  <c r="I140" i="6"/>
  <c r="E142" i="6" l="1"/>
  <c r="F142" i="6" s="1"/>
  <c r="G142" i="6" s="1"/>
  <c r="H142" i="6"/>
  <c r="I141" i="6"/>
  <c r="E143" i="6" l="1"/>
  <c r="F143" i="6" s="1"/>
  <c r="G143" i="6" s="1"/>
  <c r="H143" i="6"/>
  <c r="I142" i="6"/>
  <c r="E144" i="6" l="1"/>
  <c r="F144" i="6" s="1"/>
  <c r="G144" i="6" s="1"/>
  <c r="H144" i="6"/>
  <c r="I143" i="6"/>
  <c r="E145" i="6" l="1"/>
  <c r="F145" i="6" s="1"/>
  <c r="G145" i="6" s="1"/>
  <c r="H145" i="6"/>
  <c r="I144" i="6"/>
  <c r="E146" i="6" l="1"/>
  <c r="F146" i="6" s="1"/>
  <c r="G146" i="6" s="1"/>
  <c r="I145" i="6"/>
  <c r="H146" i="6"/>
  <c r="E147" i="6" l="1"/>
  <c r="F147" i="6" s="1"/>
  <c r="G147" i="6" s="1"/>
  <c r="H147" i="6"/>
  <c r="I146" i="6"/>
  <c r="E148" i="6" l="1"/>
  <c r="F148" i="6" s="1"/>
  <c r="G148" i="6" s="1"/>
  <c r="H148" i="6"/>
  <c r="I147" i="6"/>
  <c r="E149" i="6" l="1"/>
  <c r="F149" i="6" s="1"/>
  <c r="G149" i="6" s="1"/>
  <c r="I148" i="6"/>
  <c r="H149" i="6"/>
  <c r="E150" i="6" l="1"/>
  <c r="F150" i="6" s="1"/>
  <c r="G150" i="6" s="1"/>
  <c r="H150" i="6"/>
  <c r="I149" i="6"/>
  <c r="E151" i="6" l="1"/>
  <c r="F151" i="6" s="1"/>
  <c r="G151" i="6" s="1"/>
  <c r="I150" i="6"/>
  <c r="H151" i="6"/>
  <c r="E152" i="6" l="1"/>
  <c r="F152" i="6" s="1"/>
  <c r="G152" i="6" s="1"/>
  <c r="H152" i="6"/>
  <c r="I151" i="6"/>
  <c r="E153" i="6" l="1"/>
  <c r="F153" i="6" s="1"/>
  <c r="G153" i="6" s="1"/>
  <c r="H153" i="6"/>
  <c r="I152" i="6"/>
  <c r="E154" i="6" l="1"/>
  <c r="F154" i="6" s="1"/>
  <c r="G154" i="6" s="1"/>
  <c r="I153" i="6"/>
  <c r="H154" i="6"/>
  <c r="E155" i="6" l="1"/>
  <c r="F155" i="6" s="1"/>
  <c r="G155" i="6" s="1"/>
  <c r="H155" i="6"/>
  <c r="I154" i="6"/>
  <c r="E156" i="6" l="1"/>
  <c r="F156" i="6" s="1"/>
  <c r="G156" i="6" s="1"/>
  <c r="H156" i="6"/>
  <c r="I155" i="6"/>
  <c r="E157" i="6" l="1"/>
  <c r="F157" i="6" s="1"/>
  <c r="G157" i="6" s="1"/>
  <c r="H157" i="6"/>
  <c r="I156" i="6"/>
  <c r="E158" i="6" l="1"/>
  <c r="F158" i="6" s="1"/>
  <c r="G158" i="6" s="1"/>
  <c r="H158" i="6"/>
  <c r="I157" i="6"/>
  <c r="E159" i="6" l="1"/>
  <c r="F159" i="6" s="1"/>
  <c r="G159" i="6" s="1"/>
  <c r="H159" i="6"/>
  <c r="I158" i="6"/>
  <c r="E160" i="6" l="1"/>
  <c r="F160" i="6" s="1"/>
  <c r="G160" i="6" s="1"/>
  <c r="H160" i="6"/>
  <c r="I159" i="6"/>
  <c r="E161" i="6" l="1"/>
  <c r="F161" i="6" s="1"/>
  <c r="G161" i="6" s="1"/>
  <c r="I160" i="6"/>
  <c r="H161" i="6"/>
  <c r="E162" i="6" l="1"/>
  <c r="F162" i="6" s="1"/>
  <c r="G162" i="6" s="1"/>
  <c r="H162" i="6"/>
  <c r="I161" i="6"/>
  <c r="E163" i="6" l="1"/>
  <c r="F163" i="6" s="1"/>
  <c r="G163" i="6" s="1"/>
  <c r="H163" i="6"/>
  <c r="I162" i="6"/>
  <c r="E164" i="6" l="1"/>
  <c r="F164" i="6" s="1"/>
  <c r="G164" i="6" s="1"/>
  <c r="H164" i="6"/>
  <c r="I163" i="6"/>
  <c r="E165" i="6" l="1"/>
  <c r="F165" i="6" s="1"/>
  <c r="G165" i="6" s="1"/>
  <c r="H165" i="6"/>
  <c r="I164" i="6"/>
  <c r="E166" i="6" l="1"/>
  <c r="F166" i="6" s="1"/>
  <c r="G166" i="6" s="1"/>
  <c r="H166" i="6"/>
  <c r="I165" i="6"/>
  <c r="E167" i="6" l="1"/>
  <c r="F167" i="6" s="1"/>
  <c r="G167" i="6" s="1"/>
  <c r="H167" i="6"/>
  <c r="I166" i="6"/>
  <c r="E168" i="6" l="1"/>
  <c r="F168" i="6" s="1"/>
  <c r="G168" i="6" s="1"/>
  <c r="H168" i="6"/>
  <c r="I167" i="6"/>
  <c r="E169" i="6" l="1"/>
  <c r="F169" i="6" s="1"/>
  <c r="G169" i="6" s="1"/>
  <c r="H169" i="6"/>
  <c r="I168" i="6"/>
  <c r="E170" i="6" l="1"/>
  <c r="F170" i="6" s="1"/>
  <c r="G170" i="6" s="1"/>
  <c r="H170" i="6"/>
  <c r="I169" i="6"/>
  <c r="E171" i="6" l="1"/>
  <c r="F171" i="6" s="1"/>
  <c r="G171" i="6" s="1"/>
  <c r="I170" i="6"/>
  <c r="H171" i="6"/>
  <c r="E172" i="6" l="1"/>
  <c r="F172" i="6" s="1"/>
  <c r="G172" i="6" s="1"/>
  <c r="H172" i="6"/>
  <c r="I171" i="6"/>
  <c r="E173" i="6" l="1"/>
  <c r="F173" i="6" s="1"/>
  <c r="G173" i="6" s="1"/>
  <c r="H173" i="6"/>
  <c r="I172" i="6"/>
  <c r="E174" i="6" l="1"/>
  <c r="F174" i="6" s="1"/>
  <c r="G174" i="6" s="1"/>
  <c r="H174" i="6"/>
  <c r="I173" i="6"/>
  <c r="E175" i="6" l="1"/>
  <c r="F175" i="6" s="1"/>
  <c r="G175" i="6" s="1"/>
  <c r="H175" i="6"/>
  <c r="I174" i="6"/>
  <c r="E176" i="6" l="1"/>
  <c r="F176" i="6" s="1"/>
  <c r="G176" i="6" s="1"/>
  <c r="I175" i="6"/>
  <c r="H176" i="6"/>
  <c r="E177" i="6" l="1"/>
  <c r="F177" i="6" s="1"/>
  <c r="G177" i="6" s="1"/>
  <c r="H177" i="6"/>
  <c r="I176" i="6"/>
  <c r="E178" i="6" l="1"/>
  <c r="F178" i="6" s="1"/>
  <c r="G178" i="6" s="1"/>
  <c r="H178" i="6"/>
  <c r="I177" i="6"/>
  <c r="E179" i="6" l="1"/>
  <c r="F179" i="6" s="1"/>
  <c r="G179" i="6" s="1"/>
  <c r="H179" i="6"/>
  <c r="I178" i="6"/>
  <c r="E180" i="6" l="1"/>
  <c r="F180" i="6" s="1"/>
  <c r="G180" i="6" s="1"/>
  <c r="H180" i="6"/>
  <c r="I179" i="6"/>
  <c r="E181" i="6" l="1"/>
  <c r="F181" i="6" s="1"/>
  <c r="G181" i="6" s="1"/>
  <c r="H181" i="6"/>
  <c r="I180" i="6"/>
  <c r="E182" i="6" l="1"/>
  <c r="F182" i="6" s="1"/>
  <c r="G182" i="6" s="1"/>
  <c r="H182" i="6"/>
  <c r="I181" i="6"/>
  <c r="E183" i="6" l="1"/>
  <c r="F183" i="6" s="1"/>
  <c r="G183" i="6" s="1"/>
  <c r="H183" i="6"/>
  <c r="I182" i="6"/>
  <c r="E184" i="6" l="1"/>
  <c r="F184" i="6" s="1"/>
  <c r="G184" i="6" s="1"/>
  <c r="H184" i="6"/>
  <c r="I183" i="6"/>
  <c r="E185" i="6" l="1"/>
  <c r="F185" i="6" s="1"/>
  <c r="G185" i="6" s="1"/>
  <c r="H185" i="6"/>
  <c r="I184" i="6"/>
  <c r="E186" i="6" l="1"/>
  <c r="F186" i="6" s="1"/>
  <c r="G186" i="6" s="1"/>
  <c r="H186" i="6"/>
  <c r="I185" i="6"/>
  <c r="E187" i="6" l="1"/>
  <c r="F187" i="6" s="1"/>
  <c r="G187" i="6" s="1"/>
  <c r="H187" i="6"/>
  <c r="I186" i="6"/>
  <c r="E188" i="6" l="1"/>
  <c r="F188" i="6" s="1"/>
  <c r="G188" i="6" s="1"/>
  <c r="H188" i="6"/>
  <c r="I187" i="6"/>
  <c r="E189" i="6" l="1"/>
  <c r="F189" i="6" s="1"/>
  <c r="G189" i="6" s="1"/>
  <c r="H189" i="6"/>
  <c r="I188" i="6"/>
  <c r="E190" i="6" l="1"/>
  <c r="F190" i="6" s="1"/>
  <c r="G190" i="6" s="1"/>
  <c r="H190" i="6"/>
  <c r="I189" i="6"/>
  <c r="E191" i="6" l="1"/>
  <c r="F191" i="6" s="1"/>
  <c r="G191" i="6" s="1"/>
  <c r="H191" i="6"/>
  <c r="I190" i="6"/>
  <c r="E192" i="6" l="1"/>
  <c r="F192" i="6" s="1"/>
  <c r="G192" i="6" s="1"/>
  <c r="H192" i="6"/>
  <c r="I191" i="6"/>
  <c r="E193" i="6" l="1"/>
  <c r="F193" i="6" s="1"/>
  <c r="G193" i="6" s="1"/>
  <c r="H193" i="6"/>
  <c r="I192" i="6"/>
  <c r="E194" i="6" l="1"/>
  <c r="F194" i="6" s="1"/>
  <c r="G194" i="6" s="1"/>
  <c r="H194" i="6"/>
  <c r="I193" i="6"/>
  <c r="E195" i="6" l="1"/>
  <c r="F195" i="6" s="1"/>
  <c r="G195" i="6" s="1"/>
  <c r="H195" i="6"/>
  <c r="I194" i="6"/>
  <c r="E196" i="6" l="1"/>
  <c r="F196" i="6" s="1"/>
  <c r="G196" i="6" s="1"/>
  <c r="H196" i="6"/>
  <c r="I195" i="6"/>
  <c r="E197" i="6" l="1"/>
  <c r="F197" i="6" s="1"/>
  <c r="G197" i="6" s="1"/>
  <c r="H197" i="6"/>
  <c r="I196" i="6"/>
  <c r="E198" i="6" l="1"/>
  <c r="F198" i="6" s="1"/>
  <c r="G198" i="6" s="1"/>
  <c r="I197" i="6"/>
  <c r="H198" i="6"/>
  <c r="E199" i="6" l="1"/>
  <c r="F199" i="6" s="1"/>
  <c r="G199" i="6" s="1"/>
  <c r="I198" i="6"/>
  <c r="H199" i="6"/>
  <c r="E200" i="6" l="1"/>
  <c r="F200" i="6" s="1"/>
  <c r="G200" i="6" s="1"/>
  <c r="H200" i="6"/>
  <c r="I199" i="6"/>
  <c r="E201" i="6" l="1"/>
  <c r="F201" i="6" s="1"/>
  <c r="G201" i="6" s="1"/>
  <c r="I200" i="6"/>
  <c r="H201" i="6"/>
  <c r="E202" i="6" l="1"/>
  <c r="F202" i="6" s="1"/>
  <c r="G202" i="6" s="1"/>
  <c r="H202" i="6"/>
  <c r="I201" i="6"/>
  <c r="E203" i="6" l="1"/>
  <c r="F203" i="6" s="1"/>
  <c r="G203" i="6" s="1"/>
  <c r="H203" i="6"/>
  <c r="I202" i="6"/>
  <c r="E204" i="6" l="1"/>
  <c r="F204" i="6" s="1"/>
  <c r="G204" i="6" s="1"/>
  <c r="H204" i="6"/>
  <c r="I203" i="6"/>
  <c r="E205" i="6" l="1"/>
  <c r="F205" i="6" s="1"/>
  <c r="G205" i="6" s="1"/>
  <c r="H205" i="6"/>
  <c r="I204" i="6"/>
  <c r="E206" i="6" l="1"/>
  <c r="F206" i="6" s="1"/>
  <c r="G206" i="6" s="1"/>
  <c r="H206" i="6"/>
  <c r="I205" i="6"/>
  <c r="E207" i="6" l="1"/>
  <c r="F207" i="6" s="1"/>
  <c r="G207" i="6" s="1"/>
  <c r="H207" i="6"/>
  <c r="I206" i="6"/>
  <c r="E208" i="6" l="1"/>
  <c r="F208" i="6" s="1"/>
  <c r="G208" i="6" s="1"/>
  <c r="I207" i="6"/>
  <c r="H208" i="6"/>
  <c r="E209" i="6" l="1"/>
  <c r="F209" i="6" s="1"/>
  <c r="G209" i="6" s="1"/>
  <c r="I208" i="6"/>
  <c r="H209" i="6"/>
  <c r="E210" i="6" l="1"/>
  <c r="F210" i="6" s="1"/>
  <c r="G210" i="6" s="1"/>
  <c r="H210" i="6"/>
  <c r="I209" i="6"/>
  <c r="E211" i="6" l="1"/>
  <c r="F211" i="6" s="1"/>
  <c r="G211" i="6" s="1"/>
  <c r="H211" i="6"/>
  <c r="I210" i="6"/>
  <c r="E212" i="6" l="1"/>
  <c r="F212" i="6" s="1"/>
  <c r="G212" i="6" s="1"/>
  <c r="I211" i="6"/>
  <c r="H212" i="6"/>
  <c r="E213" i="6" l="1"/>
  <c r="F213" i="6" s="1"/>
  <c r="G213" i="6" s="1"/>
  <c r="H213" i="6"/>
  <c r="I212" i="6"/>
  <c r="E214" i="6" l="1"/>
  <c r="F214" i="6" s="1"/>
  <c r="G214" i="6" s="1"/>
  <c r="H214" i="6"/>
  <c r="I213" i="6"/>
  <c r="E215" i="6" l="1"/>
  <c r="F215" i="6" s="1"/>
  <c r="G215" i="6" s="1"/>
  <c r="H215" i="6"/>
  <c r="I214" i="6"/>
  <c r="E216" i="6" l="1"/>
  <c r="F216" i="6" s="1"/>
  <c r="G216" i="6" s="1"/>
  <c r="H216" i="6"/>
  <c r="I215" i="6"/>
  <c r="E217" i="6" l="1"/>
  <c r="F217" i="6" s="1"/>
  <c r="G217" i="6" s="1"/>
  <c r="H217" i="6"/>
  <c r="I216" i="6"/>
  <c r="E218" i="6" l="1"/>
  <c r="F218" i="6" s="1"/>
  <c r="G218" i="6" s="1"/>
  <c r="H218" i="6"/>
  <c r="I217" i="6"/>
  <c r="E219" i="6" l="1"/>
  <c r="F219" i="6" s="1"/>
  <c r="G219" i="6" s="1"/>
  <c r="H219" i="6"/>
  <c r="I218" i="6"/>
  <c r="E220" i="6" l="1"/>
  <c r="F220" i="6" s="1"/>
  <c r="G220" i="6" s="1"/>
  <c r="H220" i="6"/>
  <c r="I219" i="6"/>
  <c r="E221" i="6" l="1"/>
  <c r="F221" i="6" s="1"/>
  <c r="G221" i="6" s="1"/>
  <c r="H221" i="6"/>
  <c r="I220" i="6"/>
  <c r="E222" i="6" l="1"/>
  <c r="F222" i="6" s="1"/>
  <c r="G222" i="6" s="1"/>
  <c r="H222" i="6"/>
  <c r="I221" i="6"/>
  <c r="E223" i="6" l="1"/>
  <c r="F223" i="6" s="1"/>
  <c r="G223" i="6" s="1"/>
  <c r="H223" i="6"/>
  <c r="I222" i="6"/>
  <c r="E224" i="6" l="1"/>
  <c r="F224" i="6" s="1"/>
  <c r="G224" i="6" s="1"/>
  <c r="H224" i="6"/>
  <c r="I223" i="6"/>
  <c r="E225" i="6" l="1"/>
  <c r="F225" i="6" s="1"/>
  <c r="G225" i="6" s="1"/>
  <c r="H225" i="6"/>
  <c r="I224" i="6"/>
  <c r="E226" i="6" l="1"/>
  <c r="F226" i="6" s="1"/>
  <c r="G226" i="6" s="1"/>
  <c r="H226" i="6"/>
  <c r="I225" i="6"/>
  <c r="E227" i="6" l="1"/>
  <c r="F227" i="6" s="1"/>
  <c r="G227" i="6" s="1"/>
  <c r="H227" i="6"/>
  <c r="I226" i="6"/>
  <c r="E228" i="6" l="1"/>
  <c r="F228" i="6" s="1"/>
  <c r="G228" i="6" s="1"/>
  <c r="H228" i="6"/>
  <c r="I227" i="6"/>
  <c r="E229" i="6" l="1"/>
  <c r="F229" i="6" s="1"/>
  <c r="G229" i="6" s="1"/>
  <c r="H229" i="6"/>
  <c r="I228" i="6"/>
  <c r="E230" i="6" l="1"/>
  <c r="F230" i="6" s="1"/>
  <c r="G230" i="6" s="1"/>
  <c r="H230" i="6"/>
  <c r="I229" i="6"/>
  <c r="E231" i="6" l="1"/>
  <c r="F231" i="6" s="1"/>
  <c r="G231" i="6" s="1"/>
  <c r="H231" i="6"/>
  <c r="I230" i="6"/>
  <c r="E232" i="6" l="1"/>
  <c r="F232" i="6" s="1"/>
  <c r="G232" i="6" s="1"/>
  <c r="H232" i="6"/>
  <c r="I231" i="6"/>
  <c r="E233" i="6" l="1"/>
  <c r="F233" i="6" s="1"/>
  <c r="G233" i="6" s="1"/>
  <c r="H233" i="6"/>
  <c r="I232" i="6"/>
  <c r="E234" i="6" l="1"/>
  <c r="F234" i="6" s="1"/>
  <c r="G234" i="6" s="1"/>
  <c r="H234" i="6"/>
  <c r="I233" i="6"/>
  <c r="E235" i="6" l="1"/>
  <c r="F235" i="6" s="1"/>
  <c r="G235" i="6" s="1"/>
  <c r="H235" i="6"/>
  <c r="I234" i="6"/>
  <c r="E236" i="6" l="1"/>
  <c r="F236" i="6" s="1"/>
  <c r="G236" i="6" s="1"/>
  <c r="H236" i="6"/>
  <c r="I235" i="6"/>
  <c r="E237" i="6" l="1"/>
  <c r="F237" i="6" s="1"/>
  <c r="G237" i="6" s="1"/>
  <c r="I236" i="6"/>
  <c r="H237" i="6"/>
  <c r="E238" i="6" l="1"/>
  <c r="F238" i="6" s="1"/>
  <c r="G238" i="6" s="1"/>
  <c r="H238" i="6"/>
  <c r="I237" i="6"/>
  <c r="E239" i="6" l="1"/>
  <c r="F239" i="6" s="1"/>
  <c r="G239" i="6" s="1"/>
  <c r="H239" i="6"/>
  <c r="I238" i="6"/>
  <c r="E240" i="6" l="1"/>
  <c r="F240" i="6" s="1"/>
  <c r="G240" i="6" s="1"/>
  <c r="H240" i="6"/>
  <c r="I239" i="6"/>
  <c r="E241" i="6" l="1"/>
  <c r="F241" i="6" s="1"/>
  <c r="G241" i="6" s="1"/>
  <c r="H241" i="6"/>
  <c r="I240" i="6"/>
  <c r="E242" i="6" l="1"/>
  <c r="F242" i="6" s="1"/>
  <c r="G242" i="6" s="1"/>
  <c r="H242" i="6"/>
  <c r="I241" i="6"/>
  <c r="E243" i="6" l="1"/>
  <c r="F243" i="6" s="1"/>
  <c r="G243" i="6" s="1"/>
  <c r="H243" i="6"/>
  <c r="I242" i="6"/>
  <c r="E244" i="6" l="1"/>
  <c r="F244" i="6" s="1"/>
  <c r="G244" i="6" s="1"/>
  <c r="H244" i="6"/>
  <c r="I243" i="6"/>
  <c r="E245" i="6" l="1"/>
  <c r="F245" i="6" s="1"/>
  <c r="G245" i="6" s="1"/>
  <c r="I244" i="6"/>
  <c r="H245" i="6"/>
  <c r="E246" i="6" l="1"/>
  <c r="F246" i="6" s="1"/>
  <c r="G246" i="6" s="1"/>
  <c r="H246" i="6"/>
  <c r="I245" i="6"/>
  <c r="E247" i="6" l="1"/>
  <c r="F247" i="6" s="1"/>
  <c r="G247" i="6" s="1"/>
  <c r="H247" i="6"/>
  <c r="I246" i="6"/>
  <c r="E248" i="6" l="1"/>
  <c r="F248" i="6" s="1"/>
  <c r="G248" i="6" s="1"/>
  <c r="H248" i="6"/>
  <c r="I247" i="6"/>
  <c r="E249" i="6" l="1"/>
  <c r="F249" i="6" s="1"/>
  <c r="G249" i="6" s="1"/>
  <c r="H249" i="6"/>
  <c r="I248" i="6"/>
  <c r="E250" i="6" l="1"/>
  <c r="F250" i="6" s="1"/>
  <c r="G250" i="6" s="1"/>
  <c r="H250" i="6"/>
  <c r="I249" i="6"/>
  <c r="E251" i="6" l="1"/>
  <c r="F251" i="6" s="1"/>
  <c r="G251" i="6" s="1"/>
  <c r="H251" i="6"/>
  <c r="I250" i="6"/>
  <c r="E252" i="6" l="1"/>
  <c r="F252" i="6" s="1"/>
  <c r="G252" i="6" s="1"/>
  <c r="H252" i="6"/>
  <c r="I251" i="6"/>
  <c r="E253" i="6" l="1"/>
  <c r="F253" i="6" s="1"/>
  <c r="G253" i="6" s="1"/>
  <c r="H253" i="6"/>
  <c r="I252" i="6"/>
  <c r="E254" i="6" l="1"/>
  <c r="F254" i="6" s="1"/>
  <c r="G254" i="6" s="1"/>
  <c r="H254" i="6"/>
  <c r="I253" i="6"/>
  <c r="E255" i="6" l="1"/>
  <c r="F255" i="6" s="1"/>
  <c r="G255" i="6" s="1"/>
  <c r="H255" i="6"/>
  <c r="I254" i="6"/>
  <c r="E256" i="6" l="1"/>
  <c r="F256" i="6" s="1"/>
  <c r="G256" i="6" s="1"/>
  <c r="H256" i="6"/>
  <c r="I255" i="6"/>
  <c r="E257" i="6" l="1"/>
  <c r="F257" i="6" s="1"/>
  <c r="G257" i="6" s="1"/>
  <c r="H257" i="6"/>
  <c r="I256" i="6"/>
  <c r="E258" i="6" l="1"/>
  <c r="F258" i="6" s="1"/>
  <c r="G258" i="6" s="1"/>
  <c r="H258" i="6"/>
  <c r="I257" i="6"/>
  <c r="E259" i="6" l="1"/>
  <c r="F259" i="6" s="1"/>
  <c r="G259" i="6" s="1"/>
  <c r="H259" i="6"/>
  <c r="I258" i="6"/>
  <c r="E260" i="6" l="1"/>
  <c r="F260" i="6" s="1"/>
  <c r="G260" i="6" s="1"/>
  <c r="H260" i="6"/>
  <c r="I259" i="6"/>
  <c r="E261" i="6" l="1"/>
  <c r="F261" i="6" s="1"/>
  <c r="G261" i="6" s="1"/>
  <c r="H261" i="6"/>
  <c r="I260" i="6"/>
  <c r="E262" i="6" l="1"/>
  <c r="F262" i="6" s="1"/>
  <c r="G262" i="6" s="1"/>
  <c r="H262" i="6"/>
  <c r="I261" i="6"/>
  <c r="E263" i="6" l="1"/>
  <c r="F263" i="6" s="1"/>
  <c r="G263" i="6" s="1"/>
  <c r="H263" i="6"/>
  <c r="I262" i="6"/>
  <c r="E264" i="6" l="1"/>
  <c r="F264" i="6" s="1"/>
  <c r="G264" i="6" s="1"/>
  <c r="H264" i="6"/>
  <c r="I263" i="6"/>
  <c r="E265" i="6" l="1"/>
  <c r="F265" i="6" s="1"/>
  <c r="G265" i="6" s="1"/>
  <c r="H265" i="6"/>
  <c r="I264" i="6"/>
  <c r="E266" i="6" l="1"/>
  <c r="F266" i="6" s="1"/>
  <c r="G266" i="6" s="1"/>
  <c r="I265" i="6"/>
  <c r="H266" i="6"/>
  <c r="E267" i="6" l="1"/>
  <c r="F267" i="6" s="1"/>
  <c r="G267" i="6" s="1"/>
  <c r="H267" i="6"/>
  <c r="I266" i="6"/>
  <c r="E268" i="6" l="1"/>
  <c r="F268" i="6" s="1"/>
  <c r="G268" i="6" s="1"/>
  <c r="H268" i="6"/>
  <c r="I267" i="6"/>
  <c r="E269" i="6" l="1"/>
  <c r="F269" i="6" s="1"/>
  <c r="G269" i="6" s="1"/>
  <c r="H269" i="6"/>
  <c r="I268" i="6"/>
  <c r="E270" i="6" l="1"/>
  <c r="F270" i="6" s="1"/>
  <c r="G270" i="6" s="1"/>
  <c r="H270" i="6"/>
  <c r="I269" i="6"/>
  <c r="E271" i="6" l="1"/>
  <c r="F271" i="6" s="1"/>
  <c r="G271" i="6" s="1"/>
  <c r="H271" i="6"/>
  <c r="I270" i="6"/>
  <c r="E272" i="6" l="1"/>
  <c r="F272" i="6" s="1"/>
  <c r="G272" i="6" s="1"/>
  <c r="H272" i="6"/>
  <c r="I271" i="6"/>
  <c r="E273" i="6" l="1"/>
  <c r="F273" i="6" s="1"/>
  <c r="G273" i="6" s="1"/>
  <c r="H273" i="6"/>
  <c r="I272" i="6"/>
  <c r="E274" i="6" l="1"/>
  <c r="F274" i="6" s="1"/>
  <c r="G274" i="6" s="1"/>
  <c r="H274" i="6"/>
  <c r="I273" i="6"/>
  <c r="E275" i="6" l="1"/>
  <c r="F275" i="6" s="1"/>
  <c r="G275" i="6" s="1"/>
  <c r="H275" i="6"/>
  <c r="I274" i="6"/>
  <c r="E276" i="6" l="1"/>
  <c r="F276" i="6" s="1"/>
  <c r="G276" i="6" s="1"/>
  <c r="H276" i="6"/>
  <c r="I275" i="6"/>
  <c r="E277" i="6" l="1"/>
  <c r="F277" i="6" s="1"/>
  <c r="G277" i="6" s="1"/>
  <c r="H277" i="6"/>
  <c r="I276" i="6"/>
  <c r="E278" i="6" l="1"/>
  <c r="F278" i="6" s="1"/>
  <c r="G278" i="6" s="1"/>
  <c r="H278" i="6"/>
  <c r="I277" i="6"/>
  <c r="E279" i="6" l="1"/>
  <c r="F279" i="6" s="1"/>
  <c r="G279" i="6" s="1"/>
  <c r="H279" i="6"/>
  <c r="I278" i="6"/>
  <c r="E280" i="6" l="1"/>
  <c r="F280" i="6" s="1"/>
  <c r="G280" i="6" s="1"/>
  <c r="H280" i="6"/>
  <c r="I279" i="6"/>
  <c r="E281" i="6" l="1"/>
  <c r="F281" i="6" s="1"/>
  <c r="G281" i="6" s="1"/>
  <c r="H281" i="6"/>
  <c r="I280" i="6"/>
  <c r="E282" i="6" l="1"/>
  <c r="F282" i="6" s="1"/>
  <c r="G282" i="6" s="1"/>
  <c r="H282" i="6"/>
  <c r="I281" i="6"/>
  <c r="E283" i="6" l="1"/>
  <c r="F283" i="6" s="1"/>
  <c r="G283" i="6" s="1"/>
  <c r="H283" i="6"/>
  <c r="I282" i="6"/>
  <c r="E284" i="6" l="1"/>
  <c r="F284" i="6" s="1"/>
  <c r="G284" i="6" s="1"/>
  <c r="H284" i="6"/>
  <c r="I283" i="6"/>
  <c r="E285" i="6" l="1"/>
  <c r="F285" i="6" s="1"/>
  <c r="G285" i="6" s="1"/>
  <c r="H285" i="6"/>
  <c r="I284" i="6"/>
  <c r="E286" i="6" l="1"/>
  <c r="F286" i="6" s="1"/>
  <c r="G286" i="6" s="1"/>
  <c r="H286" i="6"/>
  <c r="I285" i="6"/>
  <c r="E287" i="6" l="1"/>
  <c r="F287" i="6" s="1"/>
  <c r="G287" i="6" s="1"/>
  <c r="H287" i="6"/>
  <c r="I286" i="6"/>
  <c r="E288" i="6" l="1"/>
  <c r="F288" i="6" s="1"/>
  <c r="G288" i="6" s="1"/>
  <c r="H288" i="6"/>
  <c r="I287" i="6"/>
  <c r="E289" i="6" l="1"/>
  <c r="F289" i="6" s="1"/>
  <c r="G289" i="6" s="1"/>
  <c r="H289" i="6"/>
  <c r="I288" i="6"/>
  <c r="E290" i="6" l="1"/>
  <c r="F290" i="6" s="1"/>
  <c r="G290" i="6" s="1"/>
  <c r="H290" i="6"/>
  <c r="I289" i="6"/>
  <c r="E291" i="6" l="1"/>
  <c r="F291" i="6" s="1"/>
  <c r="G291" i="6" s="1"/>
  <c r="H291" i="6"/>
  <c r="I290" i="6"/>
  <c r="E292" i="6" l="1"/>
  <c r="F292" i="6" s="1"/>
  <c r="G292" i="6" s="1"/>
  <c r="I291" i="6"/>
  <c r="H292" i="6"/>
  <c r="E293" i="6" l="1"/>
  <c r="F293" i="6" s="1"/>
  <c r="G293" i="6" s="1"/>
  <c r="H293" i="6"/>
  <c r="I292" i="6"/>
  <c r="E294" i="6" l="1"/>
  <c r="F294" i="6" s="1"/>
  <c r="G294" i="6" s="1"/>
  <c r="H294" i="6"/>
  <c r="I293" i="6"/>
  <c r="E295" i="6" l="1"/>
  <c r="F295" i="6" s="1"/>
  <c r="G295" i="6" s="1"/>
  <c r="H295" i="6"/>
  <c r="I294" i="6"/>
  <c r="E296" i="6" l="1"/>
  <c r="F296" i="6" s="1"/>
  <c r="G296" i="6" s="1"/>
  <c r="H296" i="6"/>
  <c r="I295" i="6"/>
  <c r="E297" i="6" l="1"/>
  <c r="F297" i="6" s="1"/>
  <c r="G297" i="6" s="1"/>
  <c r="H297" i="6"/>
  <c r="I296" i="6"/>
  <c r="E298" i="6" l="1"/>
  <c r="F298" i="6" s="1"/>
  <c r="G298" i="6" s="1"/>
  <c r="H298" i="6"/>
  <c r="I297" i="6"/>
  <c r="E299" i="6" l="1"/>
  <c r="F299" i="6" s="1"/>
  <c r="G299" i="6" s="1"/>
  <c r="H299" i="6"/>
  <c r="I298" i="6"/>
  <c r="E300" i="6" l="1"/>
  <c r="F300" i="6" s="1"/>
  <c r="G300" i="6" s="1"/>
  <c r="H300" i="6"/>
  <c r="I299" i="6"/>
  <c r="E301" i="6" l="1"/>
  <c r="F301" i="6" s="1"/>
  <c r="G301" i="6" s="1"/>
  <c r="H301" i="6"/>
  <c r="I300" i="6"/>
  <c r="E302" i="6" l="1"/>
  <c r="F302" i="6" s="1"/>
  <c r="G302" i="6" s="1"/>
  <c r="H302" i="6"/>
  <c r="I301" i="6"/>
  <c r="E303" i="6" l="1"/>
  <c r="F303" i="6" s="1"/>
  <c r="G303" i="6" s="1"/>
  <c r="H303" i="6"/>
  <c r="I302" i="6"/>
  <c r="E304" i="6" l="1"/>
  <c r="F304" i="6" s="1"/>
  <c r="G304" i="6" s="1"/>
  <c r="H304" i="6"/>
  <c r="I303" i="6"/>
  <c r="E305" i="6" l="1"/>
  <c r="F305" i="6" s="1"/>
  <c r="G305" i="6" s="1"/>
  <c r="H305" i="6"/>
  <c r="I304" i="6"/>
  <c r="E306" i="6" l="1"/>
  <c r="F306" i="6" s="1"/>
  <c r="G306" i="6" s="1"/>
  <c r="H306" i="6"/>
  <c r="I305" i="6"/>
  <c r="E307" i="6" l="1"/>
  <c r="F307" i="6" s="1"/>
  <c r="G307" i="6" s="1"/>
  <c r="H307" i="6"/>
  <c r="I306" i="6"/>
  <c r="E308" i="6" l="1"/>
  <c r="F308" i="6" s="1"/>
  <c r="G308" i="6" s="1"/>
  <c r="H308" i="6"/>
  <c r="I307" i="6"/>
  <c r="E309" i="6" l="1"/>
  <c r="F309" i="6" s="1"/>
  <c r="G309" i="6" s="1"/>
  <c r="H309" i="6"/>
  <c r="I308" i="6"/>
  <c r="E310" i="6" l="1"/>
  <c r="F310" i="6" s="1"/>
  <c r="G310" i="6" s="1"/>
  <c r="H310" i="6"/>
  <c r="I309" i="6"/>
  <c r="E311" i="6" l="1"/>
  <c r="F311" i="6" s="1"/>
  <c r="G311" i="6" s="1"/>
  <c r="H311" i="6"/>
  <c r="I310" i="6"/>
  <c r="E312" i="6" l="1"/>
  <c r="F312" i="6" s="1"/>
  <c r="G312" i="6" s="1"/>
  <c r="H312" i="6"/>
  <c r="I311" i="6"/>
  <c r="E313" i="6" l="1"/>
  <c r="F313" i="6" s="1"/>
  <c r="G313" i="6" s="1"/>
  <c r="H313" i="6"/>
  <c r="I312" i="6"/>
  <c r="E314" i="6" l="1"/>
  <c r="F314" i="6" s="1"/>
  <c r="G314" i="6" s="1"/>
  <c r="H314" i="6"/>
  <c r="I313" i="6"/>
  <c r="E315" i="6" l="1"/>
  <c r="F315" i="6" s="1"/>
  <c r="G315" i="6" s="1"/>
  <c r="H315" i="6"/>
  <c r="I314" i="6"/>
  <c r="E316" i="6" l="1"/>
  <c r="F316" i="6" s="1"/>
  <c r="G316" i="6" s="1"/>
  <c r="H316" i="6"/>
  <c r="I315" i="6"/>
  <c r="E317" i="6" l="1"/>
  <c r="F317" i="6" s="1"/>
  <c r="G317" i="6" s="1"/>
  <c r="H317" i="6"/>
  <c r="I316" i="6"/>
  <c r="E318" i="6" l="1"/>
  <c r="F318" i="6" s="1"/>
  <c r="G318" i="6" s="1"/>
  <c r="H318" i="6"/>
  <c r="I317" i="6"/>
  <c r="E319" i="6" l="1"/>
  <c r="F319" i="6" s="1"/>
  <c r="G319" i="6" s="1"/>
  <c r="H319" i="6"/>
  <c r="I318" i="6"/>
  <c r="E320" i="6" l="1"/>
  <c r="F320" i="6" s="1"/>
  <c r="G320" i="6" s="1"/>
  <c r="H320" i="6"/>
  <c r="I319" i="6"/>
  <c r="E321" i="6" l="1"/>
  <c r="F321" i="6" s="1"/>
  <c r="G321" i="6" s="1"/>
  <c r="H321" i="6"/>
  <c r="I320" i="6"/>
  <c r="E322" i="6" l="1"/>
  <c r="F322" i="6" s="1"/>
  <c r="G322" i="6" s="1"/>
  <c r="H322" i="6"/>
  <c r="I321" i="6"/>
  <c r="E323" i="6" l="1"/>
  <c r="F323" i="6" s="1"/>
  <c r="G323" i="6" s="1"/>
  <c r="H323" i="6"/>
  <c r="I322" i="6"/>
  <c r="E324" i="6" l="1"/>
  <c r="F324" i="6" s="1"/>
  <c r="G324" i="6" s="1"/>
  <c r="I323" i="6"/>
  <c r="H324" i="6"/>
  <c r="E325" i="6" l="1"/>
  <c r="F325" i="6" s="1"/>
  <c r="G325" i="6" s="1"/>
  <c r="H325" i="6"/>
  <c r="I324" i="6"/>
  <c r="E326" i="6" l="1"/>
  <c r="F326" i="6" s="1"/>
  <c r="G326" i="6" s="1"/>
  <c r="H326" i="6"/>
  <c r="I325" i="6"/>
  <c r="E327" i="6" l="1"/>
  <c r="F327" i="6" s="1"/>
  <c r="G327" i="6" s="1"/>
  <c r="H327" i="6"/>
  <c r="I326" i="6"/>
  <c r="E328" i="6" l="1"/>
  <c r="F328" i="6" s="1"/>
  <c r="G328" i="6" s="1"/>
  <c r="H328" i="6"/>
  <c r="I327" i="6"/>
  <c r="E329" i="6" l="1"/>
  <c r="F329" i="6" s="1"/>
  <c r="G329" i="6" s="1"/>
  <c r="H329" i="6"/>
  <c r="I328" i="6"/>
  <c r="E330" i="6" l="1"/>
  <c r="F330" i="6" s="1"/>
  <c r="G330" i="6" s="1"/>
  <c r="H330" i="6"/>
  <c r="I329" i="6"/>
  <c r="E331" i="6" l="1"/>
  <c r="F331" i="6" s="1"/>
  <c r="G331" i="6" s="1"/>
  <c r="H331" i="6"/>
  <c r="I330" i="6"/>
  <c r="E332" i="6" l="1"/>
  <c r="F332" i="6" s="1"/>
  <c r="G332" i="6" s="1"/>
  <c r="H332" i="6"/>
  <c r="I331" i="6"/>
  <c r="E333" i="6" l="1"/>
  <c r="F333" i="6" s="1"/>
  <c r="G333" i="6" s="1"/>
  <c r="H333" i="6"/>
  <c r="I332" i="6"/>
  <c r="E334" i="6" l="1"/>
  <c r="F334" i="6" s="1"/>
  <c r="G334" i="6" s="1"/>
  <c r="H334" i="6"/>
  <c r="I333" i="6"/>
  <c r="E335" i="6" l="1"/>
  <c r="F335" i="6" s="1"/>
  <c r="G335" i="6" s="1"/>
  <c r="H335" i="6"/>
  <c r="I334" i="6"/>
  <c r="E336" i="6" l="1"/>
  <c r="F336" i="6" s="1"/>
  <c r="G336" i="6" s="1"/>
  <c r="H336" i="6"/>
  <c r="I335" i="6"/>
  <c r="E337" i="6" l="1"/>
  <c r="F337" i="6" s="1"/>
  <c r="G337" i="6" s="1"/>
  <c r="H337" i="6"/>
  <c r="I336" i="6"/>
  <c r="E338" i="6" l="1"/>
  <c r="F338" i="6" s="1"/>
  <c r="G338" i="6" s="1"/>
  <c r="H338" i="6"/>
  <c r="I337" i="6"/>
  <c r="E339" i="6" l="1"/>
  <c r="F339" i="6" s="1"/>
  <c r="G339" i="6" s="1"/>
  <c r="H339" i="6"/>
  <c r="I338" i="6"/>
  <c r="E340" i="6" l="1"/>
  <c r="F340" i="6" s="1"/>
  <c r="G340" i="6" s="1"/>
  <c r="H340" i="6"/>
  <c r="I339" i="6"/>
  <c r="E341" i="6" l="1"/>
  <c r="F341" i="6" s="1"/>
  <c r="G341" i="6" s="1"/>
  <c r="H341" i="6"/>
  <c r="I340" i="6"/>
  <c r="E342" i="6" l="1"/>
  <c r="F342" i="6" s="1"/>
  <c r="G342" i="6" s="1"/>
  <c r="H342" i="6"/>
  <c r="I341" i="6"/>
  <c r="E343" i="6" l="1"/>
  <c r="F343" i="6" s="1"/>
  <c r="G343" i="6" s="1"/>
  <c r="H343" i="6"/>
  <c r="I342" i="6"/>
  <c r="E344" i="6" l="1"/>
  <c r="F344" i="6" s="1"/>
  <c r="G344" i="6" s="1"/>
  <c r="H344" i="6"/>
  <c r="I343" i="6"/>
  <c r="E345" i="6" l="1"/>
  <c r="F345" i="6" s="1"/>
  <c r="G345" i="6" s="1"/>
  <c r="H345" i="6"/>
  <c r="I344" i="6"/>
  <c r="E346" i="6" l="1"/>
  <c r="F346" i="6" s="1"/>
  <c r="G346" i="6" s="1"/>
  <c r="H346" i="6"/>
  <c r="I345" i="6"/>
  <c r="E347" i="6" l="1"/>
  <c r="F347" i="6" s="1"/>
  <c r="G347" i="6" s="1"/>
  <c r="H347" i="6"/>
  <c r="I346" i="6"/>
  <c r="E348" i="6" l="1"/>
  <c r="F348" i="6" s="1"/>
  <c r="G348" i="6" s="1"/>
  <c r="H348" i="6"/>
  <c r="I347" i="6"/>
  <c r="E349" i="6" l="1"/>
  <c r="F349" i="6" s="1"/>
  <c r="G349" i="6" s="1"/>
  <c r="H349" i="6"/>
  <c r="I348" i="6"/>
  <c r="E350" i="6" l="1"/>
  <c r="F350" i="6" s="1"/>
  <c r="G350" i="6" s="1"/>
  <c r="H350" i="6"/>
  <c r="I349" i="6"/>
  <c r="E351" i="6" l="1"/>
  <c r="F351" i="6" s="1"/>
  <c r="G351" i="6" s="1"/>
  <c r="H351" i="6"/>
  <c r="I350" i="6"/>
  <c r="E352" i="6" l="1"/>
  <c r="F352" i="6" s="1"/>
  <c r="G352" i="6" s="1"/>
  <c r="H352" i="6"/>
  <c r="I351" i="6"/>
  <c r="E353" i="6" l="1"/>
  <c r="F353" i="6" s="1"/>
  <c r="G353" i="6" s="1"/>
  <c r="H353" i="6"/>
  <c r="I352" i="6"/>
  <c r="E354" i="6" l="1"/>
  <c r="F354" i="6" s="1"/>
  <c r="G354" i="6" s="1"/>
  <c r="H354" i="6"/>
  <c r="I353" i="6"/>
  <c r="E355" i="6" l="1"/>
  <c r="F355" i="6" s="1"/>
  <c r="G355" i="6" s="1"/>
  <c r="H355" i="6"/>
  <c r="I354" i="6"/>
  <c r="E356" i="6" l="1"/>
  <c r="F356" i="6" s="1"/>
  <c r="G356" i="6" s="1"/>
  <c r="H356" i="6"/>
  <c r="I355" i="6"/>
  <c r="E357" i="6" l="1"/>
  <c r="F357" i="6" s="1"/>
  <c r="G357" i="6" s="1"/>
  <c r="H357" i="6"/>
  <c r="I356" i="6"/>
  <c r="E358" i="6" l="1"/>
  <c r="F358" i="6" s="1"/>
  <c r="G358" i="6" s="1"/>
  <c r="H358" i="6"/>
  <c r="I357" i="6"/>
  <c r="E359" i="6" l="1"/>
  <c r="F359" i="6" s="1"/>
  <c r="G359" i="6" s="1"/>
  <c r="H359" i="6"/>
  <c r="I358" i="6"/>
  <c r="E360" i="6" l="1"/>
  <c r="F360" i="6" s="1"/>
  <c r="G360" i="6" s="1"/>
  <c r="H360" i="6"/>
  <c r="I359" i="6"/>
  <c r="E361" i="6" l="1"/>
  <c r="F361" i="6" s="1"/>
  <c r="G361" i="6" s="1"/>
  <c r="H361" i="6"/>
  <c r="I360" i="6"/>
  <c r="E362" i="6" l="1"/>
  <c r="F362" i="6" s="1"/>
  <c r="G362" i="6" s="1"/>
  <c r="H362" i="6"/>
  <c r="I361" i="6"/>
  <c r="E363" i="6" l="1"/>
  <c r="F363" i="6" s="1"/>
  <c r="G363" i="6" s="1"/>
  <c r="H363" i="6"/>
  <c r="I362" i="6"/>
  <c r="E364" i="6" l="1"/>
  <c r="F364" i="6" s="1"/>
  <c r="G364" i="6" s="1"/>
  <c r="H364" i="6"/>
  <c r="I363" i="6"/>
  <c r="E365" i="6" l="1"/>
  <c r="F365" i="6" s="1"/>
  <c r="G365" i="6" s="1"/>
  <c r="H365" i="6"/>
  <c r="I364" i="6"/>
  <c r="E366" i="6" l="1"/>
  <c r="F366" i="6" s="1"/>
  <c r="H366" i="6"/>
  <c r="I366" i="6" s="1"/>
  <c r="I367" i="6" s="1"/>
  <c r="I365" i="6"/>
  <c r="F367" i="6" l="1"/>
  <c r="G366" i="6"/>
  <c r="G367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5CC458-6660-4E23-9B80-ABF5B14AF4CD}" keepAlive="1" name="Zapytanie — ekodom" description="Połączenie z zapytaniem „ekodom” w skoroszycie." type="5" refreshedVersion="0" background="1">
    <dbPr connection="Provider=Microsoft.Mashup.OleDb.1;Data Source=$Workbook$;Location=ekodom;Extended Properties=&quot;&quot;" command="SELECT * FROM [ekodom]"/>
  </connection>
  <connection id="2" xr16:uid="{B50BE3EA-8392-41B5-8DDE-73E4A935C50B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47E2B458-6345-4B62-A764-6AD93FBFCC8A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</connections>
</file>

<file path=xl/sharedStrings.xml><?xml version="1.0" encoding="utf-8"?>
<sst xmlns="http://schemas.openxmlformats.org/spreadsheetml/2006/main" count="40" uniqueCount="34">
  <si>
    <t>Data</t>
  </si>
  <si>
    <t>retencja</t>
  </si>
  <si>
    <t>Kolumna1</t>
  </si>
  <si>
    <t>Dzień</t>
  </si>
  <si>
    <t>stałe zużycie wody</t>
  </si>
  <si>
    <t>dodatkowe zużycie wody</t>
  </si>
  <si>
    <t>miesiąc</t>
  </si>
  <si>
    <t>suma zużycia</t>
  </si>
  <si>
    <t>zad4.1</t>
  </si>
  <si>
    <t>a)</t>
  </si>
  <si>
    <t>b)</t>
  </si>
  <si>
    <t>12/08/2022 - 01/09/2022 (21 dni)</t>
  </si>
  <si>
    <t>ile razy podlewano ogródek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</si>
  <si>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</si>
  <si>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</si>
  <si>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</si>
  <si>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</si>
  <si>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</si>
  <si>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</si>
  <si>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</si>
  <si>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</si>
  <si>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</si>
  <si>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</si>
  <si>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</si>
  <si>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</si>
  <si>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Miesiąc</t>
  </si>
  <si>
    <t>Retencja</t>
  </si>
  <si>
    <t>całk zużycie dzienne</t>
  </si>
  <si>
    <t>ilość wody w zboirniku</t>
  </si>
  <si>
    <t>Kolumna2</t>
  </si>
  <si>
    <t>zad4.3</t>
  </si>
  <si>
    <t>Kolumna3</t>
  </si>
  <si>
    <t>start dnia</t>
  </si>
  <si>
    <t>Kolumna4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</si>
</sst>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1" xfId="0" applyNumberFormat="1" applyFill="1" applyBorder="1"/>
    <xf numFmtId="0" fontId="0" fillId="3" borderId="0" xfId="0" applyFill="1"/>
  </cellXfs>
  <cellStyles count="1">
    <cellStyle name="Normalny" xfId="0" builtinId="0"/>
  </cellStyles>
  <dxfs count="1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ilość</a:t>
            </a:r>
            <a:br>
              <a:rPr lang="en-US" sz="1400" b="0" i="0" u="none" strike="noStrike" baseline="0"/>
            </a:br>
            <a:r>
              <a:rPr lang="en-US" sz="1400" b="0" i="0" u="none" strike="noStrike" baseline="0">
                <a:effectLst/>
              </a:rPr>
              <a:t>retencjonowanej wody w każdym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'dane wykres'!$G$3</c:f>
              <c:strCache>
                <c:ptCount val="1"/>
                <c:pt idx="0">
                  <c:v>Retencja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'dane wykres'!$F$4:$F$15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'dane wykres'!$G$4:$G$15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B-46FD-ABDA-657FE176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100399"/>
        <c:axId val="472098319"/>
      </c:barChart>
      <c:catAx>
        <c:axId val="47210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Nazwa</a:t>
                </a:r>
                <a:r>
                  <a:rPr lang="en-US" baseline="0"/>
                  <a:t> Miesiąca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2098319"/>
        <c:crosses val="autoZero"/>
        <c:auto val="1"/>
        <c:lblAlgn val="ctr"/>
        <c:lblOffset val="100"/>
        <c:noMultiLvlLbl val="0"/>
      </c:catAx>
      <c:valAx>
        <c:axId val="4720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Miesięczna</a:t>
                </a:r>
                <a:r>
                  <a:rPr lang="en-US" baseline="0"/>
                  <a:t> </a:t>
                </a:r>
                <a:r>
                  <a:rPr lang="en-US"/>
                  <a:t>Retncja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210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4AC9AE-B19C-40FA-93F8-A42A4BEDFE5F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5CB849-5E46-BB01-EC99-6C682E4ACF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D242214-A99A-47BA-BE9E-39DEFEFE7214}" autoFormatId="16" applyNumberFormats="0" applyBorderFormats="0" applyFontFormats="0" applyPatternFormats="0" applyAlignmentFormats="0" applyWidthHeightFormats="0">
  <queryTableRefresh nextId="24" unboundColumnsRight="8">
    <queryTableFields count="10">
      <queryTableField id="1" name="Data" tableColumnId="1"/>
      <queryTableField id="2" name="retencja" tableColumnId="2"/>
      <queryTableField id="9" dataBound="0" tableColumnId="9"/>
      <queryTableField id="11" dataBound="0" tableColumnId="11"/>
      <queryTableField id="17" dataBound="0" tableColumnId="7"/>
      <queryTableField id="18" dataBound="0" tableColumnId="8"/>
      <queryTableField id="21" dataBound="0" tableColumnId="13"/>
      <queryTableField id="12" dataBound="0" tableColumnId="3"/>
      <queryTableField id="13" dataBound="0" tableColumnId="4"/>
      <queryTableField id="1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B1F545-05BE-424D-8B71-13E5F6BB3F40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11" dataBound="0" tableColumnId="6"/>
      <queryTableField id="5" dataBound="0" tableColumnId="5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92C0E3-E5CF-434A-A411-3FCF9491A934}" name="Tabela3" displayName="Tabela3" ref="F3:G15" totalsRowShown="0">
  <autoFilter ref="F3:G15" xr:uid="{E992C0E3-E5CF-434A-A411-3FCF9491A934}"/>
  <tableColumns count="2">
    <tableColumn id="1" xr3:uid="{091B9F21-3E77-434F-9B20-EAE4573C53A5}" name="Miesiąc"/>
    <tableColumn id="2" xr3:uid="{E4D909F9-9167-4EA0-9B3F-C511E7642BE3}" name="Retencj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A14CB0-F8B2-473B-95B2-505BC11AB7CA}" name="ekodom__25" displayName="ekodom__25" ref="A1:J367" tableType="queryTable" totalsRowCount="1">
  <autoFilter ref="A1:J366" xr:uid="{8CB7ADA1-FD72-4820-A35E-247B9FE08083}"/>
  <tableColumns count="10">
    <tableColumn id="1" xr3:uid="{FDD2F6AC-8F1F-41E1-ABCD-D89179FBBBB0}" uniqueName="1" name="Data" queryTableFieldId="1" dataDxfId="16" totalsRowDxfId="0"/>
    <tableColumn id="2" xr3:uid="{340620A2-E34C-485C-8025-53114FF827C1}" uniqueName="2" name="retencja" totalsRowFunction="sum" queryTableFieldId="2"/>
    <tableColumn id="9" xr3:uid="{612CA7C9-E682-4376-AF9B-28FF120EB3B7}" uniqueName="9" name="suma zużycia" totalsRowFunction="sum" queryTableFieldId="9" dataDxfId="15"/>
    <tableColumn id="11" xr3:uid="{90F660B9-B570-4ABE-BFE5-BE12B55DAB4C}" uniqueName="11" name="całk zużycie dzienne" totalsRowFunction="sum" queryTableFieldId="11"/>
    <tableColumn id="7" xr3:uid="{D2C87E28-BA6B-4527-B631-1D6874F211CF}" uniqueName="7" name="start dnia" queryTableFieldId="17"/>
    <tableColumn id="8" xr3:uid="{B9F45112-833F-468C-9999-FE502C5D8A7D}" uniqueName="8" name="Kolumna3" totalsRowFunction="sum" queryTableFieldId="18" dataDxfId="2">
      <calculatedColumnFormula>IF(ekodom__25[[#This Row],[start dnia]]+ekodom__25[[#This Row],[całk zużycie dzienne]]&lt;0,1,0)</calculatedColumnFormula>
    </tableColumn>
    <tableColumn id="13" xr3:uid="{46BB5335-9C63-4366-BB46-50BC731352B4}" uniqueName="13" name="Kolumna4" totalsRowFunction="sum" queryTableFieldId="21" dataDxfId="1">
      <calculatedColumnFormula>IF(ekodom__25[[#This Row],[Kolumna3]]=1,ekodom__25[[#This Row],[suma zużycia]],0)</calculatedColumnFormula>
    </tableColumn>
    <tableColumn id="3" xr3:uid="{0E109188-C162-4339-B787-F605AAD92A84}" uniqueName="3" name="ilość wody w zboirniku" queryTableFieldId="12"/>
    <tableColumn id="4" xr3:uid="{D71422C1-6B00-4EA4-AEB7-C0449A558FEF}" uniqueName="4" name="Kolumna1" totalsRowFunction="sum" queryTableFieldId="13" dataDxfId="14">
      <calculatedColumnFormula>IF(ekodom__25[[#This Row],[ilość wody w zboirniku]]=0,1,0)</calculatedColumnFormula>
    </tableColumn>
    <tableColumn id="5" xr3:uid="{F0F70FFC-9601-4387-81F9-4004B1B47C0A}" uniqueName="5" name="Kolumna2" totalsRowFunction="sum" queryTableFieldId="15" dataDxfId="3">
      <calculatedColumnFormula>IF(ekodom__25[[#This Row],[suma zużycia]]&gt;0,0,ekodom__25[[#This Row],[suma zużycia]])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7ADA1-FD72-4820-A35E-247B9FE08083}" name="ekodom__2" displayName="ekodom__2" ref="A1:I367" tableType="queryTable" totalsRowCount="1">
  <autoFilter ref="A1:I366" xr:uid="{8CB7ADA1-FD72-4820-A35E-247B9FE08083}"/>
  <tableColumns count="9">
    <tableColumn id="1" xr3:uid="{BC6505EC-2FEF-4B0B-9BB6-14DE54A0E40A}" uniqueName="1" name="Data" queryTableFieldId="1" dataDxfId="13" totalsRowDxfId="12"/>
    <tableColumn id="2" xr3:uid="{F7CD3764-6FFE-4511-867F-AA60650E9957}" uniqueName="2" name="retencja" queryTableFieldId="2"/>
    <tableColumn id="3" xr3:uid="{AB9CD91B-CDC5-4365-9F26-1DA60052A151}" uniqueName="3" name="Dzień" queryTableFieldId="3" dataDxfId="11">
      <calculatedColumnFormula>WEEKDAY(ekodom__2[[#This Row],[Data]])</calculatedColumnFormula>
    </tableColumn>
    <tableColumn id="4" xr3:uid="{76767945-772E-4D4F-8B93-A45B64B9B829}" uniqueName="4" name="stałe zużycie wody" queryTableFieldId="4" dataDxfId="10">
      <calculatedColumnFormula>IF(ekodom__2[[#This Row],[Dzień]]=3,-260,-190)</calculatedColumnFormula>
    </tableColumn>
    <tableColumn id="6" xr3:uid="{064ED19E-8C3D-44B5-B116-622FE66C07F1}" uniqueName="6" name="Kolumna1" queryTableFieldId="11" dataDxfId="9" totalsRowDxfId="8">
      <calculatedColumnFormula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calculatedColumnFormula>
    </tableColumn>
    <tableColumn id="5" xr3:uid="{3496079B-9A1B-411C-AD8C-1A3C981EA494}" uniqueName="5" name="dodatkowe zużycie wody" queryTableFieldId="5" dataDxfId="7">
      <calculatedColumnFormula>IF(K2="Prawda",-300,0)</calculatedColumnFormula>
    </tableColumn>
    <tableColumn id="8" xr3:uid="{FE086B15-2C08-4F5A-91F8-B1356E912E6E}" uniqueName="8" name="miesiąc" queryTableFieldId="8" dataDxfId="6">
      <calculatedColumnFormula>MONTH(ekodom__2[[#This Row],[Data]])</calculatedColumnFormula>
    </tableColumn>
    <tableColumn id="9" xr3:uid="{8AFCB156-F1F6-4540-A34E-65D862A322F2}" uniqueName="9" name="suma zużycia" queryTableFieldId="9" dataDxfId="5">
      <calculatedColumnFormula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calculatedColumnFormula>
    </tableColumn>
    <tableColumn id="10" xr3:uid="{D149DE6A-7FB5-4760-AE6A-A4B5707A8608}" uniqueName="10" name="ile razy podlewano ogródek" totalsRowFunction="sum" queryTableFieldId="10" dataDxfId="4">
      <calculatedColumnFormula>IF(ekodom__2[[#This Row],[miesiąc]]&gt;=4,IF(ekodom__2[[#This Row],[miesiąc]]&lt;=9,IF(ekodom__2[[#This Row],[dodatkowe zużycie wody]]=-300,1,0),0),0)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BAED-75D9-4F31-A7D2-7E4D2DF8B52B}">
  <dimension ref="F3:G15"/>
  <sheetViews>
    <sheetView workbookViewId="0">
      <selection activeCell="B9" sqref="B9"/>
    </sheetView>
  </sheetViews>
  <sheetFormatPr defaultRowHeight="15" x14ac:dyDescent="0.25"/>
  <cols>
    <col min="1" max="1" width="17.7109375" bestFit="1" customWidth="1"/>
    <col min="2" max="2" width="15" bestFit="1" customWidth="1"/>
    <col min="6" max="7" width="12" customWidth="1"/>
  </cols>
  <sheetData>
    <row r="3" spans="6:7" x14ac:dyDescent="0.25">
      <c r="F3" t="s">
        <v>25</v>
      </c>
      <c r="G3" t="s">
        <v>26</v>
      </c>
    </row>
    <row r="4" spans="6:7" x14ac:dyDescent="0.25">
      <c r="F4" t="s">
        <v>13</v>
      </c>
      <c r="G4">
        <v>2452</v>
      </c>
    </row>
    <row r="5" spans="6:7" x14ac:dyDescent="0.25">
      <c r="F5" t="s">
        <v>14</v>
      </c>
      <c r="G5">
        <v>1381</v>
      </c>
    </row>
    <row r="6" spans="6:7" x14ac:dyDescent="0.25">
      <c r="F6" t="s">
        <v>15</v>
      </c>
      <c r="G6">
        <v>3755</v>
      </c>
    </row>
    <row r="7" spans="6:7" x14ac:dyDescent="0.25">
      <c r="F7" t="s">
        <v>16</v>
      </c>
      <c r="G7">
        <v>4213</v>
      </c>
    </row>
    <row r="8" spans="6:7" x14ac:dyDescent="0.25">
      <c r="F8" t="s">
        <v>17</v>
      </c>
      <c r="G8">
        <v>3935</v>
      </c>
    </row>
    <row r="9" spans="6:7" x14ac:dyDescent="0.25">
      <c r="F9" t="s">
        <v>18</v>
      </c>
      <c r="G9">
        <v>5566</v>
      </c>
    </row>
    <row r="10" spans="6:7" x14ac:dyDescent="0.25">
      <c r="F10" t="s">
        <v>19</v>
      </c>
      <c r="G10">
        <v>6516</v>
      </c>
    </row>
    <row r="11" spans="6:7" x14ac:dyDescent="0.25">
      <c r="F11" t="s">
        <v>20</v>
      </c>
      <c r="G11">
        <v>2698</v>
      </c>
    </row>
    <row r="12" spans="6:7" x14ac:dyDescent="0.25">
      <c r="F12" t="s">
        <v>21</v>
      </c>
      <c r="G12">
        <v>5680</v>
      </c>
    </row>
    <row r="13" spans="6:7" x14ac:dyDescent="0.25">
      <c r="F13" t="s">
        <v>22</v>
      </c>
      <c r="G13">
        <v>12225</v>
      </c>
    </row>
    <row r="14" spans="6:7" x14ac:dyDescent="0.25">
      <c r="F14" t="s">
        <v>23</v>
      </c>
      <c r="G14">
        <v>14761</v>
      </c>
    </row>
    <row r="15" spans="6:7" x14ac:dyDescent="0.25">
      <c r="F15" t="s">
        <v>24</v>
      </c>
      <c r="G15">
        <v>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83AC-0A09-414C-9013-10593A8B234A}">
  <dimension ref="A1:K369"/>
  <sheetViews>
    <sheetView tabSelected="1" zoomScale="110" zoomScaleNormal="110" workbookViewId="0">
      <selection activeCell="E23" sqref="E23"/>
    </sheetView>
  </sheetViews>
  <sheetFormatPr defaultRowHeight="15" x14ac:dyDescent="0.25"/>
  <cols>
    <col min="1" max="1" width="15.28515625" customWidth="1"/>
    <col min="2" max="2" width="12.140625" customWidth="1"/>
    <col min="3" max="3" width="19.42578125" customWidth="1"/>
    <col min="4" max="6" width="19.7109375" customWidth="1"/>
    <col min="7" max="7" width="19.85546875" customWidth="1"/>
    <col min="8" max="8" width="12.710937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27</v>
      </c>
      <c r="E1" t="s">
        <v>32</v>
      </c>
      <c r="F1" t="s">
        <v>31</v>
      </c>
      <c r="G1" t="s">
        <v>33</v>
      </c>
      <c r="H1" t="s">
        <v>28</v>
      </c>
      <c r="I1" t="s">
        <v>2</v>
      </c>
      <c r="J1" t="s">
        <v>29</v>
      </c>
    </row>
    <row r="2" spans="1:10" x14ac:dyDescent="0.25">
      <c r="A2" s="1">
        <v>44562</v>
      </c>
      <c r="B2">
        <v>0</v>
      </c>
      <c r="C2">
        <v>-190</v>
      </c>
      <c r="D2">
        <v>-190</v>
      </c>
      <c r="E2">
        <v>5000</v>
      </c>
      <c r="F2">
        <v>0</v>
      </c>
      <c r="G2">
        <f>IF(ekodom__25[[#This Row],[Kolumna3]]=1,ekodom__25[[#This Row],[suma zużycia]],0)</f>
        <v>0</v>
      </c>
      <c r="H2">
        <v>4810</v>
      </c>
      <c r="I2">
        <f>IF(ekodom__25[[#This Row],[ilość wody w zboirniku]]=0,1,0)</f>
        <v>0</v>
      </c>
      <c r="J2">
        <f>IF(ekodom__25[[#This Row],[suma zużycia]]&gt;0,0,ekodom__25[[#This Row],[suma zużycia]])</f>
        <v>-190</v>
      </c>
    </row>
    <row r="3" spans="1:10" x14ac:dyDescent="0.25">
      <c r="A3" s="1">
        <v>44563</v>
      </c>
      <c r="B3">
        <v>0</v>
      </c>
      <c r="C3">
        <v>-190</v>
      </c>
      <c r="D3">
        <v>-190</v>
      </c>
      <c r="E3">
        <f>H2 +ekodom__25[[#This Row],[retencja]]</f>
        <v>4810</v>
      </c>
      <c r="F3">
        <f>IF(ekodom__25[[#This Row],[start dnia]]+ekodom__25[[#This Row],[całk zużycie dzienne]]&lt;0,1,0)</f>
        <v>0</v>
      </c>
      <c r="G3">
        <f>IF(ekodom__25[[#This Row],[Kolumna3]]=1,ekodom__25[[#This Row],[suma zużycia]],0)</f>
        <v>0</v>
      </c>
      <c r="H3">
        <f>IF((H2+ekodom__25[[#This Row],[całk zużycie dzienne]]+ekodom__25[[#This Row],[retencja]])&lt;0,0,(H2+ekodom__25[[#This Row],[całk zużycie dzienne]]+ekodom__25[[#This Row],[retencja]]))</f>
        <v>4620</v>
      </c>
      <c r="I3">
        <f>IF(ekodom__25[[#This Row],[ilość wody w zboirniku]]=0,1,0)</f>
        <v>0</v>
      </c>
      <c r="J3">
        <f>IF(ekodom__25[[#This Row],[suma zużycia]]&gt;0,0,ekodom__25[[#This Row],[suma zużycia]])</f>
        <v>-190</v>
      </c>
    </row>
    <row r="4" spans="1:10" x14ac:dyDescent="0.25">
      <c r="A4" s="1">
        <v>44564</v>
      </c>
      <c r="B4">
        <v>0</v>
      </c>
      <c r="C4">
        <v>-190</v>
      </c>
      <c r="D4">
        <v>-190</v>
      </c>
      <c r="E4">
        <f>H3 +ekodom__25[[#This Row],[retencja]]</f>
        <v>4620</v>
      </c>
      <c r="F4">
        <f>IF(ekodom__25[[#This Row],[start dnia]]+ekodom__25[[#This Row],[całk zużycie dzienne]]&lt;0,1,0)</f>
        <v>0</v>
      </c>
      <c r="G4">
        <f>IF(ekodom__25[[#This Row],[Kolumna3]]=1,ekodom__25[[#This Row],[suma zużycia]],0)</f>
        <v>0</v>
      </c>
      <c r="H4">
        <f>IF((H3+ekodom__25[[#This Row],[całk zużycie dzienne]]+ekodom__25[[#This Row],[retencja]])&lt;0,0,(H3+ekodom__25[[#This Row],[całk zużycie dzienne]]+ekodom__25[[#This Row],[retencja]]))</f>
        <v>4430</v>
      </c>
      <c r="I4">
        <f>IF(ekodom__25[[#This Row],[ilość wody w zboirniku]]=0,1,0)</f>
        <v>0</v>
      </c>
      <c r="J4">
        <f>IF(ekodom__25[[#This Row],[suma zużycia]]&gt;0,0,ekodom__25[[#This Row],[suma zużycia]])</f>
        <v>-190</v>
      </c>
    </row>
    <row r="5" spans="1:10" x14ac:dyDescent="0.25">
      <c r="A5" s="1">
        <v>44565</v>
      </c>
      <c r="B5">
        <v>0</v>
      </c>
      <c r="C5">
        <v>-260</v>
      </c>
      <c r="D5">
        <v>-260</v>
      </c>
      <c r="E5">
        <f>H4 +ekodom__25[[#This Row],[retencja]]</f>
        <v>4430</v>
      </c>
      <c r="F5">
        <f>IF(ekodom__25[[#This Row],[start dnia]]+ekodom__25[[#This Row],[całk zużycie dzienne]]&lt;0,1,0)</f>
        <v>0</v>
      </c>
      <c r="G5">
        <f>IF(ekodom__25[[#This Row],[Kolumna3]]=1,ekodom__25[[#This Row],[suma zużycia]],0)</f>
        <v>0</v>
      </c>
      <c r="H5">
        <f>IF((H4+ekodom__25[[#This Row],[całk zużycie dzienne]]+ekodom__25[[#This Row],[retencja]])&lt;0,0,(H4+ekodom__25[[#This Row],[całk zużycie dzienne]]+ekodom__25[[#This Row],[retencja]]))</f>
        <v>4170</v>
      </c>
      <c r="I5">
        <f>IF(ekodom__25[[#This Row],[ilość wody w zboirniku]]=0,1,0)</f>
        <v>0</v>
      </c>
      <c r="J5">
        <f>IF(ekodom__25[[#This Row],[suma zużycia]]&gt;0,0,ekodom__25[[#This Row],[suma zużycia]])</f>
        <v>-260</v>
      </c>
    </row>
    <row r="6" spans="1:10" x14ac:dyDescent="0.25">
      <c r="A6" s="1">
        <v>44566</v>
      </c>
      <c r="B6">
        <v>0</v>
      </c>
      <c r="C6">
        <v>-190</v>
      </c>
      <c r="D6">
        <v>-190</v>
      </c>
      <c r="E6">
        <f>H5 +ekodom__25[[#This Row],[retencja]]</f>
        <v>4170</v>
      </c>
      <c r="F6">
        <f>IF(ekodom__25[[#This Row],[start dnia]]+ekodom__25[[#This Row],[całk zużycie dzienne]]&lt;0,1,0)</f>
        <v>0</v>
      </c>
      <c r="G6">
        <f>IF(ekodom__25[[#This Row],[Kolumna3]]=1,ekodom__25[[#This Row],[suma zużycia]],0)</f>
        <v>0</v>
      </c>
      <c r="H6">
        <f>IF((H5+ekodom__25[[#This Row],[całk zużycie dzienne]]+ekodom__25[[#This Row],[retencja]])&lt;0,0,(H5+ekodom__25[[#This Row],[całk zużycie dzienne]]+ekodom__25[[#This Row],[retencja]]))</f>
        <v>3980</v>
      </c>
      <c r="I6">
        <f>IF(ekodom__25[[#This Row],[ilość wody w zboirniku]]=0,1,0)</f>
        <v>0</v>
      </c>
      <c r="J6">
        <f>IF(ekodom__25[[#This Row],[suma zużycia]]&gt;0,0,ekodom__25[[#This Row],[suma zużycia]])</f>
        <v>-190</v>
      </c>
    </row>
    <row r="7" spans="1:10" x14ac:dyDescent="0.25">
      <c r="A7" s="1">
        <v>44567</v>
      </c>
      <c r="B7">
        <v>0</v>
      </c>
      <c r="C7">
        <v>-190</v>
      </c>
      <c r="D7">
        <v>-190</v>
      </c>
      <c r="E7">
        <f>H6 +ekodom__25[[#This Row],[retencja]]</f>
        <v>3980</v>
      </c>
      <c r="F7">
        <f>IF(ekodom__25[[#This Row],[start dnia]]+ekodom__25[[#This Row],[całk zużycie dzienne]]&lt;0,1,0)</f>
        <v>0</v>
      </c>
      <c r="G7">
        <f>IF(ekodom__25[[#This Row],[Kolumna3]]=1,ekodom__25[[#This Row],[suma zużycia]],0)</f>
        <v>0</v>
      </c>
      <c r="H7">
        <f>IF((H6+ekodom__25[[#This Row],[całk zużycie dzienne]]+ekodom__25[[#This Row],[retencja]])&lt;0,0,(H6+ekodom__25[[#This Row],[całk zużycie dzienne]]+ekodom__25[[#This Row],[retencja]]))</f>
        <v>3790</v>
      </c>
      <c r="I7">
        <f>IF(ekodom__25[[#This Row],[ilość wody w zboirniku]]=0,1,0)</f>
        <v>0</v>
      </c>
      <c r="J7">
        <f>IF(ekodom__25[[#This Row],[suma zużycia]]&gt;0,0,ekodom__25[[#This Row],[suma zużycia]])</f>
        <v>-190</v>
      </c>
    </row>
    <row r="8" spans="1:10" x14ac:dyDescent="0.25">
      <c r="A8" s="1">
        <v>44568</v>
      </c>
      <c r="B8">
        <v>0</v>
      </c>
      <c r="C8">
        <v>-190</v>
      </c>
      <c r="D8">
        <v>-190</v>
      </c>
      <c r="E8">
        <f>H7 +ekodom__25[[#This Row],[retencja]]</f>
        <v>3790</v>
      </c>
      <c r="F8">
        <f>IF(ekodom__25[[#This Row],[start dnia]]+ekodom__25[[#This Row],[całk zużycie dzienne]]&lt;0,1,0)</f>
        <v>0</v>
      </c>
      <c r="G8">
        <f>IF(ekodom__25[[#This Row],[Kolumna3]]=1,ekodom__25[[#This Row],[suma zużycia]],0)</f>
        <v>0</v>
      </c>
      <c r="H8">
        <f>IF((H7+ekodom__25[[#This Row],[całk zużycie dzienne]]+ekodom__25[[#This Row],[retencja]])&lt;0,0,(H7+ekodom__25[[#This Row],[całk zużycie dzienne]]+ekodom__25[[#This Row],[retencja]]))</f>
        <v>3600</v>
      </c>
      <c r="I8">
        <f>IF(ekodom__25[[#This Row],[ilość wody w zboirniku]]=0,1,0)</f>
        <v>0</v>
      </c>
      <c r="J8">
        <f>IF(ekodom__25[[#This Row],[suma zużycia]]&gt;0,0,ekodom__25[[#This Row],[suma zużycia]])</f>
        <v>-190</v>
      </c>
    </row>
    <row r="9" spans="1:10" x14ac:dyDescent="0.25">
      <c r="A9" s="1">
        <v>44569</v>
      </c>
      <c r="B9">
        <v>41</v>
      </c>
      <c r="C9">
        <v>-149</v>
      </c>
      <c r="D9">
        <v>-190</v>
      </c>
      <c r="E9">
        <f>H8 +ekodom__25[[#This Row],[retencja]]</f>
        <v>3641</v>
      </c>
      <c r="F9">
        <f>IF(ekodom__25[[#This Row],[start dnia]]+ekodom__25[[#This Row],[całk zużycie dzienne]]&lt;0,1,0)</f>
        <v>0</v>
      </c>
      <c r="G9">
        <f>IF(ekodom__25[[#This Row],[Kolumna3]]=1,ekodom__25[[#This Row],[suma zużycia]],0)</f>
        <v>0</v>
      </c>
      <c r="H9">
        <f>IF((H8+ekodom__25[[#This Row],[całk zużycie dzienne]]+ekodom__25[[#This Row],[retencja]])&lt;0,0,(H8+ekodom__25[[#This Row],[całk zużycie dzienne]]+ekodom__25[[#This Row],[retencja]]))</f>
        <v>3451</v>
      </c>
      <c r="I9">
        <f>IF(ekodom__25[[#This Row],[ilość wody w zboirniku]]=0,1,0)</f>
        <v>0</v>
      </c>
      <c r="J9">
        <f>IF(ekodom__25[[#This Row],[suma zużycia]]&gt;0,0,ekodom__25[[#This Row],[suma zużycia]])</f>
        <v>-149</v>
      </c>
    </row>
    <row r="10" spans="1:10" x14ac:dyDescent="0.25">
      <c r="A10" s="1">
        <v>44570</v>
      </c>
      <c r="B10">
        <v>79</v>
      </c>
      <c r="C10">
        <v>-111</v>
      </c>
      <c r="D10">
        <v>-190</v>
      </c>
      <c r="E10">
        <f>H9 +ekodom__25[[#This Row],[retencja]]</f>
        <v>3530</v>
      </c>
      <c r="F10">
        <f>IF(ekodom__25[[#This Row],[start dnia]]+ekodom__25[[#This Row],[całk zużycie dzienne]]&lt;0,1,0)</f>
        <v>0</v>
      </c>
      <c r="G10">
        <f>IF(ekodom__25[[#This Row],[Kolumna3]]=1,ekodom__25[[#This Row],[suma zużycia]],0)</f>
        <v>0</v>
      </c>
      <c r="H10">
        <f>IF((H9+ekodom__25[[#This Row],[całk zużycie dzienne]]+ekodom__25[[#This Row],[retencja]])&lt;0,0,(H9+ekodom__25[[#This Row],[całk zużycie dzienne]]+ekodom__25[[#This Row],[retencja]]))</f>
        <v>3340</v>
      </c>
      <c r="I10">
        <f>IF(ekodom__25[[#This Row],[ilość wody w zboirniku]]=0,1,0)</f>
        <v>0</v>
      </c>
      <c r="J10">
        <f>IF(ekodom__25[[#This Row],[suma zużycia]]&gt;0,0,ekodom__25[[#This Row],[suma zużycia]])</f>
        <v>-111</v>
      </c>
    </row>
    <row r="11" spans="1:10" x14ac:dyDescent="0.25">
      <c r="A11" s="1">
        <v>44571</v>
      </c>
      <c r="B11">
        <v>163</v>
      </c>
      <c r="C11">
        <v>-27</v>
      </c>
      <c r="D11">
        <v>-190</v>
      </c>
      <c r="E11">
        <f>H10 +ekodom__25[[#This Row],[retencja]]</f>
        <v>3503</v>
      </c>
      <c r="F11">
        <f>IF(ekodom__25[[#This Row],[start dnia]]+ekodom__25[[#This Row],[całk zużycie dzienne]]&lt;0,1,0)</f>
        <v>0</v>
      </c>
      <c r="G11">
        <f>IF(ekodom__25[[#This Row],[Kolumna3]]=1,ekodom__25[[#This Row],[suma zużycia]],0)</f>
        <v>0</v>
      </c>
      <c r="H11">
        <f>IF((H10+ekodom__25[[#This Row],[całk zużycie dzienne]]+ekodom__25[[#This Row],[retencja]])&lt;0,0,(H10+ekodom__25[[#This Row],[całk zużycie dzienne]]+ekodom__25[[#This Row],[retencja]]))</f>
        <v>3313</v>
      </c>
      <c r="I11">
        <f>IF(ekodom__25[[#This Row],[ilość wody w zboirniku]]=0,1,0)</f>
        <v>0</v>
      </c>
      <c r="J11">
        <f>IF(ekodom__25[[#This Row],[suma zużycia]]&gt;0,0,ekodom__25[[#This Row],[suma zużycia]])</f>
        <v>-27</v>
      </c>
    </row>
    <row r="12" spans="1:10" x14ac:dyDescent="0.25">
      <c r="A12" s="1">
        <v>44572</v>
      </c>
      <c r="B12">
        <v>259</v>
      </c>
      <c r="C12">
        <v>-1</v>
      </c>
      <c r="D12">
        <v>-260</v>
      </c>
      <c r="E12">
        <f>H11 +ekodom__25[[#This Row],[retencja]]</f>
        <v>3572</v>
      </c>
      <c r="F12">
        <f>IF(ekodom__25[[#This Row],[start dnia]]+ekodom__25[[#This Row],[całk zużycie dzienne]]&lt;0,1,0)</f>
        <v>0</v>
      </c>
      <c r="G12">
        <f>IF(ekodom__25[[#This Row],[Kolumna3]]=1,ekodom__25[[#This Row],[suma zużycia]],0)</f>
        <v>0</v>
      </c>
      <c r="H12">
        <f>IF((H11+ekodom__25[[#This Row],[całk zużycie dzienne]]+ekodom__25[[#This Row],[retencja]])&lt;0,0,(H11+ekodom__25[[#This Row],[całk zużycie dzienne]]+ekodom__25[[#This Row],[retencja]]))</f>
        <v>3312</v>
      </c>
      <c r="I12">
        <f>IF(ekodom__25[[#This Row],[ilość wody w zboirniku]]=0,1,0)</f>
        <v>0</v>
      </c>
      <c r="J12">
        <f>IF(ekodom__25[[#This Row],[suma zużycia]]&gt;0,0,ekodom__25[[#This Row],[suma zużycia]])</f>
        <v>-1</v>
      </c>
    </row>
    <row r="13" spans="1:10" x14ac:dyDescent="0.25">
      <c r="A13" s="1">
        <v>44573</v>
      </c>
      <c r="B13">
        <v>368</v>
      </c>
      <c r="C13">
        <v>178</v>
      </c>
      <c r="D13">
        <v>-190</v>
      </c>
      <c r="E13">
        <f>H12 +ekodom__25[[#This Row],[retencja]]</f>
        <v>3680</v>
      </c>
      <c r="F13">
        <f>IF(ekodom__25[[#This Row],[start dnia]]+ekodom__25[[#This Row],[całk zużycie dzienne]]&lt;0,1,0)</f>
        <v>0</v>
      </c>
      <c r="G13">
        <f>IF(ekodom__25[[#This Row],[Kolumna3]]=1,ekodom__25[[#This Row],[suma zużycia]],0)</f>
        <v>0</v>
      </c>
      <c r="H13">
        <f>IF((H12+ekodom__25[[#This Row],[całk zużycie dzienne]]+ekodom__25[[#This Row],[retencja]])&lt;0,0,(H12+ekodom__25[[#This Row],[całk zużycie dzienne]]+ekodom__25[[#This Row],[retencja]]))</f>
        <v>3490</v>
      </c>
      <c r="I13">
        <f>IF(ekodom__25[[#This Row],[ilość wody w zboirniku]]=0,1,0)</f>
        <v>0</v>
      </c>
      <c r="J13">
        <f>IF(ekodom__25[[#This Row],[suma zużycia]]&gt;0,0,ekodom__25[[#This Row],[suma zużycia]])</f>
        <v>0</v>
      </c>
    </row>
    <row r="14" spans="1:10" x14ac:dyDescent="0.25">
      <c r="A14" s="1">
        <v>44574</v>
      </c>
      <c r="B14">
        <v>45</v>
      </c>
      <c r="C14">
        <v>-145</v>
      </c>
      <c r="D14">
        <v>-190</v>
      </c>
      <c r="E14">
        <f>H13 +ekodom__25[[#This Row],[retencja]]</f>
        <v>3535</v>
      </c>
      <c r="F14">
        <f>IF(ekodom__25[[#This Row],[start dnia]]+ekodom__25[[#This Row],[całk zużycie dzienne]]&lt;0,1,0)</f>
        <v>0</v>
      </c>
      <c r="G14">
        <f>IF(ekodom__25[[#This Row],[Kolumna3]]=1,ekodom__25[[#This Row],[suma zużycia]],0)</f>
        <v>0</v>
      </c>
      <c r="H14">
        <f>IF((H13+ekodom__25[[#This Row],[całk zużycie dzienne]]+ekodom__25[[#This Row],[retencja]])&lt;0,0,(H13+ekodom__25[[#This Row],[całk zużycie dzienne]]+ekodom__25[[#This Row],[retencja]]))</f>
        <v>3345</v>
      </c>
      <c r="I14">
        <f>IF(ekodom__25[[#This Row],[ilość wody w zboirniku]]=0,1,0)</f>
        <v>0</v>
      </c>
      <c r="J14">
        <f>IF(ekodom__25[[#This Row],[suma zużycia]]&gt;0,0,ekodom__25[[#This Row],[suma zużycia]])</f>
        <v>-145</v>
      </c>
    </row>
    <row r="15" spans="1:10" x14ac:dyDescent="0.25">
      <c r="A15" s="1">
        <v>44575</v>
      </c>
      <c r="B15">
        <v>0</v>
      </c>
      <c r="C15">
        <v>-190</v>
      </c>
      <c r="D15">
        <v>-190</v>
      </c>
      <c r="E15">
        <f>H14 +ekodom__25[[#This Row],[retencja]]</f>
        <v>3345</v>
      </c>
      <c r="F15">
        <f>IF(ekodom__25[[#This Row],[start dnia]]+ekodom__25[[#This Row],[całk zużycie dzienne]]&lt;0,1,0)</f>
        <v>0</v>
      </c>
      <c r="G15">
        <f>IF(ekodom__25[[#This Row],[Kolumna3]]=1,ekodom__25[[#This Row],[suma zużycia]],0)</f>
        <v>0</v>
      </c>
      <c r="H15">
        <f>IF((H14+ekodom__25[[#This Row],[całk zużycie dzienne]]+ekodom__25[[#This Row],[retencja]])&lt;0,0,(H14+ekodom__25[[#This Row],[całk zużycie dzienne]]+ekodom__25[[#This Row],[retencja]]))</f>
        <v>3155</v>
      </c>
      <c r="I15">
        <f>IF(ekodom__25[[#This Row],[ilość wody w zboirniku]]=0,1,0)</f>
        <v>0</v>
      </c>
      <c r="J15">
        <f>IF(ekodom__25[[#This Row],[suma zużycia]]&gt;0,0,ekodom__25[[#This Row],[suma zużycia]])</f>
        <v>-190</v>
      </c>
    </row>
    <row r="16" spans="1:10" x14ac:dyDescent="0.25">
      <c r="A16" s="1">
        <v>44576</v>
      </c>
      <c r="B16">
        <v>0</v>
      </c>
      <c r="C16">
        <v>-190</v>
      </c>
      <c r="D16">
        <v>-190</v>
      </c>
      <c r="E16">
        <f>H15 +ekodom__25[[#This Row],[retencja]]</f>
        <v>3155</v>
      </c>
      <c r="F16">
        <f>IF(ekodom__25[[#This Row],[start dnia]]+ekodom__25[[#This Row],[całk zużycie dzienne]]&lt;0,1,0)</f>
        <v>0</v>
      </c>
      <c r="G16">
        <f>IF(ekodom__25[[#This Row],[Kolumna3]]=1,ekodom__25[[#This Row],[suma zużycia]],0)</f>
        <v>0</v>
      </c>
      <c r="H16">
        <f>IF((H15+ekodom__25[[#This Row],[całk zużycie dzienne]]+ekodom__25[[#This Row],[retencja]])&lt;0,0,(H15+ekodom__25[[#This Row],[całk zużycie dzienne]]+ekodom__25[[#This Row],[retencja]]))</f>
        <v>2965</v>
      </c>
      <c r="I16">
        <f>IF(ekodom__25[[#This Row],[ilość wody w zboirniku]]=0,1,0)</f>
        <v>0</v>
      </c>
      <c r="J16">
        <f>IF(ekodom__25[[#This Row],[suma zużycia]]&gt;0,0,ekodom__25[[#This Row],[suma zużycia]])</f>
        <v>-190</v>
      </c>
    </row>
    <row r="17" spans="1:10" x14ac:dyDescent="0.25">
      <c r="A17" s="1">
        <v>44577</v>
      </c>
      <c r="B17">
        <v>0</v>
      </c>
      <c r="C17">
        <v>-190</v>
      </c>
      <c r="D17">
        <v>-190</v>
      </c>
      <c r="E17">
        <f>H16 +ekodom__25[[#This Row],[retencja]]</f>
        <v>2965</v>
      </c>
      <c r="F17">
        <f>IF(ekodom__25[[#This Row],[start dnia]]+ekodom__25[[#This Row],[całk zużycie dzienne]]&lt;0,1,0)</f>
        <v>0</v>
      </c>
      <c r="G17">
        <f>IF(ekodom__25[[#This Row],[Kolumna3]]=1,ekodom__25[[#This Row],[suma zużycia]],0)</f>
        <v>0</v>
      </c>
      <c r="H17">
        <f>IF((H16+ekodom__25[[#This Row],[całk zużycie dzienne]]+ekodom__25[[#This Row],[retencja]])&lt;0,0,(H16+ekodom__25[[#This Row],[całk zużycie dzienne]]+ekodom__25[[#This Row],[retencja]]))</f>
        <v>2775</v>
      </c>
      <c r="I17">
        <f>IF(ekodom__25[[#This Row],[ilość wody w zboirniku]]=0,1,0)</f>
        <v>0</v>
      </c>
      <c r="J17">
        <f>IF(ekodom__25[[#This Row],[suma zużycia]]&gt;0,0,ekodom__25[[#This Row],[suma zużycia]])</f>
        <v>-190</v>
      </c>
    </row>
    <row r="18" spans="1:10" x14ac:dyDescent="0.25">
      <c r="A18" s="1">
        <v>44578</v>
      </c>
      <c r="B18">
        <v>0</v>
      </c>
      <c r="C18">
        <v>-190</v>
      </c>
      <c r="D18">
        <v>-190</v>
      </c>
      <c r="E18">
        <f>H17 +ekodom__25[[#This Row],[retencja]]</f>
        <v>2775</v>
      </c>
      <c r="F18">
        <f>IF(ekodom__25[[#This Row],[start dnia]]+ekodom__25[[#This Row],[całk zużycie dzienne]]&lt;0,1,0)</f>
        <v>0</v>
      </c>
      <c r="G18">
        <f>IF(ekodom__25[[#This Row],[Kolumna3]]=1,ekodom__25[[#This Row],[suma zużycia]],0)</f>
        <v>0</v>
      </c>
      <c r="H18">
        <f>IF((H17+ekodom__25[[#This Row],[całk zużycie dzienne]]+ekodom__25[[#This Row],[retencja]])&lt;0,0,(H17+ekodom__25[[#This Row],[całk zużycie dzienne]]+ekodom__25[[#This Row],[retencja]]))</f>
        <v>2585</v>
      </c>
      <c r="I18">
        <f>IF(ekodom__25[[#This Row],[ilość wody w zboirniku]]=0,1,0)</f>
        <v>0</v>
      </c>
      <c r="J18">
        <f>IF(ekodom__25[[#This Row],[suma zużycia]]&gt;0,0,ekodom__25[[#This Row],[suma zużycia]])</f>
        <v>-190</v>
      </c>
    </row>
    <row r="19" spans="1:10" x14ac:dyDescent="0.25">
      <c r="A19" s="1">
        <v>44579</v>
      </c>
      <c r="B19">
        <v>0</v>
      </c>
      <c r="C19">
        <v>-260</v>
      </c>
      <c r="D19">
        <v>-260</v>
      </c>
      <c r="E19">
        <f>H18 +ekodom__25[[#This Row],[retencja]]</f>
        <v>2585</v>
      </c>
      <c r="F19">
        <f>IF(ekodom__25[[#This Row],[start dnia]]+ekodom__25[[#This Row],[całk zużycie dzienne]]&lt;0,1,0)</f>
        <v>0</v>
      </c>
      <c r="G19">
        <f>IF(ekodom__25[[#This Row],[Kolumna3]]=1,ekodom__25[[#This Row],[suma zużycia]],0)</f>
        <v>0</v>
      </c>
      <c r="H19">
        <f>IF((H18+ekodom__25[[#This Row],[całk zużycie dzienne]]+ekodom__25[[#This Row],[retencja]])&lt;0,0,(H18+ekodom__25[[#This Row],[całk zużycie dzienne]]+ekodom__25[[#This Row],[retencja]]))</f>
        <v>2325</v>
      </c>
      <c r="I19">
        <f>IF(ekodom__25[[#This Row],[ilość wody w zboirniku]]=0,1,0)</f>
        <v>0</v>
      </c>
      <c r="J19">
        <f>IF(ekodom__25[[#This Row],[suma zużycia]]&gt;0,0,ekodom__25[[#This Row],[suma zużycia]])</f>
        <v>-260</v>
      </c>
    </row>
    <row r="20" spans="1:10" x14ac:dyDescent="0.25">
      <c r="A20" s="1">
        <v>44580</v>
      </c>
      <c r="B20">
        <v>0</v>
      </c>
      <c r="C20">
        <v>-190</v>
      </c>
      <c r="D20">
        <v>-190</v>
      </c>
      <c r="E20">
        <f>H19 +ekodom__25[[#This Row],[retencja]]</f>
        <v>2325</v>
      </c>
      <c r="F20">
        <f>IF(ekodom__25[[#This Row],[start dnia]]+ekodom__25[[#This Row],[całk zużycie dzienne]]&lt;0,1,0)</f>
        <v>0</v>
      </c>
      <c r="G20">
        <f>IF(ekodom__25[[#This Row],[Kolumna3]]=1,ekodom__25[[#This Row],[suma zużycia]],0)</f>
        <v>0</v>
      </c>
      <c r="H20">
        <f>IF((H19+ekodom__25[[#This Row],[całk zużycie dzienne]]+ekodom__25[[#This Row],[retencja]])&lt;0,0,(H19+ekodom__25[[#This Row],[całk zużycie dzienne]]+ekodom__25[[#This Row],[retencja]]))</f>
        <v>2135</v>
      </c>
      <c r="I20">
        <f>IF(ekodom__25[[#This Row],[ilość wody w zboirniku]]=0,1,0)</f>
        <v>0</v>
      </c>
      <c r="J20">
        <f>IF(ekodom__25[[#This Row],[suma zużycia]]&gt;0,0,ekodom__25[[#This Row],[suma zużycia]])</f>
        <v>-190</v>
      </c>
    </row>
    <row r="21" spans="1:10" x14ac:dyDescent="0.25">
      <c r="A21" s="1">
        <v>44581</v>
      </c>
      <c r="B21">
        <v>0</v>
      </c>
      <c r="C21">
        <v>-190</v>
      </c>
      <c r="D21">
        <v>-190</v>
      </c>
      <c r="E21">
        <f>H20 +ekodom__25[[#This Row],[retencja]]</f>
        <v>2135</v>
      </c>
      <c r="F21">
        <f>IF(ekodom__25[[#This Row],[start dnia]]+ekodom__25[[#This Row],[całk zużycie dzienne]]&lt;0,1,0)</f>
        <v>0</v>
      </c>
      <c r="G21">
        <f>IF(ekodom__25[[#This Row],[Kolumna3]]=1,ekodom__25[[#This Row],[suma zużycia]],0)</f>
        <v>0</v>
      </c>
      <c r="H21">
        <f>IF((H20+ekodom__25[[#This Row],[całk zużycie dzienne]]+ekodom__25[[#This Row],[retencja]])&lt;0,0,(H20+ekodom__25[[#This Row],[całk zużycie dzienne]]+ekodom__25[[#This Row],[retencja]]))</f>
        <v>1945</v>
      </c>
      <c r="I21">
        <f>IF(ekodom__25[[#This Row],[ilość wody w zboirniku]]=0,1,0)</f>
        <v>0</v>
      </c>
      <c r="J21">
        <f>IF(ekodom__25[[#This Row],[suma zużycia]]&gt;0,0,ekodom__25[[#This Row],[suma zużycia]])</f>
        <v>-190</v>
      </c>
    </row>
    <row r="22" spans="1:10" x14ac:dyDescent="0.25">
      <c r="A22" s="1">
        <v>44582</v>
      </c>
      <c r="B22">
        <v>0</v>
      </c>
      <c r="C22">
        <v>-190</v>
      </c>
      <c r="D22">
        <v>-190</v>
      </c>
      <c r="E22">
        <f>H21 +ekodom__25[[#This Row],[retencja]]</f>
        <v>1945</v>
      </c>
      <c r="F22">
        <f>IF(ekodom__25[[#This Row],[start dnia]]+ekodom__25[[#This Row],[całk zużycie dzienne]]&lt;0,1,0)</f>
        <v>0</v>
      </c>
      <c r="G22">
        <f>IF(ekodom__25[[#This Row],[Kolumna3]]=1,ekodom__25[[#This Row],[suma zużycia]],0)</f>
        <v>0</v>
      </c>
      <c r="H22">
        <f>IF((H21+ekodom__25[[#This Row],[całk zużycie dzienne]]+ekodom__25[[#This Row],[retencja]])&lt;0,0,(H21+ekodom__25[[#This Row],[całk zużycie dzienne]]+ekodom__25[[#This Row],[retencja]]))</f>
        <v>1755</v>
      </c>
      <c r="I22">
        <f>IF(ekodom__25[[#This Row],[ilość wody w zboirniku]]=0,1,0)</f>
        <v>0</v>
      </c>
      <c r="J22">
        <f>IF(ekodom__25[[#This Row],[suma zużycia]]&gt;0,0,ekodom__25[[#This Row],[suma zużycia]])</f>
        <v>-190</v>
      </c>
    </row>
    <row r="23" spans="1:10" x14ac:dyDescent="0.25">
      <c r="A23" s="1">
        <v>44583</v>
      </c>
      <c r="B23">
        <v>0</v>
      </c>
      <c r="C23">
        <v>-190</v>
      </c>
      <c r="D23">
        <v>-190</v>
      </c>
      <c r="E23">
        <f>H22 +ekodom__25[[#This Row],[retencja]]</f>
        <v>1755</v>
      </c>
      <c r="F23">
        <f>IF(ekodom__25[[#This Row],[start dnia]]+ekodom__25[[#This Row],[całk zużycie dzienne]]&lt;0,1,0)</f>
        <v>0</v>
      </c>
      <c r="G23">
        <f>IF(ekodom__25[[#This Row],[Kolumna3]]=1,ekodom__25[[#This Row],[suma zużycia]],0)</f>
        <v>0</v>
      </c>
      <c r="H23">
        <f>IF((H22+ekodom__25[[#This Row],[całk zużycie dzienne]]+ekodom__25[[#This Row],[retencja]])&lt;0,0,(H22+ekodom__25[[#This Row],[całk zużycie dzienne]]+ekodom__25[[#This Row],[retencja]]))</f>
        <v>1565</v>
      </c>
      <c r="I23">
        <f>IF(ekodom__25[[#This Row],[ilość wody w zboirniku]]=0,1,0)</f>
        <v>0</v>
      </c>
      <c r="J23">
        <f>IF(ekodom__25[[#This Row],[suma zużycia]]&gt;0,0,ekodom__25[[#This Row],[suma zużycia]])</f>
        <v>-190</v>
      </c>
    </row>
    <row r="24" spans="1:10" x14ac:dyDescent="0.25">
      <c r="A24" s="1">
        <v>44584</v>
      </c>
      <c r="B24">
        <v>33</v>
      </c>
      <c r="C24">
        <v>-157</v>
      </c>
      <c r="D24">
        <v>-190</v>
      </c>
      <c r="E24">
        <f>H23 +ekodom__25[[#This Row],[retencja]]</f>
        <v>1598</v>
      </c>
      <c r="F24">
        <f>IF(ekodom__25[[#This Row],[start dnia]]+ekodom__25[[#This Row],[całk zużycie dzienne]]&lt;0,1,0)</f>
        <v>0</v>
      </c>
      <c r="G24">
        <f>IF(ekodom__25[[#This Row],[Kolumna3]]=1,ekodom__25[[#This Row],[suma zużycia]],0)</f>
        <v>0</v>
      </c>
      <c r="H24">
        <f>IF((H23+ekodom__25[[#This Row],[całk zużycie dzienne]]+ekodom__25[[#This Row],[retencja]])&lt;0,0,(H23+ekodom__25[[#This Row],[całk zużycie dzienne]]+ekodom__25[[#This Row],[retencja]]))</f>
        <v>1408</v>
      </c>
      <c r="I24">
        <f>IF(ekodom__25[[#This Row],[ilość wody w zboirniku]]=0,1,0)</f>
        <v>0</v>
      </c>
      <c r="J24">
        <f>IF(ekodom__25[[#This Row],[suma zużycia]]&gt;0,0,ekodom__25[[#This Row],[suma zużycia]])</f>
        <v>-157</v>
      </c>
    </row>
    <row r="25" spans="1:10" x14ac:dyDescent="0.25">
      <c r="A25" s="1">
        <v>44585</v>
      </c>
      <c r="B25">
        <v>75</v>
      </c>
      <c r="C25">
        <v>-115</v>
      </c>
      <c r="D25">
        <v>-190</v>
      </c>
      <c r="E25">
        <f>H24 +ekodom__25[[#This Row],[retencja]]</f>
        <v>1483</v>
      </c>
      <c r="F25">
        <f>IF(ekodom__25[[#This Row],[start dnia]]+ekodom__25[[#This Row],[całk zużycie dzienne]]&lt;0,1,0)</f>
        <v>0</v>
      </c>
      <c r="G25">
        <f>IF(ekodom__25[[#This Row],[Kolumna3]]=1,ekodom__25[[#This Row],[suma zużycia]],0)</f>
        <v>0</v>
      </c>
      <c r="H25">
        <f>IF((H24+ekodom__25[[#This Row],[całk zużycie dzienne]]+ekodom__25[[#This Row],[retencja]])&lt;0,0,(H24+ekodom__25[[#This Row],[całk zużycie dzienne]]+ekodom__25[[#This Row],[retencja]]))</f>
        <v>1293</v>
      </c>
      <c r="I25">
        <f>IF(ekodom__25[[#This Row],[ilość wody w zboirniku]]=0,1,0)</f>
        <v>0</v>
      </c>
      <c r="J25">
        <f>IF(ekodom__25[[#This Row],[suma zużycia]]&gt;0,0,ekodom__25[[#This Row],[suma zużycia]])</f>
        <v>-115</v>
      </c>
    </row>
    <row r="26" spans="1:10" x14ac:dyDescent="0.25">
      <c r="A26" s="1">
        <v>44586</v>
      </c>
      <c r="B26">
        <v>537</v>
      </c>
      <c r="C26">
        <v>277</v>
      </c>
      <c r="D26">
        <v>-260</v>
      </c>
      <c r="E26">
        <f>H25 +ekodom__25[[#This Row],[retencja]]</f>
        <v>1830</v>
      </c>
      <c r="F26">
        <f>IF(ekodom__25[[#This Row],[start dnia]]+ekodom__25[[#This Row],[całk zużycie dzienne]]&lt;0,1,0)</f>
        <v>0</v>
      </c>
      <c r="G26">
        <f>IF(ekodom__25[[#This Row],[Kolumna3]]=1,ekodom__25[[#This Row],[suma zużycia]],0)</f>
        <v>0</v>
      </c>
      <c r="H26">
        <f>IF((H25+ekodom__25[[#This Row],[całk zużycie dzienne]]+ekodom__25[[#This Row],[retencja]])&lt;0,0,(H25+ekodom__25[[#This Row],[całk zużycie dzienne]]+ekodom__25[[#This Row],[retencja]]))</f>
        <v>1570</v>
      </c>
      <c r="I26">
        <f>IF(ekodom__25[[#This Row],[ilość wody w zboirniku]]=0,1,0)</f>
        <v>0</v>
      </c>
      <c r="J26">
        <f>IF(ekodom__25[[#This Row],[suma zużycia]]&gt;0,0,ekodom__25[[#This Row],[suma zużycia]])</f>
        <v>0</v>
      </c>
    </row>
    <row r="27" spans="1:10" x14ac:dyDescent="0.25">
      <c r="A27" s="1">
        <v>44587</v>
      </c>
      <c r="B27">
        <v>826</v>
      </c>
      <c r="C27">
        <v>636</v>
      </c>
      <c r="D27">
        <v>-190</v>
      </c>
      <c r="E27">
        <f>H26 +ekodom__25[[#This Row],[retencja]]</f>
        <v>2396</v>
      </c>
      <c r="F27">
        <f>IF(ekodom__25[[#This Row],[start dnia]]+ekodom__25[[#This Row],[całk zużycie dzienne]]&lt;0,1,0)</f>
        <v>0</v>
      </c>
      <c r="G27">
        <f>IF(ekodom__25[[#This Row],[Kolumna3]]=1,ekodom__25[[#This Row],[suma zużycia]],0)</f>
        <v>0</v>
      </c>
      <c r="H27">
        <f>IF((H26+ekodom__25[[#This Row],[całk zużycie dzienne]]+ekodom__25[[#This Row],[retencja]])&lt;0,0,(H26+ekodom__25[[#This Row],[całk zużycie dzienne]]+ekodom__25[[#This Row],[retencja]]))</f>
        <v>2206</v>
      </c>
      <c r="I27">
        <f>IF(ekodom__25[[#This Row],[ilość wody w zboirniku]]=0,1,0)</f>
        <v>0</v>
      </c>
      <c r="J27">
        <f>IF(ekodom__25[[#This Row],[suma zużycia]]&gt;0,0,ekodom__25[[#This Row],[suma zużycia]])</f>
        <v>0</v>
      </c>
    </row>
    <row r="28" spans="1:10" x14ac:dyDescent="0.25">
      <c r="A28" s="1">
        <v>44588</v>
      </c>
      <c r="B28">
        <v>26</v>
      </c>
      <c r="C28">
        <v>-164</v>
      </c>
      <c r="D28">
        <v>-190</v>
      </c>
      <c r="E28">
        <f>H27 +ekodom__25[[#This Row],[retencja]]</f>
        <v>2232</v>
      </c>
      <c r="F28">
        <f>IF(ekodom__25[[#This Row],[start dnia]]+ekodom__25[[#This Row],[całk zużycie dzienne]]&lt;0,1,0)</f>
        <v>0</v>
      </c>
      <c r="G28">
        <f>IF(ekodom__25[[#This Row],[Kolumna3]]=1,ekodom__25[[#This Row],[suma zużycia]],0)</f>
        <v>0</v>
      </c>
      <c r="H28">
        <f>IF((H27+ekodom__25[[#This Row],[całk zużycie dzienne]]+ekodom__25[[#This Row],[retencja]])&lt;0,0,(H27+ekodom__25[[#This Row],[całk zużycie dzienne]]+ekodom__25[[#This Row],[retencja]]))</f>
        <v>2042</v>
      </c>
      <c r="I28">
        <f>IF(ekodom__25[[#This Row],[ilość wody w zboirniku]]=0,1,0)</f>
        <v>0</v>
      </c>
      <c r="J28">
        <f>IF(ekodom__25[[#This Row],[suma zużycia]]&gt;0,0,ekodom__25[[#This Row],[suma zużycia]])</f>
        <v>-164</v>
      </c>
    </row>
    <row r="29" spans="1:10" x14ac:dyDescent="0.25">
      <c r="A29" s="1">
        <v>44589</v>
      </c>
      <c r="B29">
        <v>0</v>
      </c>
      <c r="C29">
        <v>-190</v>
      </c>
      <c r="D29">
        <v>-190</v>
      </c>
      <c r="E29">
        <f>H28 +ekodom__25[[#This Row],[retencja]]</f>
        <v>2042</v>
      </c>
      <c r="F29">
        <f>IF(ekodom__25[[#This Row],[start dnia]]+ekodom__25[[#This Row],[całk zużycie dzienne]]&lt;0,1,0)</f>
        <v>0</v>
      </c>
      <c r="G29">
        <f>IF(ekodom__25[[#This Row],[Kolumna3]]=1,ekodom__25[[#This Row],[suma zużycia]],0)</f>
        <v>0</v>
      </c>
      <c r="H29">
        <f>IF((H28+ekodom__25[[#This Row],[całk zużycie dzienne]]+ekodom__25[[#This Row],[retencja]])&lt;0,0,(H28+ekodom__25[[#This Row],[całk zużycie dzienne]]+ekodom__25[[#This Row],[retencja]]))</f>
        <v>1852</v>
      </c>
      <c r="I29">
        <f>IF(ekodom__25[[#This Row],[ilość wody w zboirniku]]=0,1,0)</f>
        <v>0</v>
      </c>
      <c r="J29">
        <f>IF(ekodom__25[[#This Row],[suma zużycia]]&gt;0,0,ekodom__25[[#This Row],[suma zużycia]])</f>
        <v>-190</v>
      </c>
    </row>
    <row r="30" spans="1:10" x14ac:dyDescent="0.25">
      <c r="A30" s="1">
        <v>44590</v>
      </c>
      <c r="B30">
        <v>0</v>
      </c>
      <c r="C30">
        <v>-190</v>
      </c>
      <c r="D30">
        <v>-190</v>
      </c>
      <c r="E30">
        <f>H29 +ekodom__25[[#This Row],[retencja]]</f>
        <v>1852</v>
      </c>
      <c r="F30">
        <f>IF(ekodom__25[[#This Row],[start dnia]]+ekodom__25[[#This Row],[całk zużycie dzienne]]&lt;0,1,0)</f>
        <v>0</v>
      </c>
      <c r="G30">
        <f>IF(ekodom__25[[#This Row],[Kolumna3]]=1,ekodom__25[[#This Row],[suma zużycia]],0)</f>
        <v>0</v>
      </c>
      <c r="H30">
        <f>IF((H29+ekodom__25[[#This Row],[całk zużycie dzienne]]+ekodom__25[[#This Row],[retencja]])&lt;0,0,(H29+ekodom__25[[#This Row],[całk zużycie dzienne]]+ekodom__25[[#This Row],[retencja]]))</f>
        <v>1662</v>
      </c>
      <c r="I30">
        <f>IF(ekodom__25[[#This Row],[ilość wody w zboirniku]]=0,1,0)</f>
        <v>0</v>
      </c>
      <c r="J30">
        <f>IF(ekodom__25[[#This Row],[suma zużycia]]&gt;0,0,ekodom__25[[#This Row],[suma zużycia]])</f>
        <v>-190</v>
      </c>
    </row>
    <row r="31" spans="1:10" x14ac:dyDescent="0.25">
      <c r="A31" s="1">
        <v>44591</v>
      </c>
      <c r="B31">
        <v>0</v>
      </c>
      <c r="C31">
        <v>-190</v>
      </c>
      <c r="D31">
        <v>-190</v>
      </c>
      <c r="E31">
        <f>H30 +ekodom__25[[#This Row],[retencja]]</f>
        <v>1662</v>
      </c>
      <c r="F31">
        <f>IF(ekodom__25[[#This Row],[start dnia]]+ekodom__25[[#This Row],[całk zużycie dzienne]]&lt;0,1,0)</f>
        <v>0</v>
      </c>
      <c r="G31">
        <f>IF(ekodom__25[[#This Row],[Kolumna3]]=1,ekodom__25[[#This Row],[suma zużycia]],0)</f>
        <v>0</v>
      </c>
      <c r="H31">
        <f>IF((H30+ekodom__25[[#This Row],[całk zużycie dzienne]]+ekodom__25[[#This Row],[retencja]])&lt;0,0,(H30+ekodom__25[[#This Row],[całk zużycie dzienne]]+ekodom__25[[#This Row],[retencja]]))</f>
        <v>1472</v>
      </c>
      <c r="I31">
        <f>IF(ekodom__25[[#This Row],[ilość wody w zboirniku]]=0,1,0)</f>
        <v>0</v>
      </c>
      <c r="J31">
        <f>IF(ekodom__25[[#This Row],[suma zużycia]]&gt;0,0,ekodom__25[[#This Row],[suma zużycia]])</f>
        <v>-190</v>
      </c>
    </row>
    <row r="32" spans="1:10" x14ac:dyDescent="0.25">
      <c r="A32" s="1">
        <v>44592</v>
      </c>
      <c r="B32">
        <v>0</v>
      </c>
      <c r="C32">
        <v>-190</v>
      </c>
      <c r="D32">
        <v>-190</v>
      </c>
      <c r="E32">
        <f>H31 +ekodom__25[[#This Row],[retencja]]</f>
        <v>1472</v>
      </c>
      <c r="F32">
        <f>IF(ekodom__25[[#This Row],[start dnia]]+ekodom__25[[#This Row],[całk zużycie dzienne]]&lt;0,1,0)</f>
        <v>0</v>
      </c>
      <c r="G32">
        <f>IF(ekodom__25[[#This Row],[Kolumna3]]=1,ekodom__25[[#This Row],[suma zużycia]],0)</f>
        <v>0</v>
      </c>
      <c r="H32">
        <f>IF((H31+ekodom__25[[#This Row],[całk zużycie dzienne]]+ekodom__25[[#This Row],[retencja]])&lt;0,0,(H31+ekodom__25[[#This Row],[całk zużycie dzienne]]+ekodom__25[[#This Row],[retencja]]))</f>
        <v>1282</v>
      </c>
      <c r="I32">
        <f>IF(ekodom__25[[#This Row],[ilość wody w zboirniku]]=0,1,0)</f>
        <v>0</v>
      </c>
      <c r="J32">
        <f>IF(ekodom__25[[#This Row],[suma zużycia]]&gt;0,0,ekodom__25[[#This Row],[suma zużycia]])</f>
        <v>-190</v>
      </c>
    </row>
    <row r="33" spans="1:10" x14ac:dyDescent="0.25">
      <c r="A33" s="1">
        <v>44593</v>
      </c>
      <c r="B33">
        <v>0</v>
      </c>
      <c r="C33">
        <v>-260</v>
      </c>
      <c r="D33">
        <v>-260</v>
      </c>
      <c r="E33">
        <f>H32 +ekodom__25[[#This Row],[retencja]]</f>
        <v>1282</v>
      </c>
      <c r="F33">
        <f>IF(ekodom__25[[#This Row],[start dnia]]+ekodom__25[[#This Row],[całk zużycie dzienne]]&lt;0,1,0)</f>
        <v>0</v>
      </c>
      <c r="G33">
        <f>IF(ekodom__25[[#This Row],[Kolumna3]]=1,ekodom__25[[#This Row],[suma zużycia]],0)</f>
        <v>0</v>
      </c>
      <c r="H33">
        <f>IF((H32+ekodom__25[[#This Row],[całk zużycie dzienne]]+ekodom__25[[#This Row],[retencja]])&lt;0,0,(H32+ekodom__25[[#This Row],[całk zużycie dzienne]]+ekodom__25[[#This Row],[retencja]]))</f>
        <v>1022</v>
      </c>
      <c r="I33">
        <f>IF(ekodom__25[[#This Row],[ilość wody w zboirniku]]=0,1,0)</f>
        <v>0</v>
      </c>
      <c r="J33">
        <f>IF(ekodom__25[[#This Row],[suma zużycia]]&gt;0,0,ekodom__25[[#This Row],[suma zużycia]])</f>
        <v>-260</v>
      </c>
    </row>
    <row r="34" spans="1:10" x14ac:dyDescent="0.25">
      <c r="A34" s="1">
        <v>44594</v>
      </c>
      <c r="B34">
        <v>0</v>
      </c>
      <c r="C34">
        <v>-190</v>
      </c>
      <c r="D34">
        <v>-190</v>
      </c>
      <c r="E34">
        <f>H33 +ekodom__25[[#This Row],[retencja]]</f>
        <v>1022</v>
      </c>
      <c r="F34">
        <f>IF(ekodom__25[[#This Row],[start dnia]]+ekodom__25[[#This Row],[całk zużycie dzienne]]&lt;0,1,0)</f>
        <v>0</v>
      </c>
      <c r="G34">
        <f>IF(ekodom__25[[#This Row],[Kolumna3]]=1,ekodom__25[[#This Row],[suma zużycia]],0)</f>
        <v>0</v>
      </c>
      <c r="H34">
        <f>IF((H33+ekodom__25[[#This Row],[całk zużycie dzienne]]+ekodom__25[[#This Row],[retencja]])&lt;0,0,(H33+ekodom__25[[#This Row],[całk zużycie dzienne]]+ekodom__25[[#This Row],[retencja]]))</f>
        <v>832</v>
      </c>
      <c r="I34">
        <f>IF(ekodom__25[[#This Row],[ilość wody w zboirniku]]=0,1,0)</f>
        <v>0</v>
      </c>
      <c r="J34">
        <f>IF(ekodom__25[[#This Row],[suma zużycia]]&gt;0,0,ekodom__25[[#This Row],[suma zużycia]])</f>
        <v>-190</v>
      </c>
    </row>
    <row r="35" spans="1:10" x14ac:dyDescent="0.25">
      <c r="A35" s="1">
        <v>44595</v>
      </c>
      <c r="B35">
        <v>0</v>
      </c>
      <c r="C35">
        <v>-190</v>
      </c>
      <c r="D35">
        <v>-190</v>
      </c>
      <c r="E35">
        <f>H34 +ekodom__25[[#This Row],[retencja]]</f>
        <v>832</v>
      </c>
      <c r="F35">
        <f>IF(ekodom__25[[#This Row],[start dnia]]+ekodom__25[[#This Row],[całk zużycie dzienne]]&lt;0,1,0)</f>
        <v>0</v>
      </c>
      <c r="G35">
        <f>IF(ekodom__25[[#This Row],[Kolumna3]]=1,ekodom__25[[#This Row],[suma zużycia]],0)</f>
        <v>0</v>
      </c>
      <c r="H35">
        <f>IF((H34+ekodom__25[[#This Row],[całk zużycie dzienne]]+ekodom__25[[#This Row],[retencja]])&lt;0,0,(H34+ekodom__25[[#This Row],[całk zużycie dzienne]]+ekodom__25[[#This Row],[retencja]]))</f>
        <v>642</v>
      </c>
      <c r="I35">
        <f>IF(ekodom__25[[#This Row],[ilość wody w zboirniku]]=0,1,0)</f>
        <v>0</v>
      </c>
      <c r="J35">
        <f>IF(ekodom__25[[#This Row],[suma zużycia]]&gt;0,0,ekodom__25[[#This Row],[suma zużycia]])</f>
        <v>-190</v>
      </c>
    </row>
    <row r="36" spans="1:10" x14ac:dyDescent="0.25">
      <c r="A36" s="1">
        <v>44596</v>
      </c>
      <c r="B36">
        <v>0</v>
      </c>
      <c r="C36">
        <v>-190</v>
      </c>
      <c r="D36">
        <v>-190</v>
      </c>
      <c r="E36">
        <f>H35 +ekodom__25[[#This Row],[retencja]]</f>
        <v>642</v>
      </c>
      <c r="F36">
        <f>IF(ekodom__25[[#This Row],[start dnia]]+ekodom__25[[#This Row],[całk zużycie dzienne]]&lt;0,1,0)</f>
        <v>0</v>
      </c>
      <c r="G36">
        <f>IF(ekodom__25[[#This Row],[Kolumna3]]=1,ekodom__25[[#This Row],[suma zużycia]],0)</f>
        <v>0</v>
      </c>
      <c r="H36">
        <f>IF((H35+ekodom__25[[#This Row],[całk zużycie dzienne]]+ekodom__25[[#This Row],[retencja]])&lt;0,0,(H35+ekodom__25[[#This Row],[całk zużycie dzienne]]+ekodom__25[[#This Row],[retencja]]))</f>
        <v>452</v>
      </c>
      <c r="I36">
        <f>IF(ekodom__25[[#This Row],[ilość wody w zboirniku]]=0,1,0)</f>
        <v>0</v>
      </c>
      <c r="J36">
        <f>IF(ekodom__25[[#This Row],[suma zużycia]]&gt;0,0,ekodom__25[[#This Row],[suma zużycia]])</f>
        <v>-190</v>
      </c>
    </row>
    <row r="37" spans="1:10" x14ac:dyDescent="0.25">
      <c r="A37" s="1">
        <v>44597</v>
      </c>
      <c r="B37">
        <v>97</v>
      </c>
      <c r="C37">
        <v>-93</v>
      </c>
      <c r="D37">
        <v>-190</v>
      </c>
      <c r="E37">
        <f>H36 +ekodom__25[[#This Row],[retencja]]</f>
        <v>549</v>
      </c>
      <c r="F37">
        <f>IF(ekodom__25[[#This Row],[start dnia]]+ekodom__25[[#This Row],[całk zużycie dzienne]]&lt;0,1,0)</f>
        <v>0</v>
      </c>
      <c r="G37">
        <f>IF(ekodom__25[[#This Row],[Kolumna3]]=1,ekodom__25[[#This Row],[suma zużycia]],0)</f>
        <v>0</v>
      </c>
      <c r="H37">
        <f>IF((H36+ekodom__25[[#This Row],[całk zużycie dzienne]]+ekodom__25[[#This Row],[retencja]])&lt;0,0,(H36+ekodom__25[[#This Row],[całk zużycie dzienne]]+ekodom__25[[#This Row],[retencja]]))</f>
        <v>359</v>
      </c>
      <c r="I37">
        <f>IF(ekodom__25[[#This Row],[ilość wody w zboirniku]]=0,1,0)</f>
        <v>0</v>
      </c>
      <c r="J37">
        <f>IF(ekodom__25[[#This Row],[suma zużycia]]&gt;0,0,ekodom__25[[#This Row],[suma zużycia]])</f>
        <v>-93</v>
      </c>
    </row>
    <row r="38" spans="1:10" x14ac:dyDescent="0.25">
      <c r="A38" s="1">
        <v>44598</v>
      </c>
      <c r="B38">
        <v>0</v>
      </c>
      <c r="C38">
        <v>-190</v>
      </c>
      <c r="D38">
        <v>-190</v>
      </c>
      <c r="E38">
        <f>H37 +ekodom__25[[#This Row],[retencja]]</f>
        <v>359</v>
      </c>
      <c r="F38">
        <f>IF(ekodom__25[[#This Row],[start dnia]]+ekodom__25[[#This Row],[całk zużycie dzienne]]&lt;0,1,0)</f>
        <v>0</v>
      </c>
      <c r="G38">
        <f>IF(ekodom__25[[#This Row],[Kolumna3]]=1,ekodom__25[[#This Row],[suma zużycia]],0)</f>
        <v>0</v>
      </c>
      <c r="H38">
        <f>IF((H37+ekodom__25[[#This Row],[całk zużycie dzienne]]+ekodom__25[[#This Row],[retencja]])&lt;0,0,(H37+ekodom__25[[#This Row],[całk zużycie dzienne]]+ekodom__25[[#This Row],[retencja]]))</f>
        <v>169</v>
      </c>
      <c r="I38">
        <f>IF(ekodom__25[[#This Row],[ilość wody w zboirniku]]=0,1,0)</f>
        <v>0</v>
      </c>
      <c r="J38">
        <f>IF(ekodom__25[[#This Row],[suma zużycia]]&gt;0,0,ekodom__25[[#This Row],[suma zużycia]])</f>
        <v>-190</v>
      </c>
    </row>
    <row r="39" spans="1:10" x14ac:dyDescent="0.25">
      <c r="A39" s="1">
        <v>44599</v>
      </c>
      <c r="B39">
        <v>99</v>
      </c>
      <c r="C39">
        <v>-91</v>
      </c>
      <c r="D39">
        <v>-190</v>
      </c>
      <c r="E39">
        <f>H38 +ekodom__25[[#This Row],[retencja]]</f>
        <v>268</v>
      </c>
      <c r="F39">
        <f>IF(ekodom__25[[#This Row],[start dnia]]+ekodom__25[[#This Row],[całk zużycie dzienne]]&lt;0,1,0)</f>
        <v>0</v>
      </c>
      <c r="G39">
        <f>IF(ekodom__25[[#This Row],[Kolumna3]]=1,ekodom__25[[#This Row],[suma zużycia]],0)</f>
        <v>0</v>
      </c>
      <c r="H39">
        <f>IF((H38+ekodom__25[[#This Row],[całk zużycie dzienne]]+ekodom__25[[#This Row],[retencja]])&lt;0,0,(H38+ekodom__25[[#This Row],[całk zużycie dzienne]]+ekodom__25[[#This Row],[retencja]]))</f>
        <v>78</v>
      </c>
      <c r="I39">
        <f>IF(ekodom__25[[#This Row],[ilość wody w zboirniku]]=0,1,0)</f>
        <v>0</v>
      </c>
      <c r="J39">
        <f>IF(ekodom__25[[#This Row],[suma zużycia]]&gt;0,0,ekodom__25[[#This Row],[suma zużycia]])</f>
        <v>-91</v>
      </c>
    </row>
    <row r="40" spans="1:10" x14ac:dyDescent="0.25">
      <c r="A40" s="1">
        <v>44600</v>
      </c>
      <c r="B40">
        <v>0</v>
      </c>
      <c r="C40">
        <v>-260</v>
      </c>
      <c r="D40">
        <v>-260</v>
      </c>
      <c r="E40">
        <f>H39 +ekodom__25[[#This Row],[retencja]]</f>
        <v>78</v>
      </c>
      <c r="F40">
        <f>IF(ekodom__25[[#This Row],[start dnia]]+ekodom__25[[#This Row],[całk zużycie dzienne]]&lt;0,1,0)</f>
        <v>1</v>
      </c>
      <c r="G40">
        <f>IF(ekodom__25[[#This Row],[Kolumna3]]=1,ekodom__25[[#This Row],[suma zużycia]],0)</f>
        <v>-260</v>
      </c>
      <c r="H40">
        <f>IF((H39+ekodom__25[[#This Row],[całk zużycie dzienne]]+ekodom__25[[#This Row],[retencja]])&lt;0,0,(H39+ekodom__25[[#This Row],[całk zużycie dzienne]]+ekodom__25[[#This Row],[retencja]]))</f>
        <v>0</v>
      </c>
      <c r="I40">
        <f>IF(ekodom__25[[#This Row],[ilość wody w zboirniku]]=0,1,0)</f>
        <v>1</v>
      </c>
      <c r="J40">
        <f>IF(ekodom__25[[#This Row],[suma zużycia]]&gt;0,0,ekodom__25[[#This Row],[suma zużycia]])</f>
        <v>-260</v>
      </c>
    </row>
    <row r="41" spans="1:10" x14ac:dyDescent="0.25">
      <c r="A41" s="1">
        <v>44601</v>
      </c>
      <c r="B41">
        <v>0</v>
      </c>
      <c r="C41">
        <v>-190</v>
      </c>
      <c r="D41">
        <v>-190</v>
      </c>
      <c r="E41">
        <f>H40 +ekodom__25[[#This Row],[retencja]]</f>
        <v>0</v>
      </c>
      <c r="F41">
        <f>IF(ekodom__25[[#This Row],[start dnia]]+ekodom__25[[#This Row],[całk zużycie dzienne]]&lt;0,1,0)</f>
        <v>1</v>
      </c>
      <c r="G41">
        <f>IF(ekodom__25[[#This Row],[Kolumna3]]=1,ekodom__25[[#This Row],[suma zużycia]],0)</f>
        <v>-190</v>
      </c>
      <c r="H41">
        <f>IF((H40+ekodom__25[[#This Row],[całk zużycie dzienne]]+ekodom__25[[#This Row],[retencja]])&lt;0,0,(H40+ekodom__25[[#This Row],[całk zużycie dzienne]]+ekodom__25[[#This Row],[retencja]]))</f>
        <v>0</v>
      </c>
      <c r="I41">
        <f>IF(ekodom__25[[#This Row],[ilość wody w zboirniku]]=0,1,0)</f>
        <v>1</v>
      </c>
      <c r="J41">
        <f>IF(ekodom__25[[#This Row],[suma zużycia]]&gt;0,0,ekodom__25[[#This Row],[suma zużycia]])</f>
        <v>-190</v>
      </c>
    </row>
    <row r="42" spans="1:10" x14ac:dyDescent="0.25">
      <c r="A42" s="1">
        <v>44602</v>
      </c>
      <c r="B42">
        <v>0</v>
      </c>
      <c r="C42">
        <v>-190</v>
      </c>
      <c r="D42">
        <v>-190</v>
      </c>
      <c r="E42">
        <f>H41 +ekodom__25[[#This Row],[retencja]]</f>
        <v>0</v>
      </c>
      <c r="F42">
        <f>IF(ekodom__25[[#This Row],[start dnia]]+ekodom__25[[#This Row],[całk zużycie dzienne]]&lt;0,1,0)</f>
        <v>1</v>
      </c>
      <c r="G42">
        <f>IF(ekodom__25[[#This Row],[Kolumna3]]=1,ekodom__25[[#This Row],[suma zużycia]],0)</f>
        <v>-190</v>
      </c>
      <c r="H42">
        <f>IF((H41+ekodom__25[[#This Row],[całk zużycie dzienne]]+ekodom__25[[#This Row],[retencja]])&lt;0,0,(H41+ekodom__25[[#This Row],[całk zużycie dzienne]]+ekodom__25[[#This Row],[retencja]]))</f>
        <v>0</v>
      </c>
      <c r="I42">
        <f>IF(ekodom__25[[#This Row],[ilość wody w zboirniku]]=0,1,0)</f>
        <v>1</v>
      </c>
      <c r="J42">
        <f>IF(ekodom__25[[#This Row],[suma zużycia]]&gt;0,0,ekodom__25[[#This Row],[suma zużycia]])</f>
        <v>-190</v>
      </c>
    </row>
    <row r="43" spans="1:10" x14ac:dyDescent="0.25">
      <c r="A43" s="1">
        <v>44603</v>
      </c>
      <c r="B43">
        <v>97</v>
      </c>
      <c r="C43">
        <v>-93</v>
      </c>
      <c r="D43">
        <v>-190</v>
      </c>
      <c r="E43">
        <f>H42 +ekodom__25[[#This Row],[retencja]]</f>
        <v>97</v>
      </c>
      <c r="F43">
        <f>IF(ekodom__25[[#This Row],[start dnia]]+ekodom__25[[#This Row],[całk zużycie dzienne]]&lt;0,1,0)</f>
        <v>1</v>
      </c>
      <c r="G43">
        <f>IF(ekodom__25[[#This Row],[Kolumna3]]=1,ekodom__25[[#This Row],[suma zużycia]],0)</f>
        <v>-93</v>
      </c>
      <c r="H43">
        <f>IF((H42+ekodom__25[[#This Row],[całk zużycie dzienne]]+ekodom__25[[#This Row],[retencja]])&lt;0,0,(H42+ekodom__25[[#This Row],[całk zużycie dzienne]]+ekodom__25[[#This Row],[retencja]]))</f>
        <v>0</v>
      </c>
      <c r="I43">
        <f>IF(ekodom__25[[#This Row],[ilość wody w zboirniku]]=0,1,0)</f>
        <v>1</v>
      </c>
      <c r="J43">
        <f>IF(ekodom__25[[#This Row],[suma zużycia]]&gt;0,0,ekodom__25[[#This Row],[suma zużycia]])</f>
        <v>-93</v>
      </c>
    </row>
    <row r="44" spans="1:10" x14ac:dyDescent="0.25">
      <c r="A44" s="1">
        <v>44604</v>
      </c>
      <c r="B44">
        <v>83</v>
      </c>
      <c r="C44">
        <v>-107</v>
      </c>
      <c r="D44">
        <v>-190</v>
      </c>
      <c r="E44">
        <f>H43 +ekodom__25[[#This Row],[retencja]]</f>
        <v>83</v>
      </c>
      <c r="F44">
        <f>IF(ekodom__25[[#This Row],[start dnia]]+ekodom__25[[#This Row],[całk zużycie dzienne]]&lt;0,1,0)</f>
        <v>1</v>
      </c>
      <c r="G44">
        <f>IF(ekodom__25[[#This Row],[Kolumna3]]=1,ekodom__25[[#This Row],[suma zużycia]],0)</f>
        <v>-107</v>
      </c>
      <c r="H44">
        <f>IF((H43+ekodom__25[[#This Row],[całk zużycie dzienne]]+ekodom__25[[#This Row],[retencja]])&lt;0,0,(H43+ekodom__25[[#This Row],[całk zużycie dzienne]]+ekodom__25[[#This Row],[retencja]]))</f>
        <v>0</v>
      </c>
      <c r="I44">
        <f>IF(ekodom__25[[#This Row],[ilość wody w zboirniku]]=0,1,0)</f>
        <v>1</v>
      </c>
      <c r="J44">
        <f>IF(ekodom__25[[#This Row],[suma zużycia]]&gt;0,0,ekodom__25[[#This Row],[suma zużycia]])</f>
        <v>-107</v>
      </c>
    </row>
    <row r="45" spans="1:10" x14ac:dyDescent="0.25">
      <c r="A45" s="1">
        <v>44605</v>
      </c>
      <c r="B45">
        <v>77</v>
      </c>
      <c r="C45">
        <v>-113</v>
      </c>
      <c r="D45">
        <v>-190</v>
      </c>
      <c r="E45">
        <f>H44 +ekodom__25[[#This Row],[retencja]]</f>
        <v>77</v>
      </c>
      <c r="F45">
        <f>IF(ekodom__25[[#This Row],[start dnia]]+ekodom__25[[#This Row],[całk zużycie dzienne]]&lt;0,1,0)</f>
        <v>1</v>
      </c>
      <c r="G45">
        <f>IF(ekodom__25[[#This Row],[Kolumna3]]=1,ekodom__25[[#This Row],[suma zużycia]],0)</f>
        <v>-113</v>
      </c>
      <c r="H45">
        <f>IF((H44+ekodom__25[[#This Row],[całk zużycie dzienne]]+ekodom__25[[#This Row],[retencja]])&lt;0,0,(H44+ekodom__25[[#This Row],[całk zużycie dzienne]]+ekodom__25[[#This Row],[retencja]]))</f>
        <v>0</v>
      </c>
      <c r="I45">
        <f>IF(ekodom__25[[#This Row],[ilość wody w zboirniku]]=0,1,0)</f>
        <v>1</v>
      </c>
      <c r="J45">
        <f>IF(ekodom__25[[#This Row],[suma zużycia]]&gt;0,0,ekodom__25[[#This Row],[suma zużycia]])</f>
        <v>-113</v>
      </c>
    </row>
    <row r="46" spans="1:10" x14ac:dyDescent="0.25">
      <c r="A46" s="1">
        <v>44606</v>
      </c>
      <c r="B46">
        <v>195</v>
      </c>
      <c r="C46">
        <v>5</v>
      </c>
      <c r="D46">
        <v>-190</v>
      </c>
      <c r="E46">
        <f>H45 +ekodom__25[[#This Row],[retencja]]</f>
        <v>195</v>
      </c>
      <c r="F46">
        <f>IF(ekodom__25[[#This Row],[start dnia]]+ekodom__25[[#This Row],[całk zużycie dzienne]]&lt;0,1,0)</f>
        <v>0</v>
      </c>
      <c r="G46">
        <f>IF(ekodom__25[[#This Row],[Kolumna3]]=1,ekodom__25[[#This Row],[suma zużycia]],0)</f>
        <v>0</v>
      </c>
      <c r="H46">
        <f>IF((H45+ekodom__25[[#This Row],[całk zużycie dzienne]]+ekodom__25[[#This Row],[retencja]])&lt;0,0,(H45+ekodom__25[[#This Row],[całk zużycie dzienne]]+ekodom__25[[#This Row],[retencja]]))</f>
        <v>5</v>
      </c>
      <c r="I46">
        <f>IF(ekodom__25[[#This Row],[ilość wody w zboirniku]]=0,1,0)</f>
        <v>0</v>
      </c>
      <c r="J46">
        <f>IF(ekodom__25[[#This Row],[suma zużycia]]&gt;0,0,ekodom__25[[#This Row],[suma zużycia]])</f>
        <v>0</v>
      </c>
    </row>
    <row r="47" spans="1:10" x14ac:dyDescent="0.25">
      <c r="A47" s="1">
        <v>44607</v>
      </c>
      <c r="B47">
        <v>145</v>
      </c>
      <c r="C47">
        <v>-115</v>
      </c>
      <c r="D47">
        <v>-260</v>
      </c>
      <c r="E47">
        <f>H46 +ekodom__25[[#This Row],[retencja]]</f>
        <v>150</v>
      </c>
      <c r="F47">
        <f>IF(ekodom__25[[#This Row],[start dnia]]+ekodom__25[[#This Row],[całk zużycie dzienne]]&lt;0,1,0)</f>
        <v>1</v>
      </c>
      <c r="G47">
        <f>IF(ekodom__25[[#This Row],[Kolumna3]]=1,ekodom__25[[#This Row],[suma zużycia]],0)</f>
        <v>-115</v>
      </c>
      <c r="H47">
        <f>IF((H46+ekodom__25[[#This Row],[całk zużycie dzienne]]+ekodom__25[[#This Row],[retencja]])&lt;0,0,(H46+ekodom__25[[#This Row],[całk zużycie dzienne]]+ekodom__25[[#This Row],[retencja]]))</f>
        <v>0</v>
      </c>
      <c r="I47">
        <f>IF(ekodom__25[[#This Row],[ilość wody w zboirniku]]=0,1,0)</f>
        <v>1</v>
      </c>
      <c r="J47">
        <f>IF(ekodom__25[[#This Row],[suma zużycia]]&gt;0,0,ekodom__25[[#This Row],[suma zużycia]])</f>
        <v>-115</v>
      </c>
    </row>
    <row r="48" spans="1:10" x14ac:dyDescent="0.25">
      <c r="A48" s="1">
        <v>44608</v>
      </c>
      <c r="B48">
        <v>90</v>
      </c>
      <c r="C48">
        <v>-100</v>
      </c>
      <c r="D48">
        <v>-190</v>
      </c>
      <c r="E48">
        <f>H47 +ekodom__25[[#This Row],[retencja]]</f>
        <v>90</v>
      </c>
      <c r="F48">
        <f>IF(ekodom__25[[#This Row],[start dnia]]+ekodom__25[[#This Row],[całk zużycie dzienne]]&lt;0,1,0)</f>
        <v>1</v>
      </c>
      <c r="G48">
        <f>IF(ekodom__25[[#This Row],[Kolumna3]]=1,ekodom__25[[#This Row],[suma zużycia]],0)</f>
        <v>-100</v>
      </c>
      <c r="H48">
        <f>IF((H47+ekodom__25[[#This Row],[całk zużycie dzienne]]+ekodom__25[[#This Row],[retencja]])&lt;0,0,(H47+ekodom__25[[#This Row],[całk zużycie dzienne]]+ekodom__25[[#This Row],[retencja]]))</f>
        <v>0</v>
      </c>
      <c r="I48">
        <f>IF(ekodom__25[[#This Row],[ilość wody w zboirniku]]=0,1,0)</f>
        <v>1</v>
      </c>
      <c r="J48">
        <f>IF(ekodom__25[[#This Row],[suma zużycia]]&gt;0,0,ekodom__25[[#This Row],[suma zużycia]])</f>
        <v>-100</v>
      </c>
    </row>
    <row r="49" spans="1:10" x14ac:dyDescent="0.25">
      <c r="A49" s="1">
        <v>44609</v>
      </c>
      <c r="B49">
        <v>0</v>
      </c>
      <c r="C49">
        <v>-190</v>
      </c>
      <c r="D49">
        <v>-190</v>
      </c>
      <c r="E49">
        <f>H48 +ekodom__25[[#This Row],[retencja]]</f>
        <v>0</v>
      </c>
      <c r="F49">
        <f>IF(ekodom__25[[#This Row],[start dnia]]+ekodom__25[[#This Row],[całk zużycie dzienne]]&lt;0,1,0)</f>
        <v>1</v>
      </c>
      <c r="G49">
        <f>IF(ekodom__25[[#This Row],[Kolumna3]]=1,ekodom__25[[#This Row],[suma zużycia]],0)</f>
        <v>-190</v>
      </c>
      <c r="H49">
        <f>IF((H48+ekodom__25[[#This Row],[całk zużycie dzienne]]+ekodom__25[[#This Row],[retencja]])&lt;0,0,(H48+ekodom__25[[#This Row],[całk zużycie dzienne]]+ekodom__25[[#This Row],[retencja]]))</f>
        <v>0</v>
      </c>
      <c r="I49">
        <f>IF(ekodom__25[[#This Row],[ilość wody w zboirniku]]=0,1,0)</f>
        <v>1</v>
      </c>
      <c r="J49">
        <f>IF(ekodom__25[[#This Row],[suma zużycia]]&gt;0,0,ekodom__25[[#This Row],[suma zużycia]])</f>
        <v>-190</v>
      </c>
    </row>
    <row r="50" spans="1:10" x14ac:dyDescent="0.25">
      <c r="A50" s="1">
        <v>44610</v>
      </c>
      <c r="B50">
        <v>0</v>
      </c>
      <c r="C50">
        <v>-190</v>
      </c>
      <c r="D50">
        <v>-190</v>
      </c>
      <c r="E50">
        <f>H49 +ekodom__25[[#This Row],[retencja]]</f>
        <v>0</v>
      </c>
      <c r="F50">
        <f>IF(ekodom__25[[#This Row],[start dnia]]+ekodom__25[[#This Row],[całk zużycie dzienne]]&lt;0,1,0)</f>
        <v>1</v>
      </c>
      <c r="G50">
        <f>IF(ekodom__25[[#This Row],[Kolumna3]]=1,ekodom__25[[#This Row],[suma zużycia]],0)</f>
        <v>-190</v>
      </c>
      <c r="H50">
        <f>IF((H49+ekodom__25[[#This Row],[całk zużycie dzienne]]+ekodom__25[[#This Row],[retencja]])&lt;0,0,(H49+ekodom__25[[#This Row],[całk zużycie dzienne]]+ekodom__25[[#This Row],[retencja]]))</f>
        <v>0</v>
      </c>
      <c r="I50">
        <f>IF(ekodom__25[[#This Row],[ilość wody w zboirniku]]=0,1,0)</f>
        <v>1</v>
      </c>
      <c r="J50">
        <f>IF(ekodom__25[[#This Row],[suma zużycia]]&gt;0,0,ekodom__25[[#This Row],[suma zużycia]])</f>
        <v>-190</v>
      </c>
    </row>
    <row r="51" spans="1:10" x14ac:dyDescent="0.25">
      <c r="A51" s="1">
        <v>44611</v>
      </c>
      <c r="B51">
        <v>93</v>
      </c>
      <c r="C51">
        <v>-97</v>
      </c>
      <c r="D51">
        <v>-190</v>
      </c>
      <c r="E51">
        <f>H50 +ekodom__25[[#This Row],[retencja]]</f>
        <v>93</v>
      </c>
      <c r="F51">
        <f>IF(ekodom__25[[#This Row],[start dnia]]+ekodom__25[[#This Row],[całk zużycie dzienne]]&lt;0,1,0)</f>
        <v>1</v>
      </c>
      <c r="G51">
        <f>IF(ekodom__25[[#This Row],[Kolumna3]]=1,ekodom__25[[#This Row],[suma zużycia]],0)</f>
        <v>-97</v>
      </c>
      <c r="H51">
        <f>IF((H50+ekodom__25[[#This Row],[całk zużycie dzienne]]+ekodom__25[[#This Row],[retencja]])&lt;0,0,(H50+ekodom__25[[#This Row],[całk zużycie dzienne]]+ekodom__25[[#This Row],[retencja]]))</f>
        <v>0</v>
      </c>
      <c r="I51">
        <f>IF(ekodom__25[[#This Row],[ilość wody w zboirniku]]=0,1,0)</f>
        <v>1</v>
      </c>
      <c r="J51">
        <f>IF(ekodom__25[[#This Row],[suma zużycia]]&gt;0,0,ekodom__25[[#This Row],[suma zużycia]])</f>
        <v>-97</v>
      </c>
    </row>
    <row r="52" spans="1:10" x14ac:dyDescent="0.25">
      <c r="A52" s="1">
        <v>44612</v>
      </c>
      <c r="B52">
        <v>0</v>
      </c>
      <c r="C52">
        <v>-190</v>
      </c>
      <c r="D52">
        <v>-190</v>
      </c>
      <c r="E52">
        <f>H51 +ekodom__25[[#This Row],[retencja]]</f>
        <v>0</v>
      </c>
      <c r="F52">
        <f>IF(ekodom__25[[#This Row],[start dnia]]+ekodom__25[[#This Row],[całk zużycie dzienne]]&lt;0,1,0)</f>
        <v>1</v>
      </c>
      <c r="G52">
        <f>IF(ekodom__25[[#This Row],[Kolumna3]]=1,ekodom__25[[#This Row],[suma zużycia]],0)</f>
        <v>-190</v>
      </c>
      <c r="H52">
        <f>IF((H51+ekodom__25[[#This Row],[całk zużycie dzienne]]+ekodom__25[[#This Row],[retencja]])&lt;0,0,(H51+ekodom__25[[#This Row],[całk zużycie dzienne]]+ekodom__25[[#This Row],[retencja]]))</f>
        <v>0</v>
      </c>
      <c r="I52">
        <f>IF(ekodom__25[[#This Row],[ilość wody w zboirniku]]=0,1,0)</f>
        <v>1</v>
      </c>
      <c r="J52">
        <f>IF(ekodom__25[[#This Row],[suma zużycia]]&gt;0,0,ekodom__25[[#This Row],[suma zużycia]])</f>
        <v>-190</v>
      </c>
    </row>
    <row r="53" spans="1:10" x14ac:dyDescent="0.25">
      <c r="A53" s="1">
        <v>44613</v>
      </c>
      <c r="B53">
        <v>0</v>
      </c>
      <c r="C53">
        <v>-190</v>
      </c>
      <c r="D53">
        <v>-190</v>
      </c>
      <c r="E53">
        <f>H52 +ekodom__25[[#This Row],[retencja]]</f>
        <v>0</v>
      </c>
      <c r="F53">
        <f>IF(ekodom__25[[#This Row],[start dnia]]+ekodom__25[[#This Row],[całk zużycie dzienne]]&lt;0,1,0)</f>
        <v>1</v>
      </c>
      <c r="G53">
        <f>IF(ekodom__25[[#This Row],[Kolumna3]]=1,ekodom__25[[#This Row],[suma zużycia]],0)</f>
        <v>-190</v>
      </c>
      <c r="H53">
        <f>IF((H52+ekodom__25[[#This Row],[całk zużycie dzienne]]+ekodom__25[[#This Row],[retencja]])&lt;0,0,(H52+ekodom__25[[#This Row],[całk zużycie dzienne]]+ekodom__25[[#This Row],[retencja]]))</f>
        <v>0</v>
      </c>
      <c r="I53">
        <f>IF(ekodom__25[[#This Row],[ilość wody w zboirniku]]=0,1,0)</f>
        <v>1</v>
      </c>
      <c r="J53">
        <f>IF(ekodom__25[[#This Row],[suma zużycia]]&gt;0,0,ekodom__25[[#This Row],[suma zużycia]])</f>
        <v>-190</v>
      </c>
    </row>
    <row r="54" spans="1:10" x14ac:dyDescent="0.25">
      <c r="A54" s="1">
        <v>44614</v>
      </c>
      <c r="B54">
        <v>93</v>
      </c>
      <c r="C54">
        <v>-167</v>
      </c>
      <c r="D54">
        <v>-260</v>
      </c>
      <c r="E54">
        <f>H53 +ekodom__25[[#This Row],[retencja]]</f>
        <v>93</v>
      </c>
      <c r="F54">
        <f>IF(ekodom__25[[#This Row],[start dnia]]+ekodom__25[[#This Row],[całk zużycie dzienne]]&lt;0,1,0)</f>
        <v>1</v>
      </c>
      <c r="G54">
        <f>IF(ekodom__25[[#This Row],[Kolumna3]]=1,ekodom__25[[#This Row],[suma zużycia]],0)</f>
        <v>-167</v>
      </c>
      <c r="H54">
        <f>IF((H53+ekodom__25[[#This Row],[całk zużycie dzienne]]+ekodom__25[[#This Row],[retencja]])&lt;0,0,(H53+ekodom__25[[#This Row],[całk zużycie dzienne]]+ekodom__25[[#This Row],[retencja]]))</f>
        <v>0</v>
      </c>
      <c r="I54">
        <f>IF(ekodom__25[[#This Row],[ilość wody w zboirniku]]=0,1,0)</f>
        <v>1</v>
      </c>
      <c r="J54">
        <f>IF(ekodom__25[[#This Row],[suma zużycia]]&gt;0,0,ekodom__25[[#This Row],[suma zużycia]])</f>
        <v>-167</v>
      </c>
    </row>
    <row r="55" spans="1:10" x14ac:dyDescent="0.25">
      <c r="A55" s="1">
        <v>44615</v>
      </c>
      <c r="B55">
        <v>0</v>
      </c>
      <c r="C55">
        <v>-190</v>
      </c>
      <c r="D55">
        <v>-190</v>
      </c>
      <c r="E55">
        <f>H54 +ekodom__25[[#This Row],[retencja]]</f>
        <v>0</v>
      </c>
      <c r="F55">
        <f>IF(ekodom__25[[#This Row],[start dnia]]+ekodom__25[[#This Row],[całk zużycie dzienne]]&lt;0,1,0)</f>
        <v>1</v>
      </c>
      <c r="G55">
        <f>IF(ekodom__25[[#This Row],[Kolumna3]]=1,ekodom__25[[#This Row],[suma zużycia]],0)</f>
        <v>-190</v>
      </c>
      <c r="H55">
        <f>IF((H54+ekodom__25[[#This Row],[całk zużycie dzienne]]+ekodom__25[[#This Row],[retencja]])&lt;0,0,(H54+ekodom__25[[#This Row],[całk zużycie dzienne]]+ekodom__25[[#This Row],[retencja]]))</f>
        <v>0</v>
      </c>
      <c r="I55">
        <f>IF(ekodom__25[[#This Row],[ilość wody w zboirniku]]=0,1,0)</f>
        <v>1</v>
      </c>
      <c r="J55">
        <f>IF(ekodom__25[[#This Row],[suma zużycia]]&gt;0,0,ekodom__25[[#This Row],[suma zużycia]])</f>
        <v>-190</v>
      </c>
    </row>
    <row r="56" spans="1:10" x14ac:dyDescent="0.25">
      <c r="A56" s="1">
        <v>44616</v>
      </c>
      <c r="B56">
        <v>0</v>
      </c>
      <c r="C56">
        <v>-190</v>
      </c>
      <c r="D56">
        <v>-190</v>
      </c>
      <c r="E56">
        <f>H55 +ekodom__25[[#This Row],[retencja]]</f>
        <v>0</v>
      </c>
      <c r="F56">
        <f>IF(ekodom__25[[#This Row],[start dnia]]+ekodom__25[[#This Row],[całk zużycie dzienne]]&lt;0,1,0)</f>
        <v>1</v>
      </c>
      <c r="G56">
        <f>IF(ekodom__25[[#This Row],[Kolumna3]]=1,ekodom__25[[#This Row],[suma zużycia]],0)</f>
        <v>-190</v>
      </c>
      <c r="H56">
        <f>IF((H55+ekodom__25[[#This Row],[całk zużycie dzienne]]+ekodom__25[[#This Row],[retencja]])&lt;0,0,(H55+ekodom__25[[#This Row],[całk zużycie dzienne]]+ekodom__25[[#This Row],[retencja]]))</f>
        <v>0</v>
      </c>
      <c r="I56">
        <f>IF(ekodom__25[[#This Row],[ilość wody w zboirniku]]=0,1,0)</f>
        <v>1</v>
      </c>
      <c r="J56">
        <f>IF(ekodom__25[[#This Row],[suma zużycia]]&gt;0,0,ekodom__25[[#This Row],[suma zużycia]])</f>
        <v>-190</v>
      </c>
    </row>
    <row r="57" spans="1:10" x14ac:dyDescent="0.25">
      <c r="A57" s="1">
        <v>44617</v>
      </c>
      <c r="B57">
        <v>0</v>
      </c>
      <c r="C57">
        <v>-190</v>
      </c>
      <c r="D57">
        <v>-190</v>
      </c>
      <c r="E57">
        <f>H56 +ekodom__25[[#This Row],[retencja]]</f>
        <v>0</v>
      </c>
      <c r="F57">
        <f>IF(ekodom__25[[#This Row],[start dnia]]+ekodom__25[[#This Row],[całk zużycie dzienne]]&lt;0,1,0)</f>
        <v>1</v>
      </c>
      <c r="G57">
        <f>IF(ekodom__25[[#This Row],[Kolumna3]]=1,ekodom__25[[#This Row],[suma zużycia]],0)</f>
        <v>-190</v>
      </c>
      <c r="H57">
        <f>IF((H56+ekodom__25[[#This Row],[całk zużycie dzienne]]+ekodom__25[[#This Row],[retencja]])&lt;0,0,(H56+ekodom__25[[#This Row],[całk zużycie dzienne]]+ekodom__25[[#This Row],[retencja]]))</f>
        <v>0</v>
      </c>
      <c r="I57">
        <f>IF(ekodom__25[[#This Row],[ilość wody w zboirniku]]=0,1,0)</f>
        <v>1</v>
      </c>
      <c r="J57">
        <f>IF(ekodom__25[[#This Row],[suma zużycia]]&gt;0,0,ekodom__25[[#This Row],[suma zużycia]])</f>
        <v>-190</v>
      </c>
    </row>
    <row r="58" spans="1:10" x14ac:dyDescent="0.25">
      <c r="A58" s="1">
        <v>44618</v>
      </c>
      <c r="B58">
        <v>228</v>
      </c>
      <c r="C58">
        <v>38</v>
      </c>
      <c r="D58">
        <v>-190</v>
      </c>
      <c r="E58">
        <f>H57 +ekodom__25[[#This Row],[retencja]]</f>
        <v>228</v>
      </c>
      <c r="F58">
        <f>IF(ekodom__25[[#This Row],[start dnia]]+ekodom__25[[#This Row],[całk zużycie dzienne]]&lt;0,1,0)</f>
        <v>0</v>
      </c>
      <c r="G58">
        <f>IF(ekodom__25[[#This Row],[Kolumna3]]=1,ekodom__25[[#This Row],[suma zużycia]],0)</f>
        <v>0</v>
      </c>
      <c r="H58">
        <f>IF((H57+ekodom__25[[#This Row],[całk zużycie dzienne]]+ekodom__25[[#This Row],[retencja]])&lt;0,0,(H57+ekodom__25[[#This Row],[całk zużycie dzienne]]+ekodom__25[[#This Row],[retencja]]))</f>
        <v>38</v>
      </c>
      <c r="I58">
        <f>IF(ekodom__25[[#This Row],[ilość wody w zboirniku]]=0,1,0)</f>
        <v>0</v>
      </c>
      <c r="J58">
        <f>IF(ekodom__25[[#This Row],[suma zużycia]]&gt;0,0,ekodom__25[[#This Row],[suma zużycia]])</f>
        <v>0</v>
      </c>
    </row>
    <row r="59" spans="1:10" x14ac:dyDescent="0.25">
      <c r="A59" s="1">
        <v>44619</v>
      </c>
      <c r="B59">
        <v>0</v>
      </c>
      <c r="C59">
        <v>-190</v>
      </c>
      <c r="D59">
        <v>-190</v>
      </c>
      <c r="E59">
        <f>H58 +ekodom__25[[#This Row],[retencja]]</f>
        <v>38</v>
      </c>
      <c r="F59">
        <f>IF(ekodom__25[[#This Row],[start dnia]]+ekodom__25[[#This Row],[całk zużycie dzienne]]&lt;0,1,0)</f>
        <v>1</v>
      </c>
      <c r="G59">
        <f>IF(ekodom__25[[#This Row],[Kolumna3]]=1,ekodom__25[[#This Row],[suma zużycia]],0)</f>
        <v>-190</v>
      </c>
      <c r="H59">
        <f>IF((H58+ekodom__25[[#This Row],[całk zużycie dzienne]]+ekodom__25[[#This Row],[retencja]])&lt;0,0,(H58+ekodom__25[[#This Row],[całk zużycie dzienne]]+ekodom__25[[#This Row],[retencja]]))</f>
        <v>0</v>
      </c>
      <c r="I59">
        <f>IF(ekodom__25[[#This Row],[ilość wody w zboirniku]]=0,1,0)</f>
        <v>1</v>
      </c>
      <c r="J59">
        <f>IF(ekodom__25[[#This Row],[suma zużycia]]&gt;0,0,ekodom__25[[#This Row],[suma zużycia]])</f>
        <v>-190</v>
      </c>
    </row>
    <row r="60" spans="1:10" x14ac:dyDescent="0.25">
      <c r="A60" s="1">
        <v>44620</v>
      </c>
      <c r="B60">
        <v>84</v>
      </c>
      <c r="C60">
        <v>-106</v>
      </c>
      <c r="D60">
        <v>-190</v>
      </c>
      <c r="E60">
        <f>H59 +ekodom__25[[#This Row],[retencja]]</f>
        <v>84</v>
      </c>
      <c r="F60">
        <f>IF(ekodom__25[[#This Row],[start dnia]]+ekodom__25[[#This Row],[całk zużycie dzienne]]&lt;0,1,0)</f>
        <v>1</v>
      </c>
      <c r="G60">
        <f>IF(ekodom__25[[#This Row],[Kolumna3]]=1,ekodom__25[[#This Row],[suma zużycia]],0)</f>
        <v>-106</v>
      </c>
      <c r="H60">
        <f>IF((H59+ekodom__25[[#This Row],[całk zużycie dzienne]]+ekodom__25[[#This Row],[retencja]])&lt;0,0,(H59+ekodom__25[[#This Row],[całk zużycie dzienne]]+ekodom__25[[#This Row],[retencja]]))</f>
        <v>0</v>
      </c>
      <c r="I60">
        <f>IF(ekodom__25[[#This Row],[ilość wody w zboirniku]]=0,1,0)</f>
        <v>1</v>
      </c>
      <c r="J60">
        <f>IF(ekodom__25[[#This Row],[suma zużycia]]&gt;0,0,ekodom__25[[#This Row],[suma zużycia]])</f>
        <v>-106</v>
      </c>
    </row>
    <row r="61" spans="1:10" x14ac:dyDescent="0.25">
      <c r="A61" s="1">
        <v>44621</v>
      </c>
      <c r="B61">
        <v>90</v>
      </c>
      <c r="C61">
        <v>-170</v>
      </c>
      <c r="D61">
        <v>-260</v>
      </c>
      <c r="E61">
        <f>H60 +ekodom__25[[#This Row],[retencja]]</f>
        <v>90</v>
      </c>
      <c r="F61">
        <f>IF(ekodom__25[[#This Row],[start dnia]]+ekodom__25[[#This Row],[całk zużycie dzienne]]&lt;0,1,0)</f>
        <v>1</v>
      </c>
      <c r="G61">
        <f>IF(ekodom__25[[#This Row],[Kolumna3]]=1,ekodom__25[[#This Row],[suma zużycia]],0)</f>
        <v>-170</v>
      </c>
      <c r="H61">
        <f>IF((H60+ekodom__25[[#This Row],[całk zużycie dzienne]]+ekodom__25[[#This Row],[retencja]])&lt;0,0,(H60+ekodom__25[[#This Row],[całk zużycie dzienne]]+ekodom__25[[#This Row],[retencja]]))</f>
        <v>0</v>
      </c>
      <c r="I61">
        <f>IF(ekodom__25[[#This Row],[ilość wody w zboirniku]]=0,1,0)</f>
        <v>1</v>
      </c>
      <c r="J61">
        <f>IF(ekodom__25[[#This Row],[suma zużycia]]&gt;0,0,ekodom__25[[#This Row],[suma zużycia]])</f>
        <v>-170</v>
      </c>
    </row>
    <row r="62" spans="1:10" x14ac:dyDescent="0.25">
      <c r="A62" s="1">
        <v>44622</v>
      </c>
      <c r="B62">
        <v>0</v>
      </c>
      <c r="C62">
        <v>-190</v>
      </c>
      <c r="D62">
        <v>-190</v>
      </c>
      <c r="E62">
        <f>H61 +ekodom__25[[#This Row],[retencja]]</f>
        <v>0</v>
      </c>
      <c r="F62">
        <f>IF(ekodom__25[[#This Row],[start dnia]]+ekodom__25[[#This Row],[całk zużycie dzienne]]&lt;0,1,0)</f>
        <v>1</v>
      </c>
      <c r="G62">
        <f>IF(ekodom__25[[#This Row],[Kolumna3]]=1,ekodom__25[[#This Row],[suma zużycia]],0)</f>
        <v>-190</v>
      </c>
      <c r="H62">
        <f>IF((H61+ekodom__25[[#This Row],[całk zużycie dzienne]]+ekodom__25[[#This Row],[retencja]])&lt;0,0,(H61+ekodom__25[[#This Row],[całk zużycie dzienne]]+ekodom__25[[#This Row],[retencja]]))</f>
        <v>0</v>
      </c>
      <c r="I62">
        <f>IF(ekodom__25[[#This Row],[ilość wody w zboirniku]]=0,1,0)</f>
        <v>1</v>
      </c>
      <c r="J62">
        <f>IF(ekodom__25[[#This Row],[suma zużycia]]&gt;0,0,ekodom__25[[#This Row],[suma zużycia]])</f>
        <v>-190</v>
      </c>
    </row>
    <row r="63" spans="1:10" x14ac:dyDescent="0.25">
      <c r="A63" s="1">
        <v>44623</v>
      </c>
      <c r="B63">
        <v>93</v>
      </c>
      <c r="C63">
        <v>-97</v>
      </c>
      <c r="D63">
        <v>-190</v>
      </c>
      <c r="E63">
        <f>H62 +ekodom__25[[#This Row],[retencja]]</f>
        <v>93</v>
      </c>
      <c r="F63">
        <f>IF(ekodom__25[[#This Row],[start dnia]]+ekodom__25[[#This Row],[całk zużycie dzienne]]&lt;0,1,0)</f>
        <v>1</v>
      </c>
      <c r="G63">
        <f>IF(ekodom__25[[#This Row],[Kolumna3]]=1,ekodom__25[[#This Row],[suma zużycia]],0)</f>
        <v>-97</v>
      </c>
      <c r="H63">
        <f>IF((H62+ekodom__25[[#This Row],[całk zużycie dzienne]]+ekodom__25[[#This Row],[retencja]])&lt;0,0,(H62+ekodom__25[[#This Row],[całk zużycie dzienne]]+ekodom__25[[#This Row],[retencja]]))</f>
        <v>0</v>
      </c>
      <c r="I63">
        <f>IF(ekodom__25[[#This Row],[ilość wody w zboirniku]]=0,1,0)</f>
        <v>1</v>
      </c>
      <c r="J63">
        <f>IF(ekodom__25[[#This Row],[suma zużycia]]&gt;0,0,ekodom__25[[#This Row],[suma zużycia]])</f>
        <v>-97</v>
      </c>
    </row>
    <row r="64" spans="1:10" x14ac:dyDescent="0.25">
      <c r="A64" s="1">
        <v>44624</v>
      </c>
      <c r="B64">
        <v>1189</v>
      </c>
      <c r="C64">
        <v>999</v>
      </c>
      <c r="D64">
        <v>-190</v>
      </c>
      <c r="E64">
        <f>H63 +ekodom__25[[#This Row],[retencja]]</f>
        <v>1189</v>
      </c>
      <c r="F64">
        <f>IF(ekodom__25[[#This Row],[start dnia]]+ekodom__25[[#This Row],[całk zużycie dzienne]]&lt;0,1,0)</f>
        <v>0</v>
      </c>
      <c r="G64">
        <f>IF(ekodom__25[[#This Row],[Kolumna3]]=1,ekodom__25[[#This Row],[suma zużycia]],0)</f>
        <v>0</v>
      </c>
      <c r="H64">
        <f>IF((H63+ekodom__25[[#This Row],[całk zużycie dzienne]]+ekodom__25[[#This Row],[retencja]])&lt;0,0,(H63+ekodom__25[[#This Row],[całk zużycie dzienne]]+ekodom__25[[#This Row],[retencja]]))</f>
        <v>999</v>
      </c>
      <c r="I64">
        <f>IF(ekodom__25[[#This Row],[ilość wody w zboirniku]]=0,1,0)</f>
        <v>0</v>
      </c>
      <c r="J64">
        <f>IF(ekodom__25[[#This Row],[suma zużycia]]&gt;0,0,ekodom__25[[#This Row],[suma zużycia]])</f>
        <v>0</v>
      </c>
    </row>
    <row r="65" spans="1:10" x14ac:dyDescent="0.25">
      <c r="A65" s="1">
        <v>44625</v>
      </c>
      <c r="B65">
        <v>139</v>
      </c>
      <c r="C65">
        <v>-51</v>
      </c>
      <c r="D65">
        <v>-190</v>
      </c>
      <c r="E65">
        <f>H64 +ekodom__25[[#This Row],[retencja]]</f>
        <v>1138</v>
      </c>
      <c r="F65">
        <f>IF(ekodom__25[[#This Row],[start dnia]]+ekodom__25[[#This Row],[całk zużycie dzienne]]&lt;0,1,0)</f>
        <v>0</v>
      </c>
      <c r="G65">
        <f>IF(ekodom__25[[#This Row],[Kolumna3]]=1,ekodom__25[[#This Row],[suma zużycia]],0)</f>
        <v>0</v>
      </c>
      <c r="H65">
        <f>IF((H64+ekodom__25[[#This Row],[całk zużycie dzienne]]+ekodom__25[[#This Row],[retencja]])&lt;0,0,(H64+ekodom__25[[#This Row],[całk zużycie dzienne]]+ekodom__25[[#This Row],[retencja]]))</f>
        <v>948</v>
      </c>
      <c r="I65">
        <f>IF(ekodom__25[[#This Row],[ilość wody w zboirniku]]=0,1,0)</f>
        <v>0</v>
      </c>
      <c r="J65">
        <f>IF(ekodom__25[[#This Row],[suma zużycia]]&gt;0,0,ekodom__25[[#This Row],[suma zużycia]])</f>
        <v>-51</v>
      </c>
    </row>
    <row r="66" spans="1:10" x14ac:dyDescent="0.25">
      <c r="A66" s="1">
        <v>44626</v>
      </c>
      <c r="B66">
        <v>0</v>
      </c>
      <c r="C66">
        <v>-190</v>
      </c>
      <c r="D66">
        <v>-190</v>
      </c>
      <c r="E66">
        <f>H65 +ekodom__25[[#This Row],[retencja]]</f>
        <v>948</v>
      </c>
      <c r="F66">
        <f>IF(ekodom__25[[#This Row],[start dnia]]+ekodom__25[[#This Row],[całk zużycie dzienne]]&lt;0,1,0)</f>
        <v>0</v>
      </c>
      <c r="G66">
        <f>IF(ekodom__25[[#This Row],[Kolumna3]]=1,ekodom__25[[#This Row],[suma zużycia]],0)</f>
        <v>0</v>
      </c>
      <c r="H66">
        <f>IF((H65+ekodom__25[[#This Row],[całk zużycie dzienne]]+ekodom__25[[#This Row],[retencja]])&lt;0,0,(H65+ekodom__25[[#This Row],[całk zużycie dzienne]]+ekodom__25[[#This Row],[retencja]]))</f>
        <v>758</v>
      </c>
      <c r="I66">
        <f>IF(ekodom__25[[#This Row],[ilość wody w zboirniku]]=0,1,0)</f>
        <v>0</v>
      </c>
      <c r="J66">
        <f>IF(ekodom__25[[#This Row],[suma zużycia]]&gt;0,0,ekodom__25[[#This Row],[suma zużycia]])</f>
        <v>-190</v>
      </c>
    </row>
    <row r="67" spans="1:10" x14ac:dyDescent="0.25">
      <c r="A67" s="1">
        <v>44627</v>
      </c>
      <c r="B67">
        <v>0</v>
      </c>
      <c r="C67">
        <v>-190</v>
      </c>
      <c r="D67">
        <v>-190</v>
      </c>
      <c r="E67">
        <f>H66 +ekodom__25[[#This Row],[retencja]]</f>
        <v>758</v>
      </c>
      <c r="F67">
        <f>IF(ekodom__25[[#This Row],[start dnia]]+ekodom__25[[#This Row],[całk zużycie dzienne]]&lt;0,1,0)</f>
        <v>0</v>
      </c>
      <c r="G67">
        <f>IF(ekodom__25[[#This Row],[Kolumna3]]=1,ekodom__25[[#This Row],[suma zużycia]],0)</f>
        <v>0</v>
      </c>
      <c r="H67">
        <f>IF((H66+ekodom__25[[#This Row],[całk zużycie dzienne]]+ekodom__25[[#This Row],[retencja]])&lt;0,0,(H66+ekodom__25[[#This Row],[całk zużycie dzienne]]+ekodom__25[[#This Row],[retencja]]))</f>
        <v>568</v>
      </c>
      <c r="I67">
        <f>IF(ekodom__25[[#This Row],[ilość wody w zboirniku]]=0,1,0)</f>
        <v>0</v>
      </c>
      <c r="J67">
        <f>IF(ekodom__25[[#This Row],[suma zużycia]]&gt;0,0,ekodom__25[[#This Row],[suma zużycia]])</f>
        <v>-190</v>
      </c>
    </row>
    <row r="68" spans="1:10" x14ac:dyDescent="0.25">
      <c r="A68" s="1">
        <v>44628</v>
      </c>
      <c r="B68">
        <v>75</v>
      </c>
      <c r="C68">
        <v>-185</v>
      </c>
      <c r="D68">
        <v>-260</v>
      </c>
      <c r="E68">
        <f>H67 +ekodom__25[[#This Row],[retencja]]</f>
        <v>643</v>
      </c>
      <c r="F68">
        <f>IF(ekodom__25[[#This Row],[start dnia]]+ekodom__25[[#This Row],[całk zużycie dzienne]]&lt;0,1,0)</f>
        <v>0</v>
      </c>
      <c r="G68">
        <f>IF(ekodom__25[[#This Row],[Kolumna3]]=1,ekodom__25[[#This Row],[suma zużycia]],0)</f>
        <v>0</v>
      </c>
      <c r="H68">
        <f>IF((H67+ekodom__25[[#This Row],[całk zużycie dzienne]]+ekodom__25[[#This Row],[retencja]])&lt;0,0,(H67+ekodom__25[[#This Row],[całk zużycie dzienne]]+ekodom__25[[#This Row],[retencja]]))</f>
        <v>383</v>
      </c>
      <c r="I68">
        <f>IF(ekodom__25[[#This Row],[ilość wody w zboirniku]]=0,1,0)</f>
        <v>0</v>
      </c>
      <c r="J68">
        <f>IF(ekodom__25[[#This Row],[suma zużycia]]&gt;0,0,ekodom__25[[#This Row],[suma zużycia]])</f>
        <v>-185</v>
      </c>
    </row>
    <row r="69" spans="1:10" x14ac:dyDescent="0.25">
      <c r="A69" s="1">
        <v>44629</v>
      </c>
      <c r="B69">
        <v>612</v>
      </c>
      <c r="C69">
        <v>422</v>
      </c>
      <c r="D69">
        <v>-190</v>
      </c>
      <c r="E69">
        <f>H68 +ekodom__25[[#This Row],[retencja]]</f>
        <v>995</v>
      </c>
      <c r="F69">
        <f>IF(ekodom__25[[#This Row],[start dnia]]+ekodom__25[[#This Row],[całk zużycie dzienne]]&lt;0,1,0)</f>
        <v>0</v>
      </c>
      <c r="G69">
        <f>IF(ekodom__25[[#This Row],[Kolumna3]]=1,ekodom__25[[#This Row],[suma zużycia]],0)</f>
        <v>0</v>
      </c>
      <c r="H69">
        <f>IF((H68+ekodom__25[[#This Row],[całk zużycie dzienne]]+ekodom__25[[#This Row],[retencja]])&lt;0,0,(H68+ekodom__25[[#This Row],[całk zużycie dzienne]]+ekodom__25[[#This Row],[retencja]]))</f>
        <v>805</v>
      </c>
      <c r="I69">
        <f>IF(ekodom__25[[#This Row],[ilość wody w zboirniku]]=0,1,0)</f>
        <v>0</v>
      </c>
      <c r="J69">
        <f>IF(ekodom__25[[#This Row],[suma zużycia]]&gt;0,0,ekodom__25[[#This Row],[suma zużycia]])</f>
        <v>0</v>
      </c>
    </row>
    <row r="70" spans="1:10" x14ac:dyDescent="0.25">
      <c r="A70" s="1">
        <v>44630</v>
      </c>
      <c r="B70">
        <v>0</v>
      </c>
      <c r="C70">
        <v>-190</v>
      </c>
      <c r="D70">
        <v>-190</v>
      </c>
      <c r="E70">
        <f>H69 +ekodom__25[[#This Row],[retencja]]</f>
        <v>805</v>
      </c>
      <c r="F70">
        <f>IF(ekodom__25[[#This Row],[start dnia]]+ekodom__25[[#This Row],[całk zużycie dzienne]]&lt;0,1,0)</f>
        <v>0</v>
      </c>
      <c r="G70">
        <f>IF(ekodom__25[[#This Row],[Kolumna3]]=1,ekodom__25[[#This Row],[suma zużycia]],0)</f>
        <v>0</v>
      </c>
      <c r="H70">
        <f>IF((H69+ekodom__25[[#This Row],[całk zużycie dzienne]]+ekodom__25[[#This Row],[retencja]])&lt;0,0,(H69+ekodom__25[[#This Row],[całk zużycie dzienne]]+ekodom__25[[#This Row],[retencja]]))</f>
        <v>615</v>
      </c>
      <c r="I70">
        <f>IF(ekodom__25[[#This Row],[ilość wody w zboirniku]]=0,1,0)</f>
        <v>0</v>
      </c>
      <c r="J70">
        <f>IF(ekodom__25[[#This Row],[suma zużycia]]&gt;0,0,ekodom__25[[#This Row],[suma zużycia]])</f>
        <v>-190</v>
      </c>
    </row>
    <row r="71" spans="1:10" x14ac:dyDescent="0.25">
      <c r="A71" s="1">
        <v>44631</v>
      </c>
      <c r="B71">
        <v>137</v>
      </c>
      <c r="C71">
        <v>-53</v>
      </c>
      <c r="D71">
        <v>-190</v>
      </c>
      <c r="E71">
        <f>H70 +ekodom__25[[#This Row],[retencja]]</f>
        <v>752</v>
      </c>
      <c r="F71">
        <f>IF(ekodom__25[[#This Row],[start dnia]]+ekodom__25[[#This Row],[całk zużycie dzienne]]&lt;0,1,0)</f>
        <v>0</v>
      </c>
      <c r="G71">
        <f>IF(ekodom__25[[#This Row],[Kolumna3]]=1,ekodom__25[[#This Row],[suma zużycia]],0)</f>
        <v>0</v>
      </c>
      <c r="H71">
        <f>IF((H70+ekodom__25[[#This Row],[całk zużycie dzienne]]+ekodom__25[[#This Row],[retencja]])&lt;0,0,(H70+ekodom__25[[#This Row],[całk zużycie dzienne]]+ekodom__25[[#This Row],[retencja]]))</f>
        <v>562</v>
      </c>
      <c r="I71">
        <f>IF(ekodom__25[[#This Row],[ilość wody w zboirniku]]=0,1,0)</f>
        <v>0</v>
      </c>
      <c r="J71">
        <f>IF(ekodom__25[[#This Row],[suma zużycia]]&gt;0,0,ekodom__25[[#This Row],[suma zużycia]])</f>
        <v>-53</v>
      </c>
    </row>
    <row r="72" spans="1:10" x14ac:dyDescent="0.25">
      <c r="A72" s="1">
        <v>44632</v>
      </c>
      <c r="B72">
        <v>122</v>
      </c>
      <c r="C72">
        <v>-68</v>
      </c>
      <c r="D72">
        <v>-190</v>
      </c>
      <c r="E72">
        <f>H71 +ekodom__25[[#This Row],[retencja]]</f>
        <v>684</v>
      </c>
      <c r="F72">
        <f>IF(ekodom__25[[#This Row],[start dnia]]+ekodom__25[[#This Row],[całk zużycie dzienne]]&lt;0,1,0)</f>
        <v>0</v>
      </c>
      <c r="G72">
        <f>IF(ekodom__25[[#This Row],[Kolumna3]]=1,ekodom__25[[#This Row],[suma zużycia]],0)</f>
        <v>0</v>
      </c>
      <c r="H72">
        <f>IF((H71+ekodom__25[[#This Row],[całk zużycie dzienne]]+ekodom__25[[#This Row],[retencja]])&lt;0,0,(H71+ekodom__25[[#This Row],[całk zużycie dzienne]]+ekodom__25[[#This Row],[retencja]]))</f>
        <v>494</v>
      </c>
      <c r="I72">
        <f>IF(ekodom__25[[#This Row],[ilość wody w zboirniku]]=0,1,0)</f>
        <v>0</v>
      </c>
      <c r="J72">
        <f>IF(ekodom__25[[#This Row],[suma zużycia]]&gt;0,0,ekodom__25[[#This Row],[suma zużycia]])</f>
        <v>-68</v>
      </c>
    </row>
    <row r="73" spans="1:10" x14ac:dyDescent="0.25">
      <c r="A73" s="1">
        <v>44633</v>
      </c>
      <c r="B73">
        <v>0</v>
      </c>
      <c r="C73">
        <v>-190</v>
      </c>
      <c r="D73">
        <v>-190</v>
      </c>
      <c r="E73">
        <f>H72 +ekodom__25[[#This Row],[retencja]]</f>
        <v>494</v>
      </c>
      <c r="F73">
        <f>IF(ekodom__25[[#This Row],[start dnia]]+ekodom__25[[#This Row],[całk zużycie dzienne]]&lt;0,1,0)</f>
        <v>0</v>
      </c>
      <c r="G73">
        <f>IF(ekodom__25[[#This Row],[Kolumna3]]=1,ekodom__25[[#This Row],[suma zużycia]],0)</f>
        <v>0</v>
      </c>
      <c r="H73">
        <f>IF((H72+ekodom__25[[#This Row],[całk zużycie dzienne]]+ekodom__25[[#This Row],[retencja]])&lt;0,0,(H72+ekodom__25[[#This Row],[całk zużycie dzienne]]+ekodom__25[[#This Row],[retencja]]))</f>
        <v>304</v>
      </c>
      <c r="I73">
        <f>IF(ekodom__25[[#This Row],[ilość wody w zboirniku]]=0,1,0)</f>
        <v>0</v>
      </c>
      <c r="J73">
        <f>IF(ekodom__25[[#This Row],[suma zużycia]]&gt;0,0,ekodom__25[[#This Row],[suma zużycia]])</f>
        <v>-190</v>
      </c>
    </row>
    <row r="74" spans="1:10" x14ac:dyDescent="0.25">
      <c r="A74" s="1">
        <v>44634</v>
      </c>
      <c r="B74">
        <v>0</v>
      </c>
      <c r="C74">
        <v>-190</v>
      </c>
      <c r="D74">
        <v>-190</v>
      </c>
      <c r="E74">
        <f>H73 +ekodom__25[[#This Row],[retencja]]</f>
        <v>304</v>
      </c>
      <c r="F74">
        <f>IF(ekodom__25[[#This Row],[start dnia]]+ekodom__25[[#This Row],[całk zużycie dzienne]]&lt;0,1,0)</f>
        <v>0</v>
      </c>
      <c r="G74">
        <f>IF(ekodom__25[[#This Row],[Kolumna3]]=1,ekodom__25[[#This Row],[suma zużycia]],0)</f>
        <v>0</v>
      </c>
      <c r="H74">
        <f>IF((H73+ekodom__25[[#This Row],[całk zużycie dzienne]]+ekodom__25[[#This Row],[retencja]])&lt;0,0,(H73+ekodom__25[[#This Row],[całk zużycie dzienne]]+ekodom__25[[#This Row],[retencja]]))</f>
        <v>114</v>
      </c>
      <c r="I74">
        <f>IF(ekodom__25[[#This Row],[ilość wody w zboirniku]]=0,1,0)</f>
        <v>0</v>
      </c>
      <c r="J74">
        <f>IF(ekodom__25[[#This Row],[suma zużycia]]&gt;0,0,ekodom__25[[#This Row],[suma zużycia]])</f>
        <v>-190</v>
      </c>
    </row>
    <row r="75" spans="1:10" x14ac:dyDescent="0.25">
      <c r="A75" s="1">
        <v>44635</v>
      </c>
      <c r="B75">
        <v>88</v>
      </c>
      <c r="C75">
        <v>-172</v>
      </c>
      <c r="D75">
        <v>-260</v>
      </c>
      <c r="E75">
        <f>H74 +ekodom__25[[#This Row],[retencja]]</f>
        <v>202</v>
      </c>
      <c r="F75">
        <f>IF(ekodom__25[[#This Row],[start dnia]]+ekodom__25[[#This Row],[całk zużycie dzienne]]&lt;0,1,0)</f>
        <v>1</v>
      </c>
      <c r="G75">
        <f>IF(ekodom__25[[#This Row],[Kolumna3]]=1,ekodom__25[[#This Row],[suma zużycia]],0)</f>
        <v>-172</v>
      </c>
      <c r="H75">
        <f>IF((H74+ekodom__25[[#This Row],[całk zużycie dzienne]]+ekodom__25[[#This Row],[retencja]])&lt;0,0,(H74+ekodom__25[[#This Row],[całk zużycie dzienne]]+ekodom__25[[#This Row],[retencja]]))</f>
        <v>0</v>
      </c>
      <c r="I75">
        <f>IF(ekodom__25[[#This Row],[ilość wody w zboirniku]]=0,1,0)</f>
        <v>1</v>
      </c>
      <c r="J75">
        <f>IF(ekodom__25[[#This Row],[suma zużycia]]&gt;0,0,ekodom__25[[#This Row],[suma zużycia]])</f>
        <v>-172</v>
      </c>
    </row>
    <row r="76" spans="1:10" x14ac:dyDescent="0.25">
      <c r="A76" s="1">
        <v>44636</v>
      </c>
      <c r="B76">
        <v>112</v>
      </c>
      <c r="C76">
        <v>-78</v>
      </c>
      <c r="D76">
        <v>-190</v>
      </c>
      <c r="E76">
        <f>H75 +ekodom__25[[#This Row],[retencja]]</f>
        <v>112</v>
      </c>
      <c r="F76">
        <f>IF(ekodom__25[[#This Row],[start dnia]]+ekodom__25[[#This Row],[całk zużycie dzienne]]&lt;0,1,0)</f>
        <v>1</v>
      </c>
      <c r="G76">
        <f>IF(ekodom__25[[#This Row],[Kolumna3]]=1,ekodom__25[[#This Row],[suma zużycia]],0)</f>
        <v>-78</v>
      </c>
      <c r="H76">
        <f>IF((H75+ekodom__25[[#This Row],[całk zużycie dzienne]]+ekodom__25[[#This Row],[retencja]])&lt;0,0,(H75+ekodom__25[[#This Row],[całk zużycie dzienne]]+ekodom__25[[#This Row],[retencja]]))</f>
        <v>0</v>
      </c>
      <c r="I76">
        <f>IF(ekodom__25[[#This Row],[ilość wody w zboirniku]]=0,1,0)</f>
        <v>1</v>
      </c>
      <c r="J76">
        <f>IF(ekodom__25[[#This Row],[suma zużycia]]&gt;0,0,ekodom__25[[#This Row],[suma zużycia]])</f>
        <v>-78</v>
      </c>
    </row>
    <row r="77" spans="1:10" x14ac:dyDescent="0.25">
      <c r="A77" s="1">
        <v>44637</v>
      </c>
      <c r="B77">
        <v>82</v>
      </c>
      <c r="C77">
        <v>-108</v>
      </c>
      <c r="D77">
        <v>-190</v>
      </c>
      <c r="E77">
        <f>H76 +ekodom__25[[#This Row],[retencja]]</f>
        <v>82</v>
      </c>
      <c r="F77">
        <f>IF(ekodom__25[[#This Row],[start dnia]]+ekodom__25[[#This Row],[całk zużycie dzienne]]&lt;0,1,0)</f>
        <v>1</v>
      </c>
      <c r="G77">
        <f>IF(ekodom__25[[#This Row],[Kolumna3]]=1,ekodom__25[[#This Row],[suma zużycia]],0)</f>
        <v>-108</v>
      </c>
      <c r="H77">
        <f>IF((H76+ekodom__25[[#This Row],[całk zużycie dzienne]]+ekodom__25[[#This Row],[retencja]])&lt;0,0,(H76+ekodom__25[[#This Row],[całk zużycie dzienne]]+ekodom__25[[#This Row],[retencja]]))</f>
        <v>0</v>
      </c>
      <c r="I77">
        <f>IF(ekodom__25[[#This Row],[ilość wody w zboirniku]]=0,1,0)</f>
        <v>1</v>
      </c>
      <c r="J77">
        <f>IF(ekodom__25[[#This Row],[suma zużycia]]&gt;0,0,ekodom__25[[#This Row],[suma zużycia]])</f>
        <v>-108</v>
      </c>
    </row>
    <row r="78" spans="1:10" x14ac:dyDescent="0.25">
      <c r="A78" s="1">
        <v>44638</v>
      </c>
      <c r="B78">
        <v>174</v>
      </c>
      <c r="C78">
        <v>-16</v>
      </c>
      <c r="D78">
        <v>-190</v>
      </c>
      <c r="E78">
        <f>H77 +ekodom__25[[#This Row],[retencja]]</f>
        <v>174</v>
      </c>
      <c r="F78">
        <f>IF(ekodom__25[[#This Row],[start dnia]]+ekodom__25[[#This Row],[całk zużycie dzienne]]&lt;0,1,0)</f>
        <v>1</v>
      </c>
      <c r="G78">
        <f>IF(ekodom__25[[#This Row],[Kolumna3]]=1,ekodom__25[[#This Row],[suma zużycia]],0)</f>
        <v>-16</v>
      </c>
      <c r="H78">
        <f>IF((H77+ekodom__25[[#This Row],[całk zużycie dzienne]]+ekodom__25[[#This Row],[retencja]])&lt;0,0,(H77+ekodom__25[[#This Row],[całk zużycie dzienne]]+ekodom__25[[#This Row],[retencja]]))</f>
        <v>0</v>
      </c>
      <c r="I78">
        <f>IF(ekodom__25[[#This Row],[ilość wody w zboirniku]]=0,1,0)</f>
        <v>1</v>
      </c>
      <c r="J78">
        <f>IF(ekodom__25[[#This Row],[suma zużycia]]&gt;0,0,ekodom__25[[#This Row],[suma zużycia]])</f>
        <v>-16</v>
      </c>
    </row>
    <row r="79" spans="1:10" x14ac:dyDescent="0.25">
      <c r="A79" s="1">
        <v>44639</v>
      </c>
      <c r="B79">
        <v>279</v>
      </c>
      <c r="C79">
        <v>89</v>
      </c>
      <c r="D79">
        <v>-190</v>
      </c>
      <c r="E79">
        <f>H78 +ekodom__25[[#This Row],[retencja]]</f>
        <v>279</v>
      </c>
      <c r="F79">
        <f>IF(ekodom__25[[#This Row],[start dnia]]+ekodom__25[[#This Row],[całk zużycie dzienne]]&lt;0,1,0)</f>
        <v>0</v>
      </c>
      <c r="G79">
        <f>IF(ekodom__25[[#This Row],[Kolumna3]]=1,ekodom__25[[#This Row],[suma zużycia]],0)</f>
        <v>0</v>
      </c>
      <c r="H79">
        <f>IF((H78+ekodom__25[[#This Row],[całk zużycie dzienne]]+ekodom__25[[#This Row],[retencja]])&lt;0,0,(H78+ekodom__25[[#This Row],[całk zużycie dzienne]]+ekodom__25[[#This Row],[retencja]]))</f>
        <v>89</v>
      </c>
      <c r="I79">
        <f>IF(ekodom__25[[#This Row],[ilość wody w zboirniku]]=0,1,0)</f>
        <v>0</v>
      </c>
      <c r="J79">
        <f>IF(ekodom__25[[#This Row],[suma zużycia]]&gt;0,0,ekodom__25[[#This Row],[suma zużycia]])</f>
        <v>0</v>
      </c>
    </row>
    <row r="80" spans="1:10" x14ac:dyDescent="0.25">
      <c r="A80" s="1">
        <v>44640</v>
      </c>
      <c r="B80">
        <v>125</v>
      </c>
      <c r="C80">
        <v>-65</v>
      </c>
      <c r="D80">
        <v>-190</v>
      </c>
      <c r="E80">
        <f>H79 +ekodom__25[[#This Row],[retencja]]</f>
        <v>214</v>
      </c>
      <c r="F80">
        <f>IF(ekodom__25[[#This Row],[start dnia]]+ekodom__25[[#This Row],[całk zużycie dzienne]]&lt;0,1,0)</f>
        <v>0</v>
      </c>
      <c r="G80">
        <f>IF(ekodom__25[[#This Row],[Kolumna3]]=1,ekodom__25[[#This Row],[suma zużycia]],0)</f>
        <v>0</v>
      </c>
      <c r="H80">
        <f>IF((H79+ekodom__25[[#This Row],[całk zużycie dzienne]]+ekodom__25[[#This Row],[retencja]])&lt;0,0,(H79+ekodom__25[[#This Row],[całk zużycie dzienne]]+ekodom__25[[#This Row],[retencja]]))</f>
        <v>24</v>
      </c>
      <c r="I80">
        <f>IF(ekodom__25[[#This Row],[ilość wody w zboirniku]]=0,1,0)</f>
        <v>0</v>
      </c>
      <c r="J80">
        <f>IF(ekodom__25[[#This Row],[suma zużycia]]&gt;0,0,ekodom__25[[#This Row],[suma zużycia]])</f>
        <v>-65</v>
      </c>
    </row>
    <row r="81" spans="1:10" x14ac:dyDescent="0.25">
      <c r="A81" s="1">
        <v>44641</v>
      </c>
      <c r="B81">
        <v>123</v>
      </c>
      <c r="C81">
        <v>-67</v>
      </c>
      <c r="D81">
        <v>-190</v>
      </c>
      <c r="E81">
        <f>H80 +ekodom__25[[#This Row],[retencja]]</f>
        <v>147</v>
      </c>
      <c r="F81">
        <f>IF(ekodom__25[[#This Row],[start dnia]]+ekodom__25[[#This Row],[całk zużycie dzienne]]&lt;0,1,0)</f>
        <v>1</v>
      </c>
      <c r="G81">
        <f>IF(ekodom__25[[#This Row],[Kolumna3]]=1,ekodom__25[[#This Row],[suma zużycia]],0)</f>
        <v>-67</v>
      </c>
      <c r="H81">
        <f>IF((H80+ekodom__25[[#This Row],[całk zużycie dzienne]]+ekodom__25[[#This Row],[retencja]])&lt;0,0,(H80+ekodom__25[[#This Row],[całk zużycie dzienne]]+ekodom__25[[#This Row],[retencja]]))</f>
        <v>0</v>
      </c>
      <c r="I81">
        <f>IF(ekodom__25[[#This Row],[ilość wody w zboirniku]]=0,1,0)</f>
        <v>1</v>
      </c>
      <c r="J81">
        <f>IF(ekodom__25[[#This Row],[suma zużycia]]&gt;0,0,ekodom__25[[#This Row],[suma zużycia]])</f>
        <v>-67</v>
      </c>
    </row>
    <row r="82" spans="1:10" x14ac:dyDescent="0.25">
      <c r="A82" s="1">
        <v>44642</v>
      </c>
      <c r="B82">
        <v>108</v>
      </c>
      <c r="C82">
        <v>-152</v>
      </c>
      <c r="D82">
        <v>-260</v>
      </c>
      <c r="E82">
        <f>H81 +ekodom__25[[#This Row],[retencja]]</f>
        <v>108</v>
      </c>
      <c r="F82">
        <f>IF(ekodom__25[[#This Row],[start dnia]]+ekodom__25[[#This Row],[całk zużycie dzienne]]&lt;0,1,0)</f>
        <v>1</v>
      </c>
      <c r="G82">
        <f>IF(ekodom__25[[#This Row],[Kolumna3]]=1,ekodom__25[[#This Row],[suma zużycia]],0)</f>
        <v>-152</v>
      </c>
      <c r="H82">
        <f>IF((H81+ekodom__25[[#This Row],[całk zużycie dzienne]]+ekodom__25[[#This Row],[retencja]])&lt;0,0,(H81+ekodom__25[[#This Row],[całk zużycie dzienne]]+ekodom__25[[#This Row],[retencja]]))</f>
        <v>0</v>
      </c>
      <c r="I82">
        <f>IF(ekodom__25[[#This Row],[ilość wody w zboirniku]]=0,1,0)</f>
        <v>1</v>
      </c>
      <c r="J82">
        <f>IF(ekodom__25[[#This Row],[suma zużycia]]&gt;0,0,ekodom__25[[#This Row],[suma zużycia]])</f>
        <v>-152</v>
      </c>
    </row>
    <row r="83" spans="1:10" x14ac:dyDescent="0.25">
      <c r="A83" s="1">
        <v>44643</v>
      </c>
      <c r="B83">
        <v>0</v>
      </c>
      <c r="C83">
        <v>-190</v>
      </c>
      <c r="D83">
        <v>-190</v>
      </c>
      <c r="E83">
        <f>H82 +ekodom__25[[#This Row],[retencja]]</f>
        <v>0</v>
      </c>
      <c r="F83">
        <f>IF(ekodom__25[[#This Row],[start dnia]]+ekodom__25[[#This Row],[całk zużycie dzienne]]&lt;0,1,0)</f>
        <v>1</v>
      </c>
      <c r="G83">
        <f>IF(ekodom__25[[#This Row],[Kolumna3]]=1,ekodom__25[[#This Row],[suma zużycia]],0)</f>
        <v>-190</v>
      </c>
      <c r="H83">
        <f>IF((H82+ekodom__25[[#This Row],[całk zużycie dzienne]]+ekodom__25[[#This Row],[retencja]])&lt;0,0,(H82+ekodom__25[[#This Row],[całk zużycie dzienne]]+ekodom__25[[#This Row],[retencja]]))</f>
        <v>0</v>
      </c>
      <c r="I83">
        <f>IF(ekodom__25[[#This Row],[ilość wody w zboirniku]]=0,1,0)</f>
        <v>1</v>
      </c>
      <c r="J83">
        <f>IF(ekodom__25[[#This Row],[suma zużycia]]&gt;0,0,ekodom__25[[#This Row],[suma zużycia]])</f>
        <v>-190</v>
      </c>
    </row>
    <row r="84" spans="1:10" x14ac:dyDescent="0.25">
      <c r="A84" s="1">
        <v>44644</v>
      </c>
      <c r="B84">
        <v>0</v>
      </c>
      <c r="C84">
        <v>-190</v>
      </c>
      <c r="D84">
        <v>-190</v>
      </c>
      <c r="E84">
        <f>H83 +ekodom__25[[#This Row],[retencja]]</f>
        <v>0</v>
      </c>
      <c r="F84">
        <f>IF(ekodom__25[[#This Row],[start dnia]]+ekodom__25[[#This Row],[całk zużycie dzienne]]&lt;0,1,0)</f>
        <v>1</v>
      </c>
      <c r="G84">
        <f>IF(ekodom__25[[#This Row],[Kolumna3]]=1,ekodom__25[[#This Row],[suma zużycia]],0)</f>
        <v>-190</v>
      </c>
      <c r="H84">
        <f>IF((H83+ekodom__25[[#This Row],[całk zużycie dzienne]]+ekodom__25[[#This Row],[retencja]])&lt;0,0,(H83+ekodom__25[[#This Row],[całk zużycie dzienne]]+ekodom__25[[#This Row],[retencja]]))</f>
        <v>0</v>
      </c>
      <c r="I84">
        <f>IF(ekodom__25[[#This Row],[ilość wody w zboirniku]]=0,1,0)</f>
        <v>1</v>
      </c>
      <c r="J84">
        <f>IF(ekodom__25[[#This Row],[suma zużycia]]&gt;0,0,ekodom__25[[#This Row],[suma zużycia]])</f>
        <v>-190</v>
      </c>
    </row>
    <row r="85" spans="1:10" x14ac:dyDescent="0.25">
      <c r="A85" s="1">
        <v>44645</v>
      </c>
      <c r="B85">
        <v>0</v>
      </c>
      <c r="C85">
        <v>-190</v>
      </c>
      <c r="D85">
        <v>-190</v>
      </c>
      <c r="E85">
        <f>H84 +ekodom__25[[#This Row],[retencja]]</f>
        <v>0</v>
      </c>
      <c r="F85">
        <f>IF(ekodom__25[[#This Row],[start dnia]]+ekodom__25[[#This Row],[całk zużycie dzienne]]&lt;0,1,0)</f>
        <v>1</v>
      </c>
      <c r="G85">
        <f>IF(ekodom__25[[#This Row],[Kolumna3]]=1,ekodom__25[[#This Row],[suma zużycia]],0)</f>
        <v>-190</v>
      </c>
      <c r="H85">
        <f>IF((H84+ekodom__25[[#This Row],[całk zużycie dzienne]]+ekodom__25[[#This Row],[retencja]])&lt;0,0,(H84+ekodom__25[[#This Row],[całk zużycie dzienne]]+ekodom__25[[#This Row],[retencja]]))</f>
        <v>0</v>
      </c>
      <c r="I85">
        <f>IF(ekodom__25[[#This Row],[ilość wody w zboirniku]]=0,1,0)</f>
        <v>1</v>
      </c>
      <c r="J85">
        <f>IF(ekodom__25[[#This Row],[suma zużycia]]&gt;0,0,ekodom__25[[#This Row],[suma zużycia]])</f>
        <v>-190</v>
      </c>
    </row>
    <row r="86" spans="1:10" x14ac:dyDescent="0.25">
      <c r="A86" s="1">
        <v>44646</v>
      </c>
      <c r="B86">
        <v>0</v>
      </c>
      <c r="C86">
        <v>-190</v>
      </c>
      <c r="D86">
        <v>-190</v>
      </c>
      <c r="E86">
        <f>H85 +ekodom__25[[#This Row],[retencja]]</f>
        <v>0</v>
      </c>
      <c r="F86">
        <f>IF(ekodom__25[[#This Row],[start dnia]]+ekodom__25[[#This Row],[całk zużycie dzienne]]&lt;0,1,0)</f>
        <v>1</v>
      </c>
      <c r="G86">
        <f>IF(ekodom__25[[#This Row],[Kolumna3]]=1,ekodom__25[[#This Row],[suma zużycia]],0)</f>
        <v>-190</v>
      </c>
      <c r="H86">
        <f>IF((H85+ekodom__25[[#This Row],[całk zużycie dzienne]]+ekodom__25[[#This Row],[retencja]])&lt;0,0,(H85+ekodom__25[[#This Row],[całk zużycie dzienne]]+ekodom__25[[#This Row],[retencja]]))</f>
        <v>0</v>
      </c>
      <c r="I86">
        <f>IF(ekodom__25[[#This Row],[ilość wody w zboirniku]]=0,1,0)</f>
        <v>1</v>
      </c>
      <c r="J86">
        <f>IF(ekodom__25[[#This Row],[suma zużycia]]&gt;0,0,ekodom__25[[#This Row],[suma zużycia]])</f>
        <v>-190</v>
      </c>
    </row>
    <row r="87" spans="1:10" x14ac:dyDescent="0.25">
      <c r="A87" s="1">
        <v>44647</v>
      </c>
      <c r="B87">
        <v>0</v>
      </c>
      <c r="C87">
        <v>-190</v>
      </c>
      <c r="D87">
        <v>-190</v>
      </c>
      <c r="E87">
        <f>H86 +ekodom__25[[#This Row],[retencja]]</f>
        <v>0</v>
      </c>
      <c r="F87">
        <f>IF(ekodom__25[[#This Row],[start dnia]]+ekodom__25[[#This Row],[całk zużycie dzienne]]&lt;0,1,0)</f>
        <v>1</v>
      </c>
      <c r="G87">
        <f>IF(ekodom__25[[#This Row],[Kolumna3]]=1,ekodom__25[[#This Row],[suma zużycia]],0)</f>
        <v>-190</v>
      </c>
      <c r="H87">
        <f>IF((H86+ekodom__25[[#This Row],[całk zużycie dzienne]]+ekodom__25[[#This Row],[retencja]])&lt;0,0,(H86+ekodom__25[[#This Row],[całk zużycie dzienne]]+ekodom__25[[#This Row],[retencja]]))</f>
        <v>0</v>
      </c>
      <c r="I87">
        <f>IF(ekodom__25[[#This Row],[ilość wody w zboirniku]]=0,1,0)</f>
        <v>1</v>
      </c>
      <c r="J87">
        <f>IF(ekodom__25[[#This Row],[suma zużycia]]&gt;0,0,ekodom__25[[#This Row],[suma zużycia]])</f>
        <v>-190</v>
      </c>
    </row>
    <row r="88" spans="1:10" x14ac:dyDescent="0.25">
      <c r="A88" s="1">
        <v>44648</v>
      </c>
      <c r="B88">
        <v>0</v>
      </c>
      <c r="C88">
        <v>-190</v>
      </c>
      <c r="D88">
        <v>-190</v>
      </c>
      <c r="E88">
        <f>H87 +ekodom__25[[#This Row],[retencja]]</f>
        <v>0</v>
      </c>
      <c r="F88">
        <f>IF(ekodom__25[[#This Row],[start dnia]]+ekodom__25[[#This Row],[całk zużycie dzienne]]&lt;0,1,0)</f>
        <v>1</v>
      </c>
      <c r="G88">
        <f>IF(ekodom__25[[#This Row],[Kolumna3]]=1,ekodom__25[[#This Row],[suma zużycia]],0)</f>
        <v>-190</v>
      </c>
      <c r="H88">
        <f>IF((H87+ekodom__25[[#This Row],[całk zużycie dzienne]]+ekodom__25[[#This Row],[retencja]])&lt;0,0,(H87+ekodom__25[[#This Row],[całk zużycie dzienne]]+ekodom__25[[#This Row],[retencja]]))</f>
        <v>0</v>
      </c>
      <c r="I88">
        <f>IF(ekodom__25[[#This Row],[ilość wody w zboirniku]]=0,1,0)</f>
        <v>1</v>
      </c>
      <c r="J88">
        <f>IF(ekodom__25[[#This Row],[suma zużycia]]&gt;0,0,ekodom__25[[#This Row],[suma zużycia]])</f>
        <v>-190</v>
      </c>
    </row>
    <row r="89" spans="1:10" x14ac:dyDescent="0.25">
      <c r="A89" s="1">
        <v>44649</v>
      </c>
      <c r="B89">
        <v>0</v>
      </c>
      <c r="C89">
        <v>-260</v>
      </c>
      <c r="D89">
        <v>-260</v>
      </c>
      <c r="E89">
        <f>H88 +ekodom__25[[#This Row],[retencja]]</f>
        <v>0</v>
      </c>
      <c r="F89">
        <f>IF(ekodom__25[[#This Row],[start dnia]]+ekodom__25[[#This Row],[całk zużycie dzienne]]&lt;0,1,0)</f>
        <v>1</v>
      </c>
      <c r="G89">
        <f>IF(ekodom__25[[#This Row],[Kolumna3]]=1,ekodom__25[[#This Row],[suma zużycia]],0)</f>
        <v>-260</v>
      </c>
      <c r="H89">
        <f>IF((H88+ekodom__25[[#This Row],[całk zużycie dzienne]]+ekodom__25[[#This Row],[retencja]])&lt;0,0,(H88+ekodom__25[[#This Row],[całk zużycie dzienne]]+ekodom__25[[#This Row],[retencja]]))</f>
        <v>0</v>
      </c>
      <c r="I89">
        <f>IF(ekodom__25[[#This Row],[ilość wody w zboirniku]]=0,1,0)</f>
        <v>1</v>
      </c>
      <c r="J89">
        <f>IF(ekodom__25[[#This Row],[suma zużycia]]&gt;0,0,ekodom__25[[#This Row],[suma zużycia]])</f>
        <v>-260</v>
      </c>
    </row>
    <row r="90" spans="1:10" x14ac:dyDescent="0.25">
      <c r="A90" s="1">
        <v>44650</v>
      </c>
      <c r="B90">
        <v>0</v>
      </c>
      <c r="C90">
        <v>-190</v>
      </c>
      <c r="D90">
        <v>-190</v>
      </c>
      <c r="E90">
        <f>H89 +ekodom__25[[#This Row],[retencja]]</f>
        <v>0</v>
      </c>
      <c r="F90">
        <f>IF(ekodom__25[[#This Row],[start dnia]]+ekodom__25[[#This Row],[całk zużycie dzienne]]&lt;0,1,0)</f>
        <v>1</v>
      </c>
      <c r="G90">
        <f>IF(ekodom__25[[#This Row],[Kolumna3]]=1,ekodom__25[[#This Row],[suma zużycia]],0)</f>
        <v>-190</v>
      </c>
      <c r="H90">
        <f>IF((H89+ekodom__25[[#This Row],[całk zużycie dzienne]]+ekodom__25[[#This Row],[retencja]])&lt;0,0,(H89+ekodom__25[[#This Row],[całk zużycie dzienne]]+ekodom__25[[#This Row],[retencja]]))</f>
        <v>0</v>
      </c>
      <c r="I90">
        <f>IF(ekodom__25[[#This Row],[ilość wody w zboirniku]]=0,1,0)</f>
        <v>1</v>
      </c>
      <c r="J90">
        <f>IF(ekodom__25[[#This Row],[suma zużycia]]&gt;0,0,ekodom__25[[#This Row],[suma zużycia]])</f>
        <v>-190</v>
      </c>
    </row>
    <row r="91" spans="1:10" x14ac:dyDescent="0.25">
      <c r="A91" s="1">
        <v>44651</v>
      </c>
      <c r="B91">
        <v>207</v>
      </c>
      <c r="C91">
        <v>17</v>
      </c>
      <c r="D91">
        <v>-190</v>
      </c>
      <c r="E91">
        <f>H90 +ekodom__25[[#This Row],[retencja]]</f>
        <v>207</v>
      </c>
      <c r="F91">
        <f>IF(ekodom__25[[#This Row],[start dnia]]+ekodom__25[[#This Row],[całk zużycie dzienne]]&lt;0,1,0)</f>
        <v>0</v>
      </c>
      <c r="G91">
        <f>IF(ekodom__25[[#This Row],[Kolumna3]]=1,ekodom__25[[#This Row],[suma zużycia]],0)</f>
        <v>0</v>
      </c>
      <c r="H91">
        <f>IF((H90+ekodom__25[[#This Row],[całk zużycie dzienne]]+ekodom__25[[#This Row],[retencja]])&lt;0,0,(H90+ekodom__25[[#This Row],[całk zużycie dzienne]]+ekodom__25[[#This Row],[retencja]]))</f>
        <v>17</v>
      </c>
      <c r="I91">
        <f>IF(ekodom__25[[#This Row],[ilość wody w zboirniku]]=0,1,0)</f>
        <v>0</v>
      </c>
      <c r="J91">
        <f>IF(ekodom__25[[#This Row],[suma zużycia]]&gt;0,0,ekodom__25[[#This Row],[suma zużycia]])</f>
        <v>0</v>
      </c>
    </row>
    <row r="92" spans="1:10" x14ac:dyDescent="0.25">
      <c r="A92" s="1">
        <v>44652</v>
      </c>
      <c r="B92">
        <v>1299</v>
      </c>
      <c r="C92">
        <v>1109</v>
      </c>
      <c r="D92">
        <v>-190</v>
      </c>
      <c r="E92">
        <f>H91 +ekodom__25[[#This Row],[retencja]]</f>
        <v>1316</v>
      </c>
      <c r="F92">
        <f>IF(ekodom__25[[#This Row],[start dnia]]+ekodom__25[[#This Row],[całk zużycie dzienne]]&lt;0,1,0)</f>
        <v>0</v>
      </c>
      <c r="G92">
        <f>IF(ekodom__25[[#This Row],[Kolumna3]]=1,ekodom__25[[#This Row],[suma zużycia]],0)</f>
        <v>0</v>
      </c>
      <c r="H92">
        <f>IF((H91+ekodom__25[[#This Row],[całk zużycie dzienne]]+ekodom__25[[#This Row],[retencja]])&lt;0,0,(H91+ekodom__25[[#This Row],[całk zużycie dzienne]]+ekodom__25[[#This Row],[retencja]]))</f>
        <v>1126</v>
      </c>
      <c r="I92">
        <f>IF(ekodom__25[[#This Row],[ilość wody w zboirniku]]=0,1,0)</f>
        <v>0</v>
      </c>
      <c r="J92">
        <f>IF(ekodom__25[[#This Row],[suma zużycia]]&gt;0,0,ekodom__25[[#This Row],[suma zużycia]])</f>
        <v>0</v>
      </c>
    </row>
    <row r="93" spans="1:10" x14ac:dyDescent="0.25">
      <c r="A93" s="1">
        <v>44653</v>
      </c>
      <c r="B93">
        <v>218</v>
      </c>
      <c r="C93">
        <v>28</v>
      </c>
      <c r="D93">
        <v>-190</v>
      </c>
      <c r="E93">
        <f>H92 +ekodom__25[[#This Row],[retencja]]</f>
        <v>1344</v>
      </c>
      <c r="F93">
        <f>IF(ekodom__25[[#This Row],[start dnia]]+ekodom__25[[#This Row],[całk zużycie dzienne]]&lt;0,1,0)</f>
        <v>0</v>
      </c>
      <c r="G93">
        <f>IF(ekodom__25[[#This Row],[Kolumna3]]=1,ekodom__25[[#This Row],[suma zużycia]],0)</f>
        <v>0</v>
      </c>
      <c r="H93">
        <f>IF((H92+ekodom__25[[#This Row],[całk zużycie dzienne]]+ekodom__25[[#This Row],[retencja]])&lt;0,0,(H92+ekodom__25[[#This Row],[całk zużycie dzienne]]+ekodom__25[[#This Row],[retencja]]))</f>
        <v>1154</v>
      </c>
      <c r="I93">
        <f>IF(ekodom__25[[#This Row],[ilość wody w zboirniku]]=0,1,0)</f>
        <v>0</v>
      </c>
      <c r="J93">
        <f>IF(ekodom__25[[#This Row],[suma zużycia]]&gt;0,0,ekodom__25[[#This Row],[suma zużycia]])</f>
        <v>0</v>
      </c>
    </row>
    <row r="94" spans="1:10" x14ac:dyDescent="0.25">
      <c r="A94" s="1">
        <v>44654</v>
      </c>
      <c r="B94">
        <v>0</v>
      </c>
      <c r="C94">
        <v>-190</v>
      </c>
      <c r="D94">
        <v>-190</v>
      </c>
      <c r="E94">
        <f>H93 +ekodom__25[[#This Row],[retencja]]</f>
        <v>1154</v>
      </c>
      <c r="F94">
        <f>IF(ekodom__25[[#This Row],[start dnia]]+ekodom__25[[#This Row],[całk zużycie dzienne]]&lt;0,1,0)</f>
        <v>0</v>
      </c>
      <c r="G94">
        <f>IF(ekodom__25[[#This Row],[Kolumna3]]=1,ekodom__25[[#This Row],[suma zużycia]],0)</f>
        <v>0</v>
      </c>
      <c r="H94">
        <f>IF((H93+ekodom__25[[#This Row],[całk zużycie dzienne]]+ekodom__25[[#This Row],[retencja]])&lt;0,0,(H93+ekodom__25[[#This Row],[całk zużycie dzienne]]+ekodom__25[[#This Row],[retencja]]))</f>
        <v>964</v>
      </c>
      <c r="I94">
        <f>IF(ekodom__25[[#This Row],[ilość wody w zboirniku]]=0,1,0)</f>
        <v>0</v>
      </c>
      <c r="J94">
        <f>IF(ekodom__25[[#This Row],[suma zużycia]]&gt;0,0,ekodom__25[[#This Row],[suma zużycia]])</f>
        <v>-190</v>
      </c>
    </row>
    <row r="95" spans="1:10" x14ac:dyDescent="0.25">
      <c r="A95" s="1">
        <v>44655</v>
      </c>
      <c r="B95">
        <v>0</v>
      </c>
      <c r="C95">
        <v>-190</v>
      </c>
      <c r="D95">
        <v>-190</v>
      </c>
      <c r="E95">
        <f>H94 +ekodom__25[[#This Row],[retencja]]</f>
        <v>964</v>
      </c>
      <c r="F95">
        <f>IF(ekodom__25[[#This Row],[start dnia]]+ekodom__25[[#This Row],[całk zużycie dzienne]]&lt;0,1,0)</f>
        <v>0</v>
      </c>
      <c r="G95">
        <f>IF(ekodom__25[[#This Row],[Kolumna3]]=1,ekodom__25[[#This Row],[suma zużycia]],0)</f>
        <v>0</v>
      </c>
      <c r="H95">
        <f>IF((H94+ekodom__25[[#This Row],[całk zużycie dzienne]]+ekodom__25[[#This Row],[retencja]])&lt;0,0,(H94+ekodom__25[[#This Row],[całk zużycie dzienne]]+ekodom__25[[#This Row],[retencja]]))</f>
        <v>774</v>
      </c>
      <c r="I95">
        <f>IF(ekodom__25[[#This Row],[ilość wody w zboirniku]]=0,1,0)</f>
        <v>0</v>
      </c>
      <c r="J95">
        <f>IF(ekodom__25[[#This Row],[suma zużycia]]&gt;0,0,ekodom__25[[#This Row],[suma zużycia]])</f>
        <v>-190</v>
      </c>
    </row>
    <row r="96" spans="1:10" x14ac:dyDescent="0.25">
      <c r="A96" s="1">
        <v>44656</v>
      </c>
      <c r="B96">
        <v>0</v>
      </c>
      <c r="C96">
        <v>-260</v>
      </c>
      <c r="D96">
        <v>-260</v>
      </c>
      <c r="E96">
        <f>H95 +ekodom__25[[#This Row],[retencja]]</f>
        <v>774</v>
      </c>
      <c r="F96">
        <f>IF(ekodom__25[[#This Row],[start dnia]]+ekodom__25[[#This Row],[całk zużycie dzienne]]&lt;0,1,0)</f>
        <v>0</v>
      </c>
      <c r="G96">
        <f>IF(ekodom__25[[#This Row],[Kolumna3]]=1,ekodom__25[[#This Row],[suma zużycia]],0)</f>
        <v>0</v>
      </c>
      <c r="H96">
        <f>IF((H95+ekodom__25[[#This Row],[całk zużycie dzienne]]+ekodom__25[[#This Row],[retencja]])&lt;0,0,(H95+ekodom__25[[#This Row],[całk zużycie dzienne]]+ekodom__25[[#This Row],[retencja]]))</f>
        <v>514</v>
      </c>
      <c r="I96">
        <f>IF(ekodom__25[[#This Row],[ilość wody w zboirniku]]=0,1,0)</f>
        <v>0</v>
      </c>
      <c r="J96">
        <f>IF(ekodom__25[[#This Row],[suma zużycia]]&gt;0,0,ekodom__25[[#This Row],[suma zużycia]])</f>
        <v>-260</v>
      </c>
    </row>
    <row r="97" spans="1:10" x14ac:dyDescent="0.25">
      <c r="A97" s="1">
        <v>44657</v>
      </c>
      <c r="B97">
        <v>220</v>
      </c>
      <c r="C97">
        <v>30</v>
      </c>
      <c r="D97">
        <v>-190</v>
      </c>
      <c r="E97">
        <f>H96 +ekodom__25[[#This Row],[retencja]]</f>
        <v>734</v>
      </c>
      <c r="F97">
        <f>IF(ekodom__25[[#This Row],[start dnia]]+ekodom__25[[#This Row],[całk zużycie dzienne]]&lt;0,1,0)</f>
        <v>0</v>
      </c>
      <c r="G97">
        <f>IF(ekodom__25[[#This Row],[Kolumna3]]=1,ekodom__25[[#This Row],[suma zużycia]],0)</f>
        <v>0</v>
      </c>
      <c r="H97">
        <f>IF((H96+ekodom__25[[#This Row],[całk zużycie dzienne]]+ekodom__25[[#This Row],[retencja]])&lt;0,0,(H96+ekodom__25[[#This Row],[całk zużycie dzienne]]+ekodom__25[[#This Row],[retencja]]))</f>
        <v>544</v>
      </c>
      <c r="I97">
        <f>IF(ekodom__25[[#This Row],[ilość wody w zboirniku]]=0,1,0)</f>
        <v>0</v>
      </c>
      <c r="J97">
        <f>IF(ekodom__25[[#This Row],[suma zużycia]]&gt;0,0,ekodom__25[[#This Row],[suma zużycia]])</f>
        <v>0</v>
      </c>
    </row>
    <row r="98" spans="1:10" x14ac:dyDescent="0.25">
      <c r="A98" s="1">
        <v>44658</v>
      </c>
      <c r="B98">
        <v>72</v>
      </c>
      <c r="C98">
        <v>-118</v>
      </c>
      <c r="D98">
        <v>-190</v>
      </c>
      <c r="E98">
        <f>H97 +ekodom__25[[#This Row],[retencja]]</f>
        <v>616</v>
      </c>
      <c r="F98">
        <f>IF(ekodom__25[[#This Row],[start dnia]]+ekodom__25[[#This Row],[całk zużycie dzienne]]&lt;0,1,0)</f>
        <v>0</v>
      </c>
      <c r="G98">
        <f>IF(ekodom__25[[#This Row],[Kolumna3]]=1,ekodom__25[[#This Row],[suma zużycia]],0)</f>
        <v>0</v>
      </c>
      <c r="H98">
        <f>IF((H97+ekodom__25[[#This Row],[całk zużycie dzienne]]+ekodom__25[[#This Row],[retencja]])&lt;0,0,(H97+ekodom__25[[#This Row],[całk zużycie dzienne]]+ekodom__25[[#This Row],[retencja]]))</f>
        <v>426</v>
      </c>
      <c r="I98">
        <f>IF(ekodom__25[[#This Row],[ilość wody w zboirniku]]=0,1,0)</f>
        <v>0</v>
      </c>
      <c r="J98">
        <f>IF(ekodom__25[[#This Row],[suma zużycia]]&gt;0,0,ekodom__25[[#This Row],[suma zużycia]])</f>
        <v>-118</v>
      </c>
    </row>
    <row r="99" spans="1:10" x14ac:dyDescent="0.25">
      <c r="A99" s="1">
        <v>44659</v>
      </c>
      <c r="B99">
        <v>0</v>
      </c>
      <c r="C99">
        <v>-190</v>
      </c>
      <c r="D99">
        <v>-190</v>
      </c>
      <c r="E99">
        <f>H98 +ekodom__25[[#This Row],[retencja]]</f>
        <v>426</v>
      </c>
      <c r="F99">
        <f>IF(ekodom__25[[#This Row],[start dnia]]+ekodom__25[[#This Row],[całk zużycie dzienne]]&lt;0,1,0)</f>
        <v>0</v>
      </c>
      <c r="G99">
        <f>IF(ekodom__25[[#This Row],[Kolumna3]]=1,ekodom__25[[#This Row],[suma zużycia]],0)</f>
        <v>0</v>
      </c>
      <c r="H99">
        <f>IF((H98+ekodom__25[[#This Row],[całk zużycie dzienne]]+ekodom__25[[#This Row],[retencja]])&lt;0,0,(H98+ekodom__25[[#This Row],[całk zużycie dzienne]]+ekodom__25[[#This Row],[retencja]]))</f>
        <v>236</v>
      </c>
      <c r="I99">
        <f>IF(ekodom__25[[#This Row],[ilość wody w zboirniku]]=0,1,0)</f>
        <v>0</v>
      </c>
      <c r="J99">
        <f>IF(ekodom__25[[#This Row],[suma zużycia]]&gt;0,0,ekodom__25[[#This Row],[suma zużycia]])</f>
        <v>-190</v>
      </c>
    </row>
    <row r="100" spans="1:10" x14ac:dyDescent="0.25">
      <c r="A100" s="1">
        <v>44660</v>
      </c>
      <c r="B100">
        <v>0</v>
      </c>
      <c r="C100">
        <v>-190</v>
      </c>
      <c r="D100">
        <v>-190</v>
      </c>
      <c r="E100">
        <f>H99 +ekodom__25[[#This Row],[retencja]]</f>
        <v>236</v>
      </c>
      <c r="F100">
        <f>IF(ekodom__25[[#This Row],[start dnia]]+ekodom__25[[#This Row],[całk zużycie dzienne]]&lt;0,1,0)</f>
        <v>0</v>
      </c>
      <c r="G100">
        <f>IF(ekodom__25[[#This Row],[Kolumna3]]=1,ekodom__25[[#This Row],[suma zużycia]],0)</f>
        <v>0</v>
      </c>
      <c r="H100">
        <f>IF((H99+ekodom__25[[#This Row],[całk zużycie dzienne]]+ekodom__25[[#This Row],[retencja]])&lt;0,0,(H99+ekodom__25[[#This Row],[całk zużycie dzienne]]+ekodom__25[[#This Row],[retencja]]))</f>
        <v>46</v>
      </c>
      <c r="I100">
        <f>IF(ekodom__25[[#This Row],[ilość wody w zboirniku]]=0,1,0)</f>
        <v>0</v>
      </c>
      <c r="J100">
        <f>IF(ekodom__25[[#This Row],[suma zużycia]]&gt;0,0,ekodom__25[[#This Row],[suma zużycia]])</f>
        <v>-190</v>
      </c>
    </row>
    <row r="101" spans="1:10" x14ac:dyDescent="0.25">
      <c r="A101" s="1">
        <v>44661</v>
      </c>
      <c r="B101">
        <v>0</v>
      </c>
      <c r="C101">
        <v>-190</v>
      </c>
      <c r="D101">
        <v>-190</v>
      </c>
      <c r="E101">
        <f>H100 +ekodom__25[[#This Row],[retencja]]</f>
        <v>46</v>
      </c>
      <c r="F101">
        <f>IF(ekodom__25[[#This Row],[start dnia]]+ekodom__25[[#This Row],[całk zużycie dzienne]]&lt;0,1,0)</f>
        <v>1</v>
      </c>
      <c r="G101">
        <f>IF(ekodom__25[[#This Row],[Kolumna3]]=1,ekodom__25[[#This Row],[suma zużycia]],0)</f>
        <v>-190</v>
      </c>
      <c r="H101">
        <f>IF((H100+ekodom__25[[#This Row],[całk zużycie dzienne]]+ekodom__25[[#This Row],[retencja]])&lt;0,0,(H100+ekodom__25[[#This Row],[całk zużycie dzienne]]+ekodom__25[[#This Row],[retencja]]))</f>
        <v>0</v>
      </c>
      <c r="I101">
        <f>IF(ekodom__25[[#This Row],[ilość wody w zboirniku]]=0,1,0)</f>
        <v>1</v>
      </c>
      <c r="J101">
        <f>IF(ekodom__25[[#This Row],[suma zużycia]]&gt;0,0,ekodom__25[[#This Row],[suma zużycia]])</f>
        <v>-190</v>
      </c>
    </row>
    <row r="102" spans="1:10" x14ac:dyDescent="0.25">
      <c r="A102" s="1">
        <v>44662</v>
      </c>
      <c r="B102">
        <v>0</v>
      </c>
      <c r="C102">
        <v>-190</v>
      </c>
      <c r="D102">
        <v>-190</v>
      </c>
      <c r="E102">
        <f>H101 +ekodom__25[[#This Row],[retencja]]</f>
        <v>0</v>
      </c>
      <c r="F102">
        <f>IF(ekodom__25[[#This Row],[start dnia]]+ekodom__25[[#This Row],[całk zużycie dzienne]]&lt;0,1,0)</f>
        <v>1</v>
      </c>
      <c r="G102">
        <f>IF(ekodom__25[[#This Row],[Kolumna3]]=1,ekodom__25[[#This Row],[suma zużycia]],0)</f>
        <v>-190</v>
      </c>
      <c r="H102">
        <f>IF((H101+ekodom__25[[#This Row],[całk zużycie dzienne]]+ekodom__25[[#This Row],[retencja]])&lt;0,0,(H101+ekodom__25[[#This Row],[całk zużycie dzienne]]+ekodom__25[[#This Row],[retencja]]))</f>
        <v>0</v>
      </c>
      <c r="I102">
        <f>IF(ekodom__25[[#This Row],[ilość wody w zboirniku]]=0,1,0)</f>
        <v>1</v>
      </c>
      <c r="J102">
        <f>IF(ekodom__25[[#This Row],[suma zużycia]]&gt;0,0,ekodom__25[[#This Row],[suma zużycia]])</f>
        <v>-190</v>
      </c>
    </row>
    <row r="103" spans="1:10" x14ac:dyDescent="0.25">
      <c r="A103" s="1">
        <v>44663</v>
      </c>
      <c r="B103">
        <v>0</v>
      </c>
      <c r="C103">
        <v>-560</v>
      </c>
      <c r="D103">
        <v>-560</v>
      </c>
      <c r="E103">
        <f>H102 +ekodom__25[[#This Row],[retencja]]</f>
        <v>0</v>
      </c>
      <c r="F103">
        <f>IF(ekodom__25[[#This Row],[start dnia]]+ekodom__25[[#This Row],[całk zużycie dzienne]]&lt;0,1,0)</f>
        <v>1</v>
      </c>
      <c r="G103">
        <f>IF(ekodom__25[[#This Row],[Kolumna3]]=1,ekodom__25[[#This Row],[suma zużycia]],0)</f>
        <v>-560</v>
      </c>
      <c r="H103">
        <f>IF((H102+ekodom__25[[#This Row],[całk zużycie dzienne]]+ekodom__25[[#This Row],[retencja]])&lt;0,0,(H102+ekodom__25[[#This Row],[całk zużycie dzienne]]+ekodom__25[[#This Row],[retencja]]))</f>
        <v>0</v>
      </c>
      <c r="I103">
        <f>IF(ekodom__25[[#This Row],[ilość wody w zboirniku]]=0,1,0)</f>
        <v>1</v>
      </c>
      <c r="J103">
        <f>IF(ekodom__25[[#This Row],[suma zużycia]]&gt;0,0,ekodom__25[[#This Row],[suma zużycia]])</f>
        <v>-560</v>
      </c>
    </row>
    <row r="104" spans="1:10" x14ac:dyDescent="0.25">
      <c r="A104" s="1">
        <v>44664</v>
      </c>
      <c r="B104">
        <v>205</v>
      </c>
      <c r="C104">
        <v>15</v>
      </c>
      <c r="D104">
        <v>-190</v>
      </c>
      <c r="E104">
        <f>H103 +ekodom__25[[#This Row],[retencja]]</f>
        <v>205</v>
      </c>
      <c r="F104">
        <f>IF(ekodom__25[[#This Row],[start dnia]]+ekodom__25[[#This Row],[całk zużycie dzienne]]&lt;0,1,0)</f>
        <v>0</v>
      </c>
      <c r="G104">
        <f>IF(ekodom__25[[#This Row],[Kolumna3]]=1,ekodom__25[[#This Row],[suma zużycia]],0)</f>
        <v>0</v>
      </c>
      <c r="H104">
        <f>IF((H103+ekodom__25[[#This Row],[całk zużycie dzienne]]+ekodom__25[[#This Row],[retencja]])&lt;0,0,(H103+ekodom__25[[#This Row],[całk zużycie dzienne]]+ekodom__25[[#This Row],[retencja]]))</f>
        <v>15</v>
      </c>
      <c r="I104">
        <f>IF(ekodom__25[[#This Row],[ilość wody w zboirniku]]=0,1,0)</f>
        <v>0</v>
      </c>
      <c r="J104">
        <f>IF(ekodom__25[[#This Row],[suma zużycia]]&gt;0,0,ekodom__25[[#This Row],[suma zużycia]])</f>
        <v>0</v>
      </c>
    </row>
    <row r="105" spans="1:10" x14ac:dyDescent="0.25">
      <c r="A105" s="1">
        <v>44665</v>
      </c>
      <c r="B105">
        <v>0</v>
      </c>
      <c r="C105">
        <v>-190</v>
      </c>
      <c r="D105">
        <v>-190</v>
      </c>
      <c r="E105">
        <f>H104 +ekodom__25[[#This Row],[retencja]]</f>
        <v>15</v>
      </c>
      <c r="F105">
        <f>IF(ekodom__25[[#This Row],[start dnia]]+ekodom__25[[#This Row],[całk zużycie dzienne]]&lt;0,1,0)</f>
        <v>1</v>
      </c>
      <c r="G105">
        <f>IF(ekodom__25[[#This Row],[Kolumna3]]=1,ekodom__25[[#This Row],[suma zużycia]],0)</f>
        <v>-190</v>
      </c>
      <c r="H105">
        <f>IF((H104+ekodom__25[[#This Row],[całk zużycie dzienne]]+ekodom__25[[#This Row],[retencja]])&lt;0,0,(H104+ekodom__25[[#This Row],[całk zużycie dzienne]]+ekodom__25[[#This Row],[retencja]]))</f>
        <v>0</v>
      </c>
      <c r="I105">
        <f>IF(ekodom__25[[#This Row],[ilość wody w zboirniku]]=0,1,0)</f>
        <v>1</v>
      </c>
      <c r="J105">
        <f>IF(ekodom__25[[#This Row],[suma zużycia]]&gt;0,0,ekodom__25[[#This Row],[suma zużycia]])</f>
        <v>-190</v>
      </c>
    </row>
    <row r="106" spans="1:10" x14ac:dyDescent="0.25">
      <c r="A106" s="1">
        <v>44666</v>
      </c>
      <c r="B106">
        <v>436</v>
      </c>
      <c r="C106">
        <v>246</v>
      </c>
      <c r="D106">
        <v>-190</v>
      </c>
      <c r="E106">
        <f>H105 +ekodom__25[[#This Row],[retencja]]</f>
        <v>436</v>
      </c>
      <c r="F106">
        <f>IF(ekodom__25[[#This Row],[start dnia]]+ekodom__25[[#This Row],[całk zużycie dzienne]]&lt;0,1,0)</f>
        <v>0</v>
      </c>
      <c r="G106">
        <f>IF(ekodom__25[[#This Row],[Kolumna3]]=1,ekodom__25[[#This Row],[suma zużycia]],0)</f>
        <v>0</v>
      </c>
      <c r="H106">
        <f>IF((H105+ekodom__25[[#This Row],[całk zużycie dzienne]]+ekodom__25[[#This Row],[retencja]])&lt;0,0,(H105+ekodom__25[[#This Row],[całk zużycie dzienne]]+ekodom__25[[#This Row],[retencja]]))</f>
        <v>246</v>
      </c>
      <c r="I106">
        <f>IF(ekodom__25[[#This Row],[ilość wody w zboirniku]]=0,1,0)</f>
        <v>0</v>
      </c>
      <c r="J106">
        <f>IF(ekodom__25[[#This Row],[suma zużycia]]&gt;0,0,ekodom__25[[#This Row],[suma zużycia]])</f>
        <v>0</v>
      </c>
    </row>
    <row r="107" spans="1:10" x14ac:dyDescent="0.25">
      <c r="A107" s="1">
        <v>44667</v>
      </c>
      <c r="B107">
        <v>622</v>
      </c>
      <c r="C107">
        <v>432</v>
      </c>
      <c r="D107">
        <v>-190</v>
      </c>
      <c r="E107">
        <f>H106 +ekodom__25[[#This Row],[retencja]]</f>
        <v>868</v>
      </c>
      <c r="F107">
        <f>IF(ekodom__25[[#This Row],[start dnia]]+ekodom__25[[#This Row],[całk zużycie dzienne]]&lt;0,1,0)</f>
        <v>0</v>
      </c>
      <c r="G107">
        <f>IF(ekodom__25[[#This Row],[Kolumna3]]=1,ekodom__25[[#This Row],[suma zużycia]],0)</f>
        <v>0</v>
      </c>
      <c r="H107">
        <f>IF((H106+ekodom__25[[#This Row],[całk zużycie dzienne]]+ekodom__25[[#This Row],[retencja]])&lt;0,0,(H106+ekodom__25[[#This Row],[całk zużycie dzienne]]+ekodom__25[[#This Row],[retencja]]))</f>
        <v>678</v>
      </c>
      <c r="I107">
        <f>IF(ekodom__25[[#This Row],[ilość wody w zboirniku]]=0,1,0)</f>
        <v>0</v>
      </c>
      <c r="J107">
        <f>IF(ekodom__25[[#This Row],[suma zużycia]]&gt;0,0,ekodom__25[[#This Row],[suma zużycia]])</f>
        <v>0</v>
      </c>
    </row>
    <row r="108" spans="1:10" x14ac:dyDescent="0.25">
      <c r="A108" s="1">
        <v>44668</v>
      </c>
      <c r="B108">
        <v>34</v>
      </c>
      <c r="C108">
        <v>-156</v>
      </c>
      <c r="D108">
        <v>-190</v>
      </c>
      <c r="E108">
        <f>H107 +ekodom__25[[#This Row],[retencja]]</f>
        <v>712</v>
      </c>
      <c r="F108">
        <f>IF(ekodom__25[[#This Row],[start dnia]]+ekodom__25[[#This Row],[całk zużycie dzienne]]&lt;0,1,0)</f>
        <v>0</v>
      </c>
      <c r="G108">
        <f>IF(ekodom__25[[#This Row],[Kolumna3]]=1,ekodom__25[[#This Row],[suma zużycia]],0)</f>
        <v>0</v>
      </c>
      <c r="H108">
        <f>IF((H107+ekodom__25[[#This Row],[całk zużycie dzienne]]+ekodom__25[[#This Row],[retencja]])&lt;0,0,(H107+ekodom__25[[#This Row],[całk zużycie dzienne]]+ekodom__25[[#This Row],[retencja]]))</f>
        <v>522</v>
      </c>
      <c r="I108">
        <f>IF(ekodom__25[[#This Row],[ilość wody w zboirniku]]=0,1,0)</f>
        <v>0</v>
      </c>
      <c r="J108">
        <f>IF(ekodom__25[[#This Row],[suma zużycia]]&gt;0,0,ekodom__25[[#This Row],[suma zużycia]])</f>
        <v>-156</v>
      </c>
    </row>
    <row r="109" spans="1:10" x14ac:dyDescent="0.25">
      <c r="A109" s="1">
        <v>44669</v>
      </c>
      <c r="B109">
        <v>0</v>
      </c>
      <c r="C109">
        <v>-190</v>
      </c>
      <c r="D109">
        <v>-190</v>
      </c>
      <c r="E109">
        <f>H108 +ekodom__25[[#This Row],[retencja]]</f>
        <v>522</v>
      </c>
      <c r="F109">
        <f>IF(ekodom__25[[#This Row],[start dnia]]+ekodom__25[[#This Row],[całk zużycie dzienne]]&lt;0,1,0)</f>
        <v>0</v>
      </c>
      <c r="G109">
        <f>IF(ekodom__25[[#This Row],[Kolumna3]]=1,ekodom__25[[#This Row],[suma zużycia]],0)</f>
        <v>0</v>
      </c>
      <c r="H109">
        <f>IF((H108+ekodom__25[[#This Row],[całk zużycie dzienne]]+ekodom__25[[#This Row],[retencja]])&lt;0,0,(H108+ekodom__25[[#This Row],[całk zużycie dzienne]]+ekodom__25[[#This Row],[retencja]]))</f>
        <v>332</v>
      </c>
      <c r="I109">
        <f>IF(ekodom__25[[#This Row],[ilość wody w zboirniku]]=0,1,0)</f>
        <v>0</v>
      </c>
      <c r="J109">
        <f>IF(ekodom__25[[#This Row],[suma zużycia]]&gt;0,0,ekodom__25[[#This Row],[suma zużycia]])</f>
        <v>-190</v>
      </c>
    </row>
    <row r="110" spans="1:10" x14ac:dyDescent="0.25">
      <c r="A110" s="1">
        <v>44670</v>
      </c>
      <c r="B110">
        <v>0</v>
      </c>
      <c r="C110">
        <v>-260</v>
      </c>
      <c r="D110">
        <v>-260</v>
      </c>
      <c r="E110">
        <f>H109 +ekodom__25[[#This Row],[retencja]]</f>
        <v>332</v>
      </c>
      <c r="F110">
        <f>IF(ekodom__25[[#This Row],[start dnia]]+ekodom__25[[#This Row],[całk zużycie dzienne]]&lt;0,1,0)</f>
        <v>0</v>
      </c>
      <c r="G110">
        <f>IF(ekodom__25[[#This Row],[Kolumna3]]=1,ekodom__25[[#This Row],[suma zużycia]],0)</f>
        <v>0</v>
      </c>
      <c r="H110">
        <f>IF((H109+ekodom__25[[#This Row],[całk zużycie dzienne]]+ekodom__25[[#This Row],[retencja]])&lt;0,0,(H109+ekodom__25[[#This Row],[całk zużycie dzienne]]+ekodom__25[[#This Row],[retencja]]))</f>
        <v>72</v>
      </c>
      <c r="I110">
        <f>IF(ekodom__25[[#This Row],[ilość wody w zboirniku]]=0,1,0)</f>
        <v>0</v>
      </c>
      <c r="J110">
        <f>IF(ekodom__25[[#This Row],[suma zużycia]]&gt;0,0,ekodom__25[[#This Row],[suma zużycia]])</f>
        <v>-260</v>
      </c>
    </row>
    <row r="111" spans="1:10" x14ac:dyDescent="0.25">
      <c r="A111" s="1">
        <v>44671</v>
      </c>
      <c r="B111">
        <v>0</v>
      </c>
      <c r="C111">
        <v>-190</v>
      </c>
      <c r="D111">
        <v>-190</v>
      </c>
      <c r="E111">
        <f>H110 +ekodom__25[[#This Row],[retencja]]</f>
        <v>72</v>
      </c>
      <c r="F111">
        <f>IF(ekodom__25[[#This Row],[start dnia]]+ekodom__25[[#This Row],[całk zużycie dzienne]]&lt;0,1,0)</f>
        <v>1</v>
      </c>
      <c r="G111">
        <f>IF(ekodom__25[[#This Row],[Kolumna3]]=1,ekodom__25[[#This Row],[suma zużycia]],0)</f>
        <v>-190</v>
      </c>
      <c r="H111">
        <f>IF((H110+ekodom__25[[#This Row],[całk zużycie dzienne]]+ekodom__25[[#This Row],[retencja]])&lt;0,0,(H110+ekodom__25[[#This Row],[całk zużycie dzienne]]+ekodom__25[[#This Row],[retencja]]))</f>
        <v>0</v>
      </c>
      <c r="I111">
        <f>IF(ekodom__25[[#This Row],[ilość wody w zboirniku]]=0,1,0)</f>
        <v>1</v>
      </c>
      <c r="J111">
        <f>IF(ekodom__25[[#This Row],[suma zużycia]]&gt;0,0,ekodom__25[[#This Row],[suma zużycia]])</f>
        <v>-190</v>
      </c>
    </row>
    <row r="112" spans="1:10" x14ac:dyDescent="0.25">
      <c r="A112" s="1">
        <v>44672</v>
      </c>
      <c r="B112">
        <v>0</v>
      </c>
      <c r="C112">
        <v>-190</v>
      </c>
      <c r="D112">
        <v>-190</v>
      </c>
      <c r="E112">
        <f>H111 +ekodom__25[[#This Row],[retencja]]</f>
        <v>0</v>
      </c>
      <c r="F112">
        <f>IF(ekodom__25[[#This Row],[start dnia]]+ekodom__25[[#This Row],[całk zużycie dzienne]]&lt;0,1,0)</f>
        <v>1</v>
      </c>
      <c r="G112">
        <f>IF(ekodom__25[[#This Row],[Kolumna3]]=1,ekodom__25[[#This Row],[suma zużycia]],0)</f>
        <v>-190</v>
      </c>
      <c r="H112">
        <f>IF((H111+ekodom__25[[#This Row],[całk zużycie dzienne]]+ekodom__25[[#This Row],[retencja]])&lt;0,0,(H111+ekodom__25[[#This Row],[całk zużycie dzienne]]+ekodom__25[[#This Row],[retencja]]))</f>
        <v>0</v>
      </c>
      <c r="I112">
        <f>IF(ekodom__25[[#This Row],[ilość wody w zboirniku]]=0,1,0)</f>
        <v>1</v>
      </c>
      <c r="J112">
        <f>IF(ekodom__25[[#This Row],[suma zużycia]]&gt;0,0,ekodom__25[[#This Row],[suma zużycia]])</f>
        <v>-190</v>
      </c>
    </row>
    <row r="113" spans="1:10" x14ac:dyDescent="0.25">
      <c r="A113" s="1">
        <v>44673</v>
      </c>
      <c r="B113">
        <v>0</v>
      </c>
      <c r="C113">
        <v>-490</v>
      </c>
      <c r="D113">
        <v>-490</v>
      </c>
      <c r="E113">
        <f>H112 +ekodom__25[[#This Row],[retencja]]</f>
        <v>0</v>
      </c>
      <c r="F113">
        <f>IF(ekodom__25[[#This Row],[start dnia]]+ekodom__25[[#This Row],[całk zużycie dzienne]]&lt;0,1,0)</f>
        <v>1</v>
      </c>
      <c r="G113">
        <f>IF(ekodom__25[[#This Row],[Kolumna3]]=1,ekodom__25[[#This Row],[suma zużycia]],0)</f>
        <v>-490</v>
      </c>
      <c r="H113">
        <f>IF((H112+ekodom__25[[#This Row],[całk zużycie dzienne]]+ekodom__25[[#This Row],[retencja]])&lt;0,0,(H112+ekodom__25[[#This Row],[całk zużycie dzienne]]+ekodom__25[[#This Row],[retencja]]))</f>
        <v>0</v>
      </c>
      <c r="I113">
        <f>IF(ekodom__25[[#This Row],[ilość wody w zboirniku]]=0,1,0)</f>
        <v>1</v>
      </c>
      <c r="J113">
        <f>IF(ekodom__25[[#This Row],[suma zużycia]]&gt;0,0,ekodom__25[[#This Row],[suma zużycia]])</f>
        <v>-490</v>
      </c>
    </row>
    <row r="114" spans="1:10" x14ac:dyDescent="0.25">
      <c r="A114" s="1">
        <v>44674</v>
      </c>
      <c r="B114">
        <v>0</v>
      </c>
      <c r="C114">
        <v>-190</v>
      </c>
      <c r="D114">
        <v>-190</v>
      </c>
      <c r="E114">
        <f>H113 +ekodom__25[[#This Row],[retencja]]</f>
        <v>0</v>
      </c>
      <c r="F114">
        <f>IF(ekodom__25[[#This Row],[start dnia]]+ekodom__25[[#This Row],[całk zużycie dzienne]]&lt;0,1,0)</f>
        <v>1</v>
      </c>
      <c r="G114">
        <f>IF(ekodom__25[[#This Row],[Kolumna3]]=1,ekodom__25[[#This Row],[suma zużycia]],0)</f>
        <v>-190</v>
      </c>
      <c r="H114">
        <f>IF((H113+ekodom__25[[#This Row],[całk zużycie dzienne]]+ekodom__25[[#This Row],[retencja]])&lt;0,0,(H113+ekodom__25[[#This Row],[całk zużycie dzienne]]+ekodom__25[[#This Row],[retencja]]))</f>
        <v>0</v>
      </c>
      <c r="I114">
        <f>IF(ekodom__25[[#This Row],[ilość wody w zboirniku]]=0,1,0)</f>
        <v>1</v>
      </c>
      <c r="J114">
        <f>IF(ekodom__25[[#This Row],[suma zużycia]]&gt;0,0,ekodom__25[[#This Row],[suma zużycia]])</f>
        <v>-190</v>
      </c>
    </row>
    <row r="115" spans="1:10" x14ac:dyDescent="0.25">
      <c r="A115" s="1">
        <v>44675</v>
      </c>
      <c r="B115">
        <v>0</v>
      </c>
      <c r="C115">
        <v>-190</v>
      </c>
      <c r="D115">
        <v>-190</v>
      </c>
      <c r="E115">
        <f>H114 +ekodom__25[[#This Row],[retencja]]</f>
        <v>0</v>
      </c>
      <c r="F115">
        <f>IF(ekodom__25[[#This Row],[start dnia]]+ekodom__25[[#This Row],[całk zużycie dzienne]]&lt;0,1,0)</f>
        <v>1</v>
      </c>
      <c r="G115">
        <f>IF(ekodom__25[[#This Row],[Kolumna3]]=1,ekodom__25[[#This Row],[suma zużycia]],0)</f>
        <v>-190</v>
      </c>
      <c r="H115">
        <f>IF((H114+ekodom__25[[#This Row],[całk zużycie dzienne]]+ekodom__25[[#This Row],[retencja]])&lt;0,0,(H114+ekodom__25[[#This Row],[całk zużycie dzienne]]+ekodom__25[[#This Row],[retencja]]))</f>
        <v>0</v>
      </c>
      <c r="I115">
        <f>IF(ekodom__25[[#This Row],[ilość wody w zboirniku]]=0,1,0)</f>
        <v>1</v>
      </c>
      <c r="J115">
        <f>IF(ekodom__25[[#This Row],[suma zużycia]]&gt;0,0,ekodom__25[[#This Row],[suma zużycia]])</f>
        <v>-190</v>
      </c>
    </row>
    <row r="116" spans="1:10" x14ac:dyDescent="0.25">
      <c r="A116" s="1">
        <v>44676</v>
      </c>
      <c r="B116">
        <v>0</v>
      </c>
      <c r="C116">
        <v>-190</v>
      </c>
      <c r="D116">
        <v>-190</v>
      </c>
      <c r="E116">
        <f>H115 +ekodom__25[[#This Row],[retencja]]</f>
        <v>0</v>
      </c>
      <c r="F116">
        <f>IF(ekodom__25[[#This Row],[start dnia]]+ekodom__25[[#This Row],[całk zużycie dzienne]]&lt;0,1,0)</f>
        <v>1</v>
      </c>
      <c r="G116">
        <f>IF(ekodom__25[[#This Row],[Kolumna3]]=1,ekodom__25[[#This Row],[suma zużycia]],0)</f>
        <v>-190</v>
      </c>
      <c r="H116">
        <f>IF((H115+ekodom__25[[#This Row],[całk zużycie dzienne]]+ekodom__25[[#This Row],[retencja]])&lt;0,0,(H115+ekodom__25[[#This Row],[całk zużycie dzienne]]+ekodom__25[[#This Row],[retencja]]))</f>
        <v>0</v>
      </c>
      <c r="I116">
        <f>IF(ekodom__25[[#This Row],[ilość wody w zboirniku]]=0,1,0)</f>
        <v>1</v>
      </c>
      <c r="J116">
        <f>IF(ekodom__25[[#This Row],[suma zużycia]]&gt;0,0,ekodom__25[[#This Row],[suma zużycia]])</f>
        <v>-190</v>
      </c>
    </row>
    <row r="117" spans="1:10" x14ac:dyDescent="0.25">
      <c r="A117" s="1">
        <v>44677</v>
      </c>
      <c r="B117">
        <v>0</v>
      </c>
      <c r="C117">
        <v>-260</v>
      </c>
      <c r="D117">
        <v>-260</v>
      </c>
      <c r="E117">
        <f>H116 +ekodom__25[[#This Row],[retencja]]</f>
        <v>0</v>
      </c>
      <c r="F117">
        <f>IF(ekodom__25[[#This Row],[start dnia]]+ekodom__25[[#This Row],[całk zużycie dzienne]]&lt;0,1,0)</f>
        <v>1</v>
      </c>
      <c r="G117">
        <f>IF(ekodom__25[[#This Row],[Kolumna3]]=1,ekodom__25[[#This Row],[suma zużycia]],0)</f>
        <v>-260</v>
      </c>
      <c r="H117">
        <f>IF((H116+ekodom__25[[#This Row],[całk zużycie dzienne]]+ekodom__25[[#This Row],[retencja]])&lt;0,0,(H116+ekodom__25[[#This Row],[całk zużycie dzienne]]+ekodom__25[[#This Row],[retencja]]))</f>
        <v>0</v>
      </c>
      <c r="I117">
        <f>IF(ekodom__25[[#This Row],[ilość wody w zboirniku]]=0,1,0)</f>
        <v>1</v>
      </c>
      <c r="J117">
        <f>IF(ekodom__25[[#This Row],[suma zużycia]]&gt;0,0,ekodom__25[[#This Row],[suma zużycia]])</f>
        <v>-260</v>
      </c>
    </row>
    <row r="118" spans="1:10" x14ac:dyDescent="0.25">
      <c r="A118" s="1">
        <v>44678</v>
      </c>
      <c r="B118">
        <v>0</v>
      </c>
      <c r="C118">
        <v>-490</v>
      </c>
      <c r="D118">
        <v>-490</v>
      </c>
      <c r="E118">
        <f>H117 +ekodom__25[[#This Row],[retencja]]</f>
        <v>0</v>
      </c>
      <c r="F118">
        <f>IF(ekodom__25[[#This Row],[start dnia]]+ekodom__25[[#This Row],[całk zużycie dzienne]]&lt;0,1,0)</f>
        <v>1</v>
      </c>
      <c r="G118">
        <f>IF(ekodom__25[[#This Row],[Kolumna3]]=1,ekodom__25[[#This Row],[suma zużycia]],0)</f>
        <v>-490</v>
      </c>
      <c r="H118">
        <f>IF((H117+ekodom__25[[#This Row],[całk zużycie dzienne]]+ekodom__25[[#This Row],[retencja]])&lt;0,0,(H117+ekodom__25[[#This Row],[całk zużycie dzienne]]+ekodom__25[[#This Row],[retencja]]))</f>
        <v>0</v>
      </c>
      <c r="I118">
        <f>IF(ekodom__25[[#This Row],[ilość wody w zboirniku]]=0,1,0)</f>
        <v>1</v>
      </c>
      <c r="J118">
        <f>IF(ekodom__25[[#This Row],[suma zużycia]]&gt;0,0,ekodom__25[[#This Row],[suma zużycia]])</f>
        <v>-490</v>
      </c>
    </row>
    <row r="119" spans="1:10" x14ac:dyDescent="0.25">
      <c r="A119" s="1">
        <v>44679</v>
      </c>
      <c r="B119">
        <v>36</v>
      </c>
      <c r="C119">
        <v>-154</v>
      </c>
      <c r="D119">
        <v>-190</v>
      </c>
      <c r="E119">
        <f>H118 +ekodom__25[[#This Row],[retencja]]</f>
        <v>36</v>
      </c>
      <c r="F119">
        <f>IF(ekodom__25[[#This Row],[start dnia]]+ekodom__25[[#This Row],[całk zużycie dzienne]]&lt;0,1,0)</f>
        <v>1</v>
      </c>
      <c r="G119">
        <f>IF(ekodom__25[[#This Row],[Kolumna3]]=1,ekodom__25[[#This Row],[suma zużycia]],0)</f>
        <v>-154</v>
      </c>
      <c r="H119">
        <f>IF((H118+ekodom__25[[#This Row],[całk zużycie dzienne]]+ekodom__25[[#This Row],[retencja]])&lt;0,0,(H118+ekodom__25[[#This Row],[całk zużycie dzienne]]+ekodom__25[[#This Row],[retencja]]))</f>
        <v>0</v>
      </c>
      <c r="I119">
        <f>IF(ekodom__25[[#This Row],[ilość wody w zboirniku]]=0,1,0)</f>
        <v>1</v>
      </c>
      <c r="J119">
        <f>IF(ekodom__25[[#This Row],[suma zużycia]]&gt;0,0,ekodom__25[[#This Row],[suma zużycia]])</f>
        <v>-154</v>
      </c>
    </row>
    <row r="120" spans="1:10" x14ac:dyDescent="0.25">
      <c r="A120" s="1">
        <v>44680</v>
      </c>
      <c r="B120">
        <v>542</v>
      </c>
      <c r="C120">
        <v>352</v>
      </c>
      <c r="D120">
        <v>-190</v>
      </c>
      <c r="E120">
        <f>H119 +ekodom__25[[#This Row],[retencja]]</f>
        <v>542</v>
      </c>
      <c r="F120">
        <f>IF(ekodom__25[[#This Row],[start dnia]]+ekodom__25[[#This Row],[całk zużycie dzienne]]&lt;0,1,0)</f>
        <v>0</v>
      </c>
      <c r="G120">
        <f>IF(ekodom__25[[#This Row],[Kolumna3]]=1,ekodom__25[[#This Row],[suma zużycia]],0)</f>
        <v>0</v>
      </c>
      <c r="H120">
        <f>IF((H119+ekodom__25[[#This Row],[całk zużycie dzienne]]+ekodom__25[[#This Row],[retencja]])&lt;0,0,(H119+ekodom__25[[#This Row],[całk zużycie dzienne]]+ekodom__25[[#This Row],[retencja]]))</f>
        <v>352</v>
      </c>
      <c r="I120">
        <f>IF(ekodom__25[[#This Row],[ilość wody w zboirniku]]=0,1,0)</f>
        <v>0</v>
      </c>
      <c r="J120">
        <f>IF(ekodom__25[[#This Row],[suma zużycia]]&gt;0,0,ekodom__25[[#This Row],[suma zużycia]])</f>
        <v>0</v>
      </c>
    </row>
    <row r="121" spans="1:10" x14ac:dyDescent="0.25">
      <c r="A121" s="1">
        <v>44681</v>
      </c>
      <c r="B121">
        <v>529</v>
      </c>
      <c r="C121">
        <v>339</v>
      </c>
      <c r="D121">
        <v>-190</v>
      </c>
      <c r="E121">
        <f>H120 +ekodom__25[[#This Row],[retencja]]</f>
        <v>881</v>
      </c>
      <c r="F121">
        <f>IF(ekodom__25[[#This Row],[start dnia]]+ekodom__25[[#This Row],[całk zużycie dzienne]]&lt;0,1,0)</f>
        <v>0</v>
      </c>
      <c r="G121">
        <f>IF(ekodom__25[[#This Row],[Kolumna3]]=1,ekodom__25[[#This Row],[suma zużycia]],0)</f>
        <v>0</v>
      </c>
      <c r="H121">
        <f>IF((H120+ekodom__25[[#This Row],[całk zużycie dzienne]]+ekodom__25[[#This Row],[retencja]])&lt;0,0,(H120+ekodom__25[[#This Row],[całk zużycie dzienne]]+ekodom__25[[#This Row],[retencja]]))</f>
        <v>691</v>
      </c>
      <c r="I121">
        <f>IF(ekodom__25[[#This Row],[ilość wody w zboirniku]]=0,1,0)</f>
        <v>0</v>
      </c>
      <c r="J121">
        <f>IF(ekodom__25[[#This Row],[suma zużycia]]&gt;0,0,ekodom__25[[#This Row],[suma zużycia]])</f>
        <v>0</v>
      </c>
    </row>
    <row r="122" spans="1:10" x14ac:dyDescent="0.25">
      <c r="A122" s="1">
        <v>44682</v>
      </c>
      <c r="B122">
        <v>890</v>
      </c>
      <c r="C122">
        <v>700</v>
      </c>
      <c r="D122">
        <v>-190</v>
      </c>
      <c r="E122">
        <f>H121 +ekodom__25[[#This Row],[retencja]]</f>
        <v>1581</v>
      </c>
      <c r="F122">
        <f>IF(ekodom__25[[#This Row],[start dnia]]+ekodom__25[[#This Row],[całk zużycie dzienne]]&lt;0,1,0)</f>
        <v>0</v>
      </c>
      <c r="G122">
        <f>IF(ekodom__25[[#This Row],[Kolumna3]]=1,ekodom__25[[#This Row],[suma zużycia]],0)</f>
        <v>0</v>
      </c>
      <c r="H122">
        <f>IF((H121+ekodom__25[[#This Row],[całk zużycie dzienne]]+ekodom__25[[#This Row],[retencja]])&lt;0,0,(H121+ekodom__25[[#This Row],[całk zużycie dzienne]]+ekodom__25[[#This Row],[retencja]]))</f>
        <v>1391</v>
      </c>
      <c r="I122">
        <f>IF(ekodom__25[[#This Row],[ilość wody w zboirniku]]=0,1,0)</f>
        <v>0</v>
      </c>
      <c r="J122">
        <f>IF(ekodom__25[[#This Row],[suma zużycia]]&gt;0,0,ekodom__25[[#This Row],[suma zużycia]])</f>
        <v>0</v>
      </c>
    </row>
    <row r="123" spans="1:10" x14ac:dyDescent="0.25">
      <c r="A123" s="1">
        <v>44683</v>
      </c>
      <c r="B123">
        <v>609</v>
      </c>
      <c r="C123">
        <v>419</v>
      </c>
      <c r="D123">
        <v>-190</v>
      </c>
      <c r="E123">
        <f>H122 +ekodom__25[[#This Row],[retencja]]</f>
        <v>2000</v>
      </c>
      <c r="F123">
        <f>IF(ekodom__25[[#This Row],[start dnia]]+ekodom__25[[#This Row],[całk zużycie dzienne]]&lt;0,1,0)</f>
        <v>0</v>
      </c>
      <c r="G123">
        <f>IF(ekodom__25[[#This Row],[Kolumna3]]=1,ekodom__25[[#This Row],[suma zużycia]],0)</f>
        <v>0</v>
      </c>
      <c r="H123">
        <f>IF((H122+ekodom__25[[#This Row],[całk zużycie dzienne]]+ekodom__25[[#This Row],[retencja]])&lt;0,0,(H122+ekodom__25[[#This Row],[całk zużycie dzienne]]+ekodom__25[[#This Row],[retencja]]))</f>
        <v>1810</v>
      </c>
      <c r="I123">
        <f>IF(ekodom__25[[#This Row],[ilość wody w zboirniku]]=0,1,0)</f>
        <v>0</v>
      </c>
      <c r="J123">
        <f>IF(ekodom__25[[#This Row],[suma zużycia]]&gt;0,0,ekodom__25[[#This Row],[suma zużycia]])</f>
        <v>0</v>
      </c>
    </row>
    <row r="124" spans="1:10" x14ac:dyDescent="0.25">
      <c r="A124" s="1">
        <v>44684</v>
      </c>
      <c r="B124">
        <v>79</v>
      </c>
      <c r="C124">
        <v>-181</v>
      </c>
      <c r="D124">
        <v>-260</v>
      </c>
      <c r="E124">
        <f>H123 +ekodom__25[[#This Row],[retencja]]</f>
        <v>1889</v>
      </c>
      <c r="F124">
        <f>IF(ekodom__25[[#This Row],[start dnia]]+ekodom__25[[#This Row],[całk zużycie dzienne]]&lt;0,1,0)</f>
        <v>0</v>
      </c>
      <c r="G124">
        <f>IF(ekodom__25[[#This Row],[Kolumna3]]=1,ekodom__25[[#This Row],[suma zużycia]],0)</f>
        <v>0</v>
      </c>
      <c r="H124">
        <f>IF((H123+ekodom__25[[#This Row],[całk zużycie dzienne]]+ekodom__25[[#This Row],[retencja]])&lt;0,0,(H123+ekodom__25[[#This Row],[całk zużycie dzienne]]+ekodom__25[[#This Row],[retencja]]))</f>
        <v>1629</v>
      </c>
      <c r="I124">
        <f>IF(ekodom__25[[#This Row],[ilość wody w zboirniku]]=0,1,0)</f>
        <v>0</v>
      </c>
      <c r="J124">
        <f>IF(ekodom__25[[#This Row],[suma zużycia]]&gt;0,0,ekodom__25[[#This Row],[suma zużycia]])</f>
        <v>-181</v>
      </c>
    </row>
    <row r="125" spans="1:10" x14ac:dyDescent="0.25">
      <c r="A125" s="1">
        <v>44685</v>
      </c>
      <c r="B125">
        <v>0</v>
      </c>
      <c r="C125">
        <v>-190</v>
      </c>
      <c r="D125">
        <v>-190</v>
      </c>
      <c r="E125">
        <f>H124 +ekodom__25[[#This Row],[retencja]]</f>
        <v>1629</v>
      </c>
      <c r="F125">
        <f>IF(ekodom__25[[#This Row],[start dnia]]+ekodom__25[[#This Row],[całk zużycie dzienne]]&lt;0,1,0)</f>
        <v>0</v>
      </c>
      <c r="G125">
        <f>IF(ekodom__25[[#This Row],[Kolumna3]]=1,ekodom__25[[#This Row],[suma zużycia]],0)</f>
        <v>0</v>
      </c>
      <c r="H125">
        <f>IF((H124+ekodom__25[[#This Row],[całk zużycie dzienne]]+ekodom__25[[#This Row],[retencja]])&lt;0,0,(H124+ekodom__25[[#This Row],[całk zużycie dzienne]]+ekodom__25[[#This Row],[retencja]]))</f>
        <v>1439</v>
      </c>
      <c r="I125">
        <f>IF(ekodom__25[[#This Row],[ilość wody w zboirniku]]=0,1,0)</f>
        <v>0</v>
      </c>
      <c r="J125">
        <f>IF(ekodom__25[[#This Row],[suma zużycia]]&gt;0,0,ekodom__25[[#This Row],[suma zużycia]])</f>
        <v>-190</v>
      </c>
    </row>
    <row r="126" spans="1:10" x14ac:dyDescent="0.25">
      <c r="A126" s="1">
        <v>44686</v>
      </c>
      <c r="B126">
        <v>0</v>
      </c>
      <c r="C126">
        <v>-190</v>
      </c>
      <c r="D126">
        <v>-190</v>
      </c>
      <c r="E126">
        <f>H125 +ekodom__25[[#This Row],[retencja]]</f>
        <v>1439</v>
      </c>
      <c r="F126">
        <f>IF(ekodom__25[[#This Row],[start dnia]]+ekodom__25[[#This Row],[całk zużycie dzienne]]&lt;0,1,0)</f>
        <v>0</v>
      </c>
      <c r="G126">
        <f>IF(ekodom__25[[#This Row],[Kolumna3]]=1,ekodom__25[[#This Row],[suma zużycia]],0)</f>
        <v>0</v>
      </c>
      <c r="H126">
        <f>IF((H125+ekodom__25[[#This Row],[całk zużycie dzienne]]+ekodom__25[[#This Row],[retencja]])&lt;0,0,(H125+ekodom__25[[#This Row],[całk zużycie dzienne]]+ekodom__25[[#This Row],[retencja]]))</f>
        <v>1249</v>
      </c>
      <c r="I126">
        <f>IF(ekodom__25[[#This Row],[ilość wody w zboirniku]]=0,1,0)</f>
        <v>0</v>
      </c>
      <c r="J126">
        <f>IF(ekodom__25[[#This Row],[suma zużycia]]&gt;0,0,ekodom__25[[#This Row],[suma zużycia]])</f>
        <v>-190</v>
      </c>
    </row>
    <row r="127" spans="1:10" x14ac:dyDescent="0.25">
      <c r="A127" s="1">
        <v>44687</v>
      </c>
      <c r="B127">
        <v>0</v>
      </c>
      <c r="C127">
        <v>-190</v>
      </c>
      <c r="D127">
        <v>-190</v>
      </c>
      <c r="E127">
        <f>H126 +ekodom__25[[#This Row],[retencja]]</f>
        <v>1249</v>
      </c>
      <c r="F127">
        <f>IF(ekodom__25[[#This Row],[start dnia]]+ekodom__25[[#This Row],[całk zużycie dzienne]]&lt;0,1,0)</f>
        <v>0</v>
      </c>
      <c r="G127">
        <f>IF(ekodom__25[[#This Row],[Kolumna3]]=1,ekodom__25[[#This Row],[suma zużycia]],0)</f>
        <v>0</v>
      </c>
      <c r="H127">
        <f>IF((H126+ekodom__25[[#This Row],[całk zużycie dzienne]]+ekodom__25[[#This Row],[retencja]])&lt;0,0,(H126+ekodom__25[[#This Row],[całk zużycie dzienne]]+ekodom__25[[#This Row],[retencja]]))</f>
        <v>1059</v>
      </c>
      <c r="I127">
        <f>IF(ekodom__25[[#This Row],[ilość wody w zboirniku]]=0,1,0)</f>
        <v>0</v>
      </c>
      <c r="J127">
        <f>IF(ekodom__25[[#This Row],[suma zużycia]]&gt;0,0,ekodom__25[[#This Row],[suma zużycia]])</f>
        <v>-190</v>
      </c>
    </row>
    <row r="128" spans="1:10" x14ac:dyDescent="0.25">
      <c r="A128" s="1">
        <v>44688</v>
      </c>
      <c r="B128">
        <v>0</v>
      </c>
      <c r="C128">
        <v>-190</v>
      </c>
      <c r="D128">
        <v>-190</v>
      </c>
      <c r="E128">
        <f>H127 +ekodom__25[[#This Row],[retencja]]</f>
        <v>1059</v>
      </c>
      <c r="F128">
        <f>IF(ekodom__25[[#This Row],[start dnia]]+ekodom__25[[#This Row],[całk zużycie dzienne]]&lt;0,1,0)</f>
        <v>0</v>
      </c>
      <c r="G128">
        <f>IF(ekodom__25[[#This Row],[Kolumna3]]=1,ekodom__25[[#This Row],[suma zużycia]],0)</f>
        <v>0</v>
      </c>
      <c r="H128">
        <f>IF((H127+ekodom__25[[#This Row],[całk zużycie dzienne]]+ekodom__25[[#This Row],[retencja]])&lt;0,0,(H127+ekodom__25[[#This Row],[całk zużycie dzienne]]+ekodom__25[[#This Row],[retencja]]))</f>
        <v>869</v>
      </c>
      <c r="I128">
        <f>IF(ekodom__25[[#This Row],[ilość wody w zboirniku]]=0,1,0)</f>
        <v>0</v>
      </c>
      <c r="J128">
        <f>IF(ekodom__25[[#This Row],[suma zużycia]]&gt;0,0,ekodom__25[[#This Row],[suma zużycia]])</f>
        <v>-190</v>
      </c>
    </row>
    <row r="129" spans="1:10" x14ac:dyDescent="0.25">
      <c r="A129" s="1">
        <v>44689</v>
      </c>
      <c r="B129">
        <v>0</v>
      </c>
      <c r="C129">
        <v>-490</v>
      </c>
      <c r="D129">
        <v>-490</v>
      </c>
      <c r="E129">
        <f>H128 +ekodom__25[[#This Row],[retencja]]</f>
        <v>869</v>
      </c>
      <c r="F129">
        <f>IF(ekodom__25[[#This Row],[start dnia]]+ekodom__25[[#This Row],[całk zużycie dzienne]]&lt;0,1,0)</f>
        <v>0</v>
      </c>
      <c r="G129">
        <f>IF(ekodom__25[[#This Row],[Kolumna3]]=1,ekodom__25[[#This Row],[suma zużycia]],0)</f>
        <v>0</v>
      </c>
      <c r="H129">
        <f>IF((H128+ekodom__25[[#This Row],[całk zużycie dzienne]]+ekodom__25[[#This Row],[retencja]])&lt;0,0,(H128+ekodom__25[[#This Row],[całk zużycie dzienne]]+ekodom__25[[#This Row],[retencja]]))</f>
        <v>379</v>
      </c>
      <c r="I129">
        <f>IF(ekodom__25[[#This Row],[ilość wody w zboirniku]]=0,1,0)</f>
        <v>0</v>
      </c>
      <c r="J129">
        <f>IF(ekodom__25[[#This Row],[suma zużycia]]&gt;0,0,ekodom__25[[#This Row],[suma zużycia]])</f>
        <v>-490</v>
      </c>
    </row>
    <row r="130" spans="1:10" x14ac:dyDescent="0.25">
      <c r="A130" s="1">
        <v>44690</v>
      </c>
      <c r="B130">
        <v>0</v>
      </c>
      <c r="C130">
        <v>-190</v>
      </c>
      <c r="D130">
        <v>-190</v>
      </c>
      <c r="E130">
        <f>H129 +ekodom__25[[#This Row],[retencja]]</f>
        <v>379</v>
      </c>
      <c r="F130">
        <f>IF(ekodom__25[[#This Row],[start dnia]]+ekodom__25[[#This Row],[całk zużycie dzienne]]&lt;0,1,0)</f>
        <v>0</v>
      </c>
      <c r="G130">
        <f>IF(ekodom__25[[#This Row],[Kolumna3]]=1,ekodom__25[[#This Row],[suma zużycia]],0)</f>
        <v>0</v>
      </c>
      <c r="H130">
        <f>IF((H129+ekodom__25[[#This Row],[całk zużycie dzienne]]+ekodom__25[[#This Row],[retencja]])&lt;0,0,(H129+ekodom__25[[#This Row],[całk zużycie dzienne]]+ekodom__25[[#This Row],[retencja]]))</f>
        <v>189</v>
      </c>
      <c r="I130">
        <f>IF(ekodom__25[[#This Row],[ilość wody w zboirniku]]=0,1,0)</f>
        <v>0</v>
      </c>
      <c r="J130">
        <f>IF(ekodom__25[[#This Row],[suma zużycia]]&gt;0,0,ekodom__25[[#This Row],[suma zużycia]])</f>
        <v>-190</v>
      </c>
    </row>
    <row r="131" spans="1:10" x14ac:dyDescent="0.25">
      <c r="A131" s="1">
        <v>44691</v>
      </c>
      <c r="B131">
        <v>467</v>
      </c>
      <c r="C131">
        <v>207</v>
      </c>
      <c r="D131">
        <v>-260</v>
      </c>
      <c r="E131">
        <f>H130 +ekodom__25[[#This Row],[retencja]]</f>
        <v>656</v>
      </c>
      <c r="F131">
        <f>IF(ekodom__25[[#This Row],[start dnia]]+ekodom__25[[#This Row],[całk zużycie dzienne]]&lt;0,1,0)</f>
        <v>0</v>
      </c>
      <c r="G131">
        <f>IF(ekodom__25[[#This Row],[Kolumna3]]=1,ekodom__25[[#This Row],[suma zużycia]],0)</f>
        <v>0</v>
      </c>
      <c r="H131">
        <f>IF((H130+ekodom__25[[#This Row],[całk zużycie dzienne]]+ekodom__25[[#This Row],[retencja]])&lt;0,0,(H130+ekodom__25[[#This Row],[całk zużycie dzienne]]+ekodom__25[[#This Row],[retencja]]))</f>
        <v>396</v>
      </c>
      <c r="I131">
        <f>IF(ekodom__25[[#This Row],[ilość wody w zboirniku]]=0,1,0)</f>
        <v>0</v>
      </c>
      <c r="J131">
        <f>IF(ekodom__25[[#This Row],[suma zużycia]]&gt;0,0,ekodom__25[[#This Row],[suma zużycia]])</f>
        <v>0</v>
      </c>
    </row>
    <row r="132" spans="1:10" x14ac:dyDescent="0.25">
      <c r="A132" s="1">
        <v>44692</v>
      </c>
      <c r="B132">
        <v>234</v>
      </c>
      <c r="C132">
        <v>44</v>
      </c>
      <c r="D132">
        <v>-190</v>
      </c>
      <c r="E132">
        <f>H131 +ekodom__25[[#This Row],[retencja]]</f>
        <v>630</v>
      </c>
      <c r="F132">
        <f>IF(ekodom__25[[#This Row],[start dnia]]+ekodom__25[[#This Row],[całk zużycie dzienne]]&lt;0,1,0)</f>
        <v>0</v>
      </c>
      <c r="G132">
        <f>IF(ekodom__25[[#This Row],[Kolumna3]]=1,ekodom__25[[#This Row],[suma zużycia]],0)</f>
        <v>0</v>
      </c>
      <c r="H132">
        <f>IF((H131+ekodom__25[[#This Row],[całk zużycie dzienne]]+ekodom__25[[#This Row],[retencja]])&lt;0,0,(H131+ekodom__25[[#This Row],[całk zużycie dzienne]]+ekodom__25[[#This Row],[retencja]]))</f>
        <v>440</v>
      </c>
      <c r="I132">
        <f>IF(ekodom__25[[#This Row],[ilość wody w zboirniku]]=0,1,0)</f>
        <v>0</v>
      </c>
      <c r="J132">
        <f>IF(ekodom__25[[#This Row],[suma zużycia]]&gt;0,0,ekodom__25[[#This Row],[suma zużycia]])</f>
        <v>0</v>
      </c>
    </row>
    <row r="133" spans="1:10" x14ac:dyDescent="0.25">
      <c r="A133" s="1">
        <v>44693</v>
      </c>
      <c r="B133">
        <v>0</v>
      </c>
      <c r="C133">
        <v>-190</v>
      </c>
      <c r="D133">
        <v>-190</v>
      </c>
      <c r="E133">
        <f>H132 +ekodom__25[[#This Row],[retencja]]</f>
        <v>440</v>
      </c>
      <c r="F133">
        <f>IF(ekodom__25[[#This Row],[start dnia]]+ekodom__25[[#This Row],[całk zużycie dzienne]]&lt;0,1,0)</f>
        <v>0</v>
      </c>
      <c r="G133">
        <f>IF(ekodom__25[[#This Row],[Kolumna3]]=1,ekodom__25[[#This Row],[suma zużycia]],0)</f>
        <v>0</v>
      </c>
      <c r="H133">
        <f>IF((H132+ekodom__25[[#This Row],[całk zużycie dzienne]]+ekodom__25[[#This Row],[retencja]])&lt;0,0,(H132+ekodom__25[[#This Row],[całk zużycie dzienne]]+ekodom__25[[#This Row],[retencja]]))</f>
        <v>250</v>
      </c>
      <c r="I133">
        <f>IF(ekodom__25[[#This Row],[ilość wody w zboirniku]]=0,1,0)</f>
        <v>0</v>
      </c>
      <c r="J133">
        <f>IF(ekodom__25[[#This Row],[suma zużycia]]&gt;0,0,ekodom__25[[#This Row],[suma zużycia]])</f>
        <v>-190</v>
      </c>
    </row>
    <row r="134" spans="1:10" x14ac:dyDescent="0.25">
      <c r="A134" s="1">
        <v>44694</v>
      </c>
      <c r="B134">
        <v>0</v>
      </c>
      <c r="C134">
        <v>-190</v>
      </c>
      <c r="D134">
        <v>-190</v>
      </c>
      <c r="E134">
        <f>H133 +ekodom__25[[#This Row],[retencja]]</f>
        <v>250</v>
      </c>
      <c r="F134">
        <f>IF(ekodom__25[[#This Row],[start dnia]]+ekodom__25[[#This Row],[całk zużycie dzienne]]&lt;0,1,0)</f>
        <v>0</v>
      </c>
      <c r="G134">
        <f>IF(ekodom__25[[#This Row],[Kolumna3]]=1,ekodom__25[[#This Row],[suma zużycia]],0)</f>
        <v>0</v>
      </c>
      <c r="H134">
        <f>IF((H133+ekodom__25[[#This Row],[całk zużycie dzienne]]+ekodom__25[[#This Row],[retencja]])&lt;0,0,(H133+ekodom__25[[#This Row],[całk zużycie dzienne]]+ekodom__25[[#This Row],[retencja]]))</f>
        <v>60</v>
      </c>
      <c r="I134">
        <f>IF(ekodom__25[[#This Row],[ilość wody w zboirniku]]=0,1,0)</f>
        <v>0</v>
      </c>
      <c r="J134">
        <f>IF(ekodom__25[[#This Row],[suma zużycia]]&gt;0,0,ekodom__25[[#This Row],[suma zużycia]])</f>
        <v>-190</v>
      </c>
    </row>
    <row r="135" spans="1:10" x14ac:dyDescent="0.25">
      <c r="A135" s="1">
        <v>44695</v>
      </c>
      <c r="B135">
        <v>0</v>
      </c>
      <c r="C135">
        <v>-190</v>
      </c>
      <c r="D135">
        <v>-190</v>
      </c>
      <c r="E135">
        <f>H134 +ekodom__25[[#This Row],[retencja]]</f>
        <v>60</v>
      </c>
      <c r="F135">
        <f>IF(ekodom__25[[#This Row],[start dnia]]+ekodom__25[[#This Row],[całk zużycie dzienne]]&lt;0,1,0)</f>
        <v>1</v>
      </c>
      <c r="G135">
        <f>IF(ekodom__25[[#This Row],[Kolumna3]]=1,ekodom__25[[#This Row],[suma zużycia]],0)</f>
        <v>-190</v>
      </c>
      <c r="H135">
        <f>IF((H134+ekodom__25[[#This Row],[całk zużycie dzienne]]+ekodom__25[[#This Row],[retencja]])&lt;0,0,(H134+ekodom__25[[#This Row],[całk zużycie dzienne]]+ekodom__25[[#This Row],[retencja]]))</f>
        <v>0</v>
      </c>
      <c r="I135">
        <f>IF(ekodom__25[[#This Row],[ilość wody w zboirniku]]=0,1,0)</f>
        <v>1</v>
      </c>
      <c r="J135">
        <f>IF(ekodom__25[[#This Row],[suma zużycia]]&gt;0,0,ekodom__25[[#This Row],[suma zużycia]])</f>
        <v>-190</v>
      </c>
    </row>
    <row r="136" spans="1:10" x14ac:dyDescent="0.25">
      <c r="A136" s="1">
        <v>44696</v>
      </c>
      <c r="B136">
        <v>0</v>
      </c>
      <c r="C136">
        <v>-190</v>
      </c>
      <c r="D136">
        <v>-190</v>
      </c>
      <c r="E136">
        <f>H135 +ekodom__25[[#This Row],[retencja]]</f>
        <v>0</v>
      </c>
      <c r="F136">
        <f>IF(ekodom__25[[#This Row],[start dnia]]+ekodom__25[[#This Row],[całk zużycie dzienne]]&lt;0,1,0)</f>
        <v>1</v>
      </c>
      <c r="G136">
        <f>IF(ekodom__25[[#This Row],[Kolumna3]]=1,ekodom__25[[#This Row],[suma zużycia]],0)</f>
        <v>-190</v>
      </c>
      <c r="H136">
        <f>IF((H135+ekodom__25[[#This Row],[całk zużycie dzienne]]+ekodom__25[[#This Row],[retencja]])&lt;0,0,(H135+ekodom__25[[#This Row],[całk zużycie dzienne]]+ekodom__25[[#This Row],[retencja]]))</f>
        <v>0</v>
      </c>
      <c r="I136">
        <f>IF(ekodom__25[[#This Row],[ilość wody w zboirniku]]=0,1,0)</f>
        <v>1</v>
      </c>
      <c r="J136">
        <f>IF(ekodom__25[[#This Row],[suma zużycia]]&gt;0,0,ekodom__25[[#This Row],[suma zużycia]])</f>
        <v>-190</v>
      </c>
    </row>
    <row r="137" spans="1:10" x14ac:dyDescent="0.25">
      <c r="A137" s="1">
        <v>44697</v>
      </c>
      <c r="B137">
        <v>65</v>
      </c>
      <c r="C137">
        <v>-125</v>
      </c>
      <c r="D137">
        <v>-190</v>
      </c>
      <c r="E137">
        <f>H136 +ekodom__25[[#This Row],[retencja]]</f>
        <v>65</v>
      </c>
      <c r="F137">
        <f>IF(ekodom__25[[#This Row],[start dnia]]+ekodom__25[[#This Row],[całk zużycie dzienne]]&lt;0,1,0)</f>
        <v>1</v>
      </c>
      <c r="G137">
        <f>IF(ekodom__25[[#This Row],[Kolumna3]]=1,ekodom__25[[#This Row],[suma zużycia]],0)</f>
        <v>-125</v>
      </c>
      <c r="H137">
        <f>IF((H136+ekodom__25[[#This Row],[całk zużycie dzienne]]+ekodom__25[[#This Row],[retencja]])&lt;0,0,(H136+ekodom__25[[#This Row],[całk zużycie dzienne]]+ekodom__25[[#This Row],[retencja]]))</f>
        <v>0</v>
      </c>
      <c r="I137">
        <f>IF(ekodom__25[[#This Row],[ilość wody w zboirniku]]=0,1,0)</f>
        <v>1</v>
      </c>
      <c r="J137">
        <f>IF(ekodom__25[[#This Row],[suma zużycia]]&gt;0,0,ekodom__25[[#This Row],[suma zużycia]])</f>
        <v>-125</v>
      </c>
    </row>
    <row r="138" spans="1:10" x14ac:dyDescent="0.25">
      <c r="A138" s="1">
        <v>44698</v>
      </c>
      <c r="B138">
        <v>781</v>
      </c>
      <c r="C138">
        <v>521</v>
      </c>
      <c r="D138">
        <v>-260</v>
      </c>
      <c r="E138">
        <f>H137 +ekodom__25[[#This Row],[retencja]]</f>
        <v>781</v>
      </c>
      <c r="F138">
        <f>IF(ekodom__25[[#This Row],[start dnia]]+ekodom__25[[#This Row],[całk zużycie dzienne]]&lt;0,1,0)</f>
        <v>0</v>
      </c>
      <c r="G138">
        <f>IF(ekodom__25[[#This Row],[Kolumna3]]=1,ekodom__25[[#This Row],[suma zużycia]],0)</f>
        <v>0</v>
      </c>
      <c r="H138">
        <f>IF((H137+ekodom__25[[#This Row],[całk zużycie dzienne]]+ekodom__25[[#This Row],[retencja]])&lt;0,0,(H137+ekodom__25[[#This Row],[całk zużycie dzienne]]+ekodom__25[[#This Row],[retencja]]))</f>
        <v>521</v>
      </c>
      <c r="I138">
        <f>IF(ekodom__25[[#This Row],[ilość wody w zboirniku]]=0,1,0)</f>
        <v>0</v>
      </c>
      <c r="J138">
        <f>IF(ekodom__25[[#This Row],[suma zużycia]]&gt;0,0,ekodom__25[[#This Row],[suma zużycia]])</f>
        <v>0</v>
      </c>
    </row>
    <row r="139" spans="1:10" x14ac:dyDescent="0.25">
      <c r="A139" s="1">
        <v>44699</v>
      </c>
      <c r="B139">
        <v>778</v>
      </c>
      <c r="C139">
        <v>588</v>
      </c>
      <c r="D139">
        <v>-190</v>
      </c>
      <c r="E139">
        <f>H138 +ekodom__25[[#This Row],[retencja]]</f>
        <v>1299</v>
      </c>
      <c r="F139">
        <f>IF(ekodom__25[[#This Row],[start dnia]]+ekodom__25[[#This Row],[całk zużycie dzienne]]&lt;0,1,0)</f>
        <v>0</v>
      </c>
      <c r="G139">
        <f>IF(ekodom__25[[#This Row],[Kolumna3]]=1,ekodom__25[[#This Row],[suma zużycia]],0)</f>
        <v>0</v>
      </c>
      <c r="H139">
        <f>IF((H138+ekodom__25[[#This Row],[całk zużycie dzienne]]+ekodom__25[[#This Row],[retencja]])&lt;0,0,(H138+ekodom__25[[#This Row],[całk zużycie dzienne]]+ekodom__25[[#This Row],[retencja]]))</f>
        <v>1109</v>
      </c>
      <c r="I139">
        <f>IF(ekodom__25[[#This Row],[ilość wody w zboirniku]]=0,1,0)</f>
        <v>0</v>
      </c>
      <c r="J139">
        <f>IF(ekodom__25[[#This Row],[suma zużycia]]&gt;0,0,ekodom__25[[#This Row],[suma zużycia]])</f>
        <v>0</v>
      </c>
    </row>
    <row r="140" spans="1:10" x14ac:dyDescent="0.25">
      <c r="A140" s="1">
        <v>44700</v>
      </c>
      <c r="B140">
        <v>32</v>
      </c>
      <c r="C140">
        <v>-158</v>
      </c>
      <c r="D140">
        <v>-190</v>
      </c>
      <c r="E140">
        <f>H139 +ekodom__25[[#This Row],[retencja]]</f>
        <v>1141</v>
      </c>
      <c r="F140">
        <f>IF(ekodom__25[[#This Row],[start dnia]]+ekodom__25[[#This Row],[całk zużycie dzienne]]&lt;0,1,0)</f>
        <v>0</v>
      </c>
      <c r="G140">
        <f>IF(ekodom__25[[#This Row],[Kolumna3]]=1,ekodom__25[[#This Row],[suma zużycia]],0)</f>
        <v>0</v>
      </c>
      <c r="H140">
        <f>IF((H139+ekodom__25[[#This Row],[całk zużycie dzienne]]+ekodom__25[[#This Row],[retencja]])&lt;0,0,(H139+ekodom__25[[#This Row],[całk zużycie dzienne]]+ekodom__25[[#This Row],[retencja]]))</f>
        <v>951</v>
      </c>
      <c r="I140">
        <f>IF(ekodom__25[[#This Row],[ilość wody w zboirniku]]=0,1,0)</f>
        <v>0</v>
      </c>
      <c r="J140">
        <f>IF(ekodom__25[[#This Row],[suma zużycia]]&gt;0,0,ekodom__25[[#This Row],[suma zużycia]])</f>
        <v>-158</v>
      </c>
    </row>
    <row r="141" spans="1:10" x14ac:dyDescent="0.25">
      <c r="A141" s="1">
        <v>44701</v>
      </c>
      <c r="B141">
        <v>0</v>
      </c>
      <c r="C141">
        <v>-190</v>
      </c>
      <c r="D141">
        <v>-190</v>
      </c>
      <c r="E141">
        <f>H140 +ekodom__25[[#This Row],[retencja]]</f>
        <v>951</v>
      </c>
      <c r="F141">
        <f>IF(ekodom__25[[#This Row],[start dnia]]+ekodom__25[[#This Row],[całk zużycie dzienne]]&lt;0,1,0)</f>
        <v>0</v>
      </c>
      <c r="G141">
        <f>IF(ekodom__25[[#This Row],[Kolumna3]]=1,ekodom__25[[#This Row],[suma zużycia]],0)</f>
        <v>0</v>
      </c>
      <c r="H141">
        <f>IF((H140+ekodom__25[[#This Row],[całk zużycie dzienne]]+ekodom__25[[#This Row],[retencja]])&lt;0,0,(H140+ekodom__25[[#This Row],[całk zużycie dzienne]]+ekodom__25[[#This Row],[retencja]]))</f>
        <v>761</v>
      </c>
      <c r="I141">
        <f>IF(ekodom__25[[#This Row],[ilość wody w zboirniku]]=0,1,0)</f>
        <v>0</v>
      </c>
      <c r="J141">
        <f>IF(ekodom__25[[#This Row],[suma zużycia]]&gt;0,0,ekodom__25[[#This Row],[suma zużycia]])</f>
        <v>-190</v>
      </c>
    </row>
    <row r="142" spans="1:10" x14ac:dyDescent="0.25">
      <c r="A142" s="1">
        <v>44702</v>
      </c>
      <c r="B142">
        <v>0</v>
      </c>
      <c r="C142">
        <v>-190</v>
      </c>
      <c r="D142">
        <v>-190</v>
      </c>
      <c r="E142">
        <f>H141 +ekodom__25[[#This Row],[retencja]]</f>
        <v>761</v>
      </c>
      <c r="F142">
        <f>IF(ekodom__25[[#This Row],[start dnia]]+ekodom__25[[#This Row],[całk zużycie dzienne]]&lt;0,1,0)</f>
        <v>0</v>
      </c>
      <c r="G142">
        <f>IF(ekodom__25[[#This Row],[Kolumna3]]=1,ekodom__25[[#This Row],[suma zużycia]],0)</f>
        <v>0</v>
      </c>
      <c r="H142">
        <f>IF((H141+ekodom__25[[#This Row],[całk zużycie dzienne]]+ekodom__25[[#This Row],[retencja]])&lt;0,0,(H141+ekodom__25[[#This Row],[całk zużycie dzienne]]+ekodom__25[[#This Row],[retencja]]))</f>
        <v>571</v>
      </c>
      <c r="I142">
        <f>IF(ekodom__25[[#This Row],[ilość wody w zboirniku]]=0,1,0)</f>
        <v>0</v>
      </c>
      <c r="J142">
        <f>IF(ekodom__25[[#This Row],[suma zużycia]]&gt;0,0,ekodom__25[[#This Row],[suma zużycia]])</f>
        <v>-190</v>
      </c>
    </row>
    <row r="143" spans="1:10" x14ac:dyDescent="0.25">
      <c r="A143" s="1">
        <v>44703</v>
      </c>
      <c r="B143">
        <v>0</v>
      </c>
      <c r="C143">
        <v>-190</v>
      </c>
      <c r="D143">
        <v>-190</v>
      </c>
      <c r="E143">
        <f>H142 +ekodom__25[[#This Row],[retencja]]</f>
        <v>571</v>
      </c>
      <c r="F143">
        <f>IF(ekodom__25[[#This Row],[start dnia]]+ekodom__25[[#This Row],[całk zużycie dzienne]]&lt;0,1,0)</f>
        <v>0</v>
      </c>
      <c r="G143">
        <f>IF(ekodom__25[[#This Row],[Kolumna3]]=1,ekodom__25[[#This Row],[suma zużycia]],0)</f>
        <v>0</v>
      </c>
      <c r="H143">
        <f>IF((H142+ekodom__25[[#This Row],[całk zużycie dzienne]]+ekodom__25[[#This Row],[retencja]])&lt;0,0,(H142+ekodom__25[[#This Row],[całk zużycie dzienne]]+ekodom__25[[#This Row],[retencja]]))</f>
        <v>381</v>
      </c>
      <c r="I143">
        <f>IF(ekodom__25[[#This Row],[ilość wody w zboirniku]]=0,1,0)</f>
        <v>0</v>
      </c>
      <c r="J143">
        <f>IF(ekodom__25[[#This Row],[suma zużycia]]&gt;0,0,ekodom__25[[#This Row],[suma zużycia]])</f>
        <v>-190</v>
      </c>
    </row>
    <row r="144" spans="1:10" x14ac:dyDescent="0.25">
      <c r="A144" s="1">
        <v>44704</v>
      </c>
      <c r="B144">
        <v>0</v>
      </c>
      <c r="C144">
        <v>-190</v>
      </c>
      <c r="D144">
        <v>-190</v>
      </c>
      <c r="E144">
        <f>H143 +ekodom__25[[#This Row],[retencja]]</f>
        <v>381</v>
      </c>
      <c r="F144">
        <f>IF(ekodom__25[[#This Row],[start dnia]]+ekodom__25[[#This Row],[całk zużycie dzienne]]&lt;0,1,0)</f>
        <v>0</v>
      </c>
      <c r="G144">
        <f>IF(ekodom__25[[#This Row],[Kolumna3]]=1,ekodom__25[[#This Row],[suma zużycia]],0)</f>
        <v>0</v>
      </c>
      <c r="H144">
        <f>IF((H143+ekodom__25[[#This Row],[całk zużycie dzienne]]+ekodom__25[[#This Row],[retencja]])&lt;0,0,(H143+ekodom__25[[#This Row],[całk zużycie dzienne]]+ekodom__25[[#This Row],[retencja]]))</f>
        <v>191</v>
      </c>
      <c r="I144">
        <f>IF(ekodom__25[[#This Row],[ilość wody w zboirniku]]=0,1,0)</f>
        <v>0</v>
      </c>
      <c r="J144">
        <f>IF(ekodom__25[[#This Row],[suma zużycia]]&gt;0,0,ekodom__25[[#This Row],[suma zużycia]])</f>
        <v>-190</v>
      </c>
    </row>
    <row r="145" spans="1:10" x14ac:dyDescent="0.25">
      <c r="A145" s="1">
        <v>44705</v>
      </c>
      <c r="B145">
        <v>0</v>
      </c>
      <c r="C145">
        <v>-560</v>
      </c>
      <c r="D145">
        <v>-560</v>
      </c>
      <c r="E145">
        <f>H144 +ekodom__25[[#This Row],[retencja]]</f>
        <v>191</v>
      </c>
      <c r="F145">
        <f>IF(ekodom__25[[#This Row],[start dnia]]+ekodom__25[[#This Row],[całk zużycie dzienne]]&lt;0,1,0)</f>
        <v>1</v>
      </c>
      <c r="G145">
        <f>IF(ekodom__25[[#This Row],[Kolumna3]]=1,ekodom__25[[#This Row],[suma zużycia]],0)</f>
        <v>-560</v>
      </c>
      <c r="H145">
        <f>IF((H144+ekodom__25[[#This Row],[całk zużycie dzienne]]+ekodom__25[[#This Row],[retencja]])&lt;0,0,(H144+ekodom__25[[#This Row],[całk zużycie dzienne]]+ekodom__25[[#This Row],[retencja]]))</f>
        <v>0</v>
      </c>
      <c r="I145">
        <f>IF(ekodom__25[[#This Row],[ilość wody w zboirniku]]=0,1,0)</f>
        <v>1</v>
      </c>
      <c r="J145">
        <f>IF(ekodom__25[[#This Row],[suma zużycia]]&gt;0,0,ekodom__25[[#This Row],[suma zużycia]])</f>
        <v>-560</v>
      </c>
    </row>
    <row r="146" spans="1:10" x14ac:dyDescent="0.25">
      <c r="A146" s="1">
        <v>44706</v>
      </c>
      <c r="B146">
        <v>0</v>
      </c>
      <c r="C146">
        <v>-190</v>
      </c>
      <c r="D146">
        <v>-190</v>
      </c>
      <c r="E146">
        <f>H145 +ekodom__25[[#This Row],[retencja]]</f>
        <v>0</v>
      </c>
      <c r="F146">
        <f>IF(ekodom__25[[#This Row],[start dnia]]+ekodom__25[[#This Row],[całk zużycie dzienne]]&lt;0,1,0)</f>
        <v>1</v>
      </c>
      <c r="G146">
        <f>IF(ekodom__25[[#This Row],[Kolumna3]]=1,ekodom__25[[#This Row],[suma zużycia]],0)</f>
        <v>-190</v>
      </c>
      <c r="H146">
        <f>IF((H145+ekodom__25[[#This Row],[całk zużycie dzienne]]+ekodom__25[[#This Row],[retencja]])&lt;0,0,(H145+ekodom__25[[#This Row],[całk zużycie dzienne]]+ekodom__25[[#This Row],[retencja]]))</f>
        <v>0</v>
      </c>
      <c r="I146">
        <f>IF(ekodom__25[[#This Row],[ilość wody w zboirniku]]=0,1,0)</f>
        <v>1</v>
      </c>
      <c r="J146">
        <f>IF(ekodom__25[[#This Row],[suma zużycia]]&gt;0,0,ekodom__25[[#This Row],[suma zużycia]])</f>
        <v>-190</v>
      </c>
    </row>
    <row r="147" spans="1:10" x14ac:dyDescent="0.25">
      <c r="A147" s="1">
        <v>44707</v>
      </c>
      <c r="B147">
        <v>0</v>
      </c>
      <c r="C147">
        <v>-190</v>
      </c>
      <c r="D147">
        <v>-190</v>
      </c>
      <c r="E147">
        <f>H146 +ekodom__25[[#This Row],[retencja]]</f>
        <v>0</v>
      </c>
      <c r="F147">
        <f>IF(ekodom__25[[#This Row],[start dnia]]+ekodom__25[[#This Row],[całk zużycie dzienne]]&lt;0,1,0)</f>
        <v>1</v>
      </c>
      <c r="G147">
        <f>IF(ekodom__25[[#This Row],[Kolumna3]]=1,ekodom__25[[#This Row],[suma zużycia]],0)</f>
        <v>-190</v>
      </c>
      <c r="H147">
        <f>IF((H146+ekodom__25[[#This Row],[całk zużycie dzienne]]+ekodom__25[[#This Row],[retencja]])&lt;0,0,(H146+ekodom__25[[#This Row],[całk zużycie dzienne]]+ekodom__25[[#This Row],[retencja]]))</f>
        <v>0</v>
      </c>
      <c r="I147">
        <f>IF(ekodom__25[[#This Row],[ilość wody w zboirniku]]=0,1,0)</f>
        <v>1</v>
      </c>
      <c r="J147">
        <f>IF(ekodom__25[[#This Row],[suma zużycia]]&gt;0,0,ekodom__25[[#This Row],[suma zużycia]])</f>
        <v>-190</v>
      </c>
    </row>
    <row r="148" spans="1:10" x14ac:dyDescent="0.25">
      <c r="A148" s="1">
        <v>44708</v>
      </c>
      <c r="B148">
        <v>0</v>
      </c>
      <c r="C148">
        <v>-190</v>
      </c>
      <c r="D148">
        <v>-190</v>
      </c>
      <c r="E148">
        <f>H147 +ekodom__25[[#This Row],[retencja]]</f>
        <v>0</v>
      </c>
      <c r="F148">
        <f>IF(ekodom__25[[#This Row],[start dnia]]+ekodom__25[[#This Row],[całk zużycie dzienne]]&lt;0,1,0)</f>
        <v>1</v>
      </c>
      <c r="G148">
        <f>IF(ekodom__25[[#This Row],[Kolumna3]]=1,ekodom__25[[#This Row],[suma zużycia]],0)</f>
        <v>-190</v>
      </c>
      <c r="H148">
        <f>IF((H147+ekodom__25[[#This Row],[całk zużycie dzienne]]+ekodom__25[[#This Row],[retencja]])&lt;0,0,(H147+ekodom__25[[#This Row],[całk zużycie dzienne]]+ekodom__25[[#This Row],[retencja]]))</f>
        <v>0</v>
      </c>
      <c r="I148">
        <f>IF(ekodom__25[[#This Row],[ilość wody w zboirniku]]=0,1,0)</f>
        <v>1</v>
      </c>
      <c r="J148">
        <f>IF(ekodom__25[[#This Row],[suma zużycia]]&gt;0,0,ekodom__25[[#This Row],[suma zużycia]])</f>
        <v>-190</v>
      </c>
    </row>
    <row r="149" spans="1:10" x14ac:dyDescent="0.25">
      <c r="A149" s="1">
        <v>44709</v>
      </c>
      <c r="B149">
        <v>0</v>
      </c>
      <c r="C149">
        <v>-190</v>
      </c>
      <c r="D149">
        <v>-190</v>
      </c>
      <c r="E149">
        <f>H148 +ekodom__25[[#This Row],[retencja]]</f>
        <v>0</v>
      </c>
      <c r="F149">
        <f>IF(ekodom__25[[#This Row],[start dnia]]+ekodom__25[[#This Row],[całk zużycie dzienne]]&lt;0,1,0)</f>
        <v>1</v>
      </c>
      <c r="G149">
        <f>IF(ekodom__25[[#This Row],[Kolumna3]]=1,ekodom__25[[#This Row],[suma zużycia]],0)</f>
        <v>-190</v>
      </c>
      <c r="H149">
        <f>IF((H148+ekodom__25[[#This Row],[całk zużycie dzienne]]+ekodom__25[[#This Row],[retencja]])&lt;0,0,(H148+ekodom__25[[#This Row],[całk zużycie dzienne]]+ekodom__25[[#This Row],[retencja]]))</f>
        <v>0</v>
      </c>
      <c r="I149">
        <f>IF(ekodom__25[[#This Row],[ilość wody w zboirniku]]=0,1,0)</f>
        <v>1</v>
      </c>
      <c r="J149">
        <f>IF(ekodom__25[[#This Row],[suma zużycia]]&gt;0,0,ekodom__25[[#This Row],[suma zużycia]])</f>
        <v>-190</v>
      </c>
    </row>
    <row r="150" spans="1:10" x14ac:dyDescent="0.25">
      <c r="A150" s="1">
        <v>44710</v>
      </c>
      <c r="B150">
        <v>0</v>
      </c>
      <c r="C150">
        <v>-490</v>
      </c>
      <c r="D150">
        <v>-490</v>
      </c>
      <c r="E150">
        <f>H149 +ekodom__25[[#This Row],[retencja]]</f>
        <v>0</v>
      </c>
      <c r="F150">
        <f>IF(ekodom__25[[#This Row],[start dnia]]+ekodom__25[[#This Row],[całk zużycie dzienne]]&lt;0,1,0)</f>
        <v>1</v>
      </c>
      <c r="G150">
        <f>IF(ekodom__25[[#This Row],[Kolumna3]]=1,ekodom__25[[#This Row],[suma zużycia]],0)</f>
        <v>-490</v>
      </c>
      <c r="H150">
        <f>IF((H149+ekodom__25[[#This Row],[całk zużycie dzienne]]+ekodom__25[[#This Row],[retencja]])&lt;0,0,(H149+ekodom__25[[#This Row],[całk zużycie dzienne]]+ekodom__25[[#This Row],[retencja]]))</f>
        <v>0</v>
      </c>
      <c r="I150">
        <f>IF(ekodom__25[[#This Row],[ilość wody w zboirniku]]=0,1,0)</f>
        <v>1</v>
      </c>
      <c r="J150">
        <f>IF(ekodom__25[[#This Row],[suma zużycia]]&gt;0,0,ekodom__25[[#This Row],[suma zużycia]])</f>
        <v>-490</v>
      </c>
    </row>
    <row r="151" spans="1:10" x14ac:dyDescent="0.25">
      <c r="A151" s="1">
        <v>44711</v>
      </c>
      <c r="B151">
        <v>0</v>
      </c>
      <c r="C151">
        <v>-190</v>
      </c>
      <c r="D151">
        <v>-190</v>
      </c>
      <c r="E151">
        <f>H150 +ekodom__25[[#This Row],[retencja]]</f>
        <v>0</v>
      </c>
      <c r="F151">
        <f>IF(ekodom__25[[#This Row],[start dnia]]+ekodom__25[[#This Row],[całk zużycie dzienne]]&lt;0,1,0)</f>
        <v>1</v>
      </c>
      <c r="G151">
        <f>IF(ekodom__25[[#This Row],[Kolumna3]]=1,ekodom__25[[#This Row],[suma zużycia]],0)</f>
        <v>-190</v>
      </c>
      <c r="H151">
        <f>IF((H150+ekodom__25[[#This Row],[całk zużycie dzienne]]+ekodom__25[[#This Row],[retencja]])&lt;0,0,(H150+ekodom__25[[#This Row],[całk zużycie dzienne]]+ekodom__25[[#This Row],[retencja]]))</f>
        <v>0</v>
      </c>
      <c r="I151">
        <f>IF(ekodom__25[[#This Row],[ilość wody w zboirniku]]=0,1,0)</f>
        <v>1</v>
      </c>
      <c r="J151">
        <f>IF(ekodom__25[[#This Row],[suma zużycia]]&gt;0,0,ekodom__25[[#This Row],[suma zużycia]])</f>
        <v>-190</v>
      </c>
    </row>
    <row r="152" spans="1:10" x14ac:dyDescent="0.25">
      <c r="A152" s="1">
        <v>44712</v>
      </c>
      <c r="B152">
        <v>0</v>
      </c>
      <c r="C152">
        <v>-260</v>
      </c>
      <c r="D152">
        <v>-260</v>
      </c>
      <c r="E152">
        <f>H151 +ekodom__25[[#This Row],[retencja]]</f>
        <v>0</v>
      </c>
      <c r="F152">
        <f>IF(ekodom__25[[#This Row],[start dnia]]+ekodom__25[[#This Row],[całk zużycie dzienne]]&lt;0,1,0)</f>
        <v>1</v>
      </c>
      <c r="G152">
        <f>IF(ekodom__25[[#This Row],[Kolumna3]]=1,ekodom__25[[#This Row],[suma zużycia]],0)</f>
        <v>-260</v>
      </c>
      <c r="H152">
        <f>IF((H151+ekodom__25[[#This Row],[całk zużycie dzienne]]+ekodom__25[[#This Row],[retencja]])&lt;0,0,(H151+ekodom__25[[#This Row],[całk zużycie dzienne]]+ekodom__25[[#This Row],[retencja]]))</f>
        <v>0</v>
      </c>
      <c r="I152">
        <f>IF(ekodom__25[[#This Row],[ilość wody w zboirniku]]=0,1,0)</f>
        <v>1</v>
      </c>
      <c r="J152">
        <f>IF(ekodom__25[[#This Row],[suma zużycia]]&gt;0,0,ekodom__25[[#This Row],[suma zużycia]])</f>
        <v>-260</v>
      </c>
    </row>
    <row r="153" spans="1:10" x14ac:dyDescent="0.25">
      <c r="A153" s="1">
        <v>44713</v>
      </c>
      <c r="B153">
        <v>0</v>
      </c>
      <c r="C153">
        <v>-190</v>
      </c>
      <c r="D153">
        <v>-190</v>
      </c>
      <c r="E153">
        <f>H152 +ekodom__25[[#This Row],[retencja]]</f>
        <v>0</v>
      </c>
      <c r="F153">
        <f>IF(ekodom__25[[#This Row],[start dnia]]+ekodom__25[[#This Row],[całk zużycie dzienne]]&lt;0,1,0)</f>
        <v>1</v>
      </c>
      <c r="G153">
        <f>IF(ekodom__25[[#This Row],[Kolumna3]]=1,ekodom__25[[#This Row],[suma zużycia]],0)</f>
        <v>-190</v>
      </c>
      <c r="H153">
        <f>IF((H152+ekodom__25[[#This Row],[całk zużycie dzienne]]+ekodom__25[[#This Row],[retencja]])&lt;0,0,(H152+ekodom__25[[#This Row],[całk zużycie dzienne]]+ekodom__25[[#This Row],[retencja]]))</f>
        <v>0</v>
      </c>
      <c r="I153">
        <f>IF(ekodom__25[[#This Row],[ilość wody w zboirniku]]=0,1,0)</f>
        <v>1</v>
      </c>
      <c r="J153">
        <f>IF(ekodom__25[[#This Row],[suma zużycia]]&gt;0,0,ekodom__25[[#This Row],[suma zużycia]])</f>
        <v>-190</v>
      </c>
    </row>
    <row r="154" spans="1:10" x14ac:dyDescent="0.25">
      <c r="A154" s="1">
        <v>44714</v>
      </c>
      <c r="B154">
        <v>18</v>
      </c>
      <c r="C154">
        <v>-172</v>
      </c>
      <c r="D154">
        <v>-190</v>
      </c>
      <c r="E154">
        <f>H153 +ekodom__25[[#This Row],[retencja]]</f>
        <v>18</v>
      </c>
      <c r="F154">
        <f>IF(ekodom__25[[#This Row],[start dnia]]+ekodom__25[[#This Row],[całk zużycie dzienne]]&lt;0,1,0)</f>
        <v>1</v>
      </c>
      <c r="G154">
        <f>IF(ekodom__25[[#This Row],[Kolumna3]]=1,ekodom__25[[#This Row],[suma zużycia]],0)</f>
        <v>-172</v>
      </c>
      <c r="H154">
        <f>IF((H153+ekodom__25[[#This Row],[całk zużycie dzienne]]+ekodom__25[[#This Row],[retencja]])&lt;0,0,(H153+ekodom__25[[#This Row],[całk zużycie dzienne]]+ekodom__25[[#This Row],[retencja]]))</f>
        <v>0</v>
      </c>
      <c r="I154">
        <f>IF(ekodom__25[[#This Row],[ilość wody w zboirniku]]=0,1,0)</f>
        <v>1</v>
      </c>
      <c r="J154">
        <f>IF(ekodom__25[[#This Row],[suma zużycia]]&gt;0,0,ekodom__25[[#This Row],[suma zużycia]])</f>
        <v>-172</v>
      </c>
    </row>
    <row r="155" spans="1:10" x14ac:dyDescent="0.25">
      <c r="A155" s="1">
        <v>44715</v>
      </c>
      <c r="B155">
        <v>525</v>
      </c>
      <c r="C155">
        <v>335</v>
      </c>
      <c r="D155">
        <v>-190</v>
      </c>
      <c r="E155">
        <f>H154 +ekodom__25[[#This Row],[retencja]]</f>
        <v>525</v>
      </c>
      <c r="F155">
        <f>IF(ekodom__25[[#This Row],[start dnia]]+ekodom__25[[#This Row],[całk zużycie dzienne]]&lt;0,1,0)</f>
        <v>0</v>
      </c>
      <c r="G155">
        <f>IF(ekodom__25[[#This Row],[Kolumna3]]=1,ekodom__25[[#This Row],[suma zużycia]],0)</f>
        <v>0</v>
      </c>
      <c r="H155">
        <f>IF((H154+ekodom__25[[#This Row],[całk zużycie dzienne]]+ekodom__25[[#This Row],[retencja]])&lt;0,0,(H154+ekodom__25[[#This Row],[całk zużycie dzienne]]+ekodom__25[[#This Row],[retencja]]))</f>
        <v>335</v>
      </c>
      <c r="I155">
        <f>IF(ekodom__25[[#This Row],[ilość wody w zboirniku]]=0,1,0)</f>
        <v>0</v>
      </c>
      <c r="J155">
        <f>IF(ekodom__25[[#This Row],[suma zużycia]]&gt;0,0,ekodom__25[[#This Row],[suma zużycia]])</f>
        <v>0</v>
      </c>
    </row>
    <row r="156" spans="1:10" x14ac:dyDescent="0.25">
      <c r="A156" s="1">
        <v>44716</v>
      </c>
      <c r="B156">
        <v>697</v>
      </c>
      <c r="C156">
        <v>507</v>
      </c>
      <c r="D156">
        <v>-190</v>
      </c>
      <c r="E156">
        <f>H155 +ekodom__25[[#This Row],[retencja]]</f>
        <v>1032</v>
      </c>
      <c r="F156">
        <f>IF(ekodom__25[[#This Row],[start dnia]]+ekodom__25[[#This Row],[całk zużycie dzienne]]&lt;0,1,0)</f>
        <v>0</v>
      </c>
      <c r="G156">
        <f>IF(ekodom__25[[#This Row],[Kolumna3]]=1,ekodom__25[[#This Row],[suma zużycia]],0)</f>
        <v>0</v>
      </c>
      <c r="H156">
        <f>IF((H155+ekodom__25[[#This Row],[całk zużycie dzienne]]+ekodom__25[[#This Row],[retencja]])&lt;0,0,(H155+ekodom__25[[#This Row],[całk zużycie dzienne]]+ekodom__25[[#This Row],[retencja]]))</f>
        <v>842</v>
      </c>
      <c r="I156">
        <f>IF(ekodom__25[[#This Row],[ilość wody w zboirniku]]=0,1,0)</f>
        <v>0</v>
      </c>
      <c r="J156">
        <f>IF(ekodom__25[[#This Row],[suma zużycia]]&gt;0,0,ekodom__25[[#This Row],[suma zużycia]])</f>
        <v>0</v>
      </c>
    </row>
    <row r="157" spans="1:10" x14ac:dyDescent="0.25">
      <c r="A157" s="1">
        <v>44717</v>
      </c>
      <c r="B157">
        <v>786</v>
      </c>
      <c r="C157">
        <v>596</v>
      </c>
      <c r="D157">
        <v>-190</v>
      </c>
      <c r="E157">
        <f>H156 +ekodom__25[[#This Row],[retencja]]</f>
        <v>1628</v>
      </c>
      <c r="F157">
        <f>IF(ekodom__25[[#This Row],[start dnia]]+ekodom__25[[#This Row],[całk zużycie dzienne]]&lt;0,1,0)</f>
        <v>0</v>
      </c>
      <c r="G157">
        <f>IF(ekodom__25[[#This Row],[Kolumna3]]=1,ekodom__25[[#This Row],[suma zużycia]],0)</f>
        <v>0</v>
      </c>
      <c r="H157">
        <f>IF((H156+ekodom__25[[#This Row],[całk zużycie dzienne]]+ekodom__25[[#This Row],[retencja]])&lt;0,0,(H156+ekodom__25[[#This Row],[całk zużycie dzienne]]+ekodom__25[[#This Row],[retencja]]))</f>
        <v>1438</v>
      </c>
      <c r="I157">
        <f>IF(ekodom__25[[#This Row],[ilość wody w zboirniku]]=0,1,0)</f>
        <v>0</v>
      </c>
      <c r="J157">
        <f>IF(ekodom__25[[#This Row],[suma zużycia]]&gt;0,0,ekodom__25[[#This Row],[suma zużycia]])</f>
        <v>0</v>
      </c>
    </row>
    <row r="158" spans="1:10" x14ac:dyDescent="0.25">
      <c r="A158" s="1">
        <v>44718</v>
      </c>
      <c r="B158">
        <v>792</v>
      </c>
      <c r="C158">
        <v>602</v>
      </c>
      <c r="D158">
        <v>-190</v>
      </c>
      <c r="E158">
        <f>H157 +ekodom__25[[#This Row],[retencja]]</f>
        <v>2230</v>
      </c>
      <c r="F158">
        <f>IF(ekodom__25[[#This Row],[start dnia]]+ekodom__25[[#This Row],[całk zużycie dzienne]]&lt;0,1,0)</f>
        <v>0</v>
      </c>
      <c r="G158">
        <f>IF(ekodom__25[[#This Row],[Kolumna3]]=1,ekodom__25[[#This Row],[suma zużycia]],0)</f>
        <v>0</v>
      </c>
      <c r="H158">
        <f>IF((H157+ekodom__25[[#This Row],[całk zużycie dzienne]]+ekodom__25[[#This Row],[retencja]])&lt;0,0,(H157+ekodom__25[[#This Row],[całk zużycie dzienne]]+ekodom__25[[#This Row],[retencja]]))</f>
        <v>2040</v>
      </c>
      <c r="I158">
        <f>IF(ekodom__25[[#This Row],[ilość wody w zboirniku]]=0,1,0)</f>
        <v>0</v>
      </c>
      <c r="J158">
        <f>IF(ekodom__25[[#This Row],[suma zużycia]]&gt;0,0,ekodom__25[[#This Row],[suma zużycia]])</f>
        <v>0</v>
      </c>
    </row>
    <row r="159" spans="1:10" x14ac:dyDescent="0.25">
      <c r="A159" s="1">
        <v>44719</v>
      </c>
      <c r="B159">
        <v>0</v>
      </c>
      <c r="C159">
        <v>-260</v>
      </c>
      <c r="D159">
        <v>-260</v>
      </c>
      <c r="E159">
        <f>H158 +ekodom__25[[#This Row],[retencja]]</f>
        <v>2040</v>
      </c>
      <c r="F159">
        <f>IF(ekodom__25[[#This Row],[start dnia]]+ekodom__25[[#This Row],[całk zużycie dzienne]]&lt;0,1,0)</f>
        <v>0</v>
      </c>
      <c r="G159">
        <f>IF(ekodom__25[[#This Row],[Kolumna3]]=1,ekodom__25[[#This Row],[suma zużycia]],0)</f>
        <v>0</v>
      </c>
      <c r="H159">
        <f>IF((H158+ekodom__25[[#This Row],[całk zużycie dzienne]]+ekodom__25[[#This Row],[retencja]])&lt;0,0,(H158+ekodom__25[[#This Row],[całk zużycie dzienne]]+ekodom__25[[#This Row],[retencja]]))</f>
        <v>1780</v>
      </c>
      <c r="I159">
        <f>IF(ekodom__25[[#This Row],[ilość wody w zboirniku]]=0,1,0)</f>
        <v>0</v>
      </c>
      <c r="J159">
        <f>IF(ekodom__25[[#This Row],[suma zużycia]]&gt;0,0,ekodom__25[[#This Row],[suma zużycia]])</f>
        <v>-260</v>
      </c>
    </row>
    <row r="160" spans="1:10" x14ac:dyDescent="0.25">
      <c r="A160" s="1">
        <v>44720</v>
      </c>
      <c r="B160">
        <v>0</v>
      </c>
      <c r="C160">
        <v>-190</v>
      </c>
      <c r="D160">
        <v>-190</v>
      </c>
      <c r="E160">
        <f>H159 +ekodom__25[[#This Row],[retencja]]</f>
        <v>1780</v>
      </c>
      <c r="F160">
        <f>IF(ekodom__25[[#This Row],[start dnia]]+ekodom__25[[#This Row],[całk zużycie dzienne]]&lt;0,1,0)</f>
        <v>0</v>
      </c>
      <c r="G160">
        <f>IF(ekodom__25[[#This Row],[Kolumna3]]=1,ekodom__25[[#This Row],[suma zużycia]],0)</f>
        <v>0</v>
      </c>
      <c r="H160">
        <f>IF((H159+ekodom__25[[#This Row],[całk zużycie dzienne]]+ekodom__25[[#This Row],[retencja]])&lt;0,0,(H159+ekodom__25[[#This Row],[całk zużycie dzienne]]+ekodom__25[[#This Row],[retencja]]))</f>
        <v>1590</v>
      </c>
      <c r="I160">
        <f>IF(ekodom__25[[#This Row],[ilość wody w zboirniku]]=0,1,0)</f>
        <v>0</v>
      </c>
      <c r="J160">
        <f>IF(ekodom__25[[#This Row],[suma zużycia]]&gt;0,0,ekodom__25[[#This Row],[suma zużycia]])</f>
        <v>-190</v>
      </c>
    </row>
    <row r="161" spans="1:10" x14ac:dyDescent="0.25">
      <c r="A161" s="1">
        <v>44721</v>
      </c>
      <c r="B161">
        <v>0</v>
      </c>
      <c r="C161">
        <v>-190</v>
      </c>
      <c r="D161">
        <v>-190</v>
      </c>
      <c r="E161">
        <f>H160 +ekodom__25[[#This Row],[retencja]]</f>
        <v>1590</v>
      </c>
      <c r="F161">
        <f>IF(ekodom__25[[#This Row],[start dnia]]+ekodom__25[[#This Row],[całk zużycie dzienne]]&lt;0,1,0)</f>
        <v>0</v>
      </c>
      <c r="G161">
        <f>IF(ekodom__25[[#This Row],[Kolumna3]]=1,ekodom__25[[#This Row],[suma zużycia]],0)</f>
        <v>0</v>
      </c>
      <c r="H161">
        <f>IF((H160+ekodom__25[[#This Row],[całk zużycie dzienne]]+ekodom__25[[#This Row],[retencja]])&lt;0,0,(H160+ekodom__25[[#This Row],[całk zużycie dzienne]]+ekodom__25[[#This Row],[retencja]]))</f>
        <v>1400</v>
      </c>
      <c r="I161">
        <f>IF(ekodom__25[[#This Row],[ilość wody w zboirniku]]=0,1,0)</f>
        <v>0</v>
      </c>
      <c r="J161">
        <f>IF(ekodom__25[[#This Row],[suma zużycia]]&gt;0,0,ekodom__25[[#This Row],[suma zużycia]])</f>
        <v>-190</v>
      </c>
    </row>
    <row r="162" spans="1:10" x14ac:dyDescent="0.25">
      <c r="A162" s="1">
        <v>44722</v>
      </c>
      <c r="B162">
        <v>0</v>
      </c>
      <c r="C162">
        <v>-190</v>
      </c>
      <c r="D162">
        <v>-190</v>
      </c>
      <c r="E162">
        <f>H161 +ekodom__25[[#This Row],[retencja]]</f>
        <v>1400</v>
      </c>
      <c r="F162">
        <f>IF(ekodom__25[[#This Row],[start dnia]]+ekodom__25[[#This Row],[całk zużycie dzienne]]&lt;0,1,0)</f>
        <v>0</v>
      </c>
      <c r="G162">
        <f>IF(ekodom__25[[#This Row],[Kolumna3]]=1,ekodom__25[[#This Row],[suma zużycia]],0)</f>
        <v>0</v>
      </c>
      <c r="H162">
        <f>IF((H161+ekodom__25[[#This Row],[całk zużycie dzienne]]+ekodom__25[[#This Row],[retencja]])&lt;0,0,(H161+ekodom__25[[#This Row],[całk zużycie dzienne]]+ekodom__25[[#This Row],[retencja]]))</f>
        <v>1210</v>
      </c>
      <c r="I162">
        <f>IF(ekodom__25[[#This Row],[ilość wody w zboirniku]]=0,1,0)</f>
        <v>0</v>
      </c>
      <c r="J162">
        <f>IF(ekodom__25[[#This Row],[suma zużycia]]&gt;0,0,ekodom__25[[#This Row],[suma zużycia]])</f>
        <v>-190</v>
      </c>
    </row>
    <row r="163" spans="1:10" x14ac:dyDescent="0.25">
      <c r="A163" s="1">
        <v>44723</v>
      </c>
      <c r="B163">
        <v>0</v>
      </c>
      <c r="C163">
        <v>-490</v>
      </c>
      <c r="D163">
        <v>-490</v>
      </c>
      <c r="E163">
        <f>H162 +ekodom__25[[#This Row],[retencja]]</f>
        <v>1210</v>
      </c>
      <c r="F163">
        <f>IF(ekodom__25[[#This Row],[start dnia]]+ekodom__25[[#This Row],[całk zużycie dzienne]]&lt;0,1,0)</f>
        <v>0</v>
      </c>
      <c r="G163">
        <f>IF(ekodom__25[[#This Row],[Kolumna3]]=1,ekodom__25[[#This Row],[suma zużycia]],0)</f>
        <v>0</v>
      </c>
      <c r="H163">
        <f>IF((H162+ekodom__25[[#This Row],[całk zużycie dzienne]]+ekodom__25[[#This Row],[retencja]])&lt;0,0,(H162+ekodom__25[[#This Row],[całk zużycie dzienne]]+ekodom__25[[#This Row],[retencja]]))</f>
        <v>720</v>
      </c>
      <c r="I163">
        <f>IF(ekodom__25[[#This Row],[ilość wody w zboirniku]]=0,1,0)</f>
        <v>0</v>
      </c>
      <c r="J163">
        <f>IF(ekodom__25[[#This Row],[suma zużycia]]&gt;0,0,ekodom__25[[#This Row],[suma zużycia]])</f>
        <v>-490</v>
      </c>
    </row>
    <row r="164" spans="1:10" x14ac:dyDescent="0.25">
      <c r="A164" s="1">
        <v>44724</v>
      </c>
      <c r="B164">
        <v>0</v>
      </c>
      <c r="C164">
        <v>-190</v>
      </c>
      <c r="D164">
        <v>-190</v>
      </c>
      <c r="E164">
        <f>H163 +ekodom__25[[#This Row],[retencja]]</f>
        <v>720</v>
      </c>
      <c r="F164">
        <f>IF(ekodom__25[[#This Row],[start dnia]]+ekodom__25[[#This Row],[całk zużycie dzienne]]&lt;0,1,0)</f>
        <v>0</v>
      </c>
      <c r="G164">
        <f>IF(ekodom__25[[#This Row],[Kolumna3]]=1,ekodom__25[[#This Row],[suma zużycia]],0)</f>
        <v>0</v>
      </c>
      <c r="H164">
        <f>IF((H163+ekodom__25[[#This Row],[całk zużycie dzienne]]+ekodom__25[[#This Row],[retencja]])&lt;0,0,(H163+ekodom__25[[#This Row],[całk zużycie dzienne]]+ekodom__25[[#This Row],[retencja]]))</f>
        <v>530</v>
      </c>
      <c r="I164">
        <f>IF(ekodom__25[[#This Row],[ilość wody w zboirniku]]=0,1,0)</f>
        <v>0</v>
      </c>
      <c r="J164">
        <f>IF(ekodom__25[[#This Row],[suma zużycia]]&gt;0,0,ekodom__25[[#This Row],[suma zużycia]])</f>
        <v>-190</v>
      </c>
    </row>
    <row r="165" spans="1:10" x14ac:dyDescent="0.25">
      <c r="A165" s="1">
        <v>44725</v>
      </c>
      <c r="B165">
        <v>0</v>
      </c>
      <c r="C165">
        <v>-190</v>
      </c>
      <c r="D165">
        <v>-190</v>
      </c>
      <c r="E165">
        <f>H164 +ekodom__25[[#This Row],[retencja]]</f>
        <v>530</v>
      </c>
      <c r="F165">
        <f>IF(ekodom__25[[#This Row],[start dnia]]+ekodom__25[[#This Row],[całk zużycie dzienne]]&lt;0,1,0)</f>
        <v>0</v>
      </c>
      <c r="G165">
        <f>IF(ekodom__25[[#This Row],[Kolumna3]]=1,ekodom__25[[#This Row],[suma zużycia]],0)</f>
        <v>0</v>
      </c>
      <c r="H165">
        <f>IF((H164+ekodom__25[[#This Row],[całk zużycie dzienne]]+ekodom__25[[#This Row],[retencja]])&lt;0,0,(H164+ekodom__25[[#This Row],[całk zużycie dzienne]]+ekodom__25[[#This Row],[retencja]]))</f>
        <v>340</v>
      </c>
      <c r="I165">
        <f>IF(ekodom__25[[#This Row],[ilość wody w zboirniku]]=0,1,0)</f>
        <v>0</v>
      </c>
      <c r="J165">
        <f>IF(ekodom__25[[#This Row],[suma zużycia]]&gt;0,0,ekodom__25[[#This Row],[suma zużycia]])</f>
        <v>-190</v>
      </c>
    </row>
    <row r="166" spans="1:10" x14ac:dyDescent="0.25">
      <c r="A166" s="1">
        <v>44726</v>
      </c>
      <c r="B166">
        <v>0</v>
      </c>
      <c r="C166">
        <v>-260</v>
      </c>
      <c r="D166">
        <v>-260</v>
      </c>
      <c r="E166">
        <f>H165 +ekodom__25[[#This Row],[retencja]]</f>
        <v>340</v>
      </c>
      <c r="F166">
        <f>IF(ekodom__25[[#This Row],[start dnia]]+ekodom__25[[#This Row],[całk zużycie dzienne]]&lt;0,1,0)</f>
        <v>0</v>
      </c>
      <c r="G166">
        <f>IF(ekodom__25[[#This Row],[Kolumna3]]=1,ekodom__25[[#This Row],[suma zużycia]],0)</f>
        <v>0</v>
      </c>
      <c r="H166">
        <f>IF((H165+ekodom__25[[#This Row],[całk zużycie dzienne]]+ekodom__25[[#This Row],[retencja]])&lt;0,0,(H165+ekodom__25[[#This Row],[całk zużycie dzienne]]+ekodom__25[[#This Row],[retencja]]))</f>
        <v>80</v>
      </c>
      <c r="I166">
        <f>IF(ekodom__25[[#This Row],[ilość wody w zboirniku]]=0,1,0)</f>
        <v>0</v>
      </c>
      <c r="J166">
        <f>IF(ekodom__25[[#This Row],[suma zużycia]]&gt;0,0,ekodom__25[[#This Row],[suma zużycia]])</f>
        <v>-260</v>
      </c>
    </row>
    <row r="167" spans="1:10" x14ac:dyDescent="0.25">
      <c r="A167" s="1">
        <v>44727</v>
      </c>
      <c r="B167">
        <v>0</v>
      </c>
      <c r="C167">
        <v>-190</v>
      </c>
      <c r="D167">
        <v>-190</v>
      </c>
      <c r="E167">
        <f>H166 +ekodom__25[[#This Row],[retencja]]</f>
        <v>80</v>
      </c>
      <c r="F167">
        <f>IF(ekodom__25[[#This Row],[start dnia]]+ekodom__25[[#This Row],[całk zużycie dzienne]]&lt;0,1,0)</f>
        <v>1</v>
      </c>
      <c r="G167">
        <f>IF(ekodom__25[[#This Row],[Kolumna3]]=1,ekodom__25[[#This Row],[suma zużycia]],0)</f>
        <v>-190</v>
      </c>
      <c r="H167">
        <f>IF((H166+ekodom__25[[#This Row],[całk zużycie dzienne]]+ekodom__25[[#This Row],[retencja]])&lt;0,0,(H166+ekodom__25[[#This Row],[całk zużycie dzienne]]+ekodom__25[[#This Row],[retencja]]))</f>
        <v>0</v>
      </c>
      <c r="I167">
        <f>IF(ekodom__25[[#This Row],[ilość wody w zboirniku]]=0,1,0)</f>
        <v>1</v>
      </c>
      <c r="J167">
        <f>IF(ekodom__25[[#This Row],[suma zużycia]]&gt;0,0,ekodom__25[[#This Row],[suma zużycia]])</f>
        <v>-190</v>
      </c>
    </row>
    <row r="168" spans="1:10" x14ac:dyDescent="0.25">
      <c r="A168" s="1">
        <v>44728</v>
      </c>
      <c r="B168">
        <v>0</v>
      </c>
      <c r="C168">
        <v>-490</v>
      </c>
      <c r="D168">
        <v>-490</v>
      </c>
      <c r="E168">
        <f>H167 +ekodom__25[[#This Row],[retencja]]</f>
        <v>0</v>
      </c>
      <c r="F168">
        <f>IF(ekodom__25[[#This Row],[start dnia]]+ekodom__25[[#This Row],[całk zużycie dzienne]]&lt;0,1,0)</f>
        <v>1</v>
      </c>
      <c r="G168">
        <f>IF(ekodom__25[[#This Row],[Kolumna3]]=1,ekodom__25[[#This Row],[suma zużycia]],0)</f>
        <v>-490</v>
      </c>
      <c r="H168">
        <f>IF((H167+ekodom__25[[#This Row],[całk zużycie dzienne]]+ekodom__25[[#This Row],[retencja]])&lt;0,0,(H167+ekodom__25[[#This Row],[całk zużycie dzienne]]+ekodom__25[[#This Row],[retencja]]))</f>
        <v>0</v>
      </c>
      <c r="I168">
        <f>IF(ekodom__25[[#This Row],[ilość wody w zboirniku]]=0,1,0)</f>
        <v>1</v>
      </c>
      <c r="J168">
        <f>IF(ekodom__25[[#This Row],[suma zużycia]]&gt;0,0,ekodom__25[[#This Row],[suma zużycia]])</f>
        <v>-490</v>
      </c>
    </row>
    <row r="169" spans="1:10" x14ac:dyDescent="0.25">
      <c r="A169" s="1">
        <v>44729</v>
      </c>
      <c r="B169">
        <v>998</v>
      </c>
      <c r="C169">
        <v>808</v>
      </c>
      <c r="D169">
        <v>-190</v>
      </c>
      <c r="E169">
        <f>H168 +ekodom__25[[#This Row],[retencja]]</f>
        <v>998</v>
      </c>
      <c r="F169">
        <f>IF(ekodom__25[[#This Row],[start dnia]]+ekodom__25[[#This Row],[całk zużycie dzienne]]&lt;0,1,0)</f>
        <v>0</v>
      </c>
      <c r="G169">
        <f>IF(ekodom__25[[#This Row],[Kolumna3]]=1,ekodom__25[[#This Row],[suma zużycia]],0)</f>
        <v>0</v>
      </c>
      <c r="H169">
        <f>IF((H168+ekodom__25[[#This Row],[całk zużycie dzienne]]+ekodom__25[[#This Row],[retencja]])&lt;0,0,(H168+ekodom__25[[#This Row],[całk zużycie dzienne]]+ekodom__25[[#This Row],[retencja]]))</f>
        <v>808</v>
      </c>
      <c r="I169">
        <f>IF(ekodom__25[[#This Row],[ilość wody w zboirniku]]=0,1,0)</f>
        <v>0</v>
      </c>
      <c r="J169">
        <f>IF(ekodom__25[[#This Row],[suma zużycia]]&gt;0,0,ekodom__25[[#This Row],[suma zużycia]])</f>
        <v>0</v>
      </c>
    </row>
    <row r="170" spans="1:10" x14ac:dyDescent="0.25">
      <c r="A170" s="1">
        <v>44730</v>
      </c>
      <c r="B170">
        <v>0</v>
      </c>
      <c r="C170">
        <v>-190</v>
      </c>
      <c r="D170">
        <v>-190</v>
      </c>
      <c r="E170">
        <f>H169 +ekodom__25[[#This Row],[retencja]]</f>
        <v>808</v>
      </c>
      <c r="F170">
        <f>IF(ekodom__25[[#This Row],[start dnia]]+ekodom__25[[#This Row],[całk zużycie dzienne]]&lt;0,1,0)</f>
        <v>0</v>
      </c>
      <c r="G170">
        <f>IF(ekodom__25[[#This Row],[Kolumna3]]=1,ekodom__25[[#This Row],[suma zużycia]],0)</f>
        <v>0</v>
      </c>
      <c r="H170">
        <f>IF((H169+ekodom__25[[#This Row],[całk zużycie dzienne]]+ekodom__25[[#This Row],[retencja]])&lt;0,0,(H169+ekodom__25[[#This Row],[całk zużycie dzienne]]+ekodom__25[[#This Row],[retencja]]))</f>
        <v>618</v>
      </c>
      <c r="I170">
        <f>IF(ekodom__25[[#This Row],[ilość wody w zboirniku]]=0,1,0)</f>
        <v>0</v>
      </c>
      <c r="J170">
        <f>IF(ekodom__25[[#This Row],[suma zużycia]]&gt;0,0,ekodom__25[[#This Row],[suma zużycia]])</f>
        <v>-190</v>
      </c>
    </row>
    <row r="171" spans="1:10" x14ac:dyDescent="0.25">
      <c r="A171" s="1">
        <v>44731</v>
      </c>
      <c r="B171">
        <v>0</v>
      </c>
      <c r="C171">
        <v>-190</v>
      </c>
      <c r="D171">
        <v>-190</v>
      </c>
      <c r="E171">
        <f>H170 +ekodom__25[[#This Row],[retencja]]</f>
        <v>618</v>
      </c>
      <c r="F171">
        <f>IF(ekodom__25[[#This Row],[start dnia]]+ekodom__25[[#This Row],[całk zużycie dzienne]]&lt;0,1,0)</f>
        <v>0</v>
      </c>
      <c r="G171">
        <f>IF(ekodom__25[[#This Row],[Kolumna3]]=1,ekodom__25[[#This Row],[suma zużycia]],0)</f>
        <v>0</v>
      </c>
      <c r="H171">
        <f>IF((H170+ekodom__25[[#This Row],[całk zużycie dzienne]]+ekodom__25[[#This Row],[retencja]])&lt;0,0,(H170+ekodom__25[[#This Row],[całk zużycie dzienne]]+ekodom__25[[#This Row],[retencja]]))</f>
        <v>428</v>
      </c>
      <c r="I171">
        <f>IF(ekodom__25[[#This Row],[ilość wody w zboirniku]]=0,1,0)</f>
        <v>0</v>
      </c>
      <c r="J171">
        <f>IF(ekodom__25[[#This Row],[suma zużycia]]&gt;0,0,ekodom__25[[#This Row],[suma zużycia]])</f>
        <v>-190</v>
      </c>
    </row>
    <row r="172" spans="1:10" x14ac:dyDescent="0.25">
      <c r="A172" s="1">
        <v>44732</v>
      </c>
      <c r="B172">
        <v>0</v>
      </c>
      <c r="C172">
        <v>-190</v>
      </c>
      <c r="D172">
        <v>-190</v>
      </c>
      <c r="E172">
        <f>H171 +ekodom__25[[#This Row],[retencja]]</f>
        <v>428</v>
      </c>
      <c r="F172">
        <f>IF(ekodom__25[[#This Row],[start dnia]]+ekodom__25[[#This Row],[całk zużycie dzienne]]&lt;0,1,0)</f>
        <v>0</v>
      </c>
      <c r="G172">
        <f>IF(ekodom__25[[#This Row],[Kolumna3]]=1,ekodom__25[[#This Row],[suma zużycia]],0)</f>
        <v>0</v>
      </c>
      <c r="H172">
        <f>IF((H171+ekodom__25[[#This Row],[całk zużycie dzienne]]+ekodom__25[[#This Row],[retencja]])&lt;0,0,(H171+ekodom__25[[#This Row],[całk zużycie dzienne]]+ekodom__25[[#This Row],[retencja]]))</f>
        <v>238</v>
      </c>
      <c r="I172">
        <f>IF(ekodom__25[[#This Row],[ilość wody w zboirniku]]=0,1,0)</f>
        <v>0</v>
      </c>
      <c r="J172">
        <f>IF(ekodom__25[[#This Row],[suma zużycia]]&gt;0,0,ekodom__25[[#This Row],[suma zużycia]])</f>
        <v>-190</v>
      </c>
    </row>
    <row r="173" spans="1:10" x14ac:dyDescent="0.25">
      <c r="A173" s="1">
        <v>44733</v>
      </c>
      <c r="B173">
        <v>0</v>
      </c>
      <c r="C173">
        <v>-260</v>
      </c>
      <c r="D173">
        <v>-260</v>
      </c>
      <c r="E173">
        <f>H172 +ekodom__25[[#This Row],[retencja]]</f>
        <v>238</v>
      </c>
      <c r="F173">
        <f>IF(ekodom__25[[#This Row],[start dnia]]+ekodom__25[[#This Row],[całk zużycie dzienne]]&lt;0,1,0)</f>
        <v>1</v>
      </c>
      <c r="G173">
        <f>IF(ekodom__25[[#This Row],[Kolumna3]]=1,ekodom__25[[#This Row],[suma zużycia]],0)</f>
        <v>-260</v>
      </c>
      <c r="H173">
        <f>IF((H172+ekodom__25[[#This Row],[całk zużycie dzienne]]+ekodom__25[[#This Row],[retencja]])&lt;0,0,(H172+ekodom__25[[#This Row],[całk zużycie dzienne]]+ekodom__25[[#This Row],[retencja]]))</f>
        <v>0</v>
      </c>
      <c r="I173">
        <f>IF(ekodom__25[[#This Row],[ilość wody w zboirniku]]=0,1,0)</f>
        <v>1</v>
      </c>
      <c r="J173">
        <f>IF(ekodom__25[[#This Row],[suma zużycia]]&gt;0,0,ekodom__25[[#This Row],[suma zużycia]])</f>
        <v>-260</v>
      </c>
    </row>
    <row r="174" spans="1:10" x14ac:dyDescent="0.25">
      <c r="A174" s="1">
        <v>44734</v>
      </c>
      <c r="B174">
        <v>0</v>
      </c>
      <c r="C174">
        <v>-490</v>
      </c>
      <c r="D174">
        <v>-490</v>
      </c>
      <c r="E174">
        <f>H173 +ekodom__25[[#This Row],[retencja]]</f>
        <v>0</v>
      </c>
      <c r="F174">
        <f>IF(ekodom__25[[#This Row],[start dnia]]+ekodom__25[[#This Row],[całk zużycie dzienne]]&lt;0,1,0)</f>
        <v>1</v>
      </c>
      <c r="G174">
        <f>IF(ekodom__25[[#This Row],[Kolumna3]]=1,ekodom__25[[#This Row],[suma zużycia]],0)</f>
        <v>-490</v>
      </c>
      <c r="H174">
        <f>IF((H173+ekodom__25[[#This Row],[całk zużycie dzienne]]+ekodom__25[[#This Row],[retencja]])&lt;0,0,(H173+ekodom__25[[#This Row],[całk zużycie dzienne]]+ekodom__25[[#This Row],[retencja]]))</f>
        <v>0</v>
      </c>
      <c r="I174">
        <f>IF(ekodom__25[[#This Row],[ilość wody w zboirniku]]=0,1,0)</f>
        <v>1</v>
      </c>
      <c r="J174">
        <f>IF(ekodom__25[[#This Row],[suma zużycia]]&gt;0,0,ekodom__25[[#This Row],[suma zużycia]])</f>
        <v>-490</v>
      </c>
    </row>
    <row r="175" spans="1:10" x14ac:dyDescent="0.25">
      <c r="A175" s="1">
        <v>44735</v>
      </c>
      <c r="B175">
        <v>0</v>
      </c>
      <c r="C175">
        <v>-190</v>
      </c>
      <c r="D175">
        <v>-190</v>
      </c>
      <c r="E175">
        <f>H174 +ekodom__25[[#This Row],[retencja]]</f>
        <v>0</v>
      </c>
      <c r="F175">
        <f>IF(ekodom__25[[#This Row],[start dnia]]+ekodom__25[[#This Row],[całk zużycie dzienne]]&lt;0,1,0)</f>
        <v>1</v>
      </c>
      <c r="G175">
        <f>IF(ekodom__25[[#This Row],[Kolumna3]]=1,ekodom__25[[#This Row],[suma zużycia]],0)</f>
        <v>-190</v>
      </c>
      <c r="H175">
        <f>IF((H174+ekodom__25[[#This Row],[całk zużycie dzienne]]+ekodom__25[[#This Row],[retencja]])&lt;0,0,(H174+ekodom__25[[#This Row],[całk zużycie dzienne]]+ekodom__25[[#This Row],[retencja]]))</f>
        <v>0</v>
      </c>
      <c r="I175">
        <f>IF(ekodom__25[[#This Row],[ilość wody w zboirniku]]=0,1,0)</f>
        <v>1</v>
      </c>
      <c r="J175">
        <f>IF(ekodom__25[[#This Row],[suma zużycia]]&gt;0,0,ekodom__25[[#This Row],[suma zużycia]])</f>
        <v>-190</v>
      </c>
    </row>
    <row r="176" spans="1:10" x14ac:dyDescent="0.25">
      <c r="A176" s="1">
        <v>44736</v>
      </c>
      <c r="B176">
        <v>0</v>
      </c>
      <c r="C176">
        <v>-190</v>
      </c>
      <c r="D176">
        <v>-190</v>
      </c>
      <c r="E176">
        <f>H175 +ekodom__25[[#This Row],[retencja]]</f>
        <v>0</v>
      </c>
      <c r="F176">
        <f>IF(ekodom__25[[#This Row],[start dnia]]+ekodom__25[[#This Row],[całk zużycie dzienne]]&lt;0,1,0)</f>
        <v>1</v>
      </c>
      <c r="G176">
        <f>IF(ekodom__25[[#This Row],[Kolumna3]]=1,ekodom__25[[#This Row],[suma zużycia]],0)</f>
        <v>-190</v>
      </c>
      <c r="H176">
        <f>IF((H175+ekodom__25[[#This Row],[całk zużycie dzienne]]+ekodom__25[[#This Row],[retencja]])&lt;0,0,(H175+ekodom__25[[#This Row],[całk zużycie dzienne]]+ekodom__25[[#This Row],[retencja]]))</f>
        <v>0</v>
      </c>
      <c r="I176">
        <f>IF(ekodom__25[[#This Row],[ilość wody w zboirniku]]=0,1,0)</f>
        <v>1</v>
      </c>
      <c r="J176">
        <f>IF(ekodom__25[[#This Row],[suma zużycia]]&gt;0,0,ekodom__25[[#This Row],[suma zużycia]])</f>
        <v>-190</v>
      </c>
    </row>
    <row r="177" spans="1:10" x14ac:dyDescent="0.25">
      <c r="A177" s="1">
        <v>44737</v>
      </c>
      <c r="B177">
        <v>0</v>
      </c>
      <c r="C177">
        <v>-190</v>
      </c>
      <c r="D177">
        <v>-190</v>
      </c>
      <c r="E177">
        <f>H176 +ekodom__25[[#This Row],[retencja]]</f>
        <v>0</v>
      </c>
      <c r="F177">
        <f>IF(ekodom__25[[#This Row],[start dnia]]+ekodom__25[[#This Row],[całk zużycie dzienne]]&lt;0,1,0)</f>
        <v>1</v>
      </c>
      <c r="G177">
        <f>IF(ekodom__25[[#This Row],[Kolumna3]]=1,ekodom__25[[#This Row],[suma zużycia]],0)</f>
        <v>-190</v>
      </c>
      <c r="H177">
        <f>IF((H176+ekodom__25[[#This Row],[całk zużycie dzienne]]+ekodom__25[[#This Row],[retencja]])&lt;0,0,(H176+ekodom__25[[#This Row],[całk zużycie dzienne]]+ekodom__25[[#This Row],[retencja]]))</f>
        <v>0</v>
      </c>
      <c r="I177">
        <f>IF(ekodom__25[[#This Row],[ilość wody w zboirniku]]=0,1,0)</f>
        <v>1</v>
      </c>
      <c r="J177">
        <f>IF(ekodom__25[[#This Row],[suma zużycia]]&gt;0,0,ekodom__25[[#This Row],[suma zużycia]])</f>
        <v>-190</v>
      </c>
    </row>
    <row r="178" spans="1:10" x14ac:dyDescent="0.25">
      <c r="A178" s="1">
        <v>44738</v>
      </c>
      <c r="B178">
        <v>540</v>
      </c>
      <c r="C178">
        <v>350</v>
      </c>
      <c r="D178">
        <v>-190</v>
      </c>
      <c r="E178">
        <f>H177 +ekodom__25[[#This Row],[retencja]]</f>
        <v>540</v>
      </c>
      <c r="F178">
        <f>IF(ekodom__25[[#This Row],[start dnia]]+ekodom__25[[#This Row],[całk zużycie dzienne]]&lt;0,1,0)</f>
        <v>0</v>
      </c>
      <c r="G178">
        <f>IF(ekodom__25[[#This Row],[Kolumna3]]=1,ekodom__25[[#This Row],[suma zużycia]],0)</f>
        <v>0</v>
      </c>
      <c r="H178">
        <f>IF((H177+ekodom__25[[#This Row],[całk zużycie dzienne]]+ekodom__25[[#This Row],[retencja]])&lt;0,0,(H177+ekodom__25[[#This Row],[całk zużycie dzienne]]+ekodom__25[[#This Row],[retencja]]))</f>
        <v>350</v>
      </c>
      <c r="I178">
        <f>IF(ekodom__25[[#This Row],[ilość wody w zboirniku]]=0,1,0)</f>
        <v>0</v>
      </c>
      <c r="J178">
        <f>IF(ekodom__25[[#This Row],[suma zużycia]]&gt;0,0,ekodom__25[[#This Row],[suma zużycia]])</f>
        <v>0</v>
      </c>
    </row>
    <row r="179" spans="1:10" x14ac:dyDescent="0.25">
      <c r="A179" s="1">
        <v>44739</v>
      </c>
      <c r="B179">
        <v>607</v>
      </c>
      <c r="C179">
        <v>417</v>
      </c>
      <c r="D179">
        <v>-190</v>
      </c>
      <c r="E179">
        <f>H178 +ekodom__25[[#This Row],[retencja]]</f>
        <v>957</v>
      </c>
      <c r="F179">
        <f>IF(ekodom__25[[#This Row],[start dnia]]+ekodom__25[[#This Row],[całk zużycie dzienne]]&lt;0,1,0)</f>
        <v>0</v>
      </c>
      <c r="G179">
        <f>IF(ekodom__25[[#This Row],[Kolumna3]]=1,ekodom__25[[#This Row],[suma zużycia]],0)</f>
        <v>0</v>
      </c>
      <c r="H179">
        <f>IF((H178+ekodom__25[[#This Row],[całk zużycie dzienne]]+ekodom__25[[#This Row],[retencja]])&lt;0,0,(H178+ekodom__25[[#This Row],[całk zużycie dzienne]]+ekodom__25[[#This Row],[retencja]]))</f>
        <v>767</v>
      </c>
      <c r="I179">
        <f>IF(ekodom__25[[#This Row],[ilość wody w zboirniku]]=0,1,0)</f>
        <v>0</v>
      </c>
      <c r="J179">
        <f>IF(ekodom__25[[#This Row],[suma zużycia]]&gt;0,0,ekodom__25[[#This Row],[suma zużycia]])</f>
        <v>0</v>
      </c>
    </row>
    <row r="180" spans="1:10" x14ac:dyDescent="0.25">
      <c r="A180" s="1">
        <v>44740</v>
      </c>
      <c r="B180">
        <v>603</v>
      </c>
      <c r="C180">
        <v>343</v>
      </c>
      <c r="D180">
        <v>-260</v>
      </c>
      <c r="E180">
        <f>H179 +ekodom__25[[#This Row],[retencja]]</f>
        <v>1370</v>
      </c>
      <c r="F180">
        <f>IF(ekodom__25[[#This Row],[start dnia]]+ekodom__25[[#This Row],[całk zużycie dzienne]]&lt;0,1,0)</f>
        <v>0</v>
      </c>
      <c r="G180">
        <f>IF(ekodom__25[[#This Row],[Kolumna3]]=1,ekodom__25[[#This Row],[suma zużycia]],0)</f>
        <v>0</v>
      </c>
      <c r="H180">
        <f>IF((H179+ekodom__25[[#This Row],[całk zużycie dzienne]]+ekodom__25[[#This Row],[retencja]])&lt;0,0,(H179+ekodom__25[[#This Row],[całk zużycie dzienne]]+ekodom__25[[#This Row],[retencja]]))</f>
        <v>1110</v>
      </c>
      <c r="I180">
        <f>IF(ekodom__25[[#This Row],[ilość wody w zboirniku]]=0,1,0)</f>
        <v>0</v>
      </c>
      <c r="J180">
        <f>IF(ekodom__25[[#This Row],[suma zużycia]]&gt;0,0,ekodom__25[[#This Row],[suma zużycia]])</f>
        <v>0</v>
      </c>
    </row>
    <row r="181" spans="1:10" x14ac:dyDescent="0.25">
      <c r="A181" s="1">
        <v>44741</v>
      </c>
      <c r="B181">
        <v>0</v>
      </c>
      <c r="C181">
        <v>-190</v>
      </c>
      <c r="D181">
        <v>-190</v>
      </c>
      <c r="E181">
        <f>H180 +ekodom__25[[#This Row],[retencja]]</f>
        <v>1110</v>
      </c>
      <c r="F181">
        <f>IF(ekodom__25[[#This Row],[start dnia]]+ekodom__25[[#This Row],[całk zużycie dzienne]]&lt;0,1,0)</f>
        <v>0</v>
      </c>
      <c r="G181">
        <f>IF(ekodom__25[[#This Row],[Kolumna3]]=1,ekodom__25[[#This Row],[suma zużycia]],0)</f>
        <v>0</v>
      </c>
      <c r="H181">
        <f>IF((H180+ekodom__25[[#This Row],[całk zużycie dzienne]]+ekodom__25[[#This Row],[retencja]])&lt;0,0,(H180+ekodom__25[[#This Row],[całk zużycie dzienne]]+ekodom__25[[#This Row],[retencja]]))</f>
        <v>920</v>
      </c>
      <c r="I181">
        <f>IF(ekodom__25[[#This Row],[ilość wody w zboirniku]]=0,1,0)</f>
        <v>0</v>
      </c>
      <c r="J181">
        <f>IF(ekodom__25[[#This Row],[suma zużycia]]&gt;0,0,ekodom__25[[#This Row],[suma zużycia]])</f>
        <v>-190</v>
      </c>
    </row>
    <row r="182" spans="1:10" x14ac:dyDescent="0.25">
      <c r="A182" s="1">
        <v>44742</v>
      </c>
      <c r="B182">
        <v>0</v>
      </c>
      <c r="C182">
        <v>-190</v>
      </c>
      <c r="D182">
        <v>-190</v>
      </c>
      <c r="E182">
        <f>H181 +ekodom__25[[#This Row],[retencja]]</f>
        <v>920</v>
      </c>
      <c r="F182">
        <f>IF(ekodom__25[[#This Row],[start dnia]]+ekodom__25[[#This Row],[całk zużycie dzienne]]&lt;0,1,0)</f>
        <v>0</v>
      </c>
      <c r="G182">
        <f>IF(ekodom__25[[#This Row],[Kolumna3]]=1,ekodom__25[[#This Row],[suma zużycia]],0)</f>
        <v>0</v>
      </c>
      <c r="H182">
        <f>IF((H181+ekodom__25[[#This Row],[całk zużycie dzienne]]+ekodom__25[[#This Row],[retencja]])&lt;0,0,(H181+ekodom__25[[#This Row],[całk zużycie dzienne]]+ekodom__25[[#This Row],[retencja]]))</f>
        <v>730</v>
      </c>
      <c r="I182">
        <f>IF(ekodom__25[[#This Row],[ilość wody w zboirniku]]=0,1,0)</f>
        <v>0</v>
      </c>
      <c r="J182">
        <f>IF(ekodom__25[[#This Row],[suma zużycia]]&gt;0,0,ekodom__25[[#This Row],[suma zużycia]])</f>
        <v>-190</v>
      </c>
    </row>
    <row r="183" spans="1:10" x14ac:dyDescent="0.25">
      <c r="A183" s="1">
        <v>44743</v>
      </c>
      <c r="B183">
        <v>0</v>
      </c>
      <c r="C183">
        <v>-190</v>
      </c>
      <c r="D183">
        <v>-190</v>
      </c>
      <c r="E183">
        <f>H182 +ekodom__25[[#This Row],[retencja]]</f>
        <v>730</v>
      </c>
      <c r="F183">
        <f>IF(ekodom__25[[#This Row],[start dnia]]+ekodom__25[[#This Row],[całk zużycie dzienne]]&lt;0,1,0)</f>
        <v>0</v>
      </c>
      <c r="G183">
        <f>IF(ekodom__25[[#This Row],[Kolumna3]]=1,ekodom__25[[#This Row],[suma zużycia]],0)</f>
        <v>0</v>
      </c>
      <c r="H183">
        <f>IF((H182+ekodom__25[[#This Row],[całk zużycie dzienne]]+ekodom__25[[#This Row],[retencja]])&lt;0,0,(H182+ekodom__25[[#This Row],[całk zużycie dzienne]]+ekodom__25[[#This Row],[retencja]]))</f>
        <v>540</v>
      </c>
      <c r="I183">
        <f>IF(ekodom__25[[#This Row],[ilość wody w zboirniku]]=0,1,0)</f>
        <v>0</v>
      </c>
      <c r="J183">
        <f>IF(ekodom__25[[#This Row],[suma zużycia]]&gt;0,0,ekodom__25[[#This Row],[suma zużycia]])</f>
        <v>-190</v>
      </c>
    </row>
    <row r="184" spans="1:10" x14ac:dyDescent="0.25">
      <c r="A184" s="1">
        <v>44744</v>
      </c>
      <c r="B184">
        <v>0</v>
      </c>
      <c r="C184">
        <v>-190</v>
      </c>
      <c r="D184">
        <v>-190</v>
      </c>
      <c r="E184">
        <f>H183 +ekodom__25[[#This Row],[retencja]]</f>
        <v>540</v>
      </c>
      <c r="F184">
        <f>IF(ekodom__25[[#This Row],[start dnia]]+ekodom__25[[#This Row],[całk zużycie dzienne]]&lt;0,1,0)</f>
        <v>0</v>
      </c>
      <c r="G184">
        <f>IF(ekodom__25[[#This Row],[Kolumna3]]=1,ekodom__25[[#This Row],[suma zużycia]],0)</f>
        <v>0</v>
      </c>
      <c r="H184">
        <f>IF((H183+ekodom__25[[#This Row],[całk zużycie dzienne]]+ekodom__25[[#This Row],[retencja]])&lt;0,0,(H183+ekodom__25[[#This Row],[całk zużycie dzienne]]+ekodom__25[[#This Row],[retencja]]))</f>
        <v>350</v>
      </c>
      <c r="I184">
        <f>IF(ekodom__25[[#This Row],[ilość wody w zboirniku]]=0,1,0)</f>
        <v>0</v>
      </c>
      <c r="J184">
        <f>IF(ekodom__25[[#This Row],[suma zużycia]]&gt;0,0,ekodom__25[[#This Row],[suma zużycia]])</f>
        <v>-190</v>
      </c>
    </row>
    <row r="185" spans="1:10" x14ac:dyDescent="0.25">
      <c r="A185" s="1">
        <v>44745</v>
      </c>
      <c r="B185">
        <v>0</v>
      </c>
      <c r="C185">
        <v>-490</v>
      </c>
      <c r="D185">
        <v>-490</v>
      </c>
      <c r="E185">
        <f>H184 +ekodom__25[[#This Row],[retencja]]</f>
        <v>350</v>
      </c>
      <c r="F185">
        <f>IF(ekodom__25[[#This Row],[start dnia]]+ekodom__25[[#This Row],[całk zużycie dzienne]]&lt;0,1,0)</f>
        <v>1</v>
      </c>
      <c r="G185">
        <f>IF(ekodom__25[[#This Row],[Kolumna3]]=1,ekodom__25[[#This Row],[suma zużycia]],0)</f>
        <v>-490</v>
      </c>
      <c r="H185">
        <f>IF((H184+ekodom__25[[#This Row],[całk zużycie dzienne]]+ekodom__25[[#This Row],[retencja]])&lt;0,0,(H184+ekodom__25[[#This Row],[całk zużycie dzienne]]+ekodom__25[[#This Row],[retencja]]))</f>
        <v>0</v>
      </c>
      <c r="I185">
        <f>IF(ekodom__25[[#This Row],[ilość wody w zboirniku]]=0,1,0)</f>
        <v>1</v>
      </c>
      <c r="J185">
        <f>IF(ekodom__25[[#This Row],[suma zużycia]]&gt;0,0,ekodom__25[[#This Row],[suma zużycia]])</f>
        <v>-490</v>
      </c>
    </row>
    <row r="186" spans="1:10" x14ac:dyDescent="0.25">
      <c r="A186" s="1">
        <v>44746</v>
      </c>
      <c r="B186">
        <v>0</v>
      </c>
      <c r="C186">
        <v>-190</v>
      </c>
      <c r="D186">
        <v>-190</v>
      </c>
      <c r="E186">
        <f>H185 +ekodom__25[[#This Row],[retencja]]</f>
        <v>0</v>
      </c>
      <c r="F186">
        <f>IF(ekodom__25[[#This Row],[start dnia]]+ekodom__25[[#This Row],[całk zużycie dzienne]]&lt;0,1,0)</f>
        <v>1</v>
      </c>
      <c r="G186">
        <f>IF(ekodom__25[[#This Row],[Kolumna3]]=1,ekodom__25[[#This Row],[suma zużycia]],0)</f>
        <v>-190</v>
      </c>
      <c r="H186">
        <f>IF((H185+ekodom__25[[#This Row],[całk zużycie dzienne]]+ekodom__25[[#This Row],[retencja]])&lt;0,0,(H185+ekodom__25[[#This Row],[całk zużycie dzienne]]+ekodom__25[[#This Row],[retencja]]))</f>
        <v>0</v>
      </c>
      <c r="I186">
        <f>IF(ekodom__25[[#This Row],[ilość wody w zboirniku]]=0,1,0)</f>
        <v>1</v>
      </c>
      <c r="J186">
        <f>IF(ekodom__25[[#This Row],[suma zużycia]]&gt;0,0,ekodom__25[[#This Row],[suma zużycia]])</f>
        <v>-190</v>
      </c>
    </row>
    <row r="187" spans="1:10" x14ac:dyDescent="0.25">
      <c r="A187" s="1">
        <v>44747</v>
      </c>
      <c r="B187">
        <v>0</v>
      </c>
      <c r="C187">
        <v>-260</v>
      </c>
      <c r="D187">
        <v>-260</v>
      </c>
      <c r="E187">
        <f>H186 +ekodom__25[[#This Row],[retencja]]</f>
        <v>0</v>
      </c>
      <c r="F187">
        <f>IF(ekodom__25[[#This Row],[start dnia]]+ekodom__25[[#This Row],[całk zużycie dzienne]]&lt;0,1,0)</f>
        <v>1</v>
      </c>
      <c r="G187">
        <f>IF(ekodom__25[[#This Row],[Kolumna3]]=1,ekodom__25[[#This Row],[suma zużycia]],0)</f>
        <v>-260</v>
      </c>
      <c r="H187">
        <f>IF((H186+ekodom__25[[#This Row],[całk zużycie dzienne]]+ekodom__25[[#This Row],[retencja]])&lt;0,0,(H186+ekodom__25[[#This Row],[całk zużycie dzienne]]+ekodom__25[[#This Row],[retencja]]))</f>
        <v>0</v>
      </c>
      <c r="I187">
        <f>IF(ekodom__25[[#This Row],[ilość wody w zboirniku]]=0,1,0)</f>
        <v>1</v>
      </c>
      <c r="J187">
        <f>IF(ekodom__25[[#This Row],[suma zużycia]]&gt;0,0,ekodom__25[[#This Row],[suma zużycia]])</f>
        <v>-260</v>
      </c>
    </row>
    <row r="188" spans="1:10" x14ac:dyDescent="0.25">
      <c r="A188" s="1">
        <v>44748</v>
      </c>
      <c r="B188">
        <v>527</v>
      </c>
      <c r="C188">
        <v>337</v>
      </c>
      <c r="D188">
        <v>-190</v>
      </c>
      <c r="E188">
        <f>H187 +ekodom__25[[#This Row],[retencja]]</f>
        <v>527</v>
      </c>
      <c r="F188">
        <f>IF(ekodom__25[[#This Row],[start dnia]]+ekodom__25[[#This Row],[całk zużycie dzienne]]&lt;0,1,0)</f>
        <v>0</v>
      </c>
      <c r="G188">
        <f>IF(ekodom__25[[#This Row],[Kolumna3]]=1,ekodom__25[[#This Row],[suma zużycia]],0)</f>
        <v>0</v>
      </c>
      <c r="H188">
        <f>IF((H187+ekodom__25[[#This Row],[całk zużycie dzienne]]+ekodom__25[[#This Row],[retencja]])&lt;0,0,(H187+ekodom__25[[#This Row],[całk zużycie dzienne]]+ekodom__25[[#This Row],[retencja]]))</f>
        <v>337</v>
      </c>
      <c r="I188">
        <f>IF(ekodom__25[[#This Row],[ilość wody w zboirniku]]=0,1,0)</f>
        <v>0</v>
      </c>
      <c r="J188">
        <f>IF(ekodom__25[[#This Row],[suma zużycia]]&gt;0,0,ekodom__25[[#This Row],[suma zużycia]])</f>
        <v>0</v>
      </c>
    </row>
    <row r="189" spans="1:10" x14ac:dyDescent="0.25">
      <c r="A189" s="1">
        <v>44749</v>
      </c>
      <c r="B189">
        <v>619</v>
      </c>
      <c r="C189">
        <v>429</v>
      </c>
      <c r="D189">
        <v>-190</v>
      </c>
      <c r="E189">
        <f>H188 +ekodom__25[[#This Row],[retencja]]</f>
        <v>956</v>
      </c>
      <c r="F189">
        <f>IF(ekodom__25[[#This Row],[start dnia]]+ekodom__25[[#This Row],[całk zużycie dzienne]]&lt;0,1,0)</f>
        <v>0</v>
      </c>
      <c r="G189">
        <f>IF(ekodom__25[[#This Row],[Kolumna3]]=1,ekodom__25[[#This Row],[suma zużycia]],0)</f>
        <v>0</v>
      </c>
      <c r="H189">
        <f>IF((H188+ekodom__25[[#This Row],[całk zużycie dzienne]]+ekodom__25[[#This Row],[retencja]])&lt;0,0,(H188+ekodom__25[[#This Row],[całk zużycie dzienne]]+ekodom__25[[#This Row],[retencja]]))</f>
        <v>766</v>
      </c>
      <c r="I189">
        <f>IF(ekodom__25[[#This Row],[ilość wody w zboirniku]]=0,1,0)</f>
        <v>0</v>
      </c>
      <c r="J189">
        <f>IF(ekodom__25[[#This Row],[suma zużycia]]&gt;0,0,ekodom__25[[#This Row],[suma zużycia]])</f>
        <v>0</v>
      </c>
    </row>
    <row r="190" spans="1:10" x14ac:dyDescent="0.25">
      <c r="A190" s="1">
        <v>44750</v>
      </c>
      <c r="B190">
        <v>0</v>
      </c>
      <c r="C190">
        <v>-190</v>
      </c>
      <c r="D190">
        <v>-190</v>
      </c>
      <c r="E190">
        <f>H189 +ekodom__25[[#This Row],[retencja]]</f>
        <v>766</v>
      </c>
      <c r="F190">
        <f>IF(ekodom__25[[#This Row],[start dnia]]+ekodom__25[[#This Row],[całk zużycie dzienne]]&lt;0,1,0)</f>
        <v>0</v>
      </c>
      <c r="G190">
        <f>IF(ekodom__25[[#This Row],[Kolumna3]]=1,ekodom__25[[#This Row],[suma zużycia]],0)</f>
        <v>0</v>
      </c>
      <c r="H190">
        <f>IF((H189+ekodom__25[[#This Row],[całk zużycie dzienne]]+ekodom__25[[#This Row],[retencja]])&lt;0,0,(H189+ekodom__25[[#This Row],[całk zużycie dzienne]]+ekodom__25[[#This Row],[retencja]]))</f>
        <v>576</v>
      </c>
      <c r="I190">
        <f>IF(ekodom__25[[#This Row],[ilość wody w zboirniku]]=0,1,0)</f>
        <v>0</v>
      </c>
      <c r="J190">
        <f>IF(ekodom__25[[#This Row],[suma zużycia]]&gt;0,0,ekodom__25[[#This Row],[suma zużycia]])</f>
        <v>-190</v>
      </c>
    </row>
    <row r="191" spans="1:10" x14ac:dyDescent="0.25">
      <c r="A191" s="1">
        <v>44751</v>
      </c>
      <c r="B191">
        <v>0</v>
      </c>
      <c r="C191">
        <v>-190</v>
      </c>
      <c r="D191">
        <v>-190</v>
      </c>
      <c r="E191">
        <f>H190 +ekodom__25[[#This Row],[retencja]]</f>
        <v>576</v>
      </c>
      <c r="F191">
        <f>IF(ekodom__25[[#This Row],[start dnia]]+ekodom__25[[#This Row],[całk zużycie dzienne]]&lt;0,1,0)</f>
        <v>0</v>
      </c>
      <c r="G191">
        <f>IF(ekodom__25[[#This Row],[Kolumna3]]=1,ekodom__25[[#This Row],[suma zużycia]],0)</f>
        <v>0</v>
      </c>
      <c r="H191">
        <f>IF((H190+ekodom__25[[#This Row],[całk zużycie dzienne]]+ekodom__25[[#This Row],[retencja]])&lt;0,0,(H190+ekodom__25[[#This Row],[całk zużycie dzienne]]+ekodom__25[[#This Row],[retencja]]))</f>
        <v>386</v>
      </c>
      <c r="I191">
        <f>IF(ekodom__25[[#This Row],[ilość wody w zboirniku]]=0,1,0)</f>
        <v>0</v>
      </c>
      <c r="J191">
        <f>IF(ekodom__25[[#This Row],[suma zużycia]]&gt;0,0,ekodom__25[[#This Row],[suma zużycia]])</f>
        <v>-190</v>
      </c>
    </row>
    <row r="192" spans="1:10" x14ac:dyDescent="0.25">
      <c r="A192" s="1">
        <v>44752</v>
      </c>
      <c r="B192">
        <v>0</v>
      </c>
      <c r="C192">
        <v>-190</v>
      </c>
      <c r="D192">
        <v>-190</v>
      </c>
      <c r="E192">
        <f>H191 +ekodom__25[[#This Row],[retencja]]</f>
        <v>386</v>
      </c>
      <c r="F192">
        <f>IF(ekodom__25[[#This Row],[start dnia]]+ekodom__25[[#This Row],[całk zużycie dzienne]]&lt;0,1,0)</f>
        <v>0</v>
      </c>
      <c r="G192">
        <f>IF(ekodom__25[[#This Row],[Kolumna3]]=1,ekodom__25[[#This Row],[suma zużycia]],0)</f>
        <v>0</v>
      </c>
      <c r="H192">
        <f>IF((H191+ekodom__25[[#This Row],[całk zużycie dzienne]]+ekodom__25[[#This Row],[retencja]])&lt;0,0,(H191+ekodom__25[[#This Row],[całk zużycie dzienne]]+ekodom__25[[#This Row],[retencja]]))</f>
        <v>196</v>
      </c>
      <c r="I192">
        <f>IF(ekodom__25[[#This Row],[ilość wody w zboirniku]]=0,1,0)</f>
        <v>0</v>
      </c>
      <c r="J192">
        <f>IF(ekodom__25[[#This Row],[suma zużycia]]&gt;0,0,ekodom__25[[#This Row],[suma zużycia]])</f>
        <v>-190</v>
      </c>
    </row>
    <row r="193" spans="1:10" x14ac:dyDescent="0.25">
      <c r="A193" s="1">
        <v>44753</v>
      </c>
      <c r="B193">
        <v>170</v>
      </c>
      <c r="C193">
        <v>-20</v>
      </c>
      <c r="D193">
        <v>-190</v>
      </c>
      <c r="E193">
        <f>H192 +ekodom__25[[#This Row],[retencja]]</f>
        <v>366</v>
      </c>
      <c r="F193">
        <f>IF(ekodom__25[[#This Row],[start dnia]]+ekodom__25[[#This Row],[całk zużycie dzienne]]&lt;0,1,0)</f>
        <v>0</v>
      </c>
      <c r="G193">
        <f>IF(ekodom__25[[#This Row],[Kolumna3]]=1,ekodom__25[[#This Row],[suma zużycia]],0)</f>
        <v>0</v>
      </c>
      <c r="H193">
        <f>IF((H192+ekodom__25[[#This Row],[całk zużycie dzienne]]+ekodom__25[[#This Row],[retencja]])&lt;0,0,(H192+ekodom__25[[#This Row],[całk zużycie dzienne]]+ekodom__25[[#This Row],[retencja]]))</f>
        <v>176</v>
      </c>
      <c r="I193">
        <f>IF(ekodom__25[[#This Row],[ilość wody w zboirniku]]=0,1,0)</f>
        <v>0</v>
      </c>
      <c r="J193">
        <f>IF(ekodom__25[[#This Row],[suma zużycia]]&gt;0,0,ekodom__25[[#This Row],[suma zużycia]])</f>
        <v>-20</v>
      </c>
    </row>
    <row r="194" spans="1:10" x14ac:dyDescent="0.25">
      <c r="A194" s="1">
        <v>44754</v>
      </c>
      <c r="B194">
        <v>13</v>
      </c>
      <c r="C194">
        <v>-247</v>
      </c>
      <c r="D194">
        <v>-260</v>
      </c>
      <c r="E194">
        <f>H193 +ekodom__25[[#This Row],[retencja]]</f>
        <v>189</v>
      </c>
      <c r="F194">
        <f>IF(ekodom__25[[#This Row],[start dnia]]+ekodom__25[[#This Row],[całk zużycie dzienne]]&lt;0,1,0)</f>
        <v>1</v>
      </c>
      <c r="G194">
        <f>IF(ekodom__25[[#This Row],[Kolumna3]]=1,ekodom__25[[#This Row],[suma zużycia]],0)</f>
        <v>-247</v>
      </c>
      <c r="H194">
        <f>IF((H193+ekodom__25[[#This Row],[całk zużycie dzienne]]+ekodom__25[[#This Row],[retencja]])&lt;0,0,(H193+ekodom__25[[#This Row],[całk zużycie dzienne]]+ekodom__25[[#This Row],[retencja]]))</f>
        <v>0</v>
      </c>
      <c r="I194">
        <f>IF(ekodom__25[[#This Row],[ilość wody w zboirniku]]=0,1,0)</f>
        <v>1</v>
      </c>
      <c r="J194">
        <f>IF(ekodom__25[[#This Row],[suma zużycia]]&gt;0,0,ekodom__25[[#This Row],[suma zużycia]])</f>
        <v>-247</v>
      </c>
    </row>
    <row r="195" spans="1:10" x14ac:dyDescent="0.25">
      <c r="A195" s="1">
        <v>44755</v>
      </c>
      <c r="B195">
        <v>0</v>
      </c>
      <c r="C195">
        <v>-190</v>
      </c>
      <c r="D195">
        <v>-190</v>
      </c>
      <c r="E195">
        <f>H194 +ekodom__25[[#This Row],[retencja]]</f>
        <v>0</v>
      </c>
      <c r="F195">
        <f>IF(ekodom__25[[#This Row],[start dnia]]+ekodom__25[[#This Row],[całk zużycie dzienne]]&lt;0,1,0)</f>
        <v>1</v>
      </c>
      <c r="G195">
        <f>IF(ekodom__25[[#This Row],[Kolumna3]]=1,ekodom__25[[#This Row],[suma zużycia]],0)</f>
        <v>-190</v>
      </c>
      <c r="H195">
        <f>IF((H194+ekodom__25[[#This Row],[całk zużycie dzienne]]+ekodom__25[[#This Row],[retencja]])&lt;0,0,(H194+ekodom__25[[#This Row],[całk zużycie dzienne]]+ekodom__25[[#This Row],[retencja]]))</f>
        <v>0</v>
      </c>
      <c r="I195">
        <f>IF(ekodom__25[[#This Row],[ilość wody w zboirniku]]=0,1,0)</f>
        <v>1</v>
      </c>
      <c r="J195">
        <f>IF(ekodom__25[[#This Row],[suma zużycia]]&gt;0,0,ekodom__25[[#This Row],[suma zużycia]])</f>
        <v>-190</v>
      </c>
    </row>
    <row r="196" spans="1:10" x14ac:dyDescent="0.25">
      <c r="A196" s="1">
        <v>44756</v>
      </c>
      <c r="B196">
        <v>0</v>
      </c>
      <c r="C196">
        <v>-190</v>
      </c>
      <c r="D196">
        <v>-190</v>
      </c>
      <c r="E196">
        <f>H195 +ekodom__25[[#This Row],[retencja]]</f>
        <v>0</v>
      </c>
      <c r="F196">
        <f>IF(ekodom__25[[#This Row],[start dnia]]+ekodom__25[[#This Row],[całk zużycie dzienne]]&lt;0,1,0)</f>
        <v>1</v>
      </c>
      <c r="G196">
        <f>IF(ekodom__25[[#This Row],[Kolumna3]]=1,ekodom__25[[#This Row],[suma zużycia]],0)</f>
        <v>-190</v>
      </c>
      <c r="H196">
        <f>IF((H195+ekodom__25[[#This Row],[całk zużycie dzienne]]+ekodom__25[[#This Row],[retencja]])&lt;0,0,(H195+ekodom__25[[#This Row],[całk zużycie dzienne]]+ekodom__25[[#This Row],[retencja]]))</f>
        <v>0</v>
      </c>
      <c r="I196">
        <f>IF(ekodom__25[[#This Row],[ilość wody w zboirniku]]=0,1,0)</f>
        <v>1</v>
      </c>
      <c r="J196">
        <f>IF(ekodom__25[[#This Row],[suma zużycia]]&gt;0,0,ekodom__25[[#This Row],[suma zużycia]])</f>
        <v>-190</v>
      </c>
    </row>
    <row r="197" spans="1:10" x14ac:dyDescent="0.25">
      <c r="A197" s="1">
        <v>44757</v>
      </c>
      <c r="B197">
        <v>0</v>
      </c>
      <c r="C197">
        <v>-190</v>
      </c>
      <c r="D197">
        <v>-190</v>
      </c>
      <c r="E197">
        <f>H196 +ekodom__25[[#This Row],[retencja]]</f>
        <v>0</v>
      </c>
      <c r="F197">
        <f>IF(ekodom__25[[#This Row],[start dnia]]+ekodom__25[[#This Row],[całk zużycie dzienne]]&lt;0,1,0)</f>
        <v>1</v>
      </c>
      <c r="G197">
        <f>IF(ekodom__25[[#This Row],[Kolumna3]]=1,ekodom__25[[#This Row],[suma zużycia]],0)</f>
        <v>-190</v>
      </c>
      <c r="H197">
        <f>IF((H196+ekodom__25[[#This Row],[całk zużycie dzienne]]+ekodom__25[[#This Row],[retencja]])&lt;0,0,(H196+ekodom__25[[#This Row],[całk zużycie dzienne]]+ekodom__25[[#This Row],[retencja]]))</f>
        <v>0</v>
      </c>
      <c r="I197">
        <f>IF(ekodom__25[[#This Row],[ilość wody w zboirniku]]=0,1,0)</f>
        <v>1</v>
      </c>
      <c r="J197">
        <f>IF(ekodom__25[[#This Row],[suma zużycia]]&gt;0,0,ekodom__25[[#This Row],[suma zużycia]])</f>
        <v>-190</v>
      </c>
    </row>
    <row r="198" spans="1:10" x14ac:dyDescent="0.25">
      <c r="A198" s="1">
        <v>44758</v>
      </c>
      <c r="B198">
        <v>0</v>
      </c>
      <c r="C198">
        <v>-190</v>
      </c>
      <c r="D198">
        <v>-190</v>
      </c>
      <c r="E198">
        <f>H197 +ekodom__25[[#This Row],[retencja]]</f>
        <v>0</v>
      </c>
      <c r="F198">
        <f>IF(ekodom__25[[#This Row],[start dnia]]+ekodom__25[[#This Row],[całk zużycie dzienne]]&lt;0,1,0)</f>
        <v>1</v>
      </c>
      <c r="G198">
        <f>IF(ekodom__25[[#This Row],[Kolumna3]]=1,ekodom__25[[#This Row],[suma zużycia]],0)</f>
        <v>-190</v>
      </c>
      <c r="H198">
        <f>IF((H197+ekodom__25[[#This Row],[całk zużycie dzienne]]+ekodom__25[[#This Row],[retencja]])&lt;0,0,(H197+ekodom__25[[#This Row],[całk zużycie dzienne]]+ekodom__25[[#This Row],[retencja]]))</f>
        <v>0</v>
      </c>
      <c r="I198">
        <f>IF(ekodom__25[[#This Row],[ilość wody w zboirniku]]=0,1,0)</f>
        <v>1</v>
      </c>
      <c r="J198">
        <f>IF(ekodom__25[[#This Row],[suma zużycia]]&gt;0,0,ekodom__25[[#This Row],[suma zużycia]])</f>
        <v>-190</v>
      </c>
    </row>
    <row r="199" spans="1:10" x14ac:dyDescent="0.25">
      <c r="A199" s="1">
        <v>44759</v>
      </c>
      <c r="B199">
        <v>518</v>
      </c>
      <c r="C199">
        <v>328</v>
      </c>
      <c r="D199">
        <v>-190</v>
      </c>
      <c r="E199">
        <f>H198 +ekodom__25[[#This Row],[retencja]]</f>
        <v>518</v>
      </c>
      <c r="F199">
        <f>IF(ekodom__25[[#This Row],[start dnia]]+ekodom__25[[#This Row],[całk zużycie dzienne]]&lt;0,1,0)</f>
        <v>0</v>
      </c>
      <c r="G199">
        <f>IF(ekodom__25[[#This Row],[Kolumna3]]=1,ekodom__25[[#This Row],[suma zużycia]],0)</f>
        <v>0</v>
      </c>
      <c r="H199">
        <f>IF((H198+ekodom__25[[#This Row],[całk zużycie dzienne]]+ekodom__25[[#This Row],[retencja]])&lt;0,0,(H198+ekodom__25[[#This Row],[całk zużycie dzienne]]+ekodom__25[[#This Row],[retencja]]))</f>
        <v>328</v>
      </c>
      <c r="I199">
        <f>IF(ekodom__25[[#This Row],[ilość wody w zboirniku]]=0,1,0)</f>
        <v>0</v>
      </c>
      <c r="J199">
        <f>IF(ekodom__25[[#This Row],[suma zużycia]]&gt;0,0,ekodom__25[[#This Row],[suma zużycia]])</f>
        <v>0</v>
      </c>
    </row>
    <row r="200" spans="1:10" x14ac:dyDescent="0.25">
      <c r="A200" s="1">
        <v>44760</v>
      </c>
      <c r="B200">
        <v>791</v>
      </c>
      <c r="C200">
        <v>601</v>
      </c>
      <c r="D200">
        <v>-190</v>
      </c>
      <c r="E200">
        <f>H199 +ekodom__25[[#This Row],[retencja]]</f>
        <v>1119</v>
      </c>
      <c r="F200">
        <f>IF(ekodom__25[[#This Row],[start dnia]]+ekodom__25[[#This Row],[całk zużycie dzienne]]&lt;0,1,0)</f>
        <v>0</v>
      </c>
      <c r="G200">
        <f>IF(ekodom__25[[#This Row],[Kolumna3]]=1,ekodom__25[[#This Row],[suma zużycia]],0)</f>
        <v>0</v>
      </c>
      <c r="H200">
        <f>IF((H199+ekodom__25[[#This Row],[całk zużycie dzienne]]+ekodom__25[[#This Row],[retencja]])&lt;0,0,(H199+ekodom__25[[#This Row],[całk zużycie dzienne]]+ekodom__25[[#This Row],[retencja]]))</f>
        <v>929</v>
      </c>
      <c r="I200">
        <f>IF(ekodom__25[[#This Row],[ilość wody w zboirniku]]=0,1,0)</f>
        <v>0</v>
      </c>
      <c r="J200">
        <f>IF(ekodom__25[[#This Row],[suma zużycia]]&gt;0,0,ekodom__25[[#This Row],[suma zużycia]])</f>
        <v>0</v>
      </c>
    </row>
    <row r="201" spans="1:10" x14ac:dyDescent="0.25">
      <c r="A201" s="1">
        <v>44761</v>
      </c>
      <c r="B201">
        <v>673</v>
      </c>
      <c r="C201">
        <v>413</v>
      </c>
      <c r="D201">
        <v>-260</v>
      </c>
      <c r="E201">
        <f>H200 +ekodom__25[[#This Row],[retencja]]</f>
        <v>1602</v>
      </c>
      <c r="F201">
        <f>IF(ekodom__25[[#This Row],[start dnia]]+ekodom__25[[#This Row],[całk zużycie dzienne]]&lt;0,1,0)</f>
        <v>0</v>
      </c>
      <c r="G201">
        <f>IF(ekodom__25[[#This Row],[Kolumna3]]=1,ekodom__25[[#This Row],[suma zużycia]],0)</f>
        <v>0</v>
      </c>
      <c r="H201">
        <f>IF((H200+ekodom__25[[#This Row],[całk zużycie dzienne]]+ekodom__25[[#This Row],[retencja]])&lt;0,0,(H200+ekodom__25[[#This Row],[całk zużycie dzienne]]+ekodom__25[[#This Row],[retencja]]))</f>
        <v>1342</v>
      </c>
      <c r="I201">
        <f>IF(ekodom__25[[#This Row],[ilość wody w zboirniku]]=0,1,0)</f>
        <v>0</v>
      </c>
      <c r="J201">
        <f>IF(ekodom__25[[#This Row],[suma zużycia]]&gt;0,0,ekodom__25[[#This Row],[suma zużycia]])</f>
        <v>0</v>
      </c>
    </row>
    <row r="202" spans="1:10" x14ac:dyDescent="0.25">
      <c r="A202" s="1">
        <v>44762</v>
      </c>
      <c r="B202">
        <v>601</v>
      </c>
      <c r="C202">
        <v>411</v>
      </c>
      <c r="D202">
        <v>-190</v>
      </c>
      <c r="E202">
        <f>H201 +ekodom__25[[#This Row],[retencja]]</f>
        <v>1943</v>
      </c>
      <c r="F202">
        <f>IF(ekodom__25[[#This Row],[start dnia]]+ekodom__25[[#This Row],[całk zużycie dzienne]]&lt;0,1,0)</f>
        <v>0</v>
      </c>
      <c r="G202">
        <f>IF(ekodom__25[[#This Row],[Kolumna3]]=1,ekodom__25[[#This Row],[suma zużycia]],0)</f>
        <v>0</v>
      </c>
      <c r="H202">
        <f>IF((H201+ekodom__25[[#This Row],[całk zużycie dzienne]]+ekodom__25[[#This Row],[retencja]])&lt;0,0,(H201+ekodom__25[[#This Row],[całk zużycie dzienne]]+ekodom__25[[#This Row],[retencja]]))</f>
        <v>1753</v>
      </c>
      <c r="I202">
        <f>IF(ekodom__25[[#This Row],[ilość wody w zboirniku]]=0,1,0)</f>
        <v>0</v>
      </c>
      <c r="J202">
        <f>IF(ekodom__25[[#This Row],[suma zużycia]]&gt;0,0,ekodom__25[[#This Row],[suma zużycia]])</f>
        <v>0</v>
      </c>
    </row>
    <row r="203" spans="1:10" x14ac:dyDescent="0.25">
      <c r="A203" s="1">
        <v>44763</v>
      </c>
      <c r="B203">
        <v>612</v>
      </c>
      <c r="C203">
        <v>422</v>
      </c>
      <c r="D203">
        <v>-190</v>
      </c>
      <c r="E203">
        <f>H202 +ekodom__25[[#This Row],[retencja]]</f>
        <v>2365</v>
      </c>
      <c r="F203">
        <f>IF(ekodom__25[[#This Row],[start dnia]]+ekodom__25[[#This Row],[całk zużycie dzienne]]&lt;0,1,0)</f>
        <v>0</v>
      </c>
      <c r="G203">
        <f>IF(ekodom__25[[#This Row],[Kolumna3]]=1,ekodom__25[[#This Row],[suma zużycia]],0)</f>
        <v>0</v>
      </c>
      <c r="H203">
        <f>IF((H202+ekodom__25[[#This Row],[całk zużycie dzienne]]+ekodom__25[[#This Row],[retencja]])&lt;0,0,(H202+ekodom__25[[#This Row],[całk zużycie dzienne]]+ekodom__25[[#This Row],[retencja]]))</f>
        <v>2175</v>
      </c>
      <c r="I203">
        <f>IF(ekodom__25[[#This Row],[ilość wody w zboirniku]]=0,1,0)</f>
        <v>0</v>
      </c>
      <c r="J203">
        <f>IF(ekodom__25[[#This Row],[suma zużycia]]&gt;0,0,ekodom__25[[#This Row],[suma zużycia]])</f>
        <v>0</v>
      </c>
    </row>
    <row r="204" spans="1:10" x14ac:dyDescent="0.25">
      <c r="A204" s="1">
        <v>44764</v>
      </c>
      <c r="B204">
        <v>705</v>
      </c>
      <c r="C204">
        <v>515</v>
      </c>
      <c r="D204">
        <v>-190</v>
      </c>
      <c r="E204">
        <f>H203 +ekodom__25[[#This Row],[retencja]]</f>
        <v>2880</v>
      </c>
      <c r="F204">
        <f>IF(ekodom__25[[#This Row],[start dnia]]+ekodom__25[[#This Row],[całk zużycie dzienne]]&lt;0,1,0)</f>
        <v>0</v>
      </c>
      <c r="G204">
        <f>IF(ekodom__25[[#This Row],[Kolumna3]]=1,ekodom__25[[#This Row],[suma zużycia]],0)</f>
        <v>0</v>
      </c>
      <c r="H204">
        <f>IF((H203+ekodom__25[[#This Row],[całk zużycie dzienne]]+ekodom__25[[#This Row],[retencja]])&lt;0,0,(H203+ekodom__25[[#This Row],[całk zużycie dzienne]]+ekodom__25[[#This Row],[retencja]]))</f>
        <v>2690</v>
      </c>
      <c r="I204">
        <f>IF(ekodom__25[[#This Row],[ilość wody w zboirniku]]=0,1,0)</f>
        <v>0</v>
      </c>
      <c r="J204">
        <f>IF(ekodom__25[[#This Row],[suma zużycia]]&gt;0,0,ekodom__25[[#This Row],[suma zużycia]])</f>
        <v>0</v>
      </c>
    </row>
    <row r="205" spans="1:10" x14ac:dyDescent="0.25">
      <c r="A205" s="1">
        <v>44765</v>
      </c>
      <c r="B205">
        <v>0</v>
      </c>
      <c r="C205">
        <v>-190</v>
      </c>
      <c r="D205">
        <v>-190</v>
      </c>
      <c r="E205">
        <f>H204 +ekodom__25[[#This Row],[retencja]]</f>
        <v>2690</v>
      </c>
      <c r="F205">
        <f>IF(ekodom__25[[#This Row],[start dnia]]+ekodom__25[[#This Row],[całk zużycie dzienne]]&lt;0,1,0)</f>
        <v>0</v>
      </c>
      <c r="G205">
        <f>IF(ekodom__25[[#This Row],[Kolumna3]]=1,ekodom__25[[#This Row],[suma zużycia]],0)</f>
        <v>0</v>
      </c>
      <c r="H205">
        <f>IF((H204+ekodom__25[[#This Row],[całk zużycie dzienne]]+ekodom__25[[#This Row],[retencja]])&lt;0,0,(H204+ekodom__25[[#This Row],[całk zużycie dzienne]]+ekodom__25[[#This Row],[retencja]]))</f>
        <v>2500</v>
      </c>
      <c r="I205">
        <f>IF(ekodom__25[[#This Row],[ilość wody w zboirniku]]=0,1,0)</f>
        <v>0</v>
      </c>
      <c r="J205">
        <f>IF(ekodom__25[[#This Row],[suma zużycia]]&gt;0,0,ekodom__25[[#This Row],[suma zużycia]])</f>
        <v>-190</v>
      </c>
    </row>
    <row r="206" spans="1:10" x14ac:dyDescent="0.25">
      <c r="A206" s="1">
        <v>44766</v>
      </c>
      <c r="B206">
        <v>0</v>
      </c>
      <c r="C206">
        <v>-190</v>
      </c>
      <c r="D206">
        <v>-190</v>
      </c>
      <c r="E206">
        <f>H205 +ekodom__25[[#This Row],[retencja]]</f>
        <v>2500</v>
      </c>
      <c r="F206">
        <f>IF(ekodom__25[[#This Row],[start dnia]]+ekodom__25[[#This Row],[całk zużycie dzienne]]&lt;0,1,0)</f>
        <v>0</v>
      </c>
      <c r="G206">
        <f>IF(ekodom__25[[#This Row],[Kolumna3]]=1,ekodom__25[[#This Row],[suma zużycia]],0)</f>
        <v>0</v>
      </c>
      <c r="H206">
        <f>IF((H205+ekodom__25[[#This Row],[całk zużycie dzienne]]+ekodom__25[[#This Row],[retencja]])&lt;0,0,(H205+ekodom__25[[#This Row],[całk zużycie dzienne]]+ekodom__25[[#This Row],[retencja]]))</f>
        <v>2310</v>
      </c>
      <c r="I206">
        <f>IF(ekodom__25[[#This Row],[ilość wody w zboirniku]]=0,1,0)</f>
        <v>0</v>
      </c>
      <c r="J206">
        <f>IF(ekodom__25[[#This Row],[suma zużycia]]&gt;0,0,ekodom__25[[#This Row],[suma zużycia]])</f>
        <v>-190</v>
      </c>
    </row>
    <row r="207" spans="1:10" x14ac:dyDescent="0.25">
      <c r="A207" s="1">
        <v>44767</v>
      </c>
      <c r="B207">
        <v>1100</v>
      </c>
      <c r="C207">
        <v>910</v>
      </c>
      <c r="D207">
        <v>-190</v>
      </c>
      <c r="E207">
        <f>H206 +ekodom__25[[#This Row],[retencja]]</f>
        <v>3410</v>
      </c>
      <c r="F207">
        <f>IF(ekodom__25[[#This Row],[start dnia]]+ekodom__25[[#This Row],[całk zużycie dzienne]]&lt;0,1,0)</f>
        <v>0</v>
      </c>
      <c r="G207">
        <f>IF(ekodom__25[[#This Row],[Kolumna3]]=1,ekodom__25[[#This Row],[suma zużycia]],0)</f>
        <v>0</v>
      </c>
      <c r="H207">
        <f>IF((H206+ekodom__25[[#This Row],[całk zużycie dzienne]]+ekodom__25[[#This Row],[retencja]])&lt;0,0,(H206+ekodom__25[[#This Row],[całk zużycie dzienne]]+ekodom__25[[#This Row],[retencja]]))</f>
        <v>3220</v>
      </c>
      <c r="I207">
        <f>IF(ekodom__25[[#This Row],[ilość wody w zboirniku]]=0,1,0)</f>
        <v>0</v>
      </c>
      <c r="J207">
        <f>IF(ekodom__25[[#This Row],[suma zużycia]]&gt;0,0,ekodom__25[[#This Row],[suma zużycia]])</f>
        <v>0</v>
      </c>
    </row>
    <row r="208" spans="1:10" x14ac:dyDescent="0.25">
      <c r="A208" s="1">
        <v>44768</v>
      </c>
      <c r="B208">
        <v>118</v>
      </c>
      <c r="C208">
        <v>-142</v>
      </c>
      <c r="D208">
        <v>-260</v>
      </c>
      <c r="E208">
        <f>H207 +ekodom__25[[#This Row],[retencja]]</f>
        <v>3338</v>
      </c>
      <c r="F208">
        <f>IF(ekodom__25[[#This Row],[start dnia]]+ekodom__25[[#This Row],[całk zużycie dzienne]]&lt;0,1,0)</f>
        <v>0</v>
      </c>
      <c r="G208">
        <f>IF(ekodom__25[[#This Row],[Kolumna3]]=1,ekodom__25[[#This Row],[suma zużycia]],0)</f>
        <v>0</v>
      </c>
      <c r="H208">
        <f>IF((H207+ekodom__25[[#This Row],[całk zużycie dzienne]]+ekodom__25[[#This Row],[retencja]])&lt;0,0,(H207+ekodom__25[[#This Row],[całk zużycie dzienne]]+ekodom__25[[#This Row],[retencja]]))</f>
        <v>3078</v>
      </c>
      <c r="I208">
        <f>IF(ekodom__25[[#This Row],[ilość wody w zboirniku]]=0,1,0)</f>
        <v>0</v>
      </c>
      <c r="J208">
        <f>IF(ekodom__25[[#This Row],[suma zużycia]]&gt;0,0,ekodom__25[[#This Row],[suma zużycia]])</f>
        <v>-142</v>
      </c>
    </row>
    <row r="209" spans="1:10" x14ac:dyDescent="0.25">
      <c r="A209" s="1">
        <v>44769</v>
      </c>
      <c r="B209">
        <v>69</v>
      </c>
      <c r="C209">
        <v>-121</v>
      </c>
      <c r="D209">
        <v>-190</v>
      </c>
      <c r="E209">
        <f>H208 +ekodom__25[[#This Row],[retencja]]</f>
        <v>3147</v>
      </c>
      <c r="F209">
        <f>IF(ekodom__25[[#This Row],[start dnia]]+ekodom__25[[#This Row],[całk zużycie dzienne]]&lt;0,1,0)</f>
        <v>0</v>
      </c>
      <c r="G209">
        <f>IF(ekodom__25[[#This Row],[Kolumna3]]=1,ekodom__25[[#This Row],[suma zużycia]],0)</f>
        <v>0</v>
      </c>
      <c r="H209">
        <f>IF((H208+ekodom__25[[#This Row],[całk zużycie dzienne]]+ekodom__25[[#This Row],[retencja]])&lt;0,0,(H208+ekodom__25[[#This Row],[całk zużycie dzienne]]+ekodom__25[[#This Row],[retencja]]))</f>
        <v>2957</v>
      </c>
      <c r="I209">
        <f>IF(ekodom__25[[#This Row],[ilość wody w zboirniku]]=0,1,0)</f>
        <v>0</v>
      </c>
      <c r="J209">
        <f>IF(ekodom__25[[#This Row],[suma zużycia]]&gt;0,0,ekodom__25[[#This Row],[suma zużycia]])</f>
        <v>-121</v>
      </c>
    </row>
    <row r="210" spans="1:10" x14ac:dyDescent="0.25">
      <c r="A210" s="1">
        <v>44770</v>
      </c>
      <c r="B210">
        <v>0</v>
      </c>
      <c r="C210">
        <v>-190</v>
      </c>
      <c r="D210">
        <v>-190</v>
      </c>
      <c r="E210">
        <f>H209 +ekodom__25[[#This Row],[retencja]]</f>
        <v>2957</v>
      </c>
      <c r="F210">
        <f>IF(ekodom__25[[#This Row],[start dnia]]+ekodom__25[[#This Row],[całk zużycie dzienne]]&lt;0,1,0)</f>
        <v>0</v>
      </c>
      <c r="G210">
        <f>IF(ekodom__25[[#This Row],[Kolumna3]]=1,ekodom__25[[#This Row],[suma zużycia]],0)</f>
        <v>0</v>
      </c>
      <c r="H210">
        <f>IF((H209+ekodom__25[[#This Row],[całk zużycie dzienne]]+ekodom__25[[#This Row],[retencja]])&lt;0,0,(H209+ekodom__25[[#This Row],[całk zużycie dzienne]]+ekodom__25[[#This Row],[retencja]]))</f>
        <v>2767</v>
      </c>
      <c r="I210">
        <f>IF(ekodom__25[[#This Row],[ilość wody w zboirniku]]=0,1,0)</f>
        <v>0</v>
      </c>
      <c r="J210">
        <f>IF(ekodom__25[[#This Row],[suma zużycia]]&gt;0,0,ekodom__25[[#This Row],[suma zużycia]])</f>
        <v>-190</v>
      </c>
    </row>
    <row r="211" spans="1:10" x14ac:dyDescent="0.25">
      <c r="A211" s="1">
        <v>44771</v>
      </c>
      <c r="B211">
        <v>0</v>
      </c>
      <c r="C211">
        <v>-190</v>
      </c>
      <c r="D211">
        <v>-190</v>
      </c>
      <c r="E211">
        <f>H210 +ekodom__25[[#This Row],[retencja]]</f>
        <v>2767</v>
      </c>
      <c r="F211">
        <f>IF(ekodom__25[[#This Row],[start dnia]]+ekodom__25[[#This Row],[całk zużycie dzienne]]&lt;0,1,0)</f>
        <v>0</v>
      </c>
      <c r="G211">
        <f>IF(ekodom__25[[#This Row],[Kolumna3]]=1,ekodom__25[[#This Row],[suma zużycia]],0)</f>
        <v>0</v>
      </c>
      <c r="H211">
        <f>IF((H210+ekodom__25[[#This Row],[całk zużycie dzienne]]+ekodom__25[[#This Row],[retencja]])&lt;0,0,(H210+ekodom__25[[#This Row],[całk zużycie dzienne]]+ekodom__25[[#This Row],[retencja]]))</f>
        <v>2577</v>
      </c>
      <c r="I211">
        <f>IF(ekodom__25[[#This Row],[ilość wody w zboirniku]]=0,1,0)</f>
        <v>0</v>
      </c>
      <c r="J211">
        <f>IF(ekodom__25[[#This Row],[suma zużycia]]&gt;0,0,ekodom__25[[#This Row],[suma zużycia]])</f>
        <v>-190</v>
      </c>
    </row>
    <row r="212" spans="1:10" x14ac:dyDescent="0.25">
      <c r="A212" s="1">
        <v>44772</v>
      </c>
      <c r="B212">
        <v>0</v>
      </c>
      <c r="C212">
        <v>-190</v>
      </c>
      <c r="D212">
        <v>-190</v>
      </c>
      <c r="E212">
        <f>H211 +ekodom__25[[#This Row],[retencja]]</f>
        <v>2577</v>
      </c>
      <c r="F212">
        <f>IF(ekodom__25[[#This Row],[start dnia]]+ekodom__25[[#This Row],[całk zużycie dzienne]]&lt;0,1,0)</f>
        <v>0</v>
      </c>
      <c r="G212">
        <f>IF(ekodom__25[[#This Row],[Kolumna3]]=1,ekodom__25[[#This Row],[suma zużycia]],0)</f>
        <v>0</v>
      </c>
      <c r="H212">
        <f>IF((H211+ekodom__25[[#This Row],[całk zużycie dzienne]]+ekodom__25[[#This Row],[retencja]])&lt;0,0,(H211+ekodom__25[[#This Row],[całk zużycie dzienne]]+ekodom__25[[#This Row],[retencja]]))</f>
        <v>2387</v>
      </c>
      <c r="I212">
        <f>IF(ekodom__25[[#This Row],[ilość wody w zboirniku]]=0,1,0)</f>
        <v>0</v>
      </c>
      <c r="J212">
        <f>IF(ekodom__25[[#This Row],[suma zużycia]]&gt;0,0,ekodom__25[[#This Row],[suma zużycia]])</f>
        <v>-190</v>
      </c>
    </row>
    <row r="213" spans="1:10" x14ac:dyDescent="0.25">
      <c r="A213" s="1">
        <v>44773</v>
      </c>
      <c r="B213">
        <v>0</v>
      </c>
      <c r="C213">
        <v>-190</v>
      </c>
      <c r="D213">
        <v>-190</v>
      </c>
      <c r="E213">
        <f>H212 +ekodom__25[[#This Row],[retencja]]</f>
        <v>2387</v>
      </c>
      <c r="F213">
        <f>IF(ekodom__25[[#This Row],[start dnia]]+ekodom__25[[#This Row],[całk zużycie dzienne]]&lt;0,1,0)</f>
        <v>0</v>
      </c>
      <c r="G213">
        <f>IF(ekodom__25[[#This Row],[Kolumna3]]=1,ekodom__25[[#This Row],[suma zużycia]],0)</f>
        <v>0</v>
      </c>
      <c r="H213">
        <f>IF((H212+ekodom__25[[#This Row],[całk zużycie dzienne]]+ekodom__25[[#This Row],[retencja]])&lt;0,0,(H212+ekodom__25[[#This Row],[całk zużycie dzienne]]+ekodom__25[[#This Row],[retencja]]))</f>
        <v>2197</v>
      </c>
      <c r="I213">
        <f>IF(ekodom__25[[#This Row],[ilość wody w zboirniku]]=0,1,0)</f>
        <v>0</v>
      </c>
      <c r="J213">
        <f>IF(ekodom__25[[#This Row],[suma zużycia]]&gt;0,0,ekodom__25[[#This Row],[suma zużycia]])</f>
        <v>-190</v>
      </c>
    </row>
    <row r="214" spans="1:10" x14ac:dyDescent="0.25">
      <c r="A214" s="1">
        <v>44774</v>
      </c>
      <c r="B214">
        <v>0</v>
      </c>
      <c r="C214">
        <v>-490</v>
      </c>
      <c r="D214">
        <v>-490</v>
      </c>
      <c r="E214">
        <f>H213 +ekodom__25[[#This Row],[retencja]]</f>
        <v>2197</v>
      </c>
      <c r="F214">
        <f>IF(ekodom__25[[#This Row],[start dnia]]+ekodom__25[[#This Row],[całk zużycie dzienne]]&lt;0,1,0)</f>
        <v>0</v>
      </c>
      <c r="G214">
        <f>IF(ekodom__25[[#This Row],[Kolumna3]]=1,ekodom__25[[#This Row],[suma zużycia]],0)</f>
        <v>0</v>
      </c>
      <c r="H214">
        <f>IF((H213+ekodom__25[[#This Row],[całk zużycie dzienne]]+ekodom__25[[#This Row],[retencja]])&lt;0,0,(H213+ekodom__25[[#This Row],[całk zużycie dzienne]]+ekodom__25[[#This Row],[retencja]]))</f>
        <v>1707</v>
      </c>
      <c r="I214">
        <f>IF(ekodom__25[[#This Row],[ilość wody w zboirniku]]=0,1,0)</f>
        <v>0</v>
      </c>
      <c r="J214">
        <f>IF(ekodom__25[[#This Row],[suma zużycia]]&gt;0,0,ekodom__25[[#This Row],[suma zużycia]])</f>
        <v>-490</v>
      </c>
    </row>
    <row r="215" spans="1:10" x14ac:dyDescent="0.25">
      <c r="A215" s="1">
        <v>44775</v>
      </c>
      <c r="B215">
        <v>0</v>
      </c>
      <c r="C215">
        <v>-260</v>
      </c>
      <c r="D215">
        <v>-260</v>
      </c>
      <c r="E215">
        <f>H214 +ekodom__25[[#This Row],[retencja]]</f>
        <v>1707</v>
      </c>
      <c r="F215">
        <f>IF(ekodom__25[[#This Row],[start dnia]]+ekodom__25[[#This Row],[całk zużycie dzienne]]&lt;0,1,0)</f>
        <v>0</v>
      </c>
      <c r="G215">
        <f>IF(ekodom__25[[#This Row],[Kolumna3]]=1,ekodom__25[[#This Row],[suma zużycia]],0)</f>
        <v>0</v>
      </c>
      <c r="H215">
        <f>IF((H214+ekodom__25[[#This Row],[całk zużycie dzienne]]+ekodom__25[[#This Row],[retencja]])&lt;0,0,(H214+ekodom__25[[#This Row],[całk zużycie dzienne]]+ekodom__25[[#This Row],[retencja]]))</f>
        <v>1447</v>
      </c>
      <c r="I215">
        <f>IF(ekodom__25[[#This Row],[ilość wody w zboirniku]]=0,1,0)</f>
        <v>0</v>
      </c>
      <c r="J215">
        <f>IF(ekodom__25[[#This Row],[suma zużycia]]&gt;0,0,ekodom__25[[#This Row],[suma zużycia]])</f>
        <v>-260</v>
      </c>
    </row>
    <row r="216" spans="1:10" x14ac:dyDescent="0.25">
      <c r="A216" s="1">
        <v>44776</v>
      </c>
      <c r="B216">
        <v>0</v>
      </c>
      <c r="C216">
        <v>-190</v>
      </c>
      <c r="D216">
        <v>-190</v>
      </c>
      <c r="E216">
        <f>H215 +ekodom__25[[#This Row],[retencja]]</f>
        <v>1447</v>
      </c>
      <c r="F216">
        <f>IF(ekodom__25[[#This Row],[start dnia]]+ekodom__25[[#This Row],[całk zużycie dzienne]]&lt;0,1,0)</f>
        <v>0</v>
      </c>
      <c r="G216">
        <f>IF(ekodom__25[[#This Row],[Kolumna3]]=1,ekodom__25[[#This Row],[suma zużycia]],0)</f>
        <v>0</v>
      </c>
      <c r="H216">
        <f>IF((H215+ekodom__25[[#This Row],[całk zużycie dzienne]]+ekodom__25[[#This Row],[retencja]])&lt;0,0,(H215+ekodom__25[[#This Row],[całk zużycie dzienne]]+ekodom__25[[#This Row],[retencja]]))</f>
        <v>1257</v>
      </c>
      <c r="I216">
        <f>IF(ekodom__25[[#This Row],[ilość wody w zboirniku]]=0,1,0)</f>
        <v>0</v>
      </c>
      <c r="J216">
        <f>IF(ekodom__25[[#This Row],[suma zużycia]]&gt;0,0,ekodom__25[[#This Row],[suma zużycia]])</f>
        <v>-190</v>
      </c>
    </row>
    <row r="217" spans="1:10" x14ac:dyDescent="0.25">
      <c r="A217" s="1">
        <v>44777</v>
      </c>
      <c r="B217">
        <v>0</v>
      </c>
      <c r="C217">
        <v>-190</v>
      </c>
      <c r="D217">
        <v>-190</v>
      </c>
      <c r="E217">
        <f>H216 +ekodom__25[[#This Row],[retencja]]</f>
        <v>1257</v>
      </c>
      <c r="F217">
        <f>IF(ekodom__25[[#This Row],[start dnia]]+ekodom__25[[#This Row],[całk zużycie dzienne]]&lt;0,1,0)</f>
        <v>0</v>
      </c>
      <c r="G217">
        <f>IF(ekodom__25[[#This Row],[Kolumna3]]=1,ekodom__25[[#This Row],[suma zużycia]],0)</f>
        <v>0</v>
      </c>
      <c r="H217">
        <f>IF((H216+ekodom__25[[#This Row],[całk zużycie dzienne]]+ekodom__25[[#This Row],[retencja]])&lt;0,0,(H216+ekodom__25[[#This Row],[całk zużycie dzienne]]+ekodom__25[[#This Row],[retencja]]))</f>
        <v>1067</v>
      </c>
      <c r="I217">
        <f>IF(ekodom__25[[#This Row],[ilość wody w zboirniku]]=0,1,0)</f>
        <v>0</v>
      </c>
      <c r="J217">
        <f>IF(ekodom__25[[#This Row],[suma zużycia]]&gt;0,0,ekodom__25[[#This Row],[suma zużycia]])</f>
        <v>-190</v>
      </c>
    </row>
    <row r="218" spans="1:10" x14ac:dyDescent="0.25">
      <c r="A218" s="1">
        <v>44778</v>
      </c>
      <c r="B218">
        <v>0</v>
      </c>
      <c r="C218">
        <v>-190</v>
      </c>
      <c r="D218">
        <v>-190</v>
      </c>
      <c r="E218">
        <f>H217 +ekodom__25[[#This Row],[retencja]]</f>
        <v>1067</v>
      </c>
      <c r="F218">
        <f>IF(ekodom__25[[#This Row],[start dnia]]+ekodom__25[[#This Row],[całk zużycie dzienne]]&lt;0,1,0)</f>
        <v>0</v>
      </c>
      <c r="G218">
        <f>IF(ekodom__25[[#This Row],[Kolumna3]]=1,ekodom__25[[#This Row],[suma zużycia]],0)</f>
        <v>0</v>
      </c>
      <c r="H218">
        <f>IF((H217+ekodom__25[[#This Row],[całk zużycie dzienne]]+ekodom__25[[#This Row],[retencja]])&lt;0,0,(H217+ekodom__25[[#This Row],[całk zużycie dzienne]]+ekodom__25[[#This Row],[retencja]]))</f>
        <v>877</v>
      </c>
      <c r="I218">
        <f>IF(ekodom__25[[#This Row],[ilość wody w zboirniku]]=0,1,0)</f>
        <v>0</v>
      </c>
      <c r="J218">
        <f>IF(ekodom__25[[#This Row],[suma zużycia]]&gt;0,0,ekodom__25[[#This Row],[suma zużycia]])</f>
        <v>-190</v>
      </c>
    </row>
    <row r="219" spans="1:10" x14ac:dyDescent="0.25">
      <c r="A219" s="1">
        <v>44779</v>
      </c>
      <c r="B219">
        <v>0</v>
      </c>
      <c r="C219">
        <v>-490</v>
      </c>
      <c r="D219">
        <v>-490</v>
      </c>
      <c r="E219">
        <f>H218 +ekodom__25[[#This Row],[retencja]]</f>
        <v>877</v>
      </c>
      <c r="F219">
        <f>IF(ekodom__25[[#This Row],[start dnia]]+ekodom__25[[#This Row],[całk zużycie dzienne]]&lt;0,1,0)</f>
        <v>0</v>
      </c>
      <c r="G219">
        <f>IF(ekodom__25[[#This Row],[Kolumna3]]=1,ekodom__25[[#This Row],[suma zużycia]],0)</f>
        <v>0</v>
      </c>
      <c r="H219">
        <f>IF((H218+ekodom__25[[#This Row],[całk zużycie dzienne]]+ekodom__25[[#This Row],[retencja]])&lt;0,0,(H218+ekodom__25[[#This Row],[całk zużycie dzienne]]+ekodom__25[[#This Row],[retencja]]))</f>
        <v>387</v>
      </c>
      <c r="I219">
        <f>IF(ekodom__25[[#This Row],[ilość wody w zboirniku]]=0,1,0)</f>
        <v>0</v>
      </c>
      <c r="J219">
        <f>IF(ekodom__25[[#This Row],[suma zużycia]]&gt;0,0,ekodom__25[[#This Row],[suma zużycia]])</f>
        <v>-490</v>
      </c>
    </row>
    <row r="220" spans="1:10" x14ac:dyDescent="0.25">
      <c r="A220" s="1">
        <v>44780</v>
      </c>
      <c r="B220">
        <v>0</v>
      </c>
      <c r="C220">
        <v>-190</v>
      </c>
      <c r="D220">
        <v>-190</v>
      </c>
      <c r="E220">
        <f>H219 +ekodom__25[[#This Row],[retencja]]</f>
        <v>387</v>
      </c>
      <c r="F220">
        <f>IF(ekodom__25[[#This Row],[start dnia]]+ekodom__25[[#This Row],[całk zużycie dzienne]]&lt;0,1,0)</f>
        <v>0</v>
      </c>
      <c r="G220">
        <f>IF(ekodom__25[[#This Row],[Kolumna3]]=1,ekodom__25[[#This Row],[suma zużycia]],0)</f>
        <v>0</v>
      </c>
      <c r="H220">
        <f>IF((H219+ekodom__25[[#This Row],[całk zużycie dzienne]]+ekodom__25[[#This Row],[retencja]])&lt;0,0,(H219+ekodom__25[[#This Row],[całk zużycie dzienne]]+ekodom__25[[#This Row],[retencja]]))</f>
        <v>197</v>
      </c>
      <c r="I220">
        <f>IF(ekodom__25[[#This Row],[ilość wody w zboirniku]]=0,1,0)</f>
        <v>0</v>
      </c>
      <c r="J220">
        <f>IF(ekodom__25[[#This Row],[suma zużycia]]&gt;0,0,ekodom__25[[#This Row],[suma zużycia]])</f>
        <v>-190</v>
      </c>
    </row>
    <row r="221" spans="1:10" x14ac:dyDescent="0.25">
      <c r="A221" s="1">
        <v>44781</v>
      </c>
      <c r="B221">
        <v>660</v>
      </c>
      <c r="C221">
        <v>470</v>
      </c>
      <c r="D221">
        <v>-190</v>
      </c>
      <c r="E221">
        <f>H220 +ekodom__25[[#This Row],[retencja]]</f>
        <v>857</v>
      </c>
      <c r="F221">
        <f>IF(ekodom__25[[#This Row],[start dnia]]+ekodom__25[[#This Row],[całk zużycie dzienne]]&lt;0,1,0)</f>
        <v>0</v>
      </c>
      <c r="G221">
        <f>IF(ekodom__25[[#This Row],[Kolumna3]]=1,ekodom__25[[#This Row],[suma zużycia]],0)</f>
        <v>0</v>
      </c>
      <c r="H221">
        <f>IF((H220+ekodom__25[[#This Row],[całk zużycie dzienne]]+ekodom__25[[#This Row],[retencja]])&lt;0,0,(H220+ekodom__25[[#This Row],[całk zużycie dzienne]]+ekodom__25[[#This Row],[retencja]]))</f>
        <v>667</v>
      </c>
      <c r="I221">
        <f>IF(ekodom__25[[#This Row],[ilość wody w zboirniku]]=0,1,0)</f>
        <v>0</v>
      </c>
      <c r="J221">
        <f>IF(ekodom__25[[#This Row],[suma zużycia]]&gt;0,0,ekodom__25[[#This Row],[suma zużycia]])</f>
        <v>0</v>
      </c>
    </row>
    <row r="222" spans="1:10" x14ac:dyDescent="0.25">
      <c r="A222" s="1">
        <v>44782</v>
      </c>
      <c r="B222">
        <v>1245</v>
      </c>
      <c r="C222">
        <v>985</v>
      </c>
      <c r="D222">
        <v>-260</v>
      </c>
      <c r="E222">
        <f>H221 +ekodom__25[[#This Row],[retencja]]</f>
        <v>1912</v>
      </c>
      <c r="F222">
        <f>IF(ekodom__25[[#This Row],[start dnia]]+ekodom__25[[#This Row],[całk zużycie dzienne]]&lt;0,1,0)</f>
        <v>0</v>
      </c>
      <c r="G222">
        <f>IF(ekodom__25[[#This Row],[Kolumna3]]=1,ekodom__25[[#This Row],[suma zużycia]],0)</f>
        <v>0</v>
      </c>
      <c r="H222">
        <f>IF((H221+ekodom__25[[#This Row],[całk zużycie dzienne]]+ekodom__25[[#This Row],[retencja]])&lt;0,0,(H221+ekodom__25[[#This Row],[całk zużycie dzienne]]+ekodom__25[[#This Row],[retencja]]))</f>
        <v>1652</v>
      </c>
      <c r="I222">
        <f>IF(ekodom__25[[#This Row],[ilość wody w zboirniku]]=0,1,0)</f>
        <v>0</v>
      </c>
      <c r="J222">
        <f>IF(ekodom__25[[#This Row],[suma zużycia]]&gt;0,0,ekodom__25[[#This Row],[suma zużycia]])</f>
        <v>0</v>
      </c>
    </row>
    <row r="223" spans="1:10" x14ac:dyDescent="0.25">
      <c r="A223" s="1">
        <v>44783</v>
      </c>
      <c r="B223">
        <v>745</v>
      </c>
      <c r="C223">
        <v>555</v>
      </c>
      <c r="D223">
        <v>-190</v>
      </c>
      <c r="E223">
        <f>H222 +ekodom__25[[#This Row],[retencja]]</f>
        <v>2397</v>
      </c>
      <c r="F223">
        <f>IF(ekodom__25[[#This Row],[start dnia]]+ekodom__25[[#This Row],[całk zużycie dzienne]]&lt;0,1,0)</f>
        <v>0</v>
      </c>
      <c r="G223">
        <f>IF(ekodom__25[[#This Row],[Kolumna3]]=1,ekodom__25[[#This Row],[suma zużycia]],0)</f>
        <v>0</v>
      </c>
      <c r="H223">
        <f>IF((H222+ekodom__25[[#This Row],[całk zużycie dzienne]]+ekodom__25[[#This Row],[retencja]])&lt;0,0,(H222+ekodom__25[[#This Row],[całk zużycie dzienne]]+ekodom__25[[#This Row],[retencja]]))</f>
        <v>2207</v>
      </c>
      <c r="I223">
        <f>IF(ekodom__25[[#This Row],[ilość wody w zboirniku]]=0,1,0)</f>
        <v>0</v>
      </c>
      <c r="J223">
        <f>IF(ekodom__25[[#This Row],[suma zużycia]]&gt;0,0,ekodom__25[[#This Row],[suma zużycia]])</f>
        <v>0</v>
      </c>
    </row>
    <row r="224" spans="1:10" x14ac:dyDescent="0.25">
      <c r="A224" s="1">
        <v>44784</v>
      </c>
      <c r="B224">
        <v>48</v>
      </c>
      <c r="C224">
        <v>-142</v>
      </c>
      <c r="D224">
        <v>-190</v>
      </c>
      <c r="E224">
        <f>H223 +ekodom__25[[#This Row],[retencja]]</f>
        <v>2255</v>
      </c>
      <c r="F224">
        <f>IF(ekodom__25[[#This Row],[start dnia]]+ekodom__25[[#This Row],[całk zużycie dzienne]]&lt;0,1,0)</f>
        <v>0</v>
      </c>
      <c r="G224">
        <f>IF(ekodom__25[[#This Row],[Kolumna3]]=1,ekodom__25[[#This Row],[suma zużycia]],0)</f>
        <v>0</v>
      </c>
      <c r="H224">
        <f>IF((H223+ekodom__25[[#This Row],[całk zużycie dzienne]]+ekodom__25[[#This Row],[retencja]])&lt;0,0,(H223+ekodom__25[[#This Row],[całk zużycie dzienne]]+ekodom__25[[#This Row],[retencja]]))</f>
        <v>2065</v>
      </c>
      <c r="I224">
        <f>IF(ekodom__25[[#This Row],[ilość wody w zboirniku]]=0,1,0)</f>
        <v>0</v>
      </c>
      <c r="J224">
        <f>IF(ekodom__25[[#This Row],[suma zużycia]]&gt;0,0,ekodom__25[[#This Row],[suma zużycia]])</f>
        <v>-142</v>
      </c>
    </row>
    <row r="225" spans="1:10" x14ac:dyDescent="0.25">
      <c r="A225" s="1">
        <v>44785</v>
      </c>
      <c r="B225">
        <v>0</v>
      </c>
      <c r="C225">
        <v>-190</v>
      </c>
      <c r="D225">
        <v>-190</v>
      </c>
      <c r="E225">
        <f>H224 +ekodom__25[[#This Row],[retencja]]</f>
        <v>2065</v>
      </c>
      <c r="F225">
        <f>IF(ekodom__25[[#This Row],[start dnia]]+ekodom__25[[#This Row],[całk zużycie dzienne]]&lt;0,1,0)</f>
        <v>0</v>
      </c>
      <c r="G225">
        <f>IF(ekodom__25[[#This Row],[Kolumna3]]=1,ekodom__25[[#This Row],[suma zużycia]],0)</f>
        <v>0</v>
      </c>
      <c r="H225">
        <f>IF((H224+ekodom__25[[#This Row],[całk zużycie dzienne]]+ekodom__25[[#This Row],[retencja]])&lt;0,0,(H224+ekodom__25[[#This Row],[całk zużycie dzienne]]+ekodom__25[[#This Row],[retencja]]))</f>
        <v>1875</v>
      </c>
      <c r="I225">
        <f>IF(ekodom__25[[#This Row],[ilość wody w zboirniku]]=0,1,0)</f>
        <v>0</v>
      </c>
      <c r="J225">
        <f>IF(ekodom__25[[#This Row],[suma zużycia]]&gt;0,0,ekodom__25[[#This Row],[suma zużycia]])</f>
        <v>-190</v>
      </c>
    </row>
    <row r="226" spans="1:10" x14ac:dyDescent="0.25">
      <c r="A226" s="1">
        <v>44786</v>
      </c>
      <c r="B226">
        <v>0</v>
      </c>
      <c r="C226">
        <v>-190</v>
      </c>
      <c r="D226">
        <v>-190</v>
      </c>
      <c r="E226">
        <f>H225 +ekodom__25[[#This Row],[retencja]]</f>
        <v>1875</v>
      </c>
      <c r="F226">
        <f>IF(ekodom__25[[#This Row],[start dnia]]+ekodom__25[[#This Row],[całk zużycie dzienne]]&lt;0,1,0)</f>
        <v>0</v>
      </c>
      <c r="G226">
        <f>IF(ekodom__25[[#This Row],[Kolumna3]]=1,ekodom__25[[#This Row],[suma zużycia]],0)</f>
        <v>0</v>
      </c>
      <c r="H226">
        <f>IF((H225+ekodom__25[[#This Row],[całk zużycie dzienne]]+ekodom__25[[#This Row],[retencja]])&lt;0,0,(H225+ekodom__25[[#This Row],[całk zużycie dzienne]]+ekodom__25[[#This Row],[retencja]]))</f>
        <v>1685</v>
      </c>
      <c r="I226">
        <f>IF(ekodom__25[[#This Row],[ilość wody w zboirniku]]=0,1,0)</f>
        <v>0</v>
      </c>
      <c r="J226">
        <f>IF(ekodom__25[[#This Row],[suma zużycia]]&gt;0,0,ekodom__25[[#This Row],[suma zużycia]])</f>
        <v>-190</v>
      </c>
    </row>
    <row r="227" spans="1:10" x14ac:dyDescent="0.25">
      <c r="A227" s="1">
        <v>44787</v>
      </c>
      <c r="B227">
        <v>0</v>
      </c>
      <c r="C227">
        <v>-190</v>
      </c>
      <c r="D227">
        <v>-190</v>
      </c>
      <c r="E227">
        <f>H226 +ekodom__25[[#This Row],[retencja]]</f>
        <v>1685</v>
      </c>
      <c r="F227">
        <f>IF(ekodom__25[[#This Row],[start dnia]]+ekodom__25[[#This Row],[całk zużycie dzienne]]&lt;0,1,0)</f>
        <v>0</v>
      </c>
      <c r="G227">
        <f>IF(ekodom__25[[#This Row],[Kolumna3]]=1,ekodom__25[[#This Row],[suma zużycia]],0)</f>
        <v>0</v>
      </c>
      <c r="H227">
        <f>IF((H226+ekodom__25[[#This Row],[całk zużycie dzienne]]+ekodom__25[[#This Row],[retencja]])&lt;0,0,(H226+ekodom__25[[#This Row],[całk zużycie dzienne]]+ekodom__25[[#This Row],[retencja]]))</f>
        <v>1495</v>
      </c>
      <c r="I227">
        <f>IF(ekodom__25[[#This Row],[ilość wody w zboirniku]]=0,1,0)</f>
        <v>0</v>
      </c>
      <c r="J227">
        <f>IF(ekodom__25[[#This Row],[suma zużycia]]&gt;0,0,ekodom__25[[#This Row],[suma zużycia]])</f>
        <v>-190</v>
      </c>
    </row>
    <row r="228" spans="1:10" x14ac:dyDescent="0.25">
      <c r="A228" s="1">
        <v>44788</v>
      </c>
      <c r="B228">
        <v>0</v>
      </c>
      <c r="C228">
        <v>-190</v>
      </c>
      <c r="D228">
        <v>-190</v>
      </c>
      <c r="E228">
        <f>H227 +ekodom__25[[#This Row],[retencja]]</f>
        <v>1495</v>
      </c>
      <c r="F228">
        <f>IF(ekodom__25[[#This Row],[start dnia]]+ekodom__25[[#This Row],[całk zużycie dzienne]]&lt;0,1,0)</f>
        <v>0</v>
      </c>
      <c r="G228">
        <f>IF(ekodom__25[[#This Row],[Kolumna3]]=1,ekodom__25[[#This Row],[suma zużycia]],0)</f>
        <v>0</v>
      </c>
      <c r="H228">
        <f>IF((H227+ekodom__25[[#This Row],[całk zużycie dzienne]]+ekodom__25[[#This Row],[retencja]])&lt;0,0,(H227+ekodom__25[[#This Row],[całk zużycie dzienne]]+ekodom__25[[#This Row],[retencja]]))</f>
        <v>1305</v>
      </c>
      <c r="I228">
        <f>IF(ekodom__25[[#This Row],[ilość wody w zboirniku]]=0,1,0)</f>
        <v>0</v>
      </c>
      <c r="J228">
        <f>IF(ekodom__25[[#This Row],[suma zużycia]]&gt;0,0,ekodom__25[[#This Row],[suma zużycia]])</f>
        <v>-190</v>
      </c>
    </row>
    <row r="229" spans="1:10" x14ac:dyDescent="0.25">
      <c r="A229" s="1">
        <v>44789</v>
      </c>
      <c r="B229">
        <v>0</v>
      </c>
      <c r="C229">
        <v>-560</v>
      </c>
      <c r="D229">
        <v>-560</v>
      </c>
      <c r="E229">
        <f>H228 +ekodom__25[[#This Row],[retencja]]</f>
        <v>1305</v>
      </c>
      <c r="F229">
        <f>IF(ekodom__25[[#This Row],[start dnia]]+ekodom__25[[#This Row],[całk zużycie dzienne]]&lt;0,1,0)</f>
        <v>0</v>
      </c>
      <c r="G229">
        <f>IF(ekodom__25[[#This Row],[Kolumna3]]=1,ekodom__25[[#This Row],[suma zużycia]],0)</f>
        <v>0</v>
      </c>
      <c r="H229">
        <f>IF((H228+ekodom__25[[#This Row],[całk zużycie dzienne]]+ekodom__25[[#This Row],[retencja]])&lt;0,0,(H228+ekodom__25[[#This Row],[całk zużycie dzienne]]+ekodom__25[[#This Row],[retencja]]))</f>
        <v>745</v>
      </c>
      <c r="I229">
        <f>IF(ekodom__25[[#This Row],[ilość wody w zboirniku]]=0,1,0)</f>
        <v>0</v>
      </c>
      <c r="J229">
        <f>IF(ekodom__25[[#This Row],[suma zużycia]]&gt;0,0,ekodom__25[[#This Row],[suma zużycia]])</f>
        <v>-560</v>
      </c>
    </row>
    <row r="230" spans="1:10" x14ac:dyDescent="0.25">
      <c r="A230" s="1">
        <v>44790</v>
      </c>
      <c r="B230">
        <v>0</v>
      </c>
      <c r="C230">
        <v>-190</v>
      </c>
      <c r="D230">
        <v>-190</v>
      </c>
      <c r="E230">
        <f>H229 +ekodom__25[[#This Row],[retencja]]</f>
        <v>745</v>
      </c>
      <c r="F230">
        <f>IF(ekodom__25[[#This Row],[start dnia]]+ekodom__25[[#This Row],[całk zużycie dzienne]]&lt;0,1,0)</f>
        <v>0</v>
      </c>
      <c r="G230">
        <f>IF(ekodom__25[[#This Row],[Kolumna3]]=1,ekodom__25[[#This Row],[suma zużycia]],0)</f>
        <v>0</v>
      </c>
      <c r="H230">
        <f>IF((H229+ekodom__25[[#This Row],[całk zużycie dzienne]]+ekodom__25[[#This Row],[retencja]])&lt;0,0,(H229+ekodom__25[[#This Row],[całk zużycie dzienne]]+ekodom__25[[#This Row],[retencja]]))</f>
        <v>555</v>
      </c>
      <c r="I230">
        <f>IF(ekodom__25[[#This Row],[ilość wody w zboirniku]]=0,1,0)</f>
        <v>0</v>
      </c>
      <c r="J230">
        <f>IF(ekodom__25[[#This Row],[suma zużycia]]&gt;0,0,ekodom__25[[#This Row],[suma zużycia]])</f>
        <v>-190</v>
      </c>
    </row>
    <row r="231" spans="1:10" x14ac:dyDescent="0.25">
      <c r="A231" s="1">
        <v>44791</v>
      </c>
      <c r="B231">
        <v>0</v>
      </c>
      <c r="C231">
        <v>-190</v>
      </c>
      <c r="D231">
        <v>-190</v>
      </c>
      <c r="E231">
        <f>H230 +ekodom__25[[#This Row],[retencja]]</f>
        <v>555</v>
      </c>
      <c r="F231">
        <f>IF(ekodom__25[[#This Row],[start dnia]]+ekodom__25[[#This Row],[całk zużycie dzienne]]&lt;0,1,0)</f>
        <v>0</v>
      </c>
      <c r="G231">
        <f>IF(ekodom__25[[#This Row],[Kolumna3]]=1,ekodom__25[[#This Row],[suma zużycia]],0)</f>
        <v>0</v>
      </c>
      <c r="H231">
        <f>IF((H230+ekodom__25[[#This Row],[całk zużycie dzienne]]+ekodom__25[[#This Row],[retencja]])&lt;0,0,(H230+ekodom__25[[#This Row],[całk zużycie dzienne]]+ekodom__25[[#This Row],[retencja]]))</f>
        <v>365</v>
      </c>
      <c r="I231">
        <f>IF(ekodom__25[[#This Row],[ilość wody w zboirniku]]=0,1,0)</f>
        <v>0</v>
      </c>
      <c r="J231">
        <f>IF(ekodom__25[[#This Row],[suma zużycia]]&gt;0,0,ekodom__25[[#This Row],[suma zużycia]])</f>
        <v>-190</v>
      </c>
    </row>
    <row r="232" spans="1:10" x14ac:dyDescent="0.25">
      <c r="A232" s="1">
        <v>44792</v>
      </c>
      <c r="B232">
        <v>0</v>
      </c>
      <c r="C232">
        <v>-190</v>
      </c>
      <c r="D232">
        <v>-190</v>
      </c>
      <c r="E232">
        <f>H231 +ekodom__25[[#This Row],[retencja]]</f>
        <v>365</v>
      </c>
      <c r="F232">
        <f>IF(ekodom__25[[#This Row],[start dnia]]+ekodom__25[[#This Row],[całk zużycie dzienne]]&lt;0,1,0)</f>
        <v>0</v>
      </c>
      <c r="G232">
        <f>IF(ekodom__25[[#This Row],[Kolumna3]]=1,ekodom__25[[#This Row],[suma zużycia]],0)</f>
        <v>0</v>
      </c>
      <c r="H232">
        <f>IF((H231+ekodom__25[[#This Row],[całk zużycie dzienne]]+ekodom__25[[#This Row],[retencja]])&lt;0,0,(H231+ekodom__25[[#This Row],[całk zużycie dzienne]]+ekodom__25[[#This Row],[retencja]]))</f>
        <v>175</v>
      </c>
      <c r="I232">
        <f>IF(ekodom__25[[#This Row],[ilość wody w zboirniku]]=0,1,0)</f>
        <v>0</v>
      </c>
      <c r="J232">
        <f>IF(ekodom__25[[#This Row],[suma zużycia]]&gt;0,0,ekodom__25[[#This Row],[suma zużycia]])</f>
        <v>-190</v>
      </c>
    </row>
    <row r="233" spans="1:10" x14ac:dyDescent="0.25">
      <c r="A233" s="1">
        <v>44793</v>
      </c>
      <c r="B233">
        <v>0</v>
      </c>
      <c r="C233">
        <v>-190</v>
      </c>
      <c r="D233">
        <v>-190</v>
      </c>
      <c r="E233">
        <f>H232 +ekodom__25[[#This Row],[retencja]]</f>
        <v>175</v>
      </c>
      <c r="F233">
        <f>IF(ekodom__25[[#This Row],[start dnia]]+ekodom__25[[#This Row],[całk zużycie dzienne]]&lt;0,1,0)</f>
        <v>1</v>
      </c>
      <c r="G233">
        <f>IF(ekodom__25[[#This Row],[Kolumna3]]=1,ekodom__25[[#This Row],[suma zużycia]],0)</f>
        <v>-190</v>
      </c>
      <c r="H233">
        <f>IF((H232+ekodom__25[[#This Row],[całk zużycie dzienne]]+ekodom__25[[#This Row],[retencja]])&lt;0,0,(H232+ekodom__25[[#This Row],[całk zużycie dzienne]]+ekodom__25[[#This Row],[retencja]]))</f>
        <v>0</v>
      </c>
      <c r="I233">
        <f>IF(ekodom__25[[#This Row],[ilość wody w zboirniku]]=0,1,0)</f>
        <v>1</v>
      </c>
      <c r="J233">
        <f>IF(ekodom__25[[#This Row],[suma zużycia]]&gt;0,0,ekodom__25[[#This Row],[suma zużycia]])</f>
        <v>-190</v>
      </c>
    </row>
    <row r="234" spans="1:10" x14ac:dyDescent="0.25">
      <c r="A234" s="1">
        <v>44794</v>
      </c>
      <c r="B234">
        <v>0</v>
      </c>
      <c r="C234">
        <v>-490</v>
      </c>
      <c r="D234">
        <v>-490</v>
      </c>
      <c r="E234">
        <f>H233 +ekodom__25[[#This Row],[retencja]]</f>
        <v>0</v>
      </c>
      <c r="F234">
        <f>IF(ekodom__25[[#This Row],[start dnia]]+ekodom__25[[#This Row],[całk zużycie dzienne]]&lt;0,1,0)</f>
        <v>1</v>
      </c>
      <c r="G234">
        <f>IF(ekodom__25[[#This Row],[Kolumna3]]=1,ekodom__25[[#This Row],[suma zużycia]],0)</f>
        <v>-490</v>
      </c>
      <c r="H234">
        <f>IF((H233+ekodom__25[[#This Row],[całk zużycie dzienne]]+ekodom__25[[#This Row],[retencja]])&lt;0,0,(H233+ekodom__25[[#This Row],[całk zużycie dzienne]]+ekodom__25[[#This Row],[retencja]]))</f>
        <v>0</v>
      </c>
      <c r="I234">
        <f>IF(ekodom__25[[#This Row],[ilość wody w zboirniku]]=0,1,0)</f>
        <v>1</v>
      </c>
      <c r="J234">
        <f>IF(ekodom__25[[#This Row],[suma zużycia]]&gt;0,0,ekodom__25[[#This Row],[suma zużycia]])</f>
        <v>-490</v>
      </c>
    </row>
    <row r="235" spans="1:10" x14ac:dyDescent="0.25">
      <c r="A235" s="1">
        <v>44795</v>
      </c>
      <c r="B235">
        <v>0</v>
      </c>
      <c r="C235">
        <v>-190</v>
      </c>
      <c r="D235">
        <v>-190</v>
      </c>
      <c r="E235">
        <f>H234 +ekodom__25[[#This Row],[retencja]]</f>
        <v>0</v>
      </c>
      <c r="F235">
        <f>IF(ekodom__25[[#This Row],[start dnia]]+ekodom__25[[#This Row],[całk zużycie dzienne]]&lt;0,1,0)</f>
        <v>1</v>
      </c>
      <c r="G235">
        <f>IF(ekodom__25[[#This Row],[Kolumna3]]=1,ekodom__25[[#This Row],[suma zużycia]],0)</f>
        <v>-190</v>
      </c>
      <c r="H235">
        <f>IF((H234+ekodom__25[[#This Row],[całk zużycie dzienne]]+ekodom__25[[#This Row],[retencja]])&lt;0,0,(H234+ekodom__25[[#This Row],[całk zużycie dzienne]]+ekodom__25[[#This Row],[retencja]]))</f>
        <v>0</v>
      </c>
      <c r="I235">
        <f>IF(ekodom__25[[#This Row],[ilość wody w zboirniku]]=0,1,0)</f>
        <v>1</v>
      </c>
      <c r="J235">
        <f>IF(ekodom__25[[#This Row],[suma zużycia]]&gt;0,0,ekodom__25[[#This Row],[suma zużycia]])</f>
        <v>-190</v>
      </c>
    </row>
    <row r="236" spans="1:10" x14ac:dyDescent="0.25">
      <c r="A236" s="1">
        <v>44796</v>
      </c>
      <c r="B236">
        <v>0</v>
      </c>
      <c r="C236">
        <v>-260</v>
      </c>
      <c r="D236">
        <v>-260</v>
      </c>
      <c r="E236">
        <f>H235 +ekodom__25[[#This Row],[retencja]]</f>
        <v>0</v>
      </c>
      <c r="F236">
        <f>IF(ekodom__25[[#This Row],[start dnia]]+ekodom__25[[#This Row],[całk zużycie dzienne]]&lt;0,1,0)</f>
        <v>1</v>
      </c>
      <c r="G236">
        <f>IF(ekodom__25[[#This Row],[Kolumna3]]=1,ekodom__25[[#This Row],[suma zużycia]],0)</f>
        <v>-260</v>
      </c>
      <c r="H236">
        <f>IF((H235+ekodom__25[[#This Row],[całk zużycie dzienne]]+ekodom__25[[#This Row],[retencja]])&lt;0,0,(H235+ekodom__25[[#This Row],[całk zużycie dzienne]]+ekodom__25[[#This Row],[retencja]]))</f>
        <v>0</v>
      </c>
      <c r="I236">
        <f>IF(ekodom__25[[#This Row],[ilość wody w zboirniku]]=0,1,0)</f>
        <v>1</v>
      </c>
      <c r="J236">
        <f>IF(ekodom__25[[#This Row],[suma zużycia]]&gt;0,0,ekodom__25[[#This Row],[suma zużycia]])</f>
        <v>-260</v>
      </c>
    </row>
    <row r="237" spans="1:10" x14ac:dyDescent="0.25">
      <c r="A237" s="1">
        <v>44797</v>
      </c>
      <c r="B237">
        <v>0</v>
      </c>
      <c r="C237">
        <v>-190</v>
      </c>
      <c r="D237">
        <v>-190</v>
      </c>
      <c r="E237">
        <f>H236 +ekodom__25[[#This Row],[retencja]]</f>
        <v>0</v>
      </c>
      <c r="F237">
        <f>IF(ekodom__25[[#This Row],[start dnia]]+ekodom__25[[#This Row],[całk zużycie dzienne]]&lt;0,1,0)</f>
        <v>1</v>
      </c>
      <c r="G237">
        <f>IF(ekodom__25[[#This Row],[Kolumna3]]=1,ekodom__25[[#This Row],[suma zużycia]],0)</f>
        <v>-190</v>
      </c>
      <c r="H237">
        <f>IF((H236+ekodom__25[[#This Row],[całk zużycie dzienne]]+ekodom__25[[#This Row],[retencja]])&lt;0,0,(H236+ekodom__25[[#This Row],[całk zużycie dzienne]]+ekodom__25[[#This Row],[retencja]]))</f>
        <v>0</v>
      </c>
      <c r="I237">
        <f>IF(ekodom__25[[#This Row],[ilość wody w zboirniku]]=0,1,0)</f>
        <v>1</v>
      </c>
      <c r="J237">
        <f>IF(ekodom__25[[#This Row],[suma zużycia]]&gt;0,0,ekodom__25[[#This Row],[suma zużycia]])</f>
        <v>-190</v>
      </c>
    </row>
    <row r="238" spans="1:10" x14ac:dyDescent="0.25">
      <c r="A238" s="1">
        <v>44798</v>
      </c>
      <c r="B238">
        <v>0</v>
      </c>
      <c r="C238">
        <v>-190</v>
      </c>
      <c r="D238">
        <v>-190</v>
      </c>
      <c r="E238">
        <f>H237 +ekodom__25[[#This Row],[retencja]]</f>
        <v>0</v>
      </c>
      <c r="F238">
        <f>IF(ekodom__25[[#This Row],[start dnia]]+ekodom__25[[#This Row],[całk zużycie dzienne]]&lt;0,1,0)</f>
        <v>1</v>
      </c>
      <c r="G238">
        <f>IF(ekodom__25[[#This Row],[Kolumna3]]=1,ekodom__25[[#This Row],[suma zużycia]],0)</f>
        <v>-190</v>
      </c>
      <c r="H238">
        <f>IF((H237+ekodom__25[[#This Row],[całk zużycie dzienne]]+ekodom__25[[#This Row],[retencja]])&lt;0,0,(H237+ekodom__25[[#This Row],[całk zużycie dzienne]]+ekodom__25[[#This Row],[retencja]]))</f>
        <v>0</v>
      </c>
      <c r="I238">
        <f>IF(ekodom__25[[#This Row],[ilość wody w zboirniku]]=0,1,0)</f>
        <v>1</v>
      </c>
      <c r="J238">
        <f>IF(ekodom__25[[#This Row],[suma zużycia]]&gt;0,0,ekodom__25[[#This Row],[suma zużycia]])</f>
        <v>-190</v>
      </c>
    </row>
    <row r="239" spans="1:10" x14ac:dyDescent="0.25">
      <c r="A239" s="1">
        <v>44799</v>
      </c>
      <c r="B239">
        <v>0</v>
      </c>
      <c r="C239">
        <v>-490</v>
      </c>
      <c r="D239">
        <v>-490</v>
      </c>
      <c r="E239">
        <f>H238 +ekodom__25[[#This Row],[retencja]]</f>
        <v>0</v>
      </c>
      <c r="F239">
        <f>IF(ekodom__25[[#This Row],[start dnia]]+ekodom__25[[#This Row],[całk zużycie dzienne]]&lt;0,1,0)</f>
        <v>1</v>
      </c>
      <c r="G239">
        <f>IF(ekodom__25[[#This Row],[Kolumna3]]=1,ekodom__25[[#This Row],[suma zużycia]],0)</f>
        <v>-490</v>
      </c>
      <c r="H239">
        <f>IF((H238+ekodom__25[[#This Row],[całk zużycie dzienne]]+ekodom__25[[#This Row],[retencja]])&lt;0,0,(H238+ekodom__25[[#This Row],[całk zużycie dzienne]]+ekodom__25[[#This Row],[retencja]]))</f>
        <v>0</v>
      </c>
      <c r="I239">
        <f>IF(ekodom__25[[#This Row],[ilość wody w zboirniku]]=0,1,0)</f>
        <v>1</v>
      </c>
      <c r="J239">
        <f>IF(ekodom__25[[#This Row],[suma zużycia]]&gt;0,0,ekodom__25[[#This Row],[suma zużycia]])</f>
        <v>-490</v>
      </c>
    </row>
    <row r="240" spans="1:10" x14ac:dyDescent="0.25">
      <c r="A240" s="1">
        <v>44800</v>
      </c>
      <c r="B240">
        <v>0</v>
      </c>
      <c r="C240">
        <v>-190</v>
      </c>
      <c r="D240">
        <v>-190</v>
      </c>
      <c r="E240">
        <f>H239 +ekodom__25[[#This Row],[retencja]]</f>
        <v>0</v>
      </c>
      <c r="F240">
        <f>IF(ekodom__25[[#This Row],[start dnia]]+ekodom__25[[#This Row],[całk zużycie dzienne]]&lt;0,1,0)</f>
        <v>1</v>
      </c>
      <c r="G240">
        <f>IF(ekodom__25[[#This Row],[Kolumna3]]=1,ekodom__25[[#This Row],[suma zużycia]],0)</f>
        <v>-190</v>
      </c>
      <c r="H240">
        <f>IF((H239+ekodom__25[[#This Row],[całk zużycie dzienne]]+ekodom__25[[#This Row],[retencja]])&lt;0,0,(H239+ekodom__25[[#This Row],[całk zużycie dzienne]]+ekodom__25[[#This Row],[retencja]]))</f>
        <v>0</v>
      </c>
      <c r="I240">
        <f>IF(ekodom__25[[#This Row],[ilość wody w zboirniku]]=0,1,0)</f>
        <v>1</v>
      </c>
      <c r="J240">
        <f>IF(ekodom__25[[#This Row],[suma zużycia]]&gt;0,0,ekodom__25[[#This Row],[suma zużycia]])</f>
        <v>-190</v>
      </c>
    </row>
    <row r="241" spans="1:10" x14ac:dyDescent="0.25">
      <c r="A241" s="1">
        <v>44801</v>
      </c>
      <c r="B241">
        <v>0</v>
      </c>
      <c r="C241">
        <v>-190</v>
      </c>
      <c r="D241">
        <v>-190</v>
      </c>
      <c r="E241">
        <f>H240 +ekodom__25[[#This Row],[retencja]]</f>
        <v>0</v>
      </c>
      <c r="F241">
        <f>IF(ekodom__25[[#This Row],[start dnia]]+ekodom__25[[#This Row],[całk zużycie dzienne]]&lt;0,1,0)</f>
        <v>1</v>
      </c>
      <c r="G241">
        <f>IF(ekodom__25[[#This Row],[Kolumna3]]=1,ekodom__25[[#This Row],[suma zużycia]],0)</f>
        <v>-190</v>
      </c>
      <c r="H241">
        <f>IF((H240+ekodom__25[[#This Row],[całk zużycie dzienne]]+ekodom__25[[#This Row],[retencja]])&lt;0,0,(H240+ekodom__25[[#This Row],[całk zużycie dzienne]]+ekodom__25[[#This Row],[retencja]]))</f>
        <v>0</v>
      </c>
      <c r="I241">
        <f>IF(ekodom__25[[#This Row],[ilość wody w zboirniku]]=0,1,0)</f>
        <v>1</v>
      </c>
      <c r="J241">
        <f>IF(ekodom__25[[#This Row],[suma zużycia]]&gt;0,0,ekodom__25[[#This Row],[suma zużycia]])</f>
        <v>-190</v>
      </c>
    </row>
    <row r="242" spans="1:10" x14ac:dyDescent="0.25">
      <c r="A242" s="1">
        <v>44802</v>
      </c>
      <c r="B242">
        <v>0</v>
      </c>
      <c r="C242">
        <v>-190</v>
      </c>
      <c r="D242">
        <v>-190</v>
      </c>
      <c r="E242">
        <f>H241 +ekodom__25[[#This Row],[retencja]]</f>
        <v>0</v>
      </c>
      <c r="F242">
        <f>IF(ekodom__25[[#This Row],[start dnia]]+ekodom__25[[#This Row],[całk zużycie dzienne]]&lt;0,1,0)</f>
        <v>1</v>
      </c>
      <c r="G242">
        <f>IF(ekodom__25[[#This Row],[Kolumna3]]=1,ekodom__25[[#This Row],[suma zużycia]],0)</f>
        <v>-190</v>
      </c>
      <c r="H242">
        <f>IF((H241+ekodom__25[[#This Row],[całk zużycie dzienne]]+ekodom__25[[#This Row],[retencja]])&lt;0,0,(H241+ekodom__25[[#This Row],[całk zużycie dzienne]]+ekodom__25[[#This Row],[retencja]]))</f>
        <v>0</v>
      </c>
      <c r="I242">
        <f>IF(ekodom__25[[#This Row],[ilość wody w zboirniku]]=0,1,0)</f>
        <v>1</v>
      </c>
      <c r="J242">
        <f>IF(ekodom__25[[#This Row],[suma zużycia]]&gt;0,0,ekodom__25[[#This Row],[suma zużycia]])</f>
        <v>-190</v>
      </c>
    </row>
    <row r="243" spans="1:10" x14ac:dyDescent="0.25">
      <c r="A243" s="1">
        <v>44803</v>
      </c>
      <c r="B243">
        <v>0</v>
      </c>
      <c r="C243">
        <v>-260</v>
      </c>
      <c r="D243">
        <v>-260</v>
      </c>
      <c r="E243">
        <f>H242 +ekodom__25[[#This Row],[retencja]]</f>
        <v>0</v>
      </c>
      <c r="F243">
        <f>IF(ekodom__25[[#This Row],[start dnia]]+ekodom__25[[#This Row],[całk zużycie dzienne]]&lt;0,1,0)</f>
        <v>1</v>
      </c>
      <c r="G243">
        <f>IF(ekodom__25[[#This Row],[Kolumna3]]=1,ekodom__25[[#This Row],[suma zużycia]],0)</f>
        <v>-260</v>
      </c>
      <c r="H243">
        <f>IF((H242+ekodom__25[[#This Row],[całk zużycie dzienne]]+ekodom__25[[#This Row],[retencja]])&lt;0,0,(H242+ekodom__25[[#This Row],[całk zużycie dzienne]]+ekodom__25[[#This Row],[retencja]]))</f>
        <v>0</v>
      </c>
      <c r="I243">
        <f>IF(ekodom__25[[#This Row],[ilość wody w zboirniku]]=0,1,0)</f>
        <v>1</v>
      </c>
      <c r="J243">
        <f>IF(ekodom__25[[#This Row],[suma zużycia]]&gt;0,0,ekodom__25[[#This Row],[suma zużycia]])</f>
        <v>-260</v>
      </c>
    </row>
    <row r="244" spans="1:10" x14ac:dyDescent="0.25">
      <c r="A244" s="1">
        <v>44804</v>
      </c>
      <c r="B244">
        <v>0</v>
      </c>
      <c r="C244">
        <v>-490</v>
      </c>
      <c r="D244">
        <v>-490</v>
      </c>
      <c r="E244">
        <f>H243 +ekodom__25[[#This Row],[retencja]]</f>
        <v>0</v>
      </c>
      <c r="F244">
        <f>IF(ekodom__25[[#This Row],[start dnia]]+ekodom__25[[#This Row],[całk zużycie dzienne]]&lt;0,1,0)</f>
        <v>1</v>
      </c>
      <c r="G244">
        <f>IF(ekodom__25[[#This Row],[Kolumna3]]=1,ekodom__25[[#This Row],[suma zużycia]],0)</f>
        <v>-490</v>
      </c>
      <c r="H244">
        <f>IF((H243+ekodom__25[[#This Row],[całk zużycie dzienne]]+ekodom__25[[#This Row],[retencja]])&lt;0,0,(H243+ekodom__25[[#This Row],[całk zużycie dzienne]]+ekodom__25[[#This Row],[retencja]]))</f>
        <v>0</v>
      </c>
      <c r="I244">
        <f>IF(ekodom__25[[#This Row],[ilość wody w zboirniku]]=0,1,0)</f>
        <v>1</v>
      </c>
      <c r="J244">
        <f>IF(ekodom__25[[#This Row],[suma zużycia]]&gt;0,0,ekodom__25[[#This Row],[suma zużycia]])</f>
        <v>-490</v>
      </c>
    </row>
    <row r="245" spans="1:10" x14ac:dyDescent="0.25">
      <c r="A245" s="1">
        <v>44805</v>
      </c>
      <c r="B245">
        <v>0</v>
      </c>
      <c r="C245">
        <v>-190</v>
      </c>
      <c r="D245">
        <v>-190</v>
      </c>
      <c r="E245">
        <f>H244 +ekodom__25[[#This Row],[retencja]]</f>
        <v>0</v>
      </c>
      <c r="F245">
        <f>IF(ekodom__25[[#This Row],[start dnia]]+ekodom__25[[#This Row],[całk zużycie dzienne]]&lt;0,1,0)</f>
        <v>1</v>
      </c>
      <c r="G245">
        <f>IF(ekodom__25[[#This Row],[Kolumna3]]=1,ekodom__25[[#This Row],[suma zużycia]],0)</f>
        <v>-190</v>
      </c>
      <c r="H245">
        <f>IF((H244+ekodom__25[[#This Row],[całk zużycie dzienne]]+ekodom__25[[#This Row],[retencja]])&lt;0,0,(H244+ekodom__25[[#This Row],[całk zużycie dzienne]]+ekodom__25[[#This Row],[retencja]]))</f>
        <v>0</v>
      </c>
      <c r="I245">
        <f>IF(ekodom__25[[#This Row],[ilość wody w zboirniku]]=0,1,0)</f>
        <v>1</v>
      </c>
      <c r="J245">
        <f>IF(ekodom__25[[#This Row],[suma zużycia]]&gt;0,0,ekodom__25[[#This Row],[suma zużycia]])</f>
        <v>-190</v>
      </c>
    </row>
    <row r="246" spans="1:10" x14ac:dyDescent="0.25">
      <c r="A246" s="1">
        <v>44806</v>
      </c>
      <c r="B246">
        <v>388</v>
      </c>
      <c r="C246">
        <v>198</v>
      </c>
      <c r="D246">
        <v>-190</v>
      </c>
      <c r="E246">
        <f>H245 +ekodom__25[[#This Row],[retencja]]</f>
        <v>388</v>
      </c>
      <c r="F246">
        <f>IF(ekodom__25[[#This Row],[start dnia]]+ekodom__25[[#This Row],[całk zużycie dzienne]]&lt;0,1,0)</f>
        <v>0</v>
      </c>
      <c r="G246">
        <f>IF(ekodom__25[[#This Row],[Kolumna3]]=1,ekodom__25[[#This Row],[suma zużycia]],0)</f>
        <v>0</v>
      </c>
      <c r="H246">
        <f>IF((H245+ekodom__25[[#This Row],[całk zużycie dzienne]]+ekodom__25[[#This Row],[retencja]])&lt;0,0,(H245+ekodom__25[[#This Row],[całk zużycie dzienne]]+ekodom__25[[#This Row],[retencja]]))</f>
        <v>198</v>
      </c>
      <c r="I246">
        <f>IF(ekodom__25[[#This Row],[ilość wody w zboirniku]]=0,1,0)</f>
        <v>0</v>
      </c>
      <c r="J246">
        <f>IF(ekodom__25[[#This Row],[suma zużycia]]&gt;0,0,ekodom__25[[#This Row],[suma zużycia]])</f>
        <v>0</v>
      </c>
    </row>
    <row r="247" spans="1:10" x14ac:dyDescent="0.25">
      <c r="A247" s="1">
        <v>44807</v>
      </c>
      <c r="B247">
        <v>415</v>
      </c>
      <c r="C247">
        <v>225</v>
      </c>
      <c r="D247">
        <v>-190</v>
      </c>
      <c r="E247">
        <f>H246 +ekodom__25[[#This Row],[retencja]]</f>
        <v>613</v>
      </c>
      <c r="F247">
        <f>IF(ekodom__25[[#This Row],[start dnia]]+ekodom__25[[#This Row],[całk zużycie dzienne]]&lt;0,1,0)</f>
        <v>0</v>
      </c>
      <c r="G247">
        <f>IF(ekodom__25[[#This Row],[Kolumna3]]=1,ekodom__25[[#This Row],[suma zużycia]],0)</f>
        <v>0</v>
      </c>
      <c r="H247">
        <f>IF((H246+ekodom__25[[#This Row],[całk zużycie dzienne]]+ekodom__25[[#This Row],[retencja]])&lt;0,0,(H246+ekodom__25[[#This Row],[całk zużycie dzienne]]+ekodom__25[[#This Row],[retencja]]))</f>
        <v>423</v>
      </c>
      <c r="I247">
        <f>IF(ekodom__25[[#This Row],[ilość wody w zboirniku]]=0,1,0)</f>
        <v>0</v>
      </c>
      <c r="J247">
        <f>IF(ekodom__25[[#This Row],[suma zużycia]]&gt;0,0,ekodom__25[[#This Row],[suma zużycia]])</f>
        <v>0</v>
      </c>
    </row>
    <row r="248" spans="1:10" x14ac:dyDescent="0.25">
      <c r="A248" s="1">
        <v>44808</v>
      </c>
      <c r="B248">
        <v>560</v>
      </c>
      <c r="C248">
        <v>370</v>
      </c>
      <c r="D248">
        <v>-190</v>
      </c>
      <c r="E248">
        <f>H247 +ekodom__25[[#This Row],[retencja]]</f>
        <v>983</v>
      </c>
      <c r="F248">
        <f>IF(ekodom__25[[#This Row],[start dnia]]+ekodom__25[[#This Row],[całk zużycie dzienne]]&lt;0,1,0)</f>
        <v>0</v>
      </c>
      <c r="G248">
        <f>IF(ekodom__25[[#This Row],[Kolumna3]]=1,ekodom__25[[#This Row],[suma zużycia]],0)</f>
        <v>0</v>
      </c>
      <c r="H248">
        <f>IF((H247+ekodom__25[[#This Row],[całk zużycie dzienne]]+ekodom__25[[#This Row],[retencja]])&lt;0,0,(H247+ekodom__25[[#This Row],[całk zużycie dzienne]]+ekodom__25[[#This Row],[retencja]]))</f>
        <v>793</v>
      </c>
      <c r="I248">
        <f>IF(ekodom__25[[#This Row],[ilość wody w zboirniku]]=0,1,0)</f>
        <v>0</v>
      </c>
      <c r="J248">
        <f>IF(ekodom__25[[#This Row],[suma zużycia]]&gt;0,0,ekodom__25[[#This Row],[suma zużycia]])</f>
        <v>0</v>
      </c>
    </row>
    <row r="249" spans="1:10" x14ac:dyDescent="0.25">
      <c r="A249" s="1">
        <v>44809</v>
      </c>
      <c r="B249">
        <v>467</v>
      </c>
      <c r="C249">
        <v>277</v>
      </c>
      <c r="D249">
        <v>-190</v>
      </c>
      <c r="E249">
        <f>H248 +ekodom__25[[#This Row],[retencja]]</f>
        <v>1260</v>
      </c>
      <c r="F249">
        <f>IF(ekodom__25[[#This Row],[start dnia]]+ekodom__25[[#This Row],[całk zużycie dzienne]]&lt;0,1,0)</f>
        <v>0</v>
      </c>
      <c r="G249">
        <f>IF(ekodom__25[[#This Row],[Kolumna3]]=1,ekodom__25[[#This Row],[suma zużycia]],0)</f>
        <v>0</v>
      </c>
      <c r="H249">
        <f>IF((H248+ekodom__25[[#This Row],[całk zużycie dzienne]]+ekodom__25[[#This Row],[retencja]])&lt;0,0,(H248+ekodom__25[[#This Row],[całk zużycie dzienne]]+ekodom__25[[#This Row],[retencja]]))</f>
        <v>1070</v>
      </c>
      <c r="I249">
        <f>IF(ekodom__25[[#This Row],[ilość wody w zboirniku]]=0,1,0)</f>
        <v>0</v>
      </c>
      <c r="J249">
        <f>IF(ekodom__25[[#This Row],[suma zużycia]]&gt;0,0,ekodom__25[[#This Row],[suma zużycia]])</f>
        <v>0</v>
      </c>
    </row>
    <row r="250" spans="1:10" x14ac:dyDescent="0.25">
      <c r="A250" s="1">
        <v>44810</v>
      </c>
      <c r="B250">
        <v>517</v>
      </c>
      <c r="C250">
        <v>257</v>
      </c>
      <c r="D250">
        <v>-260</v>
      </c>
      <c r="E250">
        <f>H249 +ekodom__25[[#This Row],[retencja]]</f>
        <v>1587</v>
      </c>
      <c r="F250">
        <f>IF(ekodom__25[[#This Row],[start dnia]]+ekodom__25[[#This Row],[całk zużycie dzienne]]&lt;0,1,0)</f>
        <v>0</v>
      </c>
      <c r="G250">
        <f>IF(ekodom__25[[#This Row],[Kolumna3]]=1,ekodom__25[[#This Row],[suma zużycia]],0)</f>
        <v>0</v>
      </c>
      <c r="H250">
        <f>IF((H249+ekodom__25[[#This Row],[całk zużycie dzienne]]+ekodom__25[[#This Row],[retencja]])&lt;0,0,(H249+ekodom__25[[#This Row],[całk zużycie dzienne]]+ekodom__25[[#This Row],[retencja]]))</f>
        <v>1327</v>
      </c>
      <c r="I250">
        <f>IF(ekodom__25[[#This Row],[ilość wody w zboirniku]]=0,1,0)</f>
        <v>0</v>
      </c>
      <c r="J250">
        <f>IF(ekodom__25[[#This Row],[suma zużycia]]&gt;0,0,ekodom__25[[#This Row],[suma zużycia]])</f>
        <v>0</v>
      </c>
    </row>
    <row r="251" spans="1:10" x14ac:dyDescent="0.25">
      <c r="A251" s="1">
        <v>44811</v>
      </c>
      <c r="B251">
        <v>552</v>
      </c>
      <c r="C251">
        <v>362</v>
      </c>
      <c r="D251">
        <v>-190</v>
      </c>
      <c r="E251">
        <f>H250 +ekodom__25[[#This Row],[retencja]]</f>
        <v>1879</v>
      </c>
      <c r="F251">
        <f>IF(ekodom__25[[#This Row],[start dnia]]+ekodom__25[[#This Row],[całk zużycie dzienne]]&lt;0,1,0)</f>
        <v>0</v>
      </c>
      <c r="G251">
        <f>IF(ekodom__25[[#This Row],[Kolumna3]]=1,ekodom__25[[#This Row],[suma zużycia]],0)</f>
        <v>0</v>
      </c>
      <c r="H251">
        <f>IF((H250+ekodom__25[[#This Row],[całk zużycie dzienne]]+ekodom__25[[#This Row],[retencja]])&lt;0,0,(H250+ekodom__25[[#This Row],[całk zużycie dzienne]]+ekodom__25[[#This Row],[retencja]]))</f>
        <v>1689</v>
      </c>
      <c r="I251">
        <f>IF(ekodom__25[[#This Row],[ilość wody w zboirniku]]=0,1,0)</f>
        <v>0</v>
      </c>
      <c r="J251">
        <f>IF(ekodom__25[[#This Row],[suma zużycia]]&gt;0,0,ekodom__25[[#This Row],[suma zużycia]])</f>
        <v>0</v>
      </c>
    </row>
    <row r="252" spans="1:10" x14ac:dyDescent="0.25">
      <c r="A252" s="1">
        <v>44812</v>
      </c>
      <c r="B252">
        <v>0</v>
      </c>
      <c r="C252">
        <v>-190</v>
      </c>
      <c r="D252">
        <v>-190</v>
      </c>
      <c r="E252">
        <f>H251 +ekodom__25[[#This Row],[retencja]]</f>
        <v>1689</v>
      </c>
      <c r="F252">
        <f>IF(ekodom__25[[#This Row],[start dnia]]+ekodom__25[[#This Row],[całk zużycie dzienne]]&lt;0,1,0)</f>
        <v>0</v>
      </c>
      <c r="G252">
        <f>IF(ekodom__25[[#This Row],[Kolumna3]]=1,ekodom__25[[#This Row],[suma zużycia]],0)</f>
        <v>0</v>
      </c>
      <c r="H252">
        <f>IF((H251+ekodom__25[[#This Row],[całk zużycie dzienne]]+ekodom__25[[#This Row],[retencja]])&lt;0,0,(H251+ekodom__25[[#This Row],[całk zużycie dzienne]]+ekodom__25[[#This Row],[retencja]]))</f>
        <v>1499</v>
      </c>
      <c r="I252">
        <f>IF(ekodom__25[[#This Row],[ilość wody w zboirniku]]=0,1,0)</f>
        <v>0</v>
      </c>
      <c r="J252">
        <f>IF(ekodom__25[[#This Row],[suma zużycia]]&gt;0,0,ekodom__25[[#This Row],[suma zużycia]])</f>
        <v>-190</v>
      </c>
    </row>
    <row r="253" spans="1:10" x14ac:dyDescent="0.25">
      <c r="A253" s="1">
        <v>44813</v>
      </c>
      <c r="B253">
        <v>0</v>
      </c>
      <c r="C253">
        <v>-190</v>
      </c>
      <c r="D253">
        <v>-190</v>
      </c>
      <c r="E253">
        <f>H252 +ekodom__25[[#This Row],[retencja]]</f>
        <v>1499</v>
      </c>
      <c r="F253">
        <f>IF(ekodom__25[[#This Row],[start dnia]]+ekodom__25[[#This Row],[całk zużycie dzienne]]&lt;0,1,0)</f>
        <v>0</v>
      </c>
      <c r="G253">
        <f>IF(ekodom__25[[#This Row],[Kolumna3]]=1,ekodom__25[[#This Row],[suma zużycia]],0)</f>
        <v>0</v>
      </c>
      <c r="H253">
        <f>IF((H252+ekodom__25[[#This Row],[całk zużycie dzienne]]+ekodom__25[[#This Row],[retencja]])&lt;0,0,(H252+ekodom__25[[#This Row],[całk zużycie dzienne]]+ekodom__25[[#This Row],[retencja]]))</f>
        <v>1309</v>
      </c>
      <c r="I253">
        <f>IF(ekodom__25[[#This Row],[ilość wody w zboirniku]]=0,1,0)</f>
        <v>0</v>
      </c>
      <c r="J253">
        <f>IF(ekodom__25[[#This Row],[suma zużycia]]&gt;0,0,ekodom__25[[#This Row],[suma zużycia]])</f>
        <v>-190</v>
      </c>
    </row>
    <row r="254" spans="1:10" x14ac:dyDescent="0.25">
      <c r="A254" s="1">
        <v>44814</v>
      </c>
      <c r="B254">
        <v>0</v>
      </c>
      <c r="C254">
        <v>-190</v>
      </c>
      <c r="D254">
        <v>-190</v>
      </c>
      <c r="E254">
        <f>H253 +ekodom__25[[#This Row],[retencja]]</f>
        <v>1309</v>
      </c>
      <c r="F254">
        <f>IF(ekodom__25[[#This Row],[start dnia]]+ekodom__25[[#This Row],[całk zużycie dzienne]]&lt;0,1,0)</f>
        <v>0</v>
      </c>
      <c r="G254">
        <f>IF(ekodom__25[[#This Row],[Kolumna3]]=1,ekodom__25[[#This Row],[suma zużycia]],0)</f>
        <v>0</v>
      </c>
      <c r="H254">
        <f>IF((H253+ekodom__25[[#This Row],[całk zużycie dzienne]]+ekodom__25[[#This Row],[retencja]])&lt;0,0,(H253+ekodom__25[[#This Row],[całk zużycie dzienne]]+ekodom__25[[#This Row],[retencja]]))</f>
        <v>1119</v>
      </c>
      <c r="I254">
        <f>IF(ekodom__25[[#This Row],[ilość wody w zboirniku]]=0,1,0)</f>
        <v>0</v>
      </c>
      <c r="J254">
        <f>IF(ekodom__25[[#This Row],[suma zużycia]]&gt;0,0,ekodom__25[[#This Row],[suma zużycia]])</f>
        <v>-190</v>
      </c>
    </row>
    <row r="255" spans="1:10" x14ac:dyDescent="0.25">
      <c r="A255" s="1">
        <v>44815</v>
      </c>
      <c r="B255">
        <v>0</v>
      </c>
      <c r="C255">
        <v>-190</v>
      </c>
      <c r="D255">
        <v>-190</v>
      </c>
      <c r="E255">
        <f>H254 +ekodom__25[[#This Row],[retencja]]</f>
        <v>1119</v>
      </c>
      <c r="F255">
        <f>IF(ekodom__25[[#This Row],[start dnia]]+ekodom__25[[#This Row],[całk zużycie dzienne]]&lt;0,1,0)</f>
        <v>0</v>
      </c>
      <c r="G255">
        <f>IF(ekodom__25[[#This Row],[Kolumna3]]=1,ekodom__25[[#This Row],[suma zużycia]],0)</f>
        <v>0</v>
      </c>
      <c r="H255">
        <f>IF((H254+ekodom__25[[#This Row],[całk zużycie dzienne]]+ekodom__25[[#This Row],[retencja]])&lt;0,0,(H254+ekodom__25[[#This Row],[całk zużycie dzienne]]+ekodom__25[[#This Row],[retencja]]))</f>
        <v>929</v>
      </c>
      <c r="I255">
        <f>IF(ekodom__25[[#This Row],[ilość wody w zboirniku]]=0,1,0)</f>
        <v>0</v>
      </c>
      <c r="J255">
        <f>IF(ekodom__25[[#This Row],[suma zużycia]]&gt;0,0,ekodom__25[[#This Row],[suma zużycia]])</f>
        <v>-190</v>
      </c>
    </row>
    <row r="256" spans="1:10" x14ac:dyDescent="0.25">
      <c r="A256" s="1">
        <v>44816</v>
      </c>
      <c r="B256">
        <v>435</v>
      </c>
      <c r="C256">
        <v>245</v>
      </c>
      <c r="D256">
        <v>-190</v>
      </c>
      <c r="E256">
        <f>H255 +ekodom__25[[#This Row],[retencja]]</f>
        <v>1364</v>
      </c>
      <c r="F256">
        <f>IF(ekodom__25[[#This Row],[start dnia]]+ekodom__25[[#This Row],[całk zużycie dzienne]]&lt;0,1,0)</f>
        <v>0</v>
      </c>
      <c r="G256">
        <f>IF(ekodom__25[[#This Row],[Kolumna3]]=1,ekodom__25[[#This Row],[suma zużycia]],0)</f>
        <v>0</v>
      </c>
      <c r="H256">
        <f>IF((H255+ekodom__25[[#This Row],[całk zużycie dzienne]]+ekodom__25[[#This Row],[retencja]])&lt;0,0,(H255+ekodom__25[[#This Row],[całk zużycie dzienne]]+ekodom__25[[#This Row],[retencja]]))</f>
        <v>1174</v>
      </c>
      <c r="I256">
        <f>IF(ekodom__25[[#This Row],[ilość wody w zboirniku]]=0,1,0)</f>
        <v>0</v>
      </c>
      <c r="J256">
        <f>IF(ekodom__25[[#This Row],[suma zużycia]]&gt;0,0,ekodom__25[[#This Row],[suma zużycia]])</f>
        <v>0</v>
      </c>
    </row>
    <row r="257" spans="1:10" x14ac:dyDescent="0.25">
      <c r="A257" s="1">
        <v>44817</v>
      </c>
      <c r="B257">
        <v>406</v>
      </c>
      <c r="C257">
        <v>146</v>
      </c>
      <c r="D257">
        <v>-260</v>
      </c>
      <c r="E257">
        <f>H256 +ekodom__25[[#This Row],[retencja]]</f>
        <v>1580</v>
      </c>
      <c r="F257">
        <f>IF(ekodom__25[[#This Row],[start dnia]]+ekodom__25[[#This Row],[całk zużycie dzienne]]&lt;0,1,0)</f>
        <v>0</v>
      </c>
      <c r="G257">
        <f>IF(ekodom__25[[#This Row],[Kolumna3]]=1,ekodom__25[[#This Row],[suma zużycia]],0)</f>
        <v>0</v>
      </c>
      <c r="H257">
        <f>IF((H256+ekodom__25[[#This Row],[całk zużycie dzienne]]+ekodom__25[[#This Row],[retencja]])&lt;0,0,(H256+ekodom__25[[#This Row],[całk zużycie dzienne]]+ekodom__25[[#This Row],[retencja]]))</f>
        <v>1320</v>
      </c>
      <c r="I257">
        <f>IF(ekodom__25[[#This Row],[ilość wody w zboirniku]]=0,1,0)</f>
        <v>0</v>
      </c>
      <c r="J257">
        <f>IF(ekodom__25[[#This Row],[suma zużycia]]&gt;0,0,ekodom__25[[#This Row],[suma zużycia]])</f>
        <v>0</v>
      </c>
    </row>
    <row r="258" spans="1:10" x14ac:dyDescent="0.25">
      <c r="A258" s="1">
        <v>44818</v>
      </c>
      <c r="B258">
        <v>0</v>
      </c>
      <c r="C258">
        <v>-190</v>
      </c>
      <c r="D258">
        <v>-190</v>
      </c>
      <c r="E258">
        <f>H257 +ekodom__25[[#This Row],[retencja]]</f>
        <v>1320</v>
      </c>
      <c r="F258">
        <f>IF(ekodom__25[[#This Row],[start dnia]]+ekodom__25[[#This Row],[całk zużycie dzienne]]&lt;0,1,0)</f>
        <v>0</v>
      </c>
      <c r="G258">
        <f>IF(ekodom__25[[#This Row],[Kolumna3]]=1,ekodom__25[[#This Row],[suma zużycia]],0)</f>
        <v>0</v>
      </c>
      <c r="H258">
        <f>IF((H257+ekodom__25[[#This Row],[całk zużycie dzienne]]+ekodom__25[[#This Row],[retencja]])&lt;0,0,(H257+ekodom__25[[#This Row],[całk zużycie dzienne]]+ekodom__25[[#This Row],[retencja]]))</f>
        <v>1130</v>
      </c>
      <c r="I258">
        <f>IF(ekodom__25[[#This Row],[ilość wody w zboirniku]]=0,1,0)</f>
        <v>0</v>
      </c>
      <c r="J258">
        <f>IF(ekodom__25[[#This Row],[suma zużycia]]&gt;0,0,ekodom__25[[#This Row],[suma zużycia]])</f>
        <v>-190</v>
      </c>
    </row>
    <row r="259" spans="1:10" x14ac:dyDescent="0.25">
      <c r="A259" s="1">
        <v>44819</v>
      </c>
      <c r="B259">
        <v>0</v>
      </c>
      <c r="C259">
        <v>-190</v>
      </c>
      <c r="D259">
        <v>-190</v>
      </c>
      <c r="E259">
        <f>H258 +ekodom__25[[#This Row],[retencja]]</f>
        <v>1130</v>
      </c>
      <c r="F259">
        <f>IF(ekodom__25[[#This Row],[start dnia]]+ekodom__25[[#This Row],[całk zużycie dzienne]]&lt;0,1,0)</f>
        <v>0</v>
      </c>
      <c r="G259">
        <f>IF(ekodom__25[[#This Row],[Kolumna3]]=1,ekodom__25[[#This Row],[suma zużycia]],0)</f>
        <v>0</v>
      </c>
      <c r="H259">
        <f>IF((H258+ekodom__25[[#This Row],[całk zużycie dzienne]]+ekodom__25[[#This Row],[retencja]])&lt;0,0,(H258+ekodom__25[[#This Row],[całk zużycie dzienne]]+ekodom__25[[#This Row],[retencja]]))</f>
        <v>940</v>
      </c>
      <c r="I259">
        <f>IF(ekodom__25[[#This Row],[ilość wody w zboirniku]]=0,1,0)</f>
        <v>0</v>
      </c>
      <c r="J259">
        <f>IF(ekodom__25[[#This Row],[suma zużycia]]&gt;0,0,ekodom__25[[#This Row],[suma zużycia]])</f>
        <v>-190</v>
      </c>
    </row>
    <row r="260" spans="1:10" x14ac:dyDescent="0.25">
      <c r="A260" s="1">
        <v>44820</v>
      </c>
      <c r="B260">
        <v>0</v>
      </c>
      <c r="C260">
        <v>-190</v>
      </c>
      <c r="D260">
        <v>-190</v>
      </c>
      <c r="E260">
        <f>H259 +ekodom__25[[#This Row],[retencja]]</f>
        <v>940</v>
      </c>
      <c r="F260">
        <f>IF(ekodom__25[[#This Row],[start dnia]]+ekodom__25[[#This Row],[całk zużycie dzienne]]&lt;0,1,0)</f>
        <v>0</v>
      </c>
      <c r="G260">
        <f>IF(ekodom__25[[#This Row],[Kolumna3]]=1,ekodom__25[[#This Row],[suma zużycia]],0)</f>
        <v>0</v>
      </c>
      <c r="H260">
        <f>IF((H259+ekodom__25[[#This Row],[całk zużycie dzienne]]+ekodom__25[[#This Row],[retencja]])&lt;0,0,(H259+ekodom__25[[#This Row],[całk zużycie dzienne]]+ekodom__25[[#This Row],[retencja]]))</f>
        <v>750</v>
      </c>
      <c r="I260">
        <f>IF(ekodom__25[[#This Row],[ilość wody w zboirniku]]=0,1,0)</f>
        <v>0</v>
      </c>
      <c r="J260">
        <f>IF(ekodom__25[[#This Row],[suma zużycia]]&gt;0,0,ekodom__25[[#This Row],[suma zużycia]])</f>
        <v>-190</v>
      </c>
    </row>
    <row r="261" spans="1:10" x14ac:dyDescent="0.25">
      <c r="A261" s="1">
        <v>44821</v>
      </c>
      <c r="B261">
        <v>0</v>
      </c>
      <c r="C261">
        <v>-190</v>
      </c>
      <c r="D261">
        <v>-190</v>
      </c>
      <c r="E261">
        <f>H260 +ekodom__25[[#This Row],[retencja]]</f>
        <v>750</v>
      </c>
      <c r="F261">
        <f>IF(ekodom__25[[#This Row],[start dnia]]+ekodom__25[[#This Row],[całk zużycie dzienne]]&lt;0,1,0)</f>
        <v>0</v>
      </c>
      <c r="G261">
        <f>IF(ekodom__25[[#This Row],[Kolumna3]]=1,ekodom__25[[#This Row],[suma zużycia]],0)</f>
        <v>0</v>
      </c>
      <c r="H261">
        <f>IF((H260+ekodom__25[[#This Row],[całk zużycie dzienne]]+ekodom__25[[#This Row],[retencja]])&lt;0,0,(H260+ekodom__25[[#This Row],[całk zużycie dzienne]]+ekodom__25[[#This Row],[retencja]]))</f>
        <v>560</v>
      </c>
      <c r="I261">
        <f>IF(ekodom__25[[#This Row],[ilość wody w zboirniku]]=0,1,0)</f>
        <v>0</v>
      </c>
      <c r="J261">
        <f>IF(ekodom__25[[#This Row],[suma zużycia]]&gt;0,0,ekodom__25[[#This Row],[suma zużycia]])</f>
        <v>-190</v>
      </c>
    </row>
    <row r="262" spans="1:10" x14ac:dyDescent="0.25">
      <c r="A262" s="1">
        <v>44822</v>
      </c>
      <c r="B262">
        <v>0</v>
      </c>
      <c r="C262">
        <v>-490</v>
      </c>
      <c r="D262">
        <v>-490</v>
      </c>
      <c r="E262">
        <f>H261 +ekodom__25[[#This Row],[retencja]]</f>
        <v>560</v>
      </c>
      <c r="F262">
        <f>IF(ekodom__25[[#This Row],[start dnia]]+ekodom__25[[#This Row],[całk zużycie dzienne]]&lt;0,1,0)</f>
        <v>0</v>
      </c>
      <c r="G262">
        <f>IF(ekodom__25[[#This Row],[Kolumna3]]=1,ekodom__25[[#This Row],[suma zużycia]],0)</f>
        <v>0</v>
      </c>
      <c r="H262">
        <f>IF((H261+ekodom__25[[#This Row],[całk zużycie dzienne]]+ekodom__25[[#This Row],[retencja]])&lt;0,0,(H261+ekodom__25[[#This Row],[całk zużycie dzienne]]+ekodom__25[[#This Row],[retencja]]))</f>
        <v>70</v>
      </c>
      <c r="I262">
        <f>IF(ekodom__25[[#This Row],[ilość wody w zboirniku]]=0,1,0)</f>
        <v>0</v>
      </c>
      <c r="J262">
        <f>IF(ekodom__25[[#This Row],[suma zużycia]]&gt;0,0,ekodom__25[[#This Row],[suma zużycia]])</f>
        <v>-490</v>
      </c>
    </row>
    <row r="263" spans="1:10" x14ac:dyDescent="0.25">
      <c r="A263" s="1">
        <v>44823</v>
      </c>
      <c r="B263">
        <v>353</v>
      </c>
      <c r="C263">
        <v>163</v>
      </c>
      <c r="D263">
        <v>-190</v>
      </c>
      <c r="E263">
        <f>H262 +ekodom__25[[#This Row],[retencja]]</f>
        <v>423</v>
      </c>
      <c r="F263">
        <f>IF(ekodom__25[[#This Row],[start dnia]]+ekodom__25[[#This Row],[całk zużycie dzienne]]&lt;0,1,0)</f>
        <v>0</v>
      </c>
      <c r="G263">
        <f>IF(ekodom__25[[#This Row],[Kolumna3]]=1,ekodom__25[[#This Row],[suma zużycia]],0)</f>
        <v>0</v>
      </c>
      <c r="H263">
        <f>IF((H262+ekodom__25[[#This Row],[całk zużycie dzienne]]+ekodom__25[[#This Row],[retencja]])&lt;0,0,(H262+ekodom__25[[#This Row],[całk zużycie dzienne]]+ekodom__25[[#This Row],[retencja]]))</f>
        <v>233</v>
      </c>
      <c r="I263">
        <f>IF(ekodom__25[[#This Row],[ilość wody w zboirniku]]=0,1,0)</f>
        <v>0</v>
      </c>
      <c r="J263">
        <f>IF(ekodom__25[[#This Row],[suma zużycia]]&gt;0,0,ekodom__25[[#This Row],[suma zużycia]])</f>
        <v>0</v>
      </c>
    </row>
    <row r="264" spans="1:10" x14ac:dyDescent="0.25">
      <c r="A264" s="1">
        <v>44824</v>
      </c>
      <c r="B264">
        <v>476</v>
      </c>
      <c r="C264">
        <v>216</v>
      </c>
      <c r="D264">
        <v>-260</v>
      </c>
      <c r="E264">
        <f>H263 +ekodom__25[[#This Row],[retencja]]</f>
        <v>709</v>
      </c>
      <c r="F264">
        <f>IF(ekodom__25[[#This Row],[start dnia]]+ekodom__25[[#This Row],[całk zużycie dzienne]]&lt;0,1,0)</f>
        <v>0</v>
      </c>
      <c r="G264">
        <f>IF(ekodom__25[[#This Row],[Kolumna3]]=1,ekodom__25[[#This Row],[suma zużycia]],0)</f>
        <v>0</v>
      </c>
      <c r="H264">
        <f>IF((H263+ekodom__25[[#This Row],[całk zużycie dzienne]]+ekodom__25[[#This Row],[retencja]])&lt;0,0,(H263+ekodom__25[[#This Row],[całk zużycie dzienne]]+ekodom__25[[#This Row],[retencja]]))</f>
        <v>449</v>
      </c>
      <c r="I264">
        <f>IF(ekodom__25[[#This Row],[ilość wody w zboirniku]]=0,1,0)</f>
        <v>0</v>
      </c>
      <c r="J264">
        <f>IF(ekodom__25[[#This Row],[suma zużycia]]&gt;0,0,ekodom__25[[#This Row],[suma zużycia]])</f>
        <v>0</v>
      </c>
    </row>
    <row r="265" spans="1:10" x14ac:dyDescent="0.25">
      <c r="A265" s="1">
        <v>44825</v>
      </c>
      <c r="B265">
        <v>383</v>
      </c>
      <c r="C265">
        <v>193</v>
      </c>
      <c r="D265">
        <v>-190</v>
      </c>
      <c r="E265">
        <f>H264 +ekodom__25[[#This Row],[retencja]]</f>
        <v>832</v>
      </c>
      <c r="F265">
        <f>IF(ekodom__25[[#This Row],[start dnia]]+ekodom__25[[#This Row],[całk zużycie dzienne]]&lt;0,1,0)</f>
        <v>0</v>
      </c>
      <c r="G265">
        <f>IF(ekodom__25[[#This Row],[Kolumna3]]=1,ekodom__25[[#This Row],[suma zużycia]],0)</f>
        <v>0</v>
      </c>
      <c r="H265">
        <f>IF((H264+ekodom__25[[#This Row],[całk zużycie dzienne]]+ekodom__25[[#This Row],[retencja]])&lt;0,0,(H264+ekodom__25[[#This Row],[całk zużycie dzienne]]+ekodom__25[[#This Row],[retencja]]))</f>
        <v>642</v>
      </c>
      <c r="I265">
        <f>IF(ekodom__25[[#This Row],[ilość wody w zboirniku]]=0,1,0)</f>
        <v>0</v>
      </c>
      <c r="J265">
        <f>IF(ekodom__25[[#This Row],[suma zużycia]]&gt;0,0,ekodom__25[[#This Row],[suma zużycia]])</f>
        <v>0</v>
      </c>
    </row>
    <row r="266" spans="1:10" x14ac:dyDescent="0.25">
      <c r="A266" s="1">
        <v>44826</v>
      </c>
      <c r="B266">
        <v>0</v>
      </c>
      <c r="C266">
        <v>-190</v>
      </c>
      <c r="D266">
        <v>-190</v>
      </c>
      <c r="E266">
        <f>H265 +ekodom__25[[#This Row],[retencja]]</f>
        <v>642</v>
      </c>
      <c r="F266">
        <f>IF(ekodom__25[[#This Row],[start dnia]]+ekodom__25[[#This Row],[całk zużycie dzienne]]&lt;0,1,0)</f>
        <v>0</v>
      </c>
      <c r="G266">
        <f>IF(ekodom__25[[#This Row],[Kolumna3]]=1,ekodom__25[[#This Row],[suma zużycia]],0)</f>
        <v>0</v>
      </c>
      <c r="H266">
        <f>IF((H265+ekodom__25[[#This Row],[całk zużycie dzienne]]+ekodom__25[[#This Row],[retencja]])&lt;0,0,(H265+ekodom__25[[#This Row],[całk zużycie dzienne]]+ekodom__25[[#This Row],[retencja]]))</f>
        <v>452</v>
      </c>
      <c r="I266">
        <f>IF(ekodom__25[[#This Row],[ilość wody w zboirniku]]=0,1,0)</f>
        <v>0</v>
      </c>
      <c r="J266">
        <f>IF(ekodom__25[[#This Row],[suma zużycia]]&gt;0,0,ekodom__25[[#This Row],[suma zużycia]])</f>
        <v>-190</v>
      </c>
    </row>
    <row r="267" spans="1:10" x14ac:dyDescent="0.25">
      <c r="A267" s="1">
        <v>44827</v>
      </c>
      <c r="B267">
        <v>0</v>
      </c>
      <c r="C267">
        <v>-190</v>
      </c>
      <c r="D267">
        <v>-190</v>
      </c>
      <c r="E267">
        <f>H266 +ekodom__25[[#This Row],[retencja]]</f>
        <v>452</v>
      </c>
      <c r="F267">
        <f>IF(ekodom__25[[#This Row],[start dnia]]+ekodom__25[[#This Row],[całk zużycie dzienne]]&lt;0,1,0)</f>
        <v>0</v>
      </c>
      <c r="G267">
        <f>IF(ekodom__25[[#This Row],[Kolumna3]]=1,ekodom__25[[#This Row],[suma zużycia]],0)</f>
        <v>0</v>
      </c>
      <c r="H267">
        <f>IF((H266+ekodom__25[[#This Row],[całk zużycie dzienne]]+ekodom__25[[#This Row],[retencja]])&lt;0,0,(H266+ekodom__25[[#This Row],[całk zużycie dzienne]]+ekodom__25[[#This Row],[retencja]]))</f>
        <v>262</v>
      </c>
      <c r="I267">
        <f>IF(ekodom__25[[#This Row],[ilość wody w zboirniku]]=0,1,0)</f>
        <v>0</v>
      </c>
      <c r="J267">
        <f>IF(ekodom__25[[#This Row],[suma zużycia]]&gt;0,0,ekodom__25[[#This Row],[suma zużycia]])</f>
        <v>-190</v>
      </c>
    </row>
    <row r="268" spans="1:10" x14ac:dyDescent="0.25">
      <c r="A268" s="1">
        <v>44828</v>
      </c>
      <c r="B268">
        <v>0</v>
      </c>
      <c r="C268">
        <v>-190</v>
      </c>
      <c r="D268">
        <v>-190</v>
      </c>
      <c r="E268">
        <f>H267 +ekodom__25[[#This Row],[retencja]]</f>
        <v>262</v>
      </c>
      <c r="F268">
        <f>IF(ekodom__25[[#This Row],[start dnia]]+ekodom__25[[#This Row],[całk zużycie dzienne]]&lt;0,1,0)</f>
        <v>0</v>
      </c>
      <c r="G268">
        <f>IF(ekodom__25[[#This Row],[Kolumna3]]=1,ekodom__25[[#This Row],[suma zużycia]],0)</f>
        <v>0</v>
      </c>
      <c r="H268">
        <f>IF((H267+ekodom__25[[#This Row],[całk zużycie dzienne]]+ekodom__25[[#This Row],[retencja]])&lt;0,0,(H267+ekodom__25[[#This Row],[całk zużycie dzienne]]+ekodom__25[[#This Row],[retencja]]))</f>
        <v>72</v>
      </c>
      <c r="I268">
        <f>IF(ekodom__25[[#This Row],[ilość wody w zboirniku]]=0,1,0)</f>
        <v>0</v>
      </c>
      <c r="J268">
        <f>IF(ekodom__25[[#This Row],[suma zużycia]]&gt;0,0,ekodom__25[[#This Row],[suma zużycia]])</f>
        <v>-190</v>
      </c>
    </row>
    <row r="269" spans="1:10" x14ac:dyDescent="0.25">
      <c r="A269" s="1">
        <v>44829</v>
      </c>
      <c r="B269">
        <v>0</v>
      </c>
      <c r="C269">
        <v>-190</v>
      </c>
      <c r="D269">
        <v>-190</v>
      </c>
      <c r="E269">
        <f>H268 +ekodom__25[[#This Row],[retencja]]</f>
        <v>72</v>
      </c>
      <c r="F269">
        <f>IF(ekodom__25[[#This Row],[start dnia]]+ekodom__25[[#This Row],[całk zużycie dzienne]]&lt;0,1,0)</f>
        <v>1</v>
      </c>
      <c r="G269">
        <f>IF(ekodom__25[[#This Row],[Kolumna3]]=1,ekodom__25[[#This Row],[suma zużycia]],0)</f>
        <v>-190</v>
      </c>
      <c r="H269">
        <f>IF((H268+ekodom__25[[#This Row],[całk zużycie dzienne]]+ekodom__25[[#This Row],[retencja]])&lt;0,0,(H268+ekodom__25[[#This Row],[całk zużycie dzienne]]+ekodom__25[[#This Row],[retencja]]))</f>
        <v>0</v>
      </c>
      <c r="I269">
        <f>IF(ekodom__25[[#This Row],[ilość wody w zboirniku]]=0,1,0)</f>
        <v>1</v>
      </c>
      <c r="J269">
        <f>IF(ekodom__25[[#This Row],[suma zużycia]]&gt;0,0,ekodom__25[[#This Row],[suma zużycia]])</f>
        <v>-190</v>
      </c>
    </row>
    <row r="270" spans="1:10" x14ac:dyDescent="0.25">
      <c r="A270" s="1">
        <v>44830</v>
      </c>
      <c r="B270">
        <v>0</v>
      </c>
      <c r="C270">
        <v>-490</v>
      </c>
      <c r="D270">
        <v>-490</v>
      </c>
      <c r="E270">
        <f>H269 +ekodom__25[[#This Row],[retencja]]</f>
        <v>0</v>
      </c>
      <c r="F270">
        <f>IF(ekodom__25[[#This Row],[start dnia]]+ekodom__25[[#This Row],[całk zużycie dzienne]]&lt;0,1,0)</f>
        <v>1</v>
      </c>
      <c r="G270">
        <f>IF(ekodom__25[[#This Row],[Kolumna3]]=1,ekodom__25[[#This Row],[suma zużycia]],0)</f>
        <v>-490</v>
      </c>
      <c r="H270">
        <f>IF((H269+ekodom__25[[#This Row],[całk zużycie dzienne]]+ekodom__25[[#This Row],[retencja]])&lt;0,0,(H269+ekodom__25[[#This Row],[całk zużycie dzienne]]+ekodom__25[[#This Row],[retencja]]))</f>
        <v>0</v>
      </c>
      <c r="I270">
        <f>IF(ekodom__25[[#This Row],[ilość wody w zboirniku]]=0,1,0)</f>
        <v>1</v>
      </c>
      <c r="J270">
        <f>IF(ekodom__25[[#This Row],[suma zużycia]]&gt;0,0,ekodom__25[[#This Row],[suma zużycia]])</f>
        <v>-490</v>
      </c>
    </row>
    <row r="271" spans="1:10" x14ac:dyDescent="0.25">
      <c r="A271" s="1">
        <v>44831</v>
      </c>
      <c r="B271">
        <v>0</v>
      </c>
      <c r="C271">
        <v>-260</v>
      </c>
      <c r="D271">
        <v>-260</v>
      </c>
      <c r="E271">
        <f>H270 +ekodom__25[[#This Row],[retencja]]</f>
        <v>0</v>
      </c>
      <c r="F271">
        <f>IF(ekodom__25[[#This Row],[start dnia]]+ekodom__25[[#This Row],[całk zużycie dzienne]]&lt;0,1,0)</f>
        <v>1</v>
      </c>
      <c r="G271">
        <f>IF(ekodom__25[[#This Row],[Kolumna3]]=1,ekodom__25[[#This Row],[suma zużycia]],0)</f>
        <v>-260</v>
      </c>
      <c r="H271">
        <f>IF((H270+ekodom__25[[#This Row],[całk zużycie dzienne]]+ekodom__25[[#This Row],[retencja]])&lt;0,0,(H270+ekodom__25[[#This Row],[całk zużycie dzienne]]+ekodom__25[[#This Row],[retencja]]))</f>
        <v>0</v>
      </c>
      <c r="I271">
        <f>IF(ekodom__25[[#This Row],[ilość wody w zboirniku]]=0,1,0)</f>
        <v>1</v>
      </c>
      <c r="J271">
        <f>IF(ekodom__25[[#This Row],[suma zużycia]]&gt;0,0,ekodom__25[[#This Row],[suma zużycia]])</f>
        <v>-260</v>
      </c>
    </row>
    <row r="272" spans="1:10" x14ac:dyDescent="0.25">
      <c r="A272" s="1">
        <v>44832</v>
      </c>
      <c r="B272">
        <v>0</v>
      </c>
      <c r="C272">
        <v>-190</v>
      </c>
      <c r="D272">
        <v>-190</v>
      </c>
      <c r="E272">
        <f>H271 +ekodom__25[[#This Row],[retencja]]</f>
        <v>0</v>
      </c>
      <c r="F272">
        <f>IF(ekodom__25[[#This Row],[start dnia]]+ekodom__25[[#This Row],[całk zużycie dzienne]]&lt;0,1,0)</f>
        <v>1</v>
      </c>
      <c r="G272">
        <f>IF(ekodom__25[[#This Row],[Kolumna3]]=1,ekodom__25[[#This Row],[suma zużycia]],0)</f>
        <v>-190</v>
      </c>
      <c r="H272">
        <f>IF((H271+ekodom__25[[#This Row],[całk zużycie dzienne]]+ekodom__25[[#This Row],[retencja]])&lt;0,0,(H271+ekodom__25[[#This Row],[całk zużycie dzienne]]+ekodom__25[[#This Row],[retencja]]))</f>
        <v>0</v>
      </c>
      <c r="I272">
        <f>IF(ekodom__25[[#This Row],[ilość wody w zboirniku]]=0,1,0)</f>
        <v>1</v>
      </c>
      <c r="J272">
        <f>IF(ekodom__25[[#This Row],[suma zużycia]]&gt;0,0,ekodom__25[[#This Row],[suma zużycia]])</f>
        <v>-190</v>
      </c>
    </row>
    <row r="273" spans="1:10" x14ac:dyDescent="0.25">
      <c r="A273" s="1">
        <v>44833</v>
      </c>
      <c r="B273">
        <v>302</v>
      </c>
      <c r="C273">
        <v>112</v>
      </c>
      <c r="D273">
        <v>-190</v>
      </c>
      <c r="E273">
        <f>H272 +ekodom__25[[#This Row],[retencja]]</f>
        <v>302</v>
      </c>
      <c r="F273">
        <f>IF(ekodom__25[[#This Row],[start dnia]]+ekodom__25[[#This Row],[całk zużycie dzienne]]&lt;0,1,0)</f>
        <v>0</v>
      </c>
      <c r="G273">
        <f>IF(ekodom__25[[#This Row],[Kolumna3]]=1,ekodom__25[[#This Row],[suma zużycia]],0)</f>
        <v>0</v>
      </c>
      <c r="H273">
        <f>IF((H272+ekodom__25[[#This Row],[całk zużycie dzienne]]+ekodom__25[[#This Row],[retencja]])&lt;0,0,(H272+ekodom__25[[#This Row],[całk zużycie dzienne]]+ekodom__25[[#This Row],[retencja]]))</f>
        <v>112</v>
      </c>
      <c r="I273">
        <f>IF(ekodom__25[[#This Row],[ilość wody w zboirniku]]=0,1,0)</f>
        <v>0</v>
      </c>
      <c r="J273">
        <f>IF(ekodom__25[[#This Row],[suma zużycia]]&gt;0,0,ekodom__25[[#This Row],[suma zużycia]])</f>
        <v>0</v>
      </c>
    </row>
    <row r="274" spans="1:10" x14ac:dyDescent="0.25">
      <c r="A274" s="1">
        <v>44834</v>
      </c>
      <c r="B274">
        <v>426</v>
      </c>
      <c r="C274">
        <v>236</v>
      </c>
      <c r="D274">
        <v>-190</v>
      </c>
      <c r="E274">
        <f>H273 +ekodom__25[[#This Row],[retencja]]</f>
        <v>538</v>
      </c>
      <c r="F274">
        <f>IF(ekodom__25[[#This Row],[start dnia]]+ekodom__25[[#This Row],[całk zużycie dzienne]]&lt;0,1,0)</f>
        <v>0</v>
      </c>
      <c r="G274">
        <f>IF(ekodom__25[[#This Row],[Kolumna3]]=1,ekodom__25[[#This Row],[suma zużycia]],0)</f>
        <v>0</v>
      </c>
      <c r="H274">
        <f>IF((H273+ekodom__25[[#This Row],[całk zużycie dzienne]]+ekodom__25[[#This Row],[retencja]])&lt;0,0,(H273+ekodom__25[[#This Row],[całk zużycie dzienne]]+ekodom__25[[#This Row],[retencja]]))</f>
        <v>348</v>
      </c>
      <c r="I274">
        <f>IF(ekodom__25[[#This Row],[ilość wody w zboirniku]]=0,1,0)</f>
        <v>0</v>
      </c>
      <c r="J274">
        <f>IF(ekodom__25[[#This Row],[suma zużycia]]&gt;0,0,ekodom__25[[#This Row],[suma zużycia]])</f>
        <v>0</v>
      </c>
    </row>
    <row r="275" spans="1:10" x14ac:dyDescent="0.25">
      <c r="A275" s="1">
        <v>44835</v>
      </c>
      <c r="B275">
        <v>456</v>
      </c>
      <c r="C275">
        <v>266</v>
      </c>
      <c r="D275">
        <v>-190</v>
      </c>
      <c r="E275">
        <f>H274 +ekodom__25[[#This Row],[retencja]]</f>
        <v>804</v>
      </c>
      <c r="F275">
        <f>IF(ekodom__25[[#This Row],[start dnia]]+ekodom__25[[#This Row],[całk zużycie dzienne]]&lt;0,1,0)</f>
        <v>0</v>
      </c>
      <c r="G275">
        <f>IF(ekodom__25[[#This Row],[Kolumna3]]=1,ekodom__25[[#This Row],[suma zużycia]],0)</f>
        <v>0</v>
      </c>
      <c r="H275">
        <f>IF((H274+ekodom__25[[#This Row],[całk zużycie dzienne]]+ekodom__25[[#This Row],[retencja]])&lt;0,0,(H274+ekodom__25[[#This Row],[całk zużycie dzienne]]+ekodom__25[[#This Row],[retencja]]))</f>
        <v>614</v>
      </c>
      <c r="I275">
        <f>IF(ekodom__25[[#This Row],[ilość wody w zboirniku]]=0,1,0)</f>
        <v>0</v>
      </c>
      <c r="J275">
        <f>IF(ekodom__25[[#This Row],[suma zużycia]]&gt;0,0,ekodom__25[[#This Row],[suma zużycia]])</f>
        <v>0</v>
      </c>
    </row>
    <row r="276" spans="1:10" x14ac:dyDescent="0.25">
      <c r="A276" s="1">
        <v>44836</v>
      </c>
      <c r="B276">
        <v>568</v>
      </c>
      <c r="C276">
        <v>378</v>
      </c>
      <c r="D276">
        <v>-190</v>
      </c>
      <c r="E276">
        <f>H275 +ekodom__25[[#This Row],[retencja]]</f>
        <v>1182</v>
      </c>
      <c r="F276">
        <f>IF(ekodom__25[[#This Row],[start dnia]]+ekodom__25[[#This Row],[całk zużycie dzienne]]&lt;0,1,0)</f>
        <v>0</v>
      </c>
      <c r="G276">
        <f>IF(ekodom__25[[#This Row],[Kolumna3]]=1,ekodom__25[[#This Row],[suma zużycia]],0)</f>
        <v>0</v>
      </c>
      <c r="H276">
        <f>IF((H275+ekodom__25[[#This Row],[całk zużycie dzienne]]+ekodom__25[[#This Row],[retencja]])&lt;0,0,(H275+ekodom__25[[#This Row],[całk zużycie dzienne]]+ekodom__25[[#This Row],[retencja]]))</f>
        <v>992</v>
      </c>
      <c r="I276">
        <f>IF(ekodom__25[[#This Row],[ilość wody w zboirniku]]=0,1,0)</f>
        <v>0</v>
      </c>
      <c r="J276">
        <f>IF(ekodom__25[[#This Row],[suma zużycia]]&gt;0,0,ekodom__25[[#This Row],[suma zużycia]])</f>
        <v>0</v>
      </c>
    </row>
    <row r="277" spans="1:10" x14ac:dyDescent="0.25">
      <c r="A277" s="1">
        <v>44837</v>
      </c>
      <c r="B277">
        <v>1182</v>
      </c>
      <c r="C277">
        <v>992</v>
      </c>
      <c r="D277">
        <v>-190</v>
      </c>
      <c r="E277">
        <f>H276 +ekodom__25[[#This Row],[retencja]]</f>
        <v>2174</v>
      </c>
      <c r="F277">
        <f>IF(ekodom__25[[#This Row],[start dnia]]+ekodom__25[[#This Row],[całk zużycie dzienne]]&lt;0,1,0)</f>
        <v>0</v>
      </c>
      <c r="G277">
        <f>IF(ekodom__25[[#This Row],[Kolumna3]]=1,ekodom__25[[#This Row],[suma zużycia]],0)</f>
        <v>0</v>
      </c>
      <c r="H277">
        <f>IF((H276+ekodom__25[[#This Row],[całk zużycie dzienne]]+ekodom__25[[#This Row],[retencja]])&lt;0,0,(H276+ekodom__25[[#This Row],[całk zużycie dzienne]]+ekodom__25[[#This Row],[retencja]]))</f>
        <v>1984</v>
      </c>
      <c r="I277">
        <f>IF(ekodom__25[[#This Row],[ilość wody w zboirniku]]=0,1,0)</f>
        <v>0</v>
      </c>
      <c r="J277">
        <f>IF(ekodom__25[[#This Row],[suma zużycia]]&gt;0,0,ekodom__25[[#This Row],[suma zużycia]])</f>
        <v>0</v>
      </c>
    </row>
    <row r="278" spans="1:10" x14ac:dyDescent="0.25">
      <c r="A278" s="1">
        <v>44838</v>
      </c>
      <c r="B278">
        <v>0</v>
      </c>
      <c r="C278">
        <v>-260</v>
      </c>
      <c r="D278">
        <v>-260</v>
      </c>
      <c r="E278">
        <f>H277 +ekodom__25[[#This Row],[retencja]]</f>
        <v>1984</v>
      </c>
      <c r="F278">
        <f>IF(ekodom__25[[#This Row],[start dnia]]+ekodom__25[[#This Row],[całk zużycie dzienne]]&lt;0,1,0)</f>
        <v>0</v>
      </c>
      <c r="G278">
        <f>IF(ekodom__25[[#This Row],[Kolumna3]]=1,ekodom__25[[#This Row],[suma zużycia]],0)</f>
        <v>0</v>
      </c>
      <c r="H278">
        <f>IF((H277+ekodom__25[[#This Row],[całk zużycie dzienne]]+ekodom__25[[#This Row],[retencja]])&lt;0,0,(H277+ekodom__25[[#This Row],[całk zużycie dzienne]]+ekodom__25[[#This Row],[retencja]]))</f>
        <v>1724</v>
      </c>
      <c r="I278">
        <f>IF(ekodom__25[[#This Row],[ilość wody w zboirniku]]=0,1,0)</f>
        <v>0</v>
      </c>
      <c r="J278">
        <f>IF(ekodom__25[[#This Row],[suma zużycia]]&gt;0,0,ekodom__25[[#This Row],[suma zużycia]])</f>
        <v>-260</v>
      </c>
    </row>
    <row r="279" spans="1:10" x14ac:dyDescent="0.25">
      <c r="A279" s="1">
        <v>44839</v>
      </c>
      <c r="B279">
        <v>0</v>
      </c>
      <c r="C279">
        <v>-190</v>
      </c>
      <c r="D279">
        <v>-190</v>
      </c>
      <c r="E279">
        <f>H278 +ekodom__25[[#This Row],[retencja]]</f>
        <v>1724</v>
      </c>
      <c r="F279">
        <f>IF(ekodom__25[[#This Row],[start dnia]]+ekodom__25[[#This Row],[całk zużycie dzienne]]&lt;0,1,0)</f>
        <v>0</v>
      </c>
      <c r="G279">
        <f>IF(ekodom__25[[#This Row],[Kolumna3]]=1,ekodom__25[[#This Row],[suma zużycia]],0)</f>
        <v>0</v>
      </c>
      <c r="H279">
        <f>IF((H278+ekodom__25[[#This Row],[całk zużycie dzienne]]+ekodom__25[[#This Row],[retencja]])&lt;0,0,(H278+ekodom__25[[#This Row],[całk zużycie dzienne]]+ekodom__25[[#This Row],[retencja]]))</f>
        <v>1534</v>
      </c>
      <c r="I279">
        <f>IF(ekodom__25[[#This Row],[ilość wody w zboirniku]]=0,1,0)</f>
        <v>0</v>
      </c>
      <c r="J279">
        <f>IF(ekodom__25[[#This Row],[suma zużycia]]&gt;0,0,ekodom__25[[#This Row],[suma zużycia]])</f>
        <v>-190</v>
      </c>
    </row>
    <row r="280" spans="1:10" x14ac:dyDescent="0.25">
      <c r="A280" s="1">
        <v>44840</v>
      </c>
      <c r="B280">
        <v>0</v>
      </c>
      <c r="C280">
        <v>-190</v>
      </c>
      <c r="D280">
        <v>-190</v>
      </c>
      <c r="E280">
        <f>H279 +ekodom__25[[#This Row],[retencja]]</f>
        <v>1534</v>
      </c>
      <c r="F280">
        <f>IF(ekodom__25[[#This Row],[start dnia]]+ekodom__25[[#This Row],[całk zużycie dzienne]]&lt;0,1,0)</f>
        <v>0</v>
      </c>
      <c r="G280">
        <f>IF(ekodom__25[[#This Row],[Kolumna3]]=1,ekodom__25[[#This Row],[suma zużycia]],0)</f>
        <v>0</v>
      </c>
      <c r="H280">
        <f>IF((H279+ekodom__25[[#This Row],[całk zużycie dzienne]]+ekodom__25[[#This Row],[retencja]])&lt;0,0,(H279+ekodom__25[[#This Row],[całk zużycie dzienne]]+ekodom__25[[#This Row],[retencja]]))</f>
        <v>1344</v>
      </c>
      <c r="I280">
        <f>IF(ekodom__25[[#This Row],[ilość wody w zboirniku]]=0,1,0)</f>
        <v>0</v>
      </c>
      <c r="J280">
        <f>IF(ekodom__25[[#This Row],[suma zużycia]]&gt;0,0,ekodom__25[[#This Row],[suma zużycia]])</f>
        <v>-190</v>
      </c>
    </row>
    <row r="281" spans="1:10" x14ac:dyDescent="0.25">
      <c r="A281" s="1">
        <v>44841</v>
      </c>
      <c r="B281">
        <v>0</v>
      </c>
      <c r="C281">
        <v>-190</v>
      </c>
      <c r="D281">
        <v>-190</v>
      </c>
      <c r="E281">
        <f>H280 +ekodom__25[[#This Row],[retencja]]</f>
        <v>1344</v>
      </c>
      <c r="F281">
        <f>IF(ekodom__25[[#This Row],[start dnia]]+ekodom__25[[#This Row],[całk zużycie dzienne]]&lt;0,1,0)</f>
        <v>0</v>
      </c>
      <c r="G281">
        <f>IF(ekodom__25[[#This Row],[Kolumna3]]=1,ekodom__25[[#This Row],[suma zużycia]],0)</f>
        <v>0</v>
      </c>
      <c r="H281">
        <f>IF((H280+ekodom__25[[#This Row],[całk zużycie dzienne]]+ekodom__25[[#This Row],[retencja]])&lt;0,0,(H280+ekodom__25[[#This Row],[całk zużycie dzienne]]+ekodom__25[[#This Row],[retencja]]))</f>
        <v>1154</v>
      </c>
      <c r="I281">
        <f>IF(ekodom__25[[#This Row],[ilość wody w zboirniku]]=0,1,0)</f>
        <v>0</v>
      </c>
      <c r="J281">
        <f>IF(ekodom__25[[#This Row],[suma zużycia]]&gt;0,0,ekodom__25[[#This Row],[suma zużycia]])</f>
        <v>-190</v>
      </c>
    </row>
    <row r="282" spans="1:10" x14ac:dyDescent="0.25">
      <c r="A282" s="1">
        <v>44842</v>
      </c>
      <c r="B282">
        <v>0</v>
      </c>
      <c r="C282">
        <v>-190</v>
      </c>
      <c r="D282">
        <v>-190</v>
      </c>
      <c r="E282">
        <f>H281 +ekodom__25[[#This Row],[retencja]]</f>
        <v>1154</v>
      </c>
      <c r="F282">
        <f>IF(ekodom__25[[#This Row],[start dnia]]+ekodom__25[[#This Row],[całk zużycie dzienne]]&lt;0,1,0)</f>
        <v>0</v>
      </c>
      <c r="G282">
        <f>IF(ekodom__25[[#This Row],[Kolumna3]]=1,ekodom__25[[#This Row],[suma zużycia]],0)</f>
        <v>0</v>
      </c>
      <c r="H282">
        <f>IF((H281+ekodom__25[[#This Row],[całk zużycie dzienne]]+ekodom__25[[#This Row],[retencja]])&lt;0,0,(H281+ekodom__25[[#This Row],[całk zużycie dzienne]]+ekodom__25[[#This Row],[retencja]]))</f>
        <v>964</v>
      </c>
      <c r="I282">
        <f>IF(ekodom__25[[#This Row],[ilość wody w zboirniku]]=0,1,0)</f>
        <v>0</v>
      </c>
      <c r="J282">
        <f>IF(ekodom__25[[#This Row],[suma zużycia]]&gt;0,0,ekodom__25[[#This Row],[suma zużycia]])</f>
        <v>-190</v>
      </c>
    </row>
    <row r="283" spans="1:10" x14ac:dyDescent="0.25">
      <c r="A283" s="1">
        <v>44843</v>
      </c>
      <c r="B283">
        <v>0</v>
      </c>
      <c r="C283">
        <v>-190</v>
      </c>
      <c r="D283">
        <v>-190</v>
      </c>
      <c r="E283">
        <f>H282 +ekodom__25[[#This Row],[retencja]]</f>
        <v>964</v>
      </c>
      <c r="F283">
        <f>IF(ekodom__25[[#This Row],[start dnia]]+ekodom__25[[#This Row],[całk zużycie dzienne]]&lt;0,1,0)</f>
        <v>0</v>
      </c>
      <c r="G283">
        <f>IF(ekodom__25[[#This Row],[Kolumna3]]=1,ekodom__25[[#This Row],[suma zużycia]],0)</f>
        <v>0</v>
      </c>
      <c r="H283">
        <f>IF((H282+ekodom__25[[#This Row],[całk zużycie dzienne]]+ekodom__25[[#This Row],[retencja]])&lt;0,0,(H282+ekodom__25[[#This Row],[całk zużycie dzienne]]+ekodom__25[[#This Row],[retencja]]))</f>
        <v>774</v>
      </c>
      <c r="I283">
        <f>IF(ekodom__25[[#This Row],[ilość wody w zboirniku]]=0,1,0)</f>
        <v>0</v>
      </c>
      <c r="J283">
        <f>IF(ekodom__25[[#This Row],[suma zużycia]]&gt;0,0,ekodom__25[[#This Row],[suma zużycia]])</f>
        <v>-190</v>
      </c>
    </row>
    <row r="284" spans="1:10" x14ac:dyDescent="0.25">
      <c r="A284" s="1">
        <v>44844</v>
      </c>
      <c r="B284">
        <v>1170</v>
      </c>
      <c r="C284">
        <v>980</v>
      </c>
      <c r="D284">
        <v>-190</v>
      </c>
      <c r="E284">
        <f>H283 +ekodom__25[[#This Row],[retencja]]</f>
        <v>1944</v>
      </c>
      <c r="F284">
        <f>IF(ekodom__25[[#This Row],[start dnia]]+ekodom__25[[#This Row],[całk zużycie dzienne]]&lt;0,1,0)</f>
        <v>0</v>
      </c>
      <c r="G284">
        <f>IF(ekodom__25[[#This Row],[Kolumna3]]=1,ekodom__25[[#This Row],[suma zużycia]],0)</f>
        <v>0</v>
      </c>
      <c r="H284">
        <f>IF((H283+ekodom__25[[#This Row],[całk zużycie dzienne]]+ekodom__25[[#This Row],[retencja]])&lt;0,0,(H283+ekodom__25[[#This Row],[całk zużycie dzienne]]+ekodom__25[[#This Row],[retencja]]))</f>
        <v>1754</v>
      </c>
      <c r="I284">
        <f>IF(ekodom__25[[#This Row],[ilość wody w zboirniku]]=0,1,0)</f>
        <v>0</v>
      </c>
      <c r="J284">
        <f>IF(ekodom__25[[#This Row],[suma zużycia]]&gt;0,0,ekodom__25[[#This Row],[suma zużycia]])</f>
        <v>0</v>
      </c>
    </row>
    <row r="285" spans="1:10" x14ac:dyDescent="0.25">
      <c r="A285" s="1">
        <v>44845</v>
      </c>
      <c r="B285">
        <v>695</v>
      </c>
      <c r="C285">
        <v>435</v>
      </c>
      <c r="D285">
        <v>-260</v>
      </c>
      <c r="E285">
        <f>H284 +ekodom__25[[#This Row],[retencja]]</f>
        <v>2449</v>
      </c>
      <c r="F285">
        <f>IF(ekodom__25[[#This Row],[start dnia]]+ekodom__25[[#This Row],[całk zużycie dzienne]]&lt;0,1,0)</f>
        <v>0</v>
      </c>
      <c r="G285">
        <f>IF(ekodom__25[[#This Row],[Kolumna3]]=1,ekodom__25[[#This Row],[suma zużycia]],0)</f>
        <v>0</v>
      </c>
      <c r="H285">
        <f>IF((H284+ekodom__25[[#This Row],[całk zużycie dzienne]]+ekodom__25[[#This Row],[retencja]])&lt;0,0,(H284+ekodom__25[[#This Row],[całk zużycie dzienne]]+ekodom__25[[#This Row],[retencja]]))</f>
        <v>2189</v>
      </c>
      <c r="I285">
        <f>IF(ekodom__25[[#This Row],[ilość wody w zboirniku]]=0,1,0)</f>
        <v>0</v>
      </c>
      <c r="J285">
        <f>IF(ekodom__25[[#This Row],[suma zużycia]]&gt;0,0,ekodom__25[[#This Row],[suma zużycia]])</f>
        <v>0</v>
      </c>
    </row>
    <row r="286" spans="1:10" x14ac:dyDescent="0.25">
      <c r="A286" s="1">
        <v>44846</v>
      </c>
      <c r="B286">
        <v>644</v>
      </c>
      <c r="C286">
        <v>454</v>
      </c>
      <c r="D286">
        <v>-190</v>
      </c>
      <c r="E286">
        <f>H285 +ekodom__25[[#This Row],[retencja]]</f>
        <v>2833</v>
      </c>
      <c r="F286">
        <f>IF(ekodom__25[[#This Row],[start dnia]]+ekodom__25[[#This Row],[całk zużycie dzienne]]&lt;0,1,0)</f>
        <v>0</v>
      </c>
      <c r="G286">
        <f>IF(ekodom__25[[#This Row],[Kolumna3]]=1,ekodom__25[[#This Row],[suma zużycia]],0)</f>
        <v>0</v>
      </c>
      <c r="H286">
        <f>IF((H285+ekodom__25[[#This Row],[całk zużycie dzienne]]+ekodom__25[[#This Row],[retencja]])&lt;0,0,(H285+ekodom__25[[#This Row],[całk zużycie dzienne]]+ekodom__25[[#This Row],[retencja]]))</f>
        <v>2643</v>
      </c>
      <c r="I286">
        <f>IF(ekodom__25[[#This Row],[ilość wody w zboirniku]]=0,1,0)</f>
        <v>0</v>
      </c>
      <c r="J286">
        <f>IF(ekodom__25[[#This Row],[suma zużycia]]&gt;0,0,ekodom__25[[#This Row],[suma zużycia]])</f>
        <v>0</v>
      </c>
    </row>
    <row r="287" spans="1:10" x14ac:dyDescent="0.25">
      <c r="A287" s="1">
        <v>44847</v>
      </c>
      <c r="B287">
        <v>0</v>
      </c>
      <c r="C287">
        <v>-190</v>
      </c>
      <c r="D287">
        <v>-190</v>
      </c>
      <c r="E287">
        <f>H286 +ekodom__25[[#This Row],[retencja]]</f>
        <v>2643</v>
      </c>
      <c r="F287">
        <f>IF(ekodom__25[[#This Row],[start dnia]]+ekodom__25[[#This Row],[całk zużycie dzienne]]&lt;0,1,0)</f>
        <v>0</v>
      </c>
      <c r="G287">
        <f>IF(ekodom__25[[#This Row],[Kolumna3]]=1,ekodom__25[[#This Row],[suma zużycia]],0)</f>
        <v>0</v>
      </c>
      <c r="H287">
        <f>IF((H286+ekodom__25[[#This Row],[całk zużycie dzienne]]+ekodom__25[[#This Row],[retencja]])&lt;0,0,(H286+ekodom__25[[#This Row],[całk zużycie dzienne]]+ekodom__25[[#This Row],[retencja]]))</f>
        <v>2453</v>
      </c>
      <c r="I287">
        <f>IF(ekodom__25[[#This Row],[ilość wody w zboirniku]]=0,1,0)</f>
        <v>0</v>
      </c>
      <c r="J287">
        <f>IF(ekodom__25[[#This Row],[suma zużycia]]&gt;0,0,ekodom__25[[#This Row],[suma zużycia]])</f>
        <v>-190</v>
      </c>
    </row>
    <row r="288" spans="1:10" x14ac:dyDescent="0.25">
      <c r="A288" s="1">
        <v>44848</v>
      </c>
      <c r="B288">
        <v>0</v>
      </c>
      <c r="C288">
        <v>-190</v>
      </c>
      <c r="D288">
        <v>-190</v>
      </c>
      <c r="E288">
        <f>H287 +ekodom__25[[#This Row],[retencja]]</f>
        <v>2453</v>
      </c>
      <c r="F288">
        <f>IF(ekodom__25[[#This Row],[start dnia]]+ekodom__25[[#This Row],[całk zużycie dzienne]]&lt;0,1,0)</f>
        <v>0</v>
      </c>
      <c r="G288">
        <f>IF(ekodom__25[[#This Row],[Kolumna3]]=1,ekodom__25[[#This Row],[suma zużycia]],0)</f>
        <v>0</v>
      </c>
      <c r="H288">
        <f>IF((H287+ekodom__25[[#This Row],[całk zużycie dzienne]]+ekodom__25[[#This Row],[retencja]])&lt;0,0,(H287+ekodom__25[[#This Row],[całk zużycie dzienne]]+ekodom__25[[#This Row],[retencja]]))</f>
        <v>2263</v>
      </c>
      <c r="I288">
        <f>IF(ekodom__25[[#This Row],[ilość wody w zboirniku]]=0,1,0)</f>
        <v>0</v>
      </c>
      <c r="J288">
        <f>IF(ekodom__25[[#This Row],[suma zużycia]]&gt;0,0,ekodom__25[[#This Row],[suma zużycia]])</f>
        <v>-190</v>
      </c>
    </row>
    <row r="289" spans="1:10" x14ac:dyDescent="0.25">
      <c r="A289" s="1">
        <v>44849</v>
      </c>
      <c r="B289">
        <v>0</v>
      </c>
      <c r="C289">
        <v>-190</v>
      </c>
      <c r="D289">
        <v>-190</v>
      </c>
      <c r="E289">
        <f>H288 +ekodom__25[[#This Row],[retencja]]</f>
        <v>2263</v>
      </c>
      <c r="F289">
        <f>IF(ekodom__25[[#This Row],[start dnia]]+ekodom__25[[#This Row],[całk zużycie dzienne]]&lt;0,1,0)</f>
        <v>0</v>
      </c>
      <c r="G289">
        <f>IF(ekodom__25[[#This Row],[Kolumna3]]=1,ekodom__25[[#This Row],[suma zużycia]],0)</f>
        <v>0</v>
      </c>
      <c r="H289">
        <f>IF((H288+ekodom__25[[#This Row],[całk zużycie dzienne]]+ekodom__25[[#This Row],[retencja]])&lt;0,0,(H288+ekodom__25[[#This Row],[całk zużycie dzienne]]+ekodom__25[[#This Row],[retencja]]))</f>
        <v>2073</v>
      </c>
      <c r="I289">
        <f>IF(ekodom__25[[#This Row],[ilość wody w zboirniku]]=0,1,0)</f>
        <v>0</v>
      </c>
      <c r="J289">
        <f>IF(ekodom__25[[#This Row],[suma zużycia]]&gt;0,0,ekodom__25[[#This Row],[suma zużycia]])</f>
        <v>-190</v>
      </c>
    </row>
    <row r="290" spans="1:10" x14ac:dyDescent="0.25">
      <c r="A290" s="1">
        <v>44850</v>
      </c>
      <c r="B290">
        <v>0</v>
      </c>
      <c r="C290">
        <v>-190</v>
      </c>
      <c r="D290">
        <v>-190</v>
      </c>
      <c r="E290">
        <f>H289 +ekodom__25[[#This Row],[retencja]]</f>
        <v>2073</v>
      </c>
      <c r="F290">
        <f>IF(ekodom__25[[#This Row],[start dnia]]+ekodom__25[[#This Row],[całk zużycie dzienne]]&lt;0,1,0)</f>
        <v>0</v>
      </c>
      <c r="G290">
        <f>IF(ekodom__25[[#This Row],[Kolumna3]]=1,ekodom__25[[#This Row],[suma zużycia]],0)</f>
        <v>0</v>
      </c>
      <c r="H290">
        <f>IF((H289+ekodom__25[[#This Row],[całk zużycie dzienne]]+ekodom__25[[#This Row],[retencja]])&lt;0,0,(H289+ekodom__25[[#This Row],[całk zużycie dzienne]]+ekodom__25[[#This Row],[retencja]]))</f>
        <v>1883</v>
      </c>
      <c r="I290">
        <f>IF(ekodom__25[[#This Row],[ilość wody w zboirniku]]=0,1,0)</f>
        <v>0</v>
      </c>
      <c r="J290">
        <f>IF(ekodom__25[[#This Row],[suma zużycia]]&gt;0,0,ekodom__25[[#This Row],[suma zużycia]])</f>
        <v>-190</v>
      </c>
    </row>
    <row r="291" spans="1:10" x14ac:dyDescent="0.25">
      <c r="A291" s="1">
        <v>44851</v>
      </c>
      <c r="B291">
        <v>0</v>
      </c>
      <c r="C291">
        <v>-190</v>
      </c>
      <c r="D291">
        <v>-190</v>
      </c>
      <c r="E291">
        <f>H290 +ekodom__25[[#This Row],[retencja]]</f>
        <v>1883</v>
      </c>
      <c r="F291">
        <f>IF(ekodom__25[[#This Row],[start dnia]]+ekodom__25[[#This Row],[całk zużycie dzienne]]&lt;0,1,0)</f>
        <v>0</v>
      </c>
      <c r="G291">
        <f>IF(ekodom__25[[#This Row],[Kolumna3]]=1,ekodom__25[[#This Row],[suma zużycia]],0)</f>
        <v>0</v>
      </c>
      <c r="H291">
        <f>IF((H290+ekodom__25[[#This Row],[całk zużycie dzienne]]+ekodom__25[[#This Row],[retencja]])&lt;0,0,(H290+ekodom__25[[#This Row],[całk zużycie dzienne]]+ekodom__25[[#This Row],[retencja]]))</f>
        <v>1693</v>
      </c>
      <c r="I291">
        <f>IF(ekodom__25[[#This Row],[ilość wody w zboirniku]]=0,1,0)</f>
        <v>0</v>
      </c>
      <c r="J291">
        <f>IF(ekodom__25[[#This Row],[suma zużycia]]&gt;0,0,ekodom__25[[#This Row],[suma zużycia]])</f>
        <v>-190</v>
      </c>
    </row>
    <row r="292" spans="1:10" x14ac:dyDescent="0.25">
      <c r="A292" s="1">
        <v>44852</v>
      </c>
      <c r="B292">
        <v>0</v>
      </c>
      <c r="C292">
        <v>-260</v>
      </c>
      <c r="D292">
        <v>-260</v>
      </c>
      <c r="E292">
        <f>H291 +ekodom__25[[#This Row],[retencja]]</f>
        <v>1693</v>
      </c>
      <c r="F292">
        <f>IF(ekodom__25[[#This Row],[start dnia]]+ekodom__25[[#This Row],[całk zużycie dzienne]]&lt;0,1,0)</f>
        <v>0</v>
      </c>
      <c r="G292">
        <f>IF(ekodom__25[[#This Row],[Kolumna3]]=1,ekodom__25[[#This Row],[suma zużycia]],0)</f>
        <v>0</v>
      </c>
      <c r="H292">
        <f>IF((H291+ekodom__25[[#This Row],[całk zużycie dzienne]]+ekodom__25[[#This Row],[retencja]])&lt;0,0,(H291+ekodom__25[[#This Row],[całk zużycie dzienne]]+ekodom__25[[#This Row],[retencja]]))</f>
        <v>1433</v>
      </c>
      <c r="I292">
        <f>IF(ekodom__25[[#This Row],[ilość wody w zboirniku]]=0,1,0)</f>
        <v>0</v>
      </c>
      <c r="J292">
        <f>IF(ekodom__25[[#This Row],[suma zużycia]]&gt;0,0,ekodom__25[[#This Row],[suma zużycia]])</f>
        <v>-260</v>
      </c>
    </row>
    <row r="293" spans="1:10" x14ac:dyDescent="0.25">
      <c r="A293" s="1">
        <v>44853</v>
      </c>
      <c r="B293">
        <v>0</v>
      </c>
      <c r="C293">
        <v>-190</v>
      </c>
      <c r="D293">
        <v>-190</v>
      </c>
      <c r="E293">
        <f>H292 +ekodom__25[[#This Row],[retencja]]</f>
        <v>1433</v>
      </c>
      <c r="F293">
        <f>IF(ekodom__25[[#This Row],[start dnia]]+ekodom__25[[#This Row],[całk zużycie dzienne]]&lt;0,1,0)</f>
        <v>0</v>
      </c>
      <c r="G293">
        <f>IF(ekodom__25[[#This Row],[Kolumna3]]=1,ekodom__25[[#This Row],[suma zużycia]],0)</f>
        <v>0</v>
      </c>
      <c r="H293">
        <f>IF((H292+ekodom__25[[#This Row],[całk zużycie dzienne]]+ekodom__25[[#This Row],[retencja]])&lt;0,0,(H292+ekodom__25[[#This Row],[całk zużycie dzienne]]+ekodom__25[[#This Row],[retencja]]))</f>
        <v>1243</v>
      </c>
      <c r="I293">
        <f>IF(ekodom__25[[#This Row],[ilość wody w zboirniku]]=0,1,0)</f>
        <v>0</v>
      </c>
      <c r="J293">
        <f>IF(ekodom__25[[#This Row],[suma zużycia]]&gt;0,0,ekodom__25[[#This Row],[suma zużycia]])</f>
        <v>-190</v>
      </c>
    </row>
    <row r="294" spans="1:10" x14ac:dyDescent="0.25">
      <c r="A294" s="1">
        <v>44854</v>
      </c>
      <c r="B294">
        <v>0</v>
      </c>
      <c r="C294">
        <v>-190</v>
      </c>
      <c r="D294">
        <v>-190</v>
      </c>
      <c r="E294">
        <f>H293 +ekodom__25[[#This Row],[retencja]]</f>
        <v>1243</v>
      </c>
      <c r="F294">
        <f>IF(ekodom__25[[#This Row],[start dnia]]+ekodom__25[[#This Row],[całk zużycie dzienne]]&lt;0,1,0)</f>
        <v>0</v>
      </c>
      <c r="G294">
        <f>IF(ekodom__25[[#This Row],[Kolumna3]]=1,ekodom__25[[#This Row],[suma zużycia]],0)</f>
        <v>0</v>
      </c>
      <c r="H294">
        <f>IF((H293+ekodom__25[[#This Row],[całk zużycie dzienne]]+ekodom__25[[#This Row],[retencja]])&lt;0,0,(H293+ekodom__25[[#This Row],[całk zużycie dzienne]]+ekodom__25[[#This Row],[retencja]]))</f>
        <v>1053</v>
      </c>
      <c r="I294">
        <f>IF(ekodom__25[[#This Row],[ilość wody w zboirniku]]=0,1,0)</f>
        <v>0</v>
      </c>
      <c r="J294">
        <f>IF(ekodom__25[[#This Row],[suma zużycia]]&gt;0,0,ekodom__25[[#This Row],[suma zużycia]])</f>
        <v>-190</v>
      </c>
    </row>
    <row r="295" spans="1:10" x14ac:dyDescent="0.25">
      <c r="A295" s="1">
        <v>44855</v>
      </c>
      <c r="B295">
        <v>0</v>
      </c>
      <c r="C295">
        <v>-190</v>
      </c>
      <c r="D295">
        <v>-190</v>
      </c>
      <c r="E295">
        <f>H294 +ekodom__25[[#This Row],[retencja]]</f>
        <v>1053</v>
      </c>
      <c r="F295">
        <f>IF(ekodom__25[[#This Row],[start dnia]]+ekodom__25[[#This Row],[całk zużycie dzienne]]&lt;0,1,0)</f>
        <v>0</v>
      </c>
      <c r="G295">
        <f>IF(ekodom__25[[#This Row],[Kolumna3]]=1,ekodom__25[[#This Row],[suma zużycia]],0)</f>
        <v>0</v>
      </c>
      <c r="H295">
        <f>IF((H294+ekodom__25[[#This Row],[całk zużycie dzienne]]+ekodom__25[[#This Row],[retencja]])&lt;0,0,(H294+ekodom__25[[#This Row],[całk zużycie dzienne]]+ekodom__25[[#This Row],[retencja]]))</f>
        <v>863</v>
      </c>
      <c r="I295">
        <f>IF(ekodom__25[[#This Row],[ilość wody w zboirniku]]=0,1,0)</f>
        <v>0</v>
      </c>
      <c r="J295">
        <f>IF(ekodom__25[[#This Row],[suma zużycia]]&gt;0,0,ekodom__25[[#This Row],[suma zużycia]])</f>
        <v>-190</v>
      </c>
    </row>
    <row r="296" spans="1:10" x14ac:dyDescent="0.25">
      <c r="A296" s="1">
        <v>44856</v>
      </c>
      <c r="B296">
        <v>1084</v>
      </c>
      <c r="C296">
        <v>894</v>
      </c>
      <c r="D296">
        <v>-190</v>
      </c>
      <c r="E296">
        <f>H295 +ekodom__25[[#This Row],[retencja]]</f>
        <v>1947</v>
      </c>
      <c r="F296">
        <f>IF(ekodom__25[[#This Row],[start dnia]]+ekodom__25[[#This Row],[całk zużycie dzienne]]&lt;0,1,0)</f>
        <v>0</v>
      </c>
      <c r="G296">
        <f>IF(ekodom__25[[#This Row],[Kolumna3]]=1,ekodom__25[[#This Row],[suma zużycia]],0)</f>
        <v>0</v>
      </c>
      <c r="H296">
        <f>IF((H295+ekodom__25[[#This Row],[całk zużycie dzienne]]+ekodom__25[[#This Row],[retencja]])&lt;0,0,(H295+ekodom__25[[#This Row],[całk zużycie dzienne]]+ekodom__25[[#This Row],[retencja]]))</f>
        <v>1757</v>
      </c>
      <c r="I296">
        <f>IF(ekodom__25[[#This Row],[ilość wody w zboirniku]]=0,1,0)</f>
        <v>0</v>
      </c>
      <c r="J296">
        <f>IF(ekodom__25[[#This Row],[suma zużycia]]&gt;0,0,ekodom__25[[#This Row],[suma zużycia]])</f>
        <v>0</v>
      </c>
    </row>
    <row r="297" spans="1:10" x14ac:dyDescent="0.25">
      <c r="A297" s="1">
        <v>44857</v>
      </c>
      <c r="B297">
        <v>1423</v>
      </c>
      <c r="C297">
        <v>1233</v>
      </c>
      <c r="D297">
        <v>-190</v>
      </c>
      <c r="E297">
        <f>H296 +ekodom__25[[#This Row],[retencja]]</f>
        <v>3180</v>
      </c>
      <c r="F297">
        <f>IF(ekodom__25[[#This Row],[start dnia]]+ekodom__25[[#This Row],[całk zużycie dzienne]]&lt;0,1,0)</f>
        <v>0</v>
      </c>
      <c r="G297">
        <f>IF(ekodom__25[[#This Row],[Kolumna3]]=1,ekodom__25[[#This Row],[suma zużycia]],0)</f>
        <v>0</v>
      </c>
      <c r="H297">
        <f>IF((H296+ekodom__25[[#This Row],[całk zużycie dzienne]]+ekodom__25[[#This Row],[retencja]])&lt;0,0,(H296+ekodom__25[[#This Row],[całk zużycie dzienne]]+ekodom__25[[#This Row],[retencja]]))</f>
        <v>2990</v>
      </c>
      <c r="I297">
        <f>IF(ekodom__25[[#This Row],[ilość wody w zboirniku]]=0,1,0)</f>
        <v>0</v>
      </c>
      <c r="J297">
        <f>IF(ekodom__25[[#This Row],[suma zużycia]]&gt;0,0,ekodom__25[[#This Row],[suma zużycia]])</f>
        <v>0</v>
      </c>
    </row>
    <row r="298" spans="1:10" x14ac:dyDescent="0.25">
      <c r="A298" s="1">
        <v>44858</v>
      </c>
      <c r="B298">
        <v>1315</v>
      </c>
      <c r="C298">
        <v>1125</v>
      </c>
      <c r="D298">
        <v>-190</v>
      </c>
      <c r="E298">
        <f>H297 +ekodom__25[[#This Row],[retencja]]</f>
        <v>4305</v>
      </c>
      <c r="F298">
        <f>IF(ekodom__25[[#This Row],[start dnia]]+ekodom__25[[#This Row],[całk zużycie dzienne]]&lt;0,1,0)</f>
        <v>0</v>
      </c>
      <c r="G298">
        <f>IF(ekodom__25[[#This Row],[Kolumna3]]=1,ekodom__25[[#This Row],[suma zużycia]],0)</f>
        <v>0</v>
      </c>
      <c r="H298">
        <f>IF((H297+ekodom__25[[#This Row],[całk zużycie dzienne]]+ekodom__25[[#This Row],[retencja]])&lt;0,0,(H297+ekodom__25[[#This Row],[całk zużycie dzienne]]+ekodom__25[[#This Row],[retencja]]))</f>
        <v>4115</v>
      </c>
      <c r="I298">
        <f>IF(ekodom__25[[#This Row],[ilość wody w zboirniku]]=0,1,0)</f>
        <v>0</v>
      </c>
      <c r="J298">
        <f>IF(ekodom__25[[#This Row],[suma zużycia]]&gt;0,0,ekodom__25[[#This Row],[suma zużycia]])</f>
        <v>0</v>
      </c>
    </row>
    <row r="299" spans="1:10" x14ac:dyDescent="0.25">
      <c r="A299" s="1">
        <v>44859</v>
      </c>
      <c r="B299">
        <v>717</v>
      </c>
      <c r="C299">
        <v>457</v>
      </c>
      <c r="D299">
        <v>-260</v>
      </c>
      <c r="E299">
        <f>H298 +ekodom__25[[#This Row],[retencja]]</f>
        <v>4832</v>
      </c>
      <c r="F299">
        <f>IF(ekodom__25[[#This Row],[start dnia]]+ekodom__25[[#This Row],[całk zużycie dzienne]]&lt;0,1,0)</f>
        <v>0</v>
      </c>
      <c r="G299">
        <f>IF(ekodom__25[[#This Row],[Kolumna3]]=1,ekodom__25[[#This Row],[suma zużycia]],0)</f>
        <v>0</v>
      </c>
      <c r="H299">
        <f>IF((H298+ekodom__25[[#This Row],[całk zużycie dzienne]]+ekodom__25[[#This Row],[retencja]])&lt;0,0,(H298+ekodom__25[[#This Row],[całk zużycie dzienne]]+ekodom__25[[#This Row],[retencja]]))</f>
        <v>4572</v>
      </c>
      <c r="I299">
        <f>IF(ekodom__25[[#This Row],[ilość wody w zboirniku]]=0,1,0)</f>
        <v>0</v>
      </c>
      <c r="J299">
        <f>IF(ekodom__25[[#This Row],[suma zużycia]]&gt;0,0,ekodom__25[[#This Row],[suma zużycia]])</f>
        <v>0</v>
      </c>
    </row>
    <row r="300" spans="1:10" x14ac:dyDescent="0.25">
      <c r="A300" s="1">
        <v>44860</v>
      </c>
      <c r="B300">
        <v>1398</v>
      </c>
      <c r="C300">
        <v>1208</v>
      </c>
      <c r="D300">
        <v>-190</v>
      </c>
      <c r="E300">
        <f>H299 +ekodom__25[[#This Row],[retencja]]</f>
        <v>5970</v>
      </c>
      <c r="F300">
        <f>IF(ekodom__25[[#This Row],[start dnia]]+ekodom__25[[#This Row],[całk zużycie dzienne]]&lt;0,1,0)</f>
        <v>0</v>
      </c>
      <c r="G300">
        <f>IF(ekodom__25[[#This Row],[Kolumna3]]=1,ekodom__25[[#This Row],[suma zużycia]],0)</f>
        <v>0</v>
      </c>
      <c r="H300">
        <f>IF((H299+ekodom__25[[#This Row],[całk zużycie dzienne]]+ekodom__25[[#This Row],[retencja]])&lt;0,0,(H299+ekodom__25[[#This Row],[całk zużycie dzienne]]+ekodom__25[[#This Row],[retencja]]))</f>
        <v>5780</v>
      </c>
      <c r="I300">
        <f>IF(ekodom__25[[#This Row],[ilość wody w zboirniku]]=0,1,0)</f>
        <v>0</v>
      </c>
      <c r="J300">
        <f>IF(ekodom__25[[#This Row],[suma zużycia]]&gt;0,0,ekodom__25[[#This Row],[suma zużycia]])</f>
        <v>0</v>
      </c>
    </row>
    <row r="301" spans="1:10" x14ac:dyDescent="0.25">
      <c r="A301" s="1">
        <v>44861</v>
      </c>
      <c r="B301">
        <v>913</v>
      </c>
      <c r="C301">
        <v>723</v>
      </c>
      <c r="D301">
        <v>-190</v>
      </c>
      <c r="E301">
        <f>H300 +ekodom__25[[#This Row],[retencja]]</f>
        <v>6693</v>
      </c>
      <c r="F301">
        <f>IF(ekodom__25[[#This Row],[start dnia]]+ekodom__25[[#This Row],[całk zużycie dzienne]]&lt;0,1,0)</f>
        <v>0</v>
      </c>
      <c r="G301">
        <f>IF(ekodom__25[[#This Row],[Kolumna3]]=1,ekodom__25[[#This Row],[suma zużycia]],0)</f>
        <v>0</v>
      </c>
      <c r="H301">
        <f>IF((H300+ekodom__25[[#This Row],[całk zużycie dzienne]]+ekodom__25[[#This Row],[retencja]])&lt;0,0,(H300+ekodom__25[[#This Row],[całk zużycie dzienne]]+ekodom__25[[#This Row],[retencja]]))</f>
        <v>6503</v>
      </c>
      <c r="I301">
        <f>IF(ekodom__25[[#This Row],[ilość wody w zboirniku]]=0,1,0)</f>
        <v>0</v>
      </c>
      <c r="J301">
        <f>IF(ekodom__25[[#This Row],[suma zużycia]]&gt;0,0,ekodom__25[[#This Row],[suma zużycia]])</f>
        <v>0</v>
      </c>
    </row>
    <row r="302" spans="1:10" x14ac:dyDescent="0.25">
      <c r="A302" s="1">
        <v>44862</v>
      </c>
      <c r="B302">
        <v>660</v>
      </c>
      <c r="C302">
        <v>470</v>
      </c>
      <c r="D302">
        <v>-190</v>
      </c>
      <c r="E302">
        <f>H301 +ekodom__25[[#This Row],[retencja]]</f>
        <v>7163</v>
      </c>
      <c r="F302">
        <f>IF(ekodom__25[[#This Row],[start dnia]]+ekodom__25[[#This Row],[całk zużycie dzienne]]&lt;0,1,0)</f>
        <v>0</v>
      </c>
      <c r="G302">
        <f>IF(ekodom__25[[#This Row],[Kolumna3]]=1,ekodom__25[[#This Row],[suma zużycia]],0)</f>
        <v>0</v>
      </c>
      <c r="H302">
        <f>IF((H301+ekodom__25[[#This Row],[całk zużycie dzienne]]+ekodom__25[[#This Row],[retencja]])&lt;0,0,(H301+ekodom__25[[#This Row],[całk zużycie dzienne]]+ekodom__25[[#This Row],[retencja]]))</f>
        <v>6973</v>
      </c>
      <c r="I302">
        <f>IF(ekodom__25[[#This Row],[ilość wody w zboirniku]]=0,1,0)</f>
        <v>0</v>
      </c>
      <c r="J302">
        <f>IF(ekodom__25[[#This Row],[suma zużycia]]&gt;0,0,ekodom__25[[#This Row],[suma zużycia]])</f>
        <v>0</v>
      </c>
    </row>
    <row r="303" spans="1:10" x14ac:dyDescent="0.25">
      <c r="A303" s="1">
        <v>44863</v>
      </c>
      <c r="B303">
        <v>0</v>
      </c>
      <c r="C303">
        <v>-190</v>
      </c>
      <c r="D303">
        <v>-190</v>
      </c>
      <c r="E303">
        <f>H302 +ekodom__25[[#This Row],[retencja]]</f>
        <v>6973</v>
      </c>
      <c r="F303">
        <f>IF(ekodom__25[[#This Row],[start dnia]]+ekodom__25[[#This Row],[całk zużycie dzienne]]&lt;0,1,0)</f>
        <v>0</v>
      </c>
      <c r="G303">
        <f>IF(ekodom__25[[#This Row],[Kolumna3]]=1,ekodom__25[[#This Row],[suma zużycia]],0)</f>
        <v>0</v>
      </c>
      <c r="H303">
        <f>IF((H302+ekodom__25[[#This Row],[całk zużycie dzienne]]+ekodom__25[[#This Row],[retencja]])&lt;0,0,(H302+ekodom__25[[#This Row],[całk zużycie dzienne]]+ekodom__25[[#This Row],[retencja]]))</f>
        <v>6783</v>
      </c>
      <c r="I303">
        <f>IF(ekodom__25[[#This Row],[ilość wody w zboirniku]]=0,1,0)</f>
        <v>0</v>
      </c>
      <c r="J303">
        <f>IF(ekodom__25[[#This Row],[suma zużycia]]&gt;0,0,ekodom__25[[#This Row],[suma zużycia]])</f>
        <v>-190</v>
      </c>
    </row>
    <row r="304" spans="1:10" x14ac:dyDescent="0.25">
      <c r="A304" s="1">
        <v>44864</v>
      </c>
      <c r="B304">
        <v>0</v>
      </c>
      <c r="C304">
        <v>-190</v>
      </c>
      <c r="D304">
        <v>-190</v>
      </c>
      <c r="E304">
        <f>H303 +ekodom__25[[#This Row],[retencja]]</f>
        <v>6783</v>
      </c>
      <c r="F304">
        <f>IF(ekodom__25[[#This Row],[start dnia]]+ekodom__25[[#This Row],[całk zużycie dzienne]]&lt;0,1,0)</f>
        <v>0</v>
      </c>
      <c r="G304">
        <f>IF(ekodom__25[[#This Row],[Kolumna3]]=1,ekodom__25[[#This Row],[suma zużycia]],0)</f>
        <v>0</v>
      </c>
      <c r="H304">
        <f>IF((H303+ekodom__25[[#This Row],[całk zużycie dzienne]]+ekodom__25[[#This Row],[retencja]])&lt;0,0,(H303+ekodom__25[[#This Row],[całk zużycie dzienne]]+ekodom__25[[#This Row],[retencja]]))</f>
        <v>6593</v>
      </c>
      <c r="I304">
        <f>IF(ekodom__25[[#This Row],[ilość wody w zboirniku]]=0,1,0)</f>
        <v>0</v>
      </c>
      <c r="J304">
        <f>IF(ekodom__25[[#This Row],[suma zużycia]]&gt;0,0,ekodom__25[[#This Row],[suma zużycia]])</f>
        <v>-190</v>
      </c>
    </row>
    <row r="305" spans="1:10" x14ac:dyDescent="0.25">
      <c r="A305" s="1">
        <v>44865</v>
      </c>
      <c r="B305">
        <v>0</v>
      </c>
      <c r="C305">
        <v>-190</v>
      </c>
      <c r="D305">
        <v>-190</v>
      </c>
      <c r="E305">
        <f>H304 +ekodom__25[[#This Row],[retencja]]</f>
        <v>6593</v>
      </c>
      <c r="F305">
        <f>IF(ekodom__25[[#This Row],[start dnia]]+ekodom__25[[#This Row],[całk zużycie dzienne]]&lt;0,1,0)</f>
        <v>0</v>
      </c>
      <c r="G305">
        <f>IF(ekodom__25[[#This Row],[Kolumna3]]=1,ekodom__25[[#This Row],[suma zużycia]],0)</f>
        <v>0</v>
      </c>
      <c r="H305">
        <f>IF((H304+ekodom__25[[#This Row],[całk zużycie dzienne]]+ekodom__25[[#This Row],[retencja]])&lt;0,0,(H304+ekodom__25[[#This Row],[całk zużycie dzienne]]+ekodom__25[[#This Row],[retencja]]))</f>
        <v>6403</v>
      </c>
      <c r="I305">
        <f>IF(ekodom__25[[#This Row],[ilość wody w zboirniku]]=0,1,0)</f>
        <v>0</v>
      </c>
      <c r="J305">
        <f>IF(ekodom__25[[#This Row],[suma zużycia]]&gt;0,0,ekodom__25[[#This Row],[suma zużycia]])</f>
        <v>-190</v>
      </c>
    </row>
    <row r="306" spans="1:10" x14ac:dyDescent="0.25">
      <c r="A306" s="1">
        <v>44866</v>
      </c>
      <c r="B306">
        <v>0</v>
      </c>
      <c r="C306">
        <v>-260</v>
      </c>
      <c r="D306">
        <v>-260</v>
      </c>
      <c r="E306">
        <f>H305 +ekodom__25[[#This Row],[retencja]]</f>
        <v>6403</v>
      </c>
      <c r="F306">
        <f>IF(ekodom__25[[#This Row],[start dnia]]+ekodom__25[[#This Row],[całk zużycie dzienne]]&lt;0,1,0)</f>
        <v>0</v>
      </c>
      <c r="G306">
        <f>IF(ekodom__25[[#This Row],[Kolumna3]]=1,ekodom__25[[#This Row],[suma zużycia]],0)</f>
        <v>0</v>
      </c>
      <c r="H306">
        <f>IF((H305+ekodom__25[[#This Row],[całk zużycie dzienne]]+ekodom__25[[#This Row],[retencja]])&lt;0,0,(H305+ekodom__25[[#This Row],[całk zużycie dzienne]]+ekodom__25[[#This Row],[retencja]]))</f>
        <v>6143</v>
      </c>
      <c r="I306">
        <f>IF(ekodom__25[[#This Row],[ilość wody w zboirniku]]=0,1,0)</f>
        <v>0</v>
      </c>
      <c r="J306">
        <f>IF(ekodom__25[[#This Row],[suma zużycia]]&gt;0,0,ekodom__25[[#This Row],[suma zużycia]])</f>
        <v>-260</v>
      </c>
    </row>
    <row r="307" spans="1:10" x14ac:dyDescent="0.25">
      <c r="A307" s="1">
        <v>44867</v>
      </c>
      <c r="B307">
        <v>0</v>
      </c>
      <c r="C307">
        <v>-190</v>
      </c>
      <c r="D307">
        <v>-190</v>
      </c>
      <c r="E307">
        <f>H306 +ekodom__25[[#This Row],[retencja]]</f>
        <v>6143</v>
      </c>
      <c r="F307">
        <f>IF(ekodom__25[[#This Row],[start dnia]]+ekodom__25[[#This Row],[całk zużycie dzienne]]&lt;0,1,0)</f>
        <v>0</v>
      </c>
      <c r="G307">
        <f>IF(ekodom__25[[#This Row],[Kolumna3]]=1,ekodom__25[[#This Row],[suma zużycia]],0)</f>
        <v>0</v>
      </c>
      <c r="H307">
        <f>IF((H306+ekodom__25[[#This Row],[całk zużycie dzienne]]+ekodom__25[[#This Row],[retencja]])&lt;0,0,(H306+ekodom__25[[#This Row],[całk zużycie dzienne]]+ekodom__25[[#This Row],[retencja]]))</f>
        <v>5953</v>
      </c>
      <c r="I307">
        <f>IF(ekodom__25[[#This Row],[ilość wody w zboirniku]]=0,1,0)</f>
        <v>0</v>
      </c>
      <c r="J307">
        <f>IF(ekodom__25[[#This Row],[suma zużycia]]&gt;0,0,ekodom__25[[#This Row],[suma zużycia]])</f>
        <v>-190</v>
      </c>
    </row>
    <row r="308" spans="1:10" x14ac:dyDescent="0.25">
      <c r="A308" s="1">
        <v>44868</v>
      </c>
      <c r="B308">
        <v>935</v>
      </c>
      <c r="C308">
        <v>745</v>
      </c>
      <c r="D308">
        <v>-190</v>
      </c>
      <c r="E308">
        <f>H307 +ekodom__25[[#This Row],[retencja]]</f>
        <v>6888</v>
      </c>
      <c r="F308">
        <f>IF(ekodom__25[[#This Row],[start dnia]]+ekodom__25[[#This Row],[całk zużycie dzienne]]&lt;0,1,0)</f>
        <v>0</v>
      </c>
      <c r="G308">
        <f>IF(ekodom__25[[#This Row],[Kolumna3]]=1,ekodom__25[[#This Row],[suma zużycia]],0)</f>
        <v>0</v>
      </c>
      <c r="H308">
        <f>IF((H307+ekodom__25[[#This Row],[całk zużycie dzienne]]+ekodom__25[[#This Row],[retencja]])&lt;0,0,(H307+ekodom__25[[#This Row],[całk zużycie dzienne]]+ekodom__25[[#This Row],[retencja]]))</f>
        <v>6698</v>
      </c>
      <c r="I308">
        <f>IF(ekodom__25[[#This Row],[ilość wody w zboirniku]]=0,1,0)</f>
        <v>0</v>
      </c>
      <c r="J308">
        <f>IF(ekodom__25[[#This Row],[suma zużycia]]&gt;0,0,ekodom__25[[#This Row],[suma zużycia]])</f>
        <v>0</v>
      </c>
    </row>
    <row r="309" spans="1:10" x14ac:dyDescent="0.25">
      <c r="A309" s="1">
        <v>44869</v>
      </c>
      <c r="B309">
        <v>648</v>
      </c>
      <c r="C309">
        <v>458</v>
      </c>
      <c r="D309">
        <v>-190</v>
      </c>
      <c r="E309">
        <f>H308 +ekodom__25[[#This Row],[retencja]]</f>
        <v>7346</v>
      </c>
      <c r="F309">
        <f>IF(ekodom__25[[#This Row],[start dnia]]+ekodom__25[[#This Row],[całk zużycie dzienne]]&lt;0,1,0)</f>
        <v>0</v>
      </c>
      <c r="G309">
        <f>IF(ekodom__25[[#This Row],[Kolumna3]]=1,ekodom__25[[#This Row],[suma zużycia]],0)</f>
        <v>0</v>
      </c>
      <c r="H309">
        <f>IF((H308+ekodom__25[[#This Row],[całk zużycie dzienne]]+ekodom__25[[#This Row],[retencja]])&lt;0,0,(H308+ekodom__25[[#This Row],[całk zużycie dzienne]]+ekodom__25[[#This Row],[retencja]]))</f>
        <v>7156</v>
      </c>
      <c r="I309">
        <f>IF(ekodom__25[[#This Row],[ilość wody w zboirniku]]=0,1,0)</f>
        <v>0</v>
      </c>
      <c r="J309">
        <f>IF(ekodom__25[[#This Row],[suma zużycia]]&gt;0,0,ekodom__25[[#This Row],[suma zużycia]])</f>
        <v>0</v>
      </c>
    </row>
    <row r="310" spans="1:10" x14ac:dyDescent="0.25">
      <c r="A310" s="1">
        <v>44870</v>
      </c>
      <c r="B310">
        <v>793</v>
      </c>
      <c r="C310">
        <v>603</v>
      </c>
      <c r="D310">
        <v>-190</v>
      </c>
      <c r="E310">
        <f>H309 +ekodom__25[[#This Row],[retencja]]</f>
        <v>7949</v>
      </c>
      <c r="F310">
        <f>IF(ekodom__25[[#This Row],[start dnia]]+ekodom__25[[#This Row],[całk zużycie dzienne]]&lt;0,1,0)</f>
        <v>0</v>
      </c>
      <c r="G310">
        <f>IF(ekodom__25[[#This Row],[Kolumna3]]=1,ekodom__25[[#This Row],[suma zużycia]],0)</f>
        <v>0</v>
      </c>
      <c r="H310">
        <f>IF((H309+ekodom__25[[#This Row],[całk zużycie dzienne]]+ekodom__25[[#This Row],[retencja]])&lt;0,0,(H309+ekodom__25[[#This Row],[całk zużycie dzienne]]+ekodom__25[[#This Row],[retencja]]))</f>
        <v>7759</v>
      </c>
      <c r="I310">
        <f>IF(ekodom__25[[#This Row],[ilość wody w zboirniku]]=0,1,0)</f>
        <v>0</v>
      </c>
      <c r="J310">
        <f>IF(ekodom__25[[#This Row],[suma zużycia]]&gt;0,0,ekodom__25[[#This Row],[suma zużycia]])</f>
        <v>0</v>
      </c>
    </row>
    <row r="311" spans="1:10" x14ac:dyDescent="0.25">
      <c r="A311" s="1">
        <v>44871</v>
      </c>
      <c r="B311">
        <v>1276</v>
      </c>
      <c r="C311">
        <v>1086</v>
      </c>
      <c r="D311">
        <v>-190</v>
      </c>
      <c r="E311">
        <f>H310 +ekodom__25[[#This Row],[retencja]]</f>
        <v>9035</v>
      </c>
      <c r="F311">
        <f>IF(ekodom__25[[#This Row],[start dnia]]+ekodom__25[[#This Row],[całk zużycie dzienne]]&lt;0,1,0)</f>
        <v>0</v>
      </c>
      <c r="G311">
        <f>IF(ekodom__25[[#This Row],[Kolumna3]]=1,ekodom__25[[#This Row],[suma zużycia]],0)</f>
        <v>0</v>
      </c>
      <c r="H311">
        <f>IF((H310+ekodom__25[[#This Row],[całk zużycie dzienne]]+ekodom__25[[#This Row],[retencja]])&lt;0,0,(H310+ekodom__25[[#This Row],[całk zużycie dzienne]]+ekodom__25[[#This Row],[retencja]]))</f>
        <v>8845</v>
      </c>
      <c r="I311">
        <f>IF(ekodom__25[[#This Row],[ilość wody w zboirniku]]=0,1,0)</f>
        <v>0</v>
      </c>
      <c r="J311">
        <f>IF(ekodom__25[[#This Row],[suma zużycia]]&gt;0,0,ekodom__25[[#This Row],[suma zużycia]])</f>
        <v>0</v>
      </c>
    </row>
    <row r="312" spans="1:10" x14ac:dyDescent="0.25">
      <c r="A312" s="1">
        <v>44872</v>
      </c>
      <c r="B312">
        <v>1234</v>
      </c>
      <c r="C312">
        <v>1044</v>
      </c>
      <c r="D312">
        <v>-190</v>
      </c>
      <c r="E312">
        <f>H311 +ekodom__25[[#This Row],[retencja]]</f>
        <v>10079</v>
      </c>
      <c r="F312">
        <f>IF(ekodom__25[[#This Row],[start dnia]]+ekodom__25[[#This Row],[całk zużycie dzienne]]&lt;0,1,0)</f>
        <v>0</v>
      </c>
      <c r="G312">
        <f>IF(ekodom__25[[#This Row],[Kolumna3]]=1,ekodom__25[[#This Row],[suma zużycia]],0)</f>
        <v>0</v>
      </c>
      <c r="H312">
        <f>IF((H311+ekodom__25[[#This Row],[całk zużycie dzienne]]+ekodom__25[[#This Row],[retencja]])&lt;0,0,(H311+ekodom__25[[#This Row],[całk zużycie dzienne]]+ekodom__25[[#This Row],[retencja]]))</f>
        <v>9889</v>
      </c>
      <c r="I312">
        <f>IF(ekodom__25[[#This Row],[ilość wody w zboirniku]]=0,1,0)</f>
        <v>0</v>
      </c>
      <c r="J312">
        <f>IF(ekodom__25[[#This Row],[suma zużycia]]&gt;0,0,ekodom__25[[#This Row],[suma zużycia]])</f>
        <v>0</v>
      </c>
    </row>
    <row r="313" spans="1:10" x14ac:dyDescent="0.25">
      <c r="A313" s="1">
        <v>44873</v>
      </c>
      <c r="B313">
        <v>1302</v>
      </c>
      <c r="C313">
        <v>1042</v>
      </c>
      <c r="D313">
        <v>-260</v>
      </c>
      <c r="E313">
        <f>H312 +ekodom__25[[#This Row],[retencja]]</f>
        <v>11191</v>
      </c>
      <c r="F313">
        <f>IF(ekodom__25[[#This Row],[start dnia]]+ekodom__25[[#This Row],[całk zużycie dzienne]]&lt;0,1,0)</f>
        <v>0</v>
      </c>
      <c r="G313">
        <f>IF(ekodom__25[[#This Row],[Kolumna3]]=1,ekodom__25[[#This Row],[suma zużycia]],0)</f>
        <v>0</v>
      </c>
      <c r="H313">
        <f>IF((H312+ekodom__25[[#This Row],[całk zużycie dzienne]]+ekodom__25[[#This Row],[retencja]])&lt;0,0,(H312+ekodom__25[[#This Row],[całk zużycie dzienne]]+ekodom__25[[#This Row],[retencja]]))</f>
        <v>10931</v>
      </c>
      <c r="I313">
        <f>IF(ekodom__25[[#This Row],[ilość wody w zboirniku]]=0,1,0)</f>
        <v>0</v>
      </c>
      <c r="J313">
        <f>IF(ekodom__25[[#This Row],[suma zużycia]]&gt;0,0,ekodom__25[[#This Row],[suma zużycia]])</f>
        <v>0</v>
      </c>
    </row>
    <row r="314" spans="1:10" x14ac:dyDescent="0.25">
      <c r="A314" s="1">
        <v>44874</v>
      </c>
      <c r="B314">
        <v>1316</v>
      </c>
      <c r="C314">
        <v>1126</v>
      </c>
      <c r="D314">
        <v>-190</v>
      </c>
      <c r="E314">
        <f>H313 +ekodom__25[[#This Row],[retencja]]</f>
        <v>12247</v>
      </c>
      <c r="F314">
        <f>IF(ekodom__25[[#This Row],[start dnia]]+ekodom__25[[#This Row],[całk zużycie dzienne]]&lt;0,1,0)</f>
        <v>0</v>
      </c>
      <c r="G314">
        <f>IF(ekodom__25[[#This Row],[Kolumna3]]=1,ekodom__25[[#This Row],[suma zużycia]],0)</f>
        <v>0</v>
      </c>
      <c r="H314">
        <f>IF((H313+ekodom__25[[#This Row],[całk zużycie dzienne]]+ekodom__25[[#This Row],[retencja]])&lt;0,0,(H313+ekodom__25[[#This Row],[całk zużycie dzienne]]+ekodom__25[[#This Row],[retencja]]))</f>
        <v>12057</v>
      </c>
      <c r="I314">
        <f>IF(ekodom__25[[#This Row],[ilość wody w zboirniku]]=0,1,0)</f>
        <v>0</v>
      </c>
      <c r="J314">
        <f>IF(ekodom__25[[#This Row],[suma zużycia]]&gt;0,0,ekodom__25[[#This Row],[suma zużycia]])</f>
        <v>0</v>
      </c>
    </row>
    <row r="315" spans="1:10" x14ac:dyDescent="0.25">
      <c r="A315" s="1">
        <v>44875</v>
      </c>
      <c r="B315">
        <v>1463</v>
      </c>
      <c r="C315">
        <v>1273</v>
      </c>
      <c r="D315">
        <v>-190</v>
      </c>
      <c r="E315">
        <f>H314 +ekodom__25[[#This Row],[retencja]]</f>
        <v>13520</v>
      </c>
      <c r="F315">
        <f>IF(ekodom__25[[#This Row],[start dnia]]+ekodom__25[[#This Row],[całk zużycie dzienne]]&lt;0,1,0)</f>
        <v>0</v>
      </c>
      <c r="G315">
        <f>IF(ekodom__25[[#This Row],[Kolumna3]]=1,ekodom__25[[#This Row],[suma zużycia]],0)</f>
        <v>0</v>
      </c>
      <c r="H315">
        <f>IF((H314+ekodom__25[[#This Row],[całk zużycie dzienne]]+ekodom__25[[#This Row],[retencja]])&lt;0,0,(H314+ekodom__25[[#This Row],[całk zużycie dzienne]]+ekodom__25[[#This Row],[retencja]]))</f>
        <v>13330</v>
      </c>
      <c r="I315">
        <f>IF(ekodom__25[[#This Row],[ilość wody w zboirniku]]=0,1,0)</f>
        <v>0</v>
      </c>
      <c r="J315">
        <f>IF(ekodom__25[[#This Row],[suma zużycia]]&gt;0,0,ekodom__25[[#This Row],[suma zużycia]])</f>
        <v>0</v>
      </c>
    </row>
    <row r="316" spans="1:10" x14ac:dyDescent="0.25">
      <c r="A316" s="1">
        <v>44876</v>
      </c>
      <c r="B316">
        <v>771</v>
      </c>
      <c r="C316">
        <v>581</v>
      </c>
      <c r="D316">
        <v>-190</v>
      </c>
      <c r="E316">
        <f>H315 +ekodom__25[[#This Row],[retencja]]</f>
        <v>14101</v>
      </c>
      <c r="F316">
        <f>IF(ekodom__25[[#This Row],[start dnia]]+ekodom__25[[#This Row],[całk zużycie dzienne]]&lt;0,1,0)</f>
        <v>0</v>
      </c>
      <c r="G316">
        <f>IF(ekodom__25[[#This Row],[Kolumna3]]=1,ekodom__25[[#This Row],[suma zużycia]],0)</f>
        <v>0</v>
      </c>
      <c r="H316">
        <f>IF((H315+ekodom__25[[#This Row],[całk zużycie dzienne]]+ekodom__25[[#This Row],[retencja]])&lt;0,0,(H315+ekodom__25[[#This Row],[całk zużycie dzienne]]+ekodom__25[[#This Row],[retencja]]))</f>
        <v>13911</v>
      </c>
      <c r="I316">
        <f>IF(ekodom__25[[#This Row],[ilość wody w zboirniku]]=0,1,0)</f>
        <v>0</v>
      </c>
      <c r="J316">
        <f>IF(ekodom__25[[#This Row],[suma zużycia]]&gt;0,0,ekodom__25[[#This Row],[suma zużycia]])</f>
        <v>0</v>
      </c>
    </row>
    <row r="317" spans="1:10" x14ac:dyDescent="0.25">
      <c r="A317" s="1">
        <v>44877</v>
      </c>
      <c r="B317">
        <v>0</v>
      </c>
      <c r="C317">
        <v>-190</v>
      </c>
      <c r="D317">
        <v>-190</v>
      </c>
      <c r="E317">
        <f>H316 +ekodom__25[[#This Row],[retencja]]</f>
        <v>13911</v>
      </c>
      <c r="F317">
        <f>IF(ekodom__25[[#This Row],[start dnia]]+ekodom__25[[#This Row],[całk zużycie dzienne]]&lt;0,1,0)</f>
        <v>0</v>
      </c>
      <c r="G317">
        <f>IF(ekodom__25[[#This Row],[Kolumna3]]=1,ekodom__25[[#This Row],[suma zużycia]],0)</f>
        <v>0</v>
      </c>
      <c r="H317">
        <f>IF((H316+ekodom__25[[#This Row],[całk zużycie dzienne]]+ekodom__25[[#This Row],[retencja]])&lt;0,0,(H316+ekodom__25[[#This Row],[całk zużycie dzienne]]+ekodom__25[[#This Row],[retencja]]))</f>
        <v>13721</v>
      </c>
      <c r="I317">
        <f>IF(ekodom__25[[#This Row],[ilość wody w zboirniku]]=0,1,0)</f>
        <v>0</v>
      </c>
      <c r="J317">
        <f>IF(ekodom__25[[#This Row],[suma zużycia]]&gt;0,0,ekodom__25[[#This Row],[suma zużycia]])</f>
        <v>-190</v>
      </c>
    </row>
    <row r="318" spans="1:10" x14ac:dyDescent="0.25">
      <c r="A318" s="1">
        <v>44878</v>
      </c>
      <c r="B318">
        <v>0</v>
      </c>
      <c r="C318">
        <v>-190</v>
      </c>
      <c r="D318">
        <v>-190</v>
      </c>
      <c r="E318">
        <f>H317 +ekodom__25[[#This Row],[retencja]]</f>
        <v>13721</v>
      </c>
      <c r="F318">
        <f>IF(ekodom__25[[#This Row],[start dnia]]+ekodom__25[[#This Row],[całk zużycie dzienne]]&lt;0,1,0)</f>
        <v>0</v>
      </c>
      <c r="G318">
        <f>IF(ekodom__25[[#This Row],[Kolumna3]]=1,ekodom__25[[#This Row],[suma zużycia]],0)</f>
        <v>0</v>
      </c>
      <c r="H318">
        <f>IF((H317+ekodom__25[[#This Row],[całk zużycie dzienne]]+ekodom__25[[#This Row],[retencja]])&lt;0,0,(H317+ekodom__25[[#This Row],[całk zużycie dzienne]]+ekodom__25[[#This Row],[retencja]]))</f>
        <v>13531</v>
      </c>
      <c r="I318">
        <f>IF(ekodom__25[[#This Row],[ilość wody w zboirniku]]=0,1,0)</f>
        <v>0</v>
      </c>
      <c r="J318">
        <f>IF(ekodom__25[[#This Row],[suma zużycia]]&gt;0,0,ekodom__25[[#This Row],[suma zużycia]])</f>
        <v>-190</v>
      </c>
    </row>
    <row r="319" spans="1:10" x14ac:dyDescent="0.25">
      <c r="A319" s="1">
        <v>44879</v>
      </c>
      <c r="B319">
        <v>0</v>
      </c>
      <c r="C319">
        <v>-190</v>
      </c>
      <c r="D319">
        <v>-190</v>
      </c>
      <c r="E319">
        <f>H318 +ekodom__25[[#This Row],[retencja]]</f>
        <v>13531</v>
      </c>
      <c r="F319">
        <f>IF(ekodom__25[[#This Row],[start dnia]]+ekodom__25[[#This Row],[całk zużycie dzienne]]&lt;0,1,0)</f>
        <v>0</v>
      </c>
      <c r="G319">
        <f>IF(ekodom__25[[#This Row],[Kolumna3]]=1,ekodom__25[[#This Row],[suma zużycia]],0)</f>
        <v>0</v>
      </c>
      <c r="H319">
        <f>IF((H318+ekodom__25[[#This Row],[całk zużycie dzienne]]+ekodom__25[[#This Row],[retencja]])&lt;0,0,(H318+ekodom__25[[#This Row],[całk zużycie dzienne]]+ekodom__25[[#This Row],[retencja]]))</f>
        <v>13341</v>
      </c>
      <c r="I319">
        <f>IF(ekodom__25[[#This Row],[ilość wody w zboirniku]]=0,1,0)</f>
        <v>0</v>
      </c>
      <c r="J319">
        <f>IF(ekodom__25[[#This Row],[suma zużycia]]&gt;0,0,ekodom__25[[#This Row],[suma zużycia]])</f>
        <v>-190</v>
      </c>
    </row>
    <row r="320" spans="1:10" x14ac:dyDescent="0.25">
      <c r="A320" s="1">
        <v>44880</v>
      </c>
      <c r="B320">
        <v>0</v>
      </c>
      <c r="C320">
        <v>-260</v>
      </c>
      <c r="D320">
        <v>-260</v>
      </c>
      <c r="E320">
        <f>H319 +ekodom__25[[#This Row],[retencja]]</f>
        <v>13341</v>
      </c>
      <c r="F320">
        <f>IF(ekodom__25[[#This Row],[start dnia]]+ekodom__25[[#This Row],[całk zużycie dzienne]]&lt;0,1,0)</f>
        <v>0</v>
      </c>
      <c r="G320">
        <f>IF(ekodom__25[[#This Row],[Kolumna3]]=1,ekodom__25[[#This Row],[suma zużycia]],0)</f>
        <v>0</v>
      </c>
      <c r="H320">
        <f>IF((H319+ekodom__25[[#This Row],[całk zużycie dzienne]]+ekodom__25[[#This Row],[retencja]])&lt;0,0,(H319+ekodom__25[[#This Row],[całk zużycie dzienne]]+ekodom__25[[#This Row],[retencja]]))</f>
        <v>13081</v>
      </c>
      <c r="I320">
        <f>IF(ekodom__25[[#This Row],[ilość wody w zboirniku]]=0,1,0)</f>
        <v>0</v>
      </c>
      <c r="J320">
        <f>IF(ekodom__25[[#This Row],[suma zużycia]]&gt;0,0,ekodom__25[[#This Row],[suma zużycia]])</f>
        <v>-260</v>
      </c>
    </row>
    <row r="321" spans="1:10" x14ac:dyDescent="0.25">
      <c r="A321" s="1">
        <v>44881</v>
      </c>
      <c r="B321">
        <v>0</v>
      </c>
      <c r="C321">
        <v>-190</v>
      </c>
      <c r="D321">
        <v>-190</v>
      </c>
      <c r="E321">
        <f>H320 +ekodom__25[[#This Row],[retencja]]</f>
        <v>13081</v>
      </c>
      <c r="F321">
        <f>IF(ekodom__25[[#This Row],[start dnia]]+ekodom__25[[#This Row],[całk zużycie dzienne]]&lt;0,1,0)</f>
        <v>0</v>
      </c>
      <c r="G321">
        <f>IF(ekodom__25[[#This Row],[Kolumna3]]=1,ekodom__25[[#This Row],[suma zużycia]],0)</f>
        <v>0</v>
      </c>
      <c r="H321">
        <f>IF((H320+ekodom__25[[#This Row],[całk zużycie dzienne]]+ekodom__25[[#This Row],[retencja]])&lt;0,0,(H320+ekodom__25[[#This Row],[całk zużycie dzienne]]+ekodom__25[[#This Row],[retencja]]))</f>
        <v>12891</v>
      </c>
      <c r="I321">
        <f>IF(ekodom__25[[#This Row],[ilość wody w zboirniku]]=0,1,0)</f>
        <v>0</v>
      </c>
      <c r="J321">
        <f>IF(ekodom__25[[#This Row],[suma zużycia]]&gt;0,0,ekodom__25[[#This Row],[suma zużycia]])</f>
        <v>-190</v>
      </c>
    </row>
    <row r="322" spans="1:10" x14ac:dyDescent="0.25">
      <c r="A322" s="1">
        <v>44882</v>
      </c>
      <c r="B322">
        <v>0</v>
      </c>
      <c r="C322">
        <v>-190</v>
      </c>
      <c r="D322">
        <v>-190</v>
      </c>
      <c r="E322">
        <f>H321 +ekodom__25[[#This Row],[retencja]]</f>
        <v>12891</v>
      </c>
      <c r="F322">
        <f>IF(ekodom__25[[#This Row],[start dnia]]+ekodom__25[[#This Row],[całk zużycie dzienne]]&lt;0,1,0)</f>
        <v>0</v>
      </c>
      <c r="G322">
        <f>IF(ekodom__25[[#This Row],[Kolumna3]]=1,ekodom__25[[#This Row],[suma zużycia]],0)</f>
        <v>0</v>
      </c>
      <c r="H322">
        <f>IF((H321+ekodom__25[[#This Row],[całk zużycie dzienne]]+ekodom__25[[#This Row],[retencja]])&lt;0,0,(H321+ekodom__25[[#This Row],[całk zużycie dzienne]]+ekodom__25[[#This Row],[retencja]]))</f>
        <v>12701</v>
      </c>
      <c r="I322">
        <f>IF(ekodom__25[[#This Row],[ilość wody w zboirniku]]=0,1,0)</f>
        <v>0</v>
      </c>
      <c r="J322">
        <f>IF(ekodom__25[[#This Row],[suma zużycia]]&gt;0,0,ekodom__25[[#This Row],[suma zużycia]])</f>
        <v>-190</v>
      </c>
    </row>
    <row r="323" spans="1:10" x14ac:dyDescent="0.25">
      <c r="A323" s="1">
        <v>44883</v>
      </c>
      <c r="B323">
        <v>0</v>
      </c>
      <c r="C323">
        <v>-190</v>
      </c>
      <c r="D323">
        <v>-190</v>
      </c>
      <c r="E323">
        <f>H322 +ekodom__25[[#This Row],[retencja]]</f>
        <v>12701</v>
      </c>
      <c r="F323">
        <f>IF(ekodom__25[[#This Row],[start dnia]]+ekodom__25[[#This Row],[całk zużycie dzienne]]&lt;0,1,0)</f>
        <v>0</v>
      </c>
      <c r="G323">
        <f>IF(ekodom__25[[#This Row],[Kolumna3]]=1,ekodom__25[[#This Row],[suma zużycia]],0)</f>
        <v>0</v>
      </c>
      <c r="H323">
        <f>IF((H322+ekodom__25[[#This Row],[całk zużycie dzienne]]+ekodom__25[[#This Row],[retencja]])&lt;0,0,(H322+ekodom__25[[#This Row],[całk zużycie dzienne]]+ekodom__25[[#This Row],[retencja]]))</f>
        <v>12511</v>
      </c>
      <c r="I323">
        <f>IF(ekodom__25[[#This Row],[ilość wody w zboirniku]]=0,1,0)</f>
        <v>0</v>
      </c>
      <c r="J323">
        <f>IF(ekodom__25[[#This Row],[suma zużycia]]&gt;0,0,ekodom__25[[#This Row],[suma zużycia]])</f>
        <v>-190</v>
      </c>
    </row>
    <row r="324" spans="1:10" x14ac:dyDescent="0.25">
      <c r="A324" s="1">
        <v>44884</v>
      </c>
      <c r="B324">
        <v>816</v>
      </c>
      <c r="C324">
        <v>626</v>
      </c>
      <c r="D324">
        <v>-190</v>
      </c>
      <c r="E324">
        <f>H323 +ekodom__25[[#This Row],[retencja]]</f>
        <v>13327</v>
      </c>
      <c r="F324">
        <f>IF(ekodom__25[[#This Row],[start dnia]]+ekodom__25[[#This Row],[całk zużycie dzienne]]&lt;0,1,0)</f>
        <v>0</v>
      </c>
      <c r="G324">
        <f>IF(ekodom__25[[#This Row],[Kolumna3]]=1,ekodom__25[[#This Row],[suma zużycia]],0)</f>
        <v>0</v>
      </c>
      <c r="H324">
        <f>IF((H323+ekodom__25[[#This Row],[całk zużycie dzienne]]+ekodom__25[[#This Row],[retencja]])&lt;0,0,(H323+ekodom__25[[#This Row],[całk zużycie dzienne]]+ekodom__25[[#This Row],[retencja]]))</f>
        <v>13137</v>
      </c>
      <c r="I324">
        <f>IF(ekodom__25[[#This Row],[ilość wody w zboirniku]]=0,1,0)</f>
        <v>0</v>
      </c>
      <c r="J324">
        <f>IF(ekodom__25[[#This Row],[suma zużycia]]&gt;0,0,ekodom__25[[#This Row],[suma zużycia]])</f>
        <v>0</v>
      </c>
    </row>
    <row r="325" spans="1:10" x14ac:dyDescent="0.25">
      <c r="A325" s="1">
        <v>44885</v>
      </c>
      <c r="B325">
        <v>734</v>
      </c>
      <c r="C325">
        <v>544</v>
      </c>
      <c r="D325">
        <v>-190</v>
      </c>
      <c r="E325">
        <f>H324 +ekodom__25[[#This Row],[retencja]]</f>
        <v>13871</v>
      </c>
      <c r="F325">
        <f>IF(ekodom__25[[#This Row],[start dnia]]+ekodom__25[[#This Row],[całk zużycie dzienne]]&lt;0,1,0)</f>
        <v>0</v>
      </c>
      <c r="G325">
        <f>IF(ekodom__25[[#This Row],[Kolumna3]]=1,ekodom__25[[#This Row],[suma zużycia]],0)</f>
        <v>0</v>
      </c>
      <c r="H325">
        <f>IF((H324+ekodom__25[[#This Row],[całk zużycie dzienne]]+ekodom__25[[#This Row],[retencja]])&lt;0,0,(H324+ekodom__25[[#This Row],[całk zużycie dzienne]]+ekodom__25[[#This Row],[retencja]]))</f>
        <v>13681</v>
      </c>
      <c r="I325">
        <f>IF(ekodom__25[[#This Row],[ilość wody w zboirniku]]=0,1,0)</f>
        <v>0</v>
      </c>
      <c r="J325">
        <f>IF(ekodom__25[[#This Row],[suma zużycia]]&gt;0,0,ekodom__25[[#This Row],[suma zużycia]])</f>
        <v>0</v>
      </c>
    </row>
    <row r="326" spans="1:10" x14ac:dyDescent="0.25">
      <c r="A326" s="1">
        <v>44886</v>
      </c>
      <c r="B326">
        <v>1097</v>
      </c>
      <c r="C326">
        <v>907</v>
      </c>
      <c r="D326">
        <v>-190</v>
      </c>
      <c r="E326">
        <f>H325 +ekodom__25[[#This Row],[retencja]]</f>
        <v>14778</v>
      </c>
      <c r="F326">
        <f>IF(ekodom__25[[#This Row],[start dnia]]+ekodom__25[[#This Row],[całk zużycie dzienne]]&lt;0,1,0)</f>
        <v>0</v>
      </c>
      <c r="G326">
        <f>IF(ekodom__25[[#This Row],[Kolumna3]]=1,ekodom__25[[#This Row],[suma zużycia]],0)</f>
        <v>0</v>
      </c>
      <c r="H326">
        <f>IF((H325+ekodom__25[[#This Row],[całk zużycie dzienne]]+ekodom__25[[#This Row],[retencja]])&lt;0,0,(H325+ekodom__25[[#This Row],[całk zużycie dzienne]]+ekodom__25[[#This Row],[retencja]]))</f>
        <v>14588</v>
      </c>
      <c r="I326">
        <f>IF(ekodom__25[[#This Row],[ilość wody w zboirniku]]=0,1,0)</f>
        <v>0</v>
      </c>
      <c r="J326">
        <f>IF(ekodom__25[[#This Row],[suma zużycia]]&gt;0,0,ekodom__25[[#This Row],[suma zużycia]])</f>
        <v>0</v>
      </c>
    </row>
    <row r="327" spans="1:10" x14ac:dyDescent="0.25">
      <c r="A327" s="1">
        <v>44887</v>
      </c>
      <c r="B327">
        <v>640</v>
      </c>
      <c r="C327">
        <v>380</v>
      </c>
      <c r="D327">
        <v>-260</v>
      </c>
      <c r="E327">
        <f>H326 +ekodom__25[[#This Row],[retencja]]</f>
        <v>15228</v>
      </c>
      <c r="F327">
        <f>IF(ekodom__25[[#This Row],[start dnia]]+ekodom__25[[#This Row],[całk zużycie dzienne]]&lt;0,1,0)</f>
        <v>0</v>
      </c>
      <c r="G327">
        <f>IF(ekodom__25[[#This Row],[Kolumna3]]=1,ekodom__25[[#This Row],[suma zużycia]],0)</f>
        <v>0</v>
      </c>
      <c r="H327">
        <f>IF((H326+ekodom__25[[#This Row],[całk zużycie dzienne]]+ekodom__25[[#This Row],[retencja]])&lt;0,0,(H326+ekodom__25[[#This Row],[całk zużycie dzienne]]+ekodom__25[[#This Row],[retencja]]))</f>
        <v>14968</v>
      </c>
      <c r="I327">
        <f>IF(ekodom__25[[#This Row],[ilość wody w zboirniku]]=0,1,0)</f>
        <v>0</v>
      </c>
      <c r="J327">
        <f>IF(ekodom__25[[#This Row],[suma zużycia]]&gt;0,0,ekodom__25[[#This Row],[suma zużycia]])</f>
        <v>0</v>
      </c>
    </row>
    <row r="328" spans="1:10" x14ac:dyDescent="0.25">
      <c r="A328" s="1">
        <v>44888</v>
      </c>
      <c r="B328">
        <v>0</v>
      </c>
      <c r="C328">
        <v>-190</v>
      </c>
      <c r="D328">
        <v>-190</v>
      </c>
      <c r="E328">
        <f>H327 +ekodom__25[[#This Row],[retencja]]</f>
        <v>14968</v>
      </c>
      <c r="F328">
        <f>IF(ekodom__25[[#This Row],[start dnia]]+ekodom__25[[#This Row],[całk zużycie dzienne]]&lt;0,1,0)</f>
        <v>0</v>
      </c>
      <c r="G328">
        <f>IF(ekodom__25[[#This Row],[Kolumna3]]=1,ekodom__25[[#This Row],[suma zużycia]],0)</f>
        <v>0</v>
      </c>
      <c r="H328">
        <f>IF((H327+ekodom__25[[#This Row],[całk zużycie dzienne]]+ekodom__25[[#This Row],[retencja]])&lt;0,0,(H327+ekodom__25[[#This Row],[całk zużycie dzienne]]+ekodom__25[[#This Row],[retencja]]))</f>
        <v>14778</v>
      </c>
      <c r="I328">
        <f>IF(ekodom__25[[#This Row],[ilość wody w zboirniku]]=0,1,0)</f>
        <v>0</v>
      </c>
      <c r="J328">
        <f>IF(ekodom__25[[#This Row],[suma zużycia]]&gt;0,0,ekodom__25[[#This Row],[suma zużycia]])</f>
        <v>-190</v>
      </c>
    </row>
    <row r="329" spans="1:10" x14ac:dyDescent="0.25">
      <c r="A329" s="1">
        <v>44889</v>
      </c>
      <c r="B329">
        <v>0</v>
      </c>
      <c r="C329">
        <v>-190</v>
      </c>
      <c r="D329">
        <v>-190</v>
      </c>
      <c r="E329">
        <f>H328 +ekodom__25[[#This Row],[retencja]]</f>
        <v>14778</v>
      </c>
      <c r="F329">
        <f>IF(ekodom__25[[#This Row],[start dnia]]+ekodom__25[[#This Row],[całk zużycie dzienne]]&lt;0,1,0)</f>
        <v>0</v>
      </c>
      <c r="G329">
        <f>IF(ekodom__25[[#This Row],[Kolumna3]]=1,ekodom__25[[#This Row],[suma zużycia]],0)</f>
        <v>0</v>
      </c>
      <c r="H329">
        <f>IF((H328+ekodom__25[[#This Row],[całk zużycie dzienne]]+ekodom__25[[#This Row],[retencja]])&lt;0,0,(H328+ekodom__25[[#This Row],[całk zużycie dzienne]]+ekodom__25[[#This Row],[retencja]]))</f>
        <v>14588</v>
      </c>
      <c r="I329">
        <f>IF(ekodom__25[[#This Row],[ilość wody w zboirniku]]=0,1,0)</f>
        <v>0</v>
      </c>
      <c r="J329">
        <f>IF(ekodom__25[[#This Row],[suma zużycia]]&gt;0,0,ekodom__25[[#This Row],[suma zużycia]])</f>
        <v>-190</v>
      </c>
    </row>
    <row r="330" spans="1:10" x14ac:dyDescent="0.25">
      <c r="A330" s="1">
        <v>44890</v>
      </c>
      <c r="B330">
        <v>1066</v>
      </c>
      <c r="C330">
        <v>876</v>
      </c>
      <c r="D330">
        <v>-190</v>
      </c>
      <c r="E330">
        <f>H329 +ekodom__25[[#This Row],[retencja]]</f>
        <v>15654</v>
      </c>
      <c r="F330">
        <f>IF(ekodom__25[[#This Row],[start dnia]]+ekodom__25[[#This Row],[całk zużycie dzienne]]&lt;0,1,0)</f>
        <v>0</v>
      </c>
      <c r="G330">
        <f>IF(ekodom__25[[#This Row],[Kolumna3]]=1,ekodom__25[[#This Row],[suma zużycia]],0)</f>
        <v>0</v>
      </c>
      <c r="H330">
        <f>IF((H329+ekodom__25[[#This Row],[całk zużycie dzienne]]+ekodom__25[[#This Row],[retencja]])&lt;0,0,(H329+ekodom__25[[#This Row],[całk zużycie dzienne]]+ekodom__25[[#This Row],[retencja]]))</f>
        <v>15464</v>
      </c>
      <c r="I330">
        <f>IF(ekodom__25[[#This Row],[ilość wody w zboirniku]]=0,1,0)</f>
        <v>0</v>
      </c>
      <c r="J330">
        <f>IF(ekodom__25[[#This Row],[suma zużycia]]&gt;0,0,ekodom__25[[#This Row],[suma zużycia]])</f>
        <v>0</v>
      </c>
    </row>
    <row r="331" spans="1:10" x14ac:dyDescent="0.25">
      <c r="A331" s="1">
        <v>44891</v>
      </c>
      <c r="B331">
        <v>670</v>
      </c>
      <c r="C331">
        <v>480</v>
      </c>
      <c r="D331">
        <v>-190</v>
      </c>
      <c r="E331">
        <f>H330 +ekodom__25[[#This Row],[retencja]]</f>
        <v>16134</v>
      </c>
      <c r="F331">
        <f>IF(ekodom__25[[#This Row],[start dnia]]+ekodom__25[[#This Row],[całk zużycie dzienne]]&lt;0,1,0)</f>
        <v>0</v>
      </c>
      <c r="G331">
        <f>IF(ekodom__25[[#This Row],[Kolumna3]]=1,ekodom__25[[#This Row],[suma zużycia]],0)</f>
        <v>0</v>
      </c>
      <c r="H331">
        <f>IF((H330+ekodom__25[[#This Row],[całk zużycie dzienne]]+ekodom__25[[#This Row],[retencja]])&lt;0,0,(H330+ekodom__25[[#This Row],[całk zużycie dzienne]]+ekodom__25[[#This Row],[retencja]]))</f>
        <v>15944</v>
      </c>
      <c r="I331">
        <f>IF(ekodom__25[[#This Row],[ilość wody w zboirniku]]=0,1,0)</f>
        <v>0</v>
      </c>
      <c r="J331">
        <f>IF(ekodom__25[[#This Row],[suma zużycia]]&gt;0,0,ekodom__25[[#This Row],[suma zużycia]])</f>
        <v>0</v>
      </c>
    </row>
    <row r="332" spans="1:10" x14ac:dyDescent="0.25">
      <c r="A332" s="1">
        <v>44892</v>
      </c>
      <c r="B332">
        <v>0</v>
      </c>
      <c r="C332">
        <v>-190</v>
      </c>
      <c r="D332">
        <v>-190</v>
      </c>
      <c r="E332">
        <f>H331 +ekodom__25[[#This Row],[retencja]]</f>
        <v>15944</v>
      </c>
      <c r="F332">
        <f>IF(ekodom__25[[#This Row],[start dnia]]+ekodom__25[[#This Row],[całk zużycie dzienne]]&lt;0,1,0)</f>
        <v>0</v>
      </c>
      <c r="G332">
        <f>IF(ekodom__25[[#This Row],[Kolumna3]]=1,ekodom__25[[#This Row],[suma zużycia]],0)</f>
        <v>0</v>
      </c>
      <c r="H332">
        <f>IF((H331+ekodom__25[[#This Row],[całk zużycie dzienne]]+ekodom__25[[#This Row],[retencja]])&lt;0,0,(H331+ekodom__25[[#This Row],[całk zużycie dzienne]]+ekodom__25[[#This Row],[retencja]]))</f>
        <v>15754</v>
      </c>
      <c r="I332">
        <f>IF(ekodom__25[[#This Row],[ilość wody w zboirniku]]=0,1,0)</f>
        <v>0</v>
      </c>
      <c r="J332">
        <f>IF(ekodom__25[[#This Row],[suma zużycia]]&gt;0,0,ekodom__25[[#This Row],[suma zużycia]])</f>
        <v>-190</v>
      </c>
    </row>
    <row r="333" spans="1:10" x14ac:dyDescent="0.25">
      <c r="A333" s="1">
        <v>44893</v>
      </c>
      <c r="B333">
        <v>0</v>
      </c>
      <c r="C333">
        <v>-190</v>
      </c>
      <c r="D333">
        <v>-190</v>
      </c>
      <c r="E333">
        <f>H332 +ekodom__25[[#This Row],[retencja]]</f>
        <v>15754</v>
      </c>
      <c r="F333">
        <f>IF(ekodom__25[[#This Row],[start dnia]]+ekodom__25[[#This Row],[całk zużycie dzienne]]&lt;0,1,0)</f>
        <v>0</v>
      </c>
      <c r="G333">
        <f>IF(ekodom__25[[#This Row],[Kolumna3]]=1,ekodom__25[[#This Row],[suma zużycia]],0)</f>
        <v>0</v>
      </c>
      <c r="H333">
        <f>IF((H332+ekodom__25[[#This Row],[całk zużycie dzienne]]+ekodom__25[[#This Row],[retencja]])&lt;0,0,(H332+ekodom__25[[#This Row],[całk zużycie dzienne]]+ekodom__25[[#This Row],[retencja]]))</f>
        <v>15564</v>
      </c>
      <c r="I333">
        <f>IF(ekodom__25[[#This Row],[ilość wody w zboirniku]]=0,1,0)</f>
        <v>0</v>
      </c>
      <c r="J333">
        <f>IF(ekodom__25[[#This Row],[suma zużycia]]&gt;0,0,ekodom__25[[#This Row],[suma zużycia]])</f>
        <v>-190</v>
      </c>
    </row>
    <row r="334" spans="1:10" x14ac:dyDescent="0.25">
      <c r="A334" s="1">
        <v>44894</v>
      </c>
      <c r="B334">
        <v>0</v>
      </c>
      <c r="C334">
        <v>-260</v>
      </c>
      <c r="D334">
        <v>-260</v>
      </c>
      <c r="E334">
        <f>H333 +ekodom__25[[#This Row],[retencja]]</f>
        <v>15564</v>
      </c>
      <c r="F334">
        <f>IF(ekodom__25[[#This Row],[start dnia]]+ekodom__25[[#This Row],[całk zużycie dzienne]]&lt;0,1,0)</f>
        <v>0</v>
      </c>
      <c r="G334">
        <f>IF(ekodom__25[[#This Row],[Kolumna3]]=1,ekodom__25[[#This Row],[suma zużycia]],0)</f>
        <v>0</v>
      </c>
      <c r="H334">
        <f>IF((H333+ekodom__25[[#This Row],[całk zużycie dzienne]]+ekodom__25[[#This Row],[retencja]])&lt;0,0,(H333+ekodom__25[[#This Row],[całk zużycie dzienne]]+ekodom__25[[#This Row],[retencja]]))</f>
        <v>15304</v>
      </c>
      <c r="I334">
        <f>IF(ekodom__25[[#This Row],[ilość wody w zboirniku]]=0,1,0)</f>
        <v>0</v>
      </c>
      <c r="J334">
        <f>IF(ekodom__25[[#This Row],[suma zużycia]]&gt;0,0,ekodom__25[[#This Row],[suma zużycia]])</f>
        <v>-260</v>
      </c>
    </row>
    <row r="335" spans="1:10" x14ac:dyDescent="0.25">
      <c r="A335" s="1">
        <v>44895</v>
      </c>
      <c r="B335">
        <v>0</v>
      </c>
      <c r="C335">
        <v>-190</v>
      </c>
      <c r="D335">
        <v>-190</v>
      </c>
      <c r="E335">
        <f>H334 +ekodom__25[[#This Row],[retencja]]</f>
        <v>15304</v>
      </c>
      <c r="F335">
        <f>IF(ekodom__25[[#This Row],[start dnia]]+ekodom__25[[#This Row],[całk zużycie dzienne]]&lt;0,1,0)</f>
        <v>0</v>
      </c>
      <c r="G335">
        <f>IF(ekodom__25[[#This Row],[Kolumna3]]=1,ekodom__25[[#This Row],[suma zużycia]],0)</f>
        <v>0</v>
      </c>
      <c r="H335">
        <f>IF((H334+ekodom__25[[#This Row],[całk zużycie dzienne]]+ekodom__25[[#This Row],[retencja]])&lt;0,0,(H334+ekodom__25[[#This Row],[całk zużycie dzienne]]+ekodom__25[[#This Row],[retencja]]))</f>
        <v>15114</v>
      </c>
      <c r="I335">
        <f>IF(ekodom__25[[#This Row],[ilość wody w zboirniku]]=0,1,0)</f>
        <v>0</v>
      </c>
      <c r="J335">
        <f>IF(ekodom__25[[#This Row],[suma zużycia]]&gt;0,0,ekodom__25[[#This Row],[suma zużycia]])</f>
        <v>-190</v>
      </c>
    </row>
    <row r="336" spans="1:10" x14ac:dyDescent="0.25">
      <c r="A336" s="1">
        <v>44896</v>
      </c>
      <c r="B336">
        <v>0</v>
      </c>
      <c r="C336">
        <v>-190</v>
      </c>
      <c r="D336">
        <v>-190</v>
      </c>
      <c r="E336">
        <f>H335 +ekodom__25[[#This Row],[retencja]]</f>
        <v>15114</v>
      </c>
      <c r="F336">
        <f>IF(ekodom__25[[#This Row],[start dnia]]+ekodom__25[[#This Row],[całk zużycie dzienne]]&lt;0,1,0)</f>
        <v>0</v>
      </c>
      <c r="G336">
        <f>IF(ekodom__25[[#This Row],[Kolumna3]]=1,ekodom__25[[#This Row],[suma zużycia]],0)</f>
        <v>0</v>
      </c>
      <c r="H336">
        <f>IF((H335+ekodom__25[[#This Row],[całk zużycie dzienne]]+ekodom__25[[#This Row],[retencja]])&lt;0,0,(H335+ekodom__25[[#This Row],[całk zużycie dzienne]]+ekodom__25[[#This Row],[retencja]]))</f>
        <v>14924</v>
      </c>
      <c r="I336">
        <f>IF(ekodom__25[[#This Row],[ilość wody w zboirniku]]=0,1,0)</f>
        <v>0</v>
      </c>
      <c r="J336">
        <f>IF(ekodom__25[[#This Row],[suma zużycia]]&gt;0,0,ekodom__25[[#This Row],[suma zużycia]])</f>
        <v>-190</v>
      </c>
    </row>
    <row r="337" spans="1:10" x14ac:dyDescent="0.25">
      <c r="A337" s="1">
        <v>44897</v>
      </c>
      <c r="B337">
        <v>0</v>
      </c>
      <c r="C337">
        <v>-190</v>
      </c>
      <c r="D337">
        <v>-190</v>
      </c>
      <c r="E337">
        <f>H336 +ekodom__25[[#This Row],[retencja]]</f>
        <v>14924</v>
      </c>
      <c r="F337">
        <f>IF(ekodom__25[[#This Row],[start dnia]]+ekodom__25[[#This Row],[całk zużycie dzienne]]&lt;0,1,0)</f>
        <v>0</v>
      </c>
      <c r="G337">
        <f>IF(ekodom__25[[#This Row],[Kolumna3]]=1,ekodom__25[[#This Row],[suma zużycia]],0)</f>
        <v>0</v>
      </c>
      <c r="H337">
        <f>IF((H336+ekodom__25[[#This Row],[całk zużycie dzienne]]+ekodom__25[[#This Row],[retencja]])&lt;0,0,(H336+ekodom__25[[#This Row],[całk zużycie dzienne]]+ekodom__25[[#This Row],[retencja]]))</f>
        <v>14734</v>
      </c>
      <c r="I337">
        <f>IF(ekodom__25[[#This Row],[ilość wody w zboirniku]]=0,1,0)</f>
        <v>0</v>
      </c>
      <c r="J337">
        <f>IF(ekodom__25[[#This Row],[suma zużycia]]&gt;0,0,ekodom__25[[#This Row],[suma zużycia]])</f>
        <v>-190</v>
      </c>
    </row>
    <row r="338" spans="1:10" x14ac:dyDescent="0.25">
      <c r="A338" s="1">
        <v>44898</v>
      </c>
      <c r="B338">
        <v>0</v>
      </c>
      <c r="C338">
        <v>-190</v>
      </c>
      <c r="D338">
        <v>-190</v>
      </c>
      <c r="E338">
        <f>H337 +ekodom__25[[#This Row],[retencja]]</f>
        <v>14734</v>
      </c>
      <c r="F338">
        <f>IF(ekodom__25[[#This Row],[start dnia]]+ekodom__25[[#This Row],[całk zużycie dzienne]]&lt;0,1,0)</f>
        <v>0</v>
      </c>
      <c r="G338">
        <f>IF(ekodom__25[[#This Row],[Kolumna3]]=1,ekodom__25[[#This Row],[suma zużycia]],0)</f>
        <v>0</v>
      </c>
      <c r="H338">
        <f>IF((H337+ekodom__25[[#This Row],[całk zużycie dzienne]]+ekodom__25[[#This Row],[retencja]])&lt;0,0,(H337+ekodom__25[[#This Row],[całk zużycie dzienne]]+ekodom__25[[#This Row],[retencja]]))</f>
        <v>14544</v>
      </c>
      <c r="I338">
        <f>IF(ekodom__25[[#This Row],[ilość wody w zboirniku]]=0,1,0)</f>
        <v>0</v>
      </c>
      <c r="J338">
        <f>IF(ekodom__25[[#This Row],[suma zużycia]]&gt;0,0,ekodom__25[[#This Row],[suma zużycia]])</f>
        <v>-190</v>
      </c>
    </row>
    <row r="339" spans="1:10" x14ac:dyDescent="0.25">
      <c r="A339" s="1">
        <v>44899</v>
      </c>
      <c r="B339">
        <v>0</v>
      </c>
      <c r="C339">
        <v>-190</v>
      </c>
      <c r="D339">
        <v>-190</v>
      </c>
      <c r="E339">
        <f>H338 +ekodom__25[[#This Row],[retencja]]</f>
        <v>14544</v>
      </c>
      <c r="F339">
        <f>IF(ekodom__25[[#This Row],[start dnia]]+ekodom__25[[#This Row],[całk zużycie dzienne]]&lt;0,1,0)</f>
        <v>0</v>
      </c>
      <c r="G339">
        <f>IF(ekodom__25[[#This Row],[Kolumna3]]=1,ekodom__25[[#This Row],[suma zużycia]],0)</f>
        <v>0</v>
      </c>
      <c r="H339">
        <f>IF((H338+ekodom__25[[#This Row],[całk zużycie dzienne]]+ekodom__25[[#This Row],[retencja]])&lt;0,0,(H338+ekodom__25[[#This Row],[całk zużycie dzienne]]+ekodom__25[[#This Row],[retencja]]))</f>
        <v>14354</v>
      </c>
      <c r="I339">
        <f>IF(ekodom__25[[#This Row],[ilość wody w zboirniku]]=0,1,0)</f>
        <v>0</v>
      </c>
      <c r="J339">
        <f>IF(ekodom__25[[#This Row],[suma zużycia]]&gt;0,0,ekodom__25[[#This Row],[suma zużycia]])</f>
        <v>-190</v>
      </c>
    </row>
    <row r="340" spans="1:10" x14ac:dyDescent="0.25">
      <c r="A340" s="1">
        <v>44900</v>
      </c>
      <c r="B340">
        <v>29</v>
      </c>
      <c r="C340">
        <v>-161</v>
      </c>
      <c r="D340">
        <v>-190</v>
      </c>
      <c r="E340">
        <f>H339 +ekodom__25[[#This Row],[retencja]]</f>
        <v>14383</v>
      </c>
      <c r="F340">
        <f>IF(ekodom__25[[#This Row],[start dnia]]+ekodom__25[[#This Row],[całk zużycie dzienne]]&lt;0,1,0)</f>
        <v>0</v>
      </c>
      <c r="G340">
        <f>IF(ekodom__25[[#This Row],[Kolumna3]]=1,ekodom__25[[#This Row],[suma zużycia]],0)</f>
        <v>0</v>
      </c>
      <c r="H340">
        <f>IF((H339+ekodom__25[[#This Row],[całk zużycie dzienne]]+ekodom__25[[#This Row],[retencja]])&lt;0,0,(H339+ekodom__25[[#This Row],[całk zużycie dzienne]]+ekodom__25[[#This Row],[retencja]]))</f>
        <v>14193</v>
      </c>
      <c r="I340">
        <f>IF(ekodom__25[[#This Row],[ilość wody w zboirniku]]=0,1,0)</f>
        <v>0</v>
      </c>
      <c r="J340">
        <f>IF(ekodom__25[[#This Row],[suma zużycia]]&gt;0,0,ekodom__25[[#This Row],[suma zużycia]])</f>
        <v>-161</v>
      </c>
    </row>
    <row r="341" spans="1:10" x14ac:dyDescent="0.25">
      <c r="A341" s="1">
        <v>44901</v>
      </c>
      <c r="B341">
        <v>46</v>
      </c>
      <c r="C341">
        <v>-214</v>
      </c>
      <c r="D341">
        <v>-260</v>
      </c>
      <c r="E341">
        <f>H340 +ekodom__25[[#This Row],[retencja]]</f>
        <v>14239</v>
      </c>
      <c r="F341">
        <f>IF(ekodom__25[[#This Row],[start dnia]]+ekodom__25[[#This Row],[całk zużycie dzienne]]&lt;0,1,0)</f>
        <v>0</v>
      </c>
      <c r="G341">
        <f>IF(ekodom__25[[#This Row],[Kolumna3]]=1,ekodom__25[[#This Row],[suma zużycia]],0)</f>
        <v>0</v>
      </c>
      <c r="H341">
        <f>IF((H340+ekodom__25[[#This Row],[całk zużycie dzienne]]+ekodom__25[[#This Row],[retencja]])&lt;0,0,(H340+ekodom__25[[#This Row],[całk zużycie dzienne]]+ekodom__25[[#This Row],[retencja]]))</f>
        <v>13979</v>
      </c>
      <c r="I341">
        <f>IF(ekodom__25[[#This Row],[ilość wody w zboirniku]]=0,1,0)</f>
        <v>0</v>
      </c>
      <c r="J341">
        <f>IF(ekodom__25[[#This Row],[suma zużycia]]&gt;0,0,ekodom__25[[#This Row],[suma zużycia]])</f>
        <v>-214</v>
      </c>
    </row>
    <row r="342" spans="1:10" x14ac:dyDescent="0.25">
      <c r="A342" s="1">
        <v>44902</v>
      </c>
      <c r="B342">
        <v>0</v>
      </c>
      <c r="C342">
        <v>-190</v>
      </c>
      <c r="D342">
        <v>-190</v>
      </c>
      <c r="E342">
        <f>H341 +ekodom__25[[#This Row],[retencja]]</f>
        <v>13979</v>
      </c>
      <c r="F342">
        <f>IF(ekodom__25[[#This Row],[start dnia]]+ekodom__25[[#This Row],[całk zużycie dzienne]]&lt;0,1,0)</f>
        <v>0</v>
      </c>
      <c r="G342">
        <f>IF(ekodom__25[[#This Row],[Kolumna3]]=1,ekodom__25[[#This Row],[suma zużycia]],0)</f>
        <v>0</v>
      </c>
      <c r="H342">
        <f>IF((H341+ekodom__25[[#This Row],[całk zużycie dzienne]]+ekodom__25[[#This Row],[retencja]])&lt;0,0,(H341+ekodom__25[[#This Row],[całk zużycie dzienne]]+ekodom__25[[#This Row],[retencja]]))</f>
        <v>13789</v>
      </c>
      <c r="I342">
        <f>IF(ekodom__25[[#This Row],[ilość wody w zboirniku]]=0,1,0)</f>
        <v>0</v>
      </c>
      <c r="J342">
        <f>IF(ekodom__25[[#This Row],[suma zużycia]]&gt;0,0,ekodom__25[[#This Row],[suma zużycia]])</f>
        <v>-190</v>
      </c>
    </row>
    <row r="343" spans="1:10" x14ac:dyDescent="0.25">
      <c r="A343" s="1">
        <v>44903</v>
      </c>
      <c r="B343">
        <v>0</v>
      </c>
      <c r="C343">
        <v>-190</v>
      </c>
      <c r="D343">
        <v>-190</v>
      </c>
      <c r="E343">
        <f>H342 +ekodom__25[[#This Row],[retencja]]</f>
        <v>13789</v>
      </c>
      <c r="F343">
        <f>IF(ekodom__25[[#This Row],[start dnia]]+ekodom__25[[#This Row],[całk zużycie dzienne]]&lt;0,1,0)</f>
        <v>0</v>
      </c>
      <c r="G343">
        <f>IF(ekodom__25[[#This Row],[Kolumna3]]=1,ekodom__25[[#This Row],[suma zużycia]],0)</f>
        <v>0</v>
      </c>
      <c r="H343">
        <f>IF((H342+ekodom__25[[#This Row],[całk zużycie dzienne]]+ekodom__25[[#This Row],[retencja]])&lt;0,0,(H342+ekodom__25[[#This Row],[całk zużycie dzienne]]+ekodom__25[[#This Row],[retencja]]))</f>
        <v>13599</v>
      </c>
      <c r="I343">
        <f>IF(ekodom__25[[#This Row],[ilość wody w zboirniku]]=0,1,0)</f>
        <v>0</v>
      </c>
      <c r="J343">
        <f>IF(ekodom__25[[#This Row],[suma zużycia]]&gt;0,0,ekodom__25[[#This Row],[suma zużycia]])</f>
        <v>-190</v>
      </c>
    </row>
    <row r="344" spans="1:10" x14ac:dyDescent="0.25">
      <c r="A344" s="1">
        <v>44904</v>
      </c>
      <c r="B344">
        <v>0</v>
      </c>
      <c r="C344">
        <v>-190</v>
      </c>
      <c r="D344">
        <v>-190</v>
      </c>
      <c r="E344">
        <f>H343 +ekodom__25[[#This Row],[retencja]]</f>
        <v>13599</v>
      </c>
      <c r="F344">
        <f>IF(ekodom__25[[#This Row],[start dnia]]+ekodom__25[[#This Row],[całk zużycie dzienne]]&lt;0,1,0)</f>
        <v>0</v>
      </c>
      <c r="G344">
        <f>IF(ekodom__25[[#This Row],[Kolumna3]]=1,ekodom__25[[#This Row],[suma zużycia]],0)</f>
        <v>0</v>
      </c>
      <c r="H344">
        <f>IF((H343+ekodom__25[[#This Row],[całk zużycie dzienne]]+ekodom__25[[#This Row],[retencja]])&lt;0,0,(H343+ekodom__25[[#This Row],[całk zużycie dzienne]]+ekodom__25[[#This Row],[retencja]]))</f>
        <v>13409</v>
      </c>
      <c r="I344">
        <f>IF(ekodom__25[[#This Row],[ilość wody w zboirniku]]=0,1,0)</f>
        <v>0</v>
      </c>
      <c r="J344">
        <f>IF(ekodom__25[[#This Row],[suma zużycia]]&gt;0,0,ekodom__25[[#This Row],[suma zużycia]])</f>
        <v>-190</v>
      </c>
    </row>
    <row r="345" spans="1:10" x14ac:dyDescent="0.25">
      <c r="A345" s="1">
        <v>44905</v>
      </c>
      <c r="B345">
        <v>0</v>
      </c>
      <c r="C345">
        <v>-190</v>
      </c>
      <c r="D345">
        <v>-190</v>
      </c>
      <c r="E345">
        <f>H344 +ekodom__25[[#This Row],[retencja]]</f>
        <v>13409</v>
      </c>
      <c r="F345">
        <f>IF(ekodom__25[[#This Row],[start dnia]]+ekodom__25[[#This Row],[całk zużycie dzienne]]&lt;0,1,0)</f>
        <v>0</v>
      </c>
      <c r="G345">
        <f>IF(ekodom__25[[#This Row],[Kolumna3]]=1,ekodom__25[[#This Row],[suma zużycia]],0)</f>
        <v>0</v>
      </c>
      <c r="H345">
        <f>IF((H344+ekodom__25[[#This Row],[całk zużycie dzienne]]+ekodom__25[[#This Row],[retencja]])&lt;0,0,(H344+ekodom__25[[#This Row],[całk zużycie dzienne]]+ekodom__25[[#This Row],[retencja]]))</f>
        <v>13219</v>
      </c>
      <c r="I345">
        <f>IF(ekodom__25[[#This Row],[ilość wody w zboirniku]]=0,1,0)</f>
        <v>0</v>
      </c>
      <c r="J345">
        <f>IF(ekodom__25[[#This Row],[suma zużycia]]&gt;0,0,ekodom__25[[#This Row],[suma zużycia]])</f>
        <v>-190</v>
      </c>
    </row>
    <row r="346" spans="1:10" x14ac:dyDescent="0.25">
      <c r="A346" s="1">
        <v>44906</v>
      </c>
      <c r="B346">
        <v>0</v>
      </c>
      <c r="C346">
        <v>-190</v>
      </c>
      <c r="D346">
        <v>-190</v>
      </c>
      <c r="E346">
        <f>H345 +ekodom__25[[#This Row],[retencja]]</f>
        <v>13219</v>
      </c>
      <c r="F346">
        <f>IF(ekodom__25[[#This Row],[start dnia]]+ekodom__25[[#This Row],[całk zużycie dzienne]]&lt;0,1,0)</f>
        <v>0</v>
      </c>
      <c r="G346">
        <f>IF(ekodom__25[[#This Row],[Kolumna3]]=1,ekodom__25[[#This Row],[suma zużycia]],0)</f>
        <v>0</v>
      </c>
      <c r="H346">
        <f>IF((H345+ekodom__25[[#This Row],[całk zużycie dzienne]]+ekodom__25[[#This Row],[retencja]])&lt;0,0,(H345+ekodom__25[[#This Row],[całk zużycie dzienne]]+ekodom__25[[#This Row],[retencja]]))</f>
        <v>13029</v>
      </c>
      <c r="I346">
        <f>IF(ekodom__25[[#This Row],[ilość wody w zboirniku]]=0,1,0)</f>
        <v>0</v>
      </c>
      <c r="J346">
        <f>IF(ekodom__25[[#This Row],[suma zużycia]]&gt;0,0,ekodom__25[[#This Row],[suma zużycia]])</f>
        <v>-190</v>
      </c>
    </row>
    <row r="347" spans="1:10" x14ac:dyDescent="0.25">
      <c r="A347" s="1">
        <v>44907</v>
      </c>
      <c r="B347">
        <v>0</v>
      </c>
      <c r="C347">
        <v>-190</v>
      </c>
      <c r="D347">
        <v>-190</v>
      </c>
      <c r="E347">
        <f>H346 +ekodom__25[[#This Row],[retencja]]</f>
        <v>13029</v>
      </c>
      <c r="F347">
        <f>IF(ekodom__25[[#This Row],[start dnia]]+ekodom__25[[#This Row],[całk zużycie dzienne]]&lt;0,1,0)</f>
        <v>0</v>
      </c>
      <c r="G347">
        <f>IF(ekodom__25[[#This Row],[Kolumna3]]=1,ekodom__25[[#This Row],[suma zużycia]],0)</f>
        <v>0</v>
      </c>
      <c r="H347">
        <f>IF((H346+ekodom__25[[#This Row],[całk zużycie dzienne]]+ekodom__25[[#This Row],[retencja]])&lt;0,0,(H346+ekodom__25[[#This Row],[całk zużycie dzienne]]+ekodom__25[[#This Row],[retencja]]))</f>
        <v>12839</v>
      </c>
      <c r="I347">
        <f>IF(ekodom__25[[#This Row],[ilość wody w zboirniku]]=0,1,0)</f>
        <v>0</v>
      </c>
      <c r="J347">
        <f>IF(ekodom__25[[#This Row],[suma zużycia]]&gt;0,0,ekodom__25[[#This Row],[suma zużycia]])</f>
        <v>-190</v>
      </c>
    </row>
    <row r="348" spans="1:10" x14ac:dyDescent="0.25">
      <c r="A348" s="1">
        <v>44908</v>
      </c>
      <c r="B348">
        <v>145</v>
      </c>
      <c r="C348">
        <v>-115</v>
      </c>
      <c r="D348">
        <v>-260</v>
      </c>
      <c r="E348">
        <f>H347 +ekodom__25[[#This Row],[retencja]]</f>
        <v>12984</v>
      </c>
      <c r="F348">
        <f>IF(ekodom__25[[#This Row],[start dnia]]+ekodom__25[[#This Row],[całk zużycie dzienne]]&lt;0,1,0)</f>
        <v>0</v>
      </c>
      <c r="G348">
        <f>IF(ekodom__25[[#This Row],[Kolumna3]]=1,ekodom__25[[#This Row],[suma zużycia]],0)</f>
        <v>0</v>
      </c>
      <c r="H348">
        <f>IF((H347+ekodom__25[[#This Row],[całk zużycie dzienne]]+ekodom__25[[#This Row],[retencja]])&lt;0,0,(H347+ekodom__25[[#This Row],[całk zużycie dzienne]]+ekodom__25[[#This Row],[retencja]]))</f>
        <v>12724</v>
      </c>
      <c r="I348">
        <f>IF(ekodom__25[[#This Row],[ilość wody w zboirniku]]=0,1,0)</f>
        <v>0</v>
      </c>
      <c r="J348">
        <f>IF(ekodom__25[[#This Row],[suma zużycia]]&gt;0,0,ekodom__25[[#This Row],[suma zużycia]])</f>
        <v>-115</v>
      </c>
    </row>
    <row r="349" spans="1:10" x14ac:dyDescent="0.25">
      <c r="A349" s="1">
        <v>44909</v>
      </c>
      <c r="B349">
        <v>0</v>
      </c>
      <c r="C349">
        <v>-190</v>
      </c>
      <c r="D349">
        <v>-190</v>
      </c>
      <c r="E349">
        <f>H348 +ekodom__25[[#This Row],[retencja]]</f>
        <v>12724</v>
      </c>
      <c r="F349">
        <f>IF(ekodom__25[[#This Row],[start dnia]]+ekodom__25[[#This Row],[całk zużycie dzienne]]&lt;0,1,0)</f>
        <v>0</v>
      </c>
      <c r="G349">
        <f>IF(ekodom__25[[#This Row],[Kolumna3]]=1,ekodom__25[[#This Row],[suma zużycia]],0)</f>
        <v>0</v>
      </c>
      <c r="H349">
        <f>IF((H348+ekodom__25[[#This Row],[całk zużycie dzienne]]+ekodom__25[[#This Row],[retencja]])&lt;0,0,(H348+ekodom__25[[#This Row],[całk zużycie dzienne]]+ekodom__25[[#This Row],[retencja]]))</f>
        <v>12534</v>
      </c>
      <c r="I349">
        <f>IF(ekodom__25[[#This Row],[ilość wody w zboirniku]]=0,1,0)</f>
        <v>0</v>
      </c>
      <c r="J349">
        <f>IF(ekodom__25[[#This Row],[suma zużycia]]&gt;0,0,ekodom__25[[#This Row],[suma zużycia]])</f>
        <v>-190</v>
      </c>
    </row>
    <row r="350" spans="1:10" x14ac:dyDescent="0.25">
      <c r="A350" s="1">
        <v>44910</v>
      </c>
      <c r="B350">
        <v>0</v>
      </c>
      <c r="C350">
        <v>-190</v>
      </c>
      <c r="D350">
        <v>-190</v>
      </c>
      <c r="E350">
        <f>H349 +ekodom__25[[#This Row],[retencja]]</f>
        <v>12534</v>
      </c>
      <c r="F350">
        <f>IF(ekodom__25[[#This Row],[start dnia]]+ekodom__25[[#This Row],[całk zużycie dzienne]]&lt;0,1,0)</f>
        <v>0</v>
      </c>
      <c r="G350">
        <f>IF(ekodom__25[[#This Row],[Kolumna3]]=1,ekodom__25[[#This Row],[suma zużycia]],0)</f>
        <v>0</v>
      </c>
      <c r="H350">
        <f>IF((H349+ekodom__25[[#This Row],[całk zużycie dzienne]]+ekodom__25[[#This Row],[retencja]])&lt;0,0,(H349+ekodom__25[[#This Row],[całk zużycie dzienne]]+ekodom__25[[#This Row],[retencja]]))</f>
        <v>12344</v>
      </c>
      <c r="I350">
        <f>IF(ekodom__25[[#This Row],[ilość wody w zboirniku]]=0,1,0)</f>
        <v>0</v>
      </c>
      <c r="J350">
        <f>IF(ekodom__25[[#This Row],[suma zużycia]]&gt;0,0,ekodom__25[[#This Row],[suma zużycia]])</f>
        <v>-190</v>
      </c>
    </row>
    <row r="351" spans="1:10" x14ac:dyDescent="0.25">
      <c r="A351" s="1">
        <v>44911</v>
      </c>
      <c r="B351">
        <v>24</v>
      </c>
      <c r="C351">
        <v>-166</v>
      </c>
      <c r="D351">
        <v>-190</v>
      </c>
      <c r="E351">
        <f>H350 +ekodom__25[[#This Row],[retencja]]</f>
        <v>12368</v>
      </c>
      <c r="F351">
        <f>IF(ekodom__25[[#This Row],[start dnia]]+ekodom__25[[#This Row],[całk zużycie dzienne]]&lt;0,1,0)</f>
        <v>0</v>
      </c>
      <c r="G351">
        <f>IF(ekodom__25[[#This Row],[Kolumna3]]=1,ekodom__25[[#This Row],[suma zużycia]],0)</f>
        <v>0</v>
      </c>
      <c r="H351">
        <f>IF((H350+ekodom__25[[#This Row],[całk zużycie dzienne]]+ekodom__25[[#This Row],[retencja]])&lt;0,0,(H350+ekodom__25[[#This Row],[całk zużycie dzienne]]+ekodom__25[[#This Row],[retencja]]))</f>
        <v>12178</v>
      </c>
      <c r="I351">
        <f>IF(ekodom__25[[#This Row],[ilość wody w zboirniku]]=0,1,0)</f>
        <v>0</v>
      </c>
      <c r="J351">
        <f>IF(ekodom__25[[#This Row],[suma zużycia]]&gt;0,0,ekodom__25[[#This Row],[suma zużycia]])</f>
        <v>-166</v>
      </c>
    </row>
    <row r="352" spans="1:10" x14ac:dyDescent="0.25">
      <c r="A352" s="1">
        <v>44912</v>
      </c>
      <c r="B352">
        <v>0</v>
      </c>
      <c r="C352">
        <v>-190</v>
      </c>
      <c r="D352">
        <v>-190</v>
      </c>
      <c r="E352">
        <f>H351 +ekodom__25[[#This Row],[retencja]]</f>
        <v>12178</v>
      </c>
      <c r="F352">
        <f>IF(ekodom__25[[#This Row],[start dnia]]+ekodom__25[[#This Row],[całk zużycie dzienne]]&lt;0,1,0)</f>
        <v>0</v>
      </c>
      <c r="G352">
        <f>IF(ekodom__25[[#This Row],[Kolumna3]]=1,ekodom__25[[#This Row],[suma zużycia]],0)</f>
        <v>0</v>
      </c>
      <c r="H352">
        <f>IF((H351+ekodom__25[[#This Row],[całk zużycie dzienne]]+ekodom__25[[#This Row],[retencja]])&lt;0,0,(H351+ekodom__25[[#This Row],[całk zużycie dzienne]]+ekodom__25[[#This Row],[retencja]]))</f>
        <v>11988</v>
      </c>
      <c r="I352">
        <f>IF(ekodom__25[[#This Row],[ilość wody w zboirniku]]=0,1,0)</f>
        <v>0</v>
      </c>
      <c r="J352">
        <f>IF(ekodom__25[[#This Row],[suma zużycia]]&gt;0,0,ekodom__25[[#This Row],[suma zużycia]])</f>
        <v>-190</v>
      </c>
    </row>
    <row r="353" spans="1:10" x14ac:dyDescent="0.25">
      <c r="A353" s="1">
        <v>44913</v>
      </c>
      <c r="B353">
        <v>0</v>
      </c>
      <c r="C353">
        <v>-190</v>
      </c>
      <c r="D353">
        <v>-190</v>
      </c>
      <c r="E353">
        <f>H352 +ekodom__25[[#This Row],[retencja]]</f>
        <v>11988</v>
      </c>
      <c r="F353">
        <f>IF(ekodom__25[[#This Row],[start dnia]]+ekodom__25[[#This Row],[całk zużycie dzienne]]&lt;0,1,0)</f>
        <v>0</v>
      </c>
      <c r="G353">
        <f>IF(ekodom__25[[#This Row],[Kolumna3]]=1,ekodom__25[[#This Row],[suma zużycia]],0)</f>
        <v>0</v>
      </c>
      <c r="H353">
        <f>IF((H352+ekodom__25[[#This Row],[całk zużycie dzienne]]+ekodom__25[[#This Row],[retencja]])&lt;0,0,(H352+ekodom__25[[#This Row],[całk zużycie dzienne]]+ekodom__25[[#This Row],[retencja]]))</f>
        <v>11798</v>
      </c>
      <c r="I353">
        <f>IF(ekodom__25[[#This Row],[ilość wody w zboirniku]]=0,1,0)</f>
        <v>0</v>
      </c>
      <c r="J353">
        <f>IF(ekodom__25[[#This Row],[suma zużycia]]&gt;0,0,ekodom__25[[#This Row],[suma zużycia]])</f>
        <v>-190</v>
      </c>
    </row>
    <row r="354" spans="1:10" x14ac:dyDescent="0.25">
      <c r="A354" s="1">
        <v>44914</v>
      </c>
      <c r="B354">
        <v>45</v>
      </c>
      <c r="C354">
        <v>-145</v>
      </c>
      <c r="D354">
        <v>-190</v>
      </c>
      <c r="E354">
        <f>H353 +ekodom__25[[#This Row],[retencja]]</f>
        <v>11843</v>
      </c>
      <c r="F354">
        <f>IF(ekodom__25[[#This Row],[start dnia]]+ekodom__25[[#This Row],[całk zużycie dzienne]]&lt;0,1,0)</f>
        <v>0</v>
      </c>
      <c r="G354">
        <f>IF(ekodom__25[[#This Row],[Kolumna3]]=1,ekodom__25[[#This Row],[suma zużycia]],0)</f>
        <v>0</v>
      </c>
      <c r="H354">
        <f>IF((H353+ekodom__25[[#This Row],[całk zużycie dzienne]]+ekodom__25[[#This Row],[retencja]])&lt;0,0,(H353+ekodom__25[[#This Row],[całk zużycie dzienne]]+ekodom__25[[#This Row],[retencja]]))</f>
        <v>11653</v>
      </c>
      <c r="I354">
        <f>IF(ekodom__25[[#This Row],[ilość wody w zboirniku]]=0,1,0)</f>
        <v>0</v>
      </c>
      <c r="J354">
        <f>IF(ekodom__25[[#This Row],[suma zużycia]]&gt;0,0,ekodom__25[[#This Row],[suma zużycia]])</f>
        <v>-145</v>
      </c>
    </row>
    <row r="355" spans="1:10" x14ac:dyDescent="0.25">
      <c r="A355" s="1">
        <v>44915</v>
      </c>
      <c r="B355">
        <v>97</v>
      </c>
      <c r="C355">
        <v>-163</v>
      </c>
      <c r="D355">
        <v>-260</v>
      </c>
      <c r="E355">
        <f>H354 +ekodom__25[[#This Row],[retencja]]</f>
        <v>11750</v>
      </c>
      <c r="F355">
        <f>IF(ekodom__25[[#This Row],[start dnia]]+ekodom__25[[#This Row],[całk zużycie dzienne]]&lt;0,1,0)</f>
        <v>0</v>
      </c>
      <c r="G355">
        <f>IF(ekodom__25[[#This Row],[Kolumna3]]=1,ekodom__25[[#This Row],[suma zużycia]],0)</f>
        <v>0</v>
      </c>
      <c r="H355">
        <f>IF((H354+ekodom__25[[#This Row],[całk zużycie dzienne]]+ekodom__25[[#This Row],[retencja]])&lt;0,0,(H354+ekodom__25[[#This Row],[całk zużycie dzienne]]+ekodom__25[[#This Row],[retencja]]))</f>
        <v>11490</v>
      </c>
      <c r="I355">
        <f>IF(ekodom__25[[#This Row],[ilość wody w zboirniku]]=0,1,0)</f>
        <v>0</v>
      </c>
      <c r="J355">
        <f>IF(ekodom__25[[#This Row],[suma zużycia]]&gt;0,0,ekodom__25[[#This Row],[suma zużycia]])</f>
        <v>-163</v>
      </c>
    </row>
    <row r="356" spans="1:10" x14ac:dyDescent="0.25">
      <c r="A356" s="1">
        <v>44916</v>
      </c>
      <c r="B356">
        <v>0</v>
      </c>
      <c r="C356">
        <v>-190</v>
      </c>
      <c r="D356">
        <v>-190</v>
      </c>
      <c r="E356">
        <f>H355 +ekodom__25[[#This Row],[retencja]]</f>
        <v>11490</v>
      </c>
      <c r="F356">
        <f>IF(ekodom__25[[#This Row],[start dnia]]+ekodom__25[[#This Row],[całk zużycie dzienne]]&lt;0,1,0)</f>
        <v>0</v>
      </c>
      <c r="G356">
        <f>IF(ekodom__25[[#This Row],[Kolumna3]]=1,ekodom__25[[#This Row],[suma zużycia]],0)</f>
        <v>0</v>
      </c>
      <c r="H356">
        <f>IF((H355+ekodom__25[[#This Row],[całk zużycie dzienne]]+ekodom__25[[#This Row],[retencja]])&lt;0,0,(H355+ekodom__25[[#This Row],[całk zużycie dzienne]]+ekodom__25[[#This Row],[retencja]]))</f>
        <v>11300</v>
      </c>
      <c r="I356">
        <f>IF(ekodom__25[[#This Row],[ilość wody w zboirniku]]=0,1,0)</f>
        <v>0</v>
      </c>
      <c r="J356">
        <f>IF(ekodom__25[[#This Row],[suma zużycia]]&gt;0,0,ekodom__25[[#This Row],[suma zużycia]])</f>
        <v>-190</v>
      </c>
    </row>
    <row r="357" spans="1:10" x14ac:dyDescent="0.25">
      <c r="A357" s="1">
        <v>44917</v>
      </c>
      <c r="B357">
        <v>22</v>
      </c>
      <c r="C357">
        <v>-168</v>
      </c>
      <c r="D357">
        <v>-190</v>
      </c>
      <c r="E357">
        <f>H356 +ekodom__25[[#This Row],[retencja]]</f>
        <v>11322</v>
      </c>
      <c r="F357">
        <f>IF(ekodom__25[[#This Row],[start dnia]]+ekodom__25[[#This Row],[całk zużycie dzienne]]&lt;0,1,0)</f>
        <v>0</v>
      </c>
      <c r="G357">
        <f>IF(ekodom__25[[#This Row],[Kolumna3]]=1,ekodom__25[[#This Row],[suma zużycia]],0)</f>
        <v>0</v>
      </c>
      <c r="H357">
        <f>IF((H356+ekodom__25[[#This Row],[całk zużycie dzienne]]+ekodom__25[[#This Row],[retencja]])&lt;0,0,(H356+ekodom__25[[#This Row],[całk zużycie dzienne]]+ekodom__25[[#This Row],[retencja]]))</f>
        <v>11132</v>
      </c>
      <c r="I357">
        <f>IF(ekodom__25[[#This Row],[ilość wody w zboirniku]]=0,1,0)</f>
        <v>0</v>
      </c>
      <c r="J357">
        <f>IF(ekodom__25[[#This Row],[suma zużycia]]&gt;0,0,ekodom__25[[#This Row],[suma zużycia]])</f>
        <v>-168</v>
      </c>
    </row>
    <row r="358" spans="1:10" x14ac:dyDescent="0.25">
      <c r="A358" s="1">
        <v>44918</v>
      </c>
      <c r="B358">
        <v>0</v>
      </c>
      <c r="C358">
        <v>-190</v>
      </c>
      <c r="D358">
        <v>-190</v>
      </c>
      <c r="E358">
        <f>H357 +ekodom__25[[#This Row],[retencja]]</f>
        <v>11132</v>
      </c>
      <c r="F358">
        <f>IF(ekodom__25[[#This Row],[start dnia]]+ekodom__25[[#This Row],[całk zużycie dzienne]]&lt;0,1,0)</f>
        <v>0</v>
      </c>
      <c r="G358">
        <f>IF(ekodom__25[[#This Row],[Kolumna3]]=1,ekodom__25[[#This Row],[suma zużycia]],0)</f>
        <v>0</v>
      </c>
      <c r="H358">
        <f>IF((H357+ekodom__25[[#This Row],[całk zużycie dzienne]]+ekodom__25[[#This Row],[retencja]])&lt;0,0,(H357+ekodom__25[[#This Row],[całk zużycie dzienne]]+ekodom__25[[#This Row],[retencja]]))</f>
        <v>10942</v>
      </c>
      <c r="I358">
        <f>IF(ekodom__25[[#This Row],[ilość wody w zboirniku]]=0,1,0)</f>
        <v>0</v>
      </c>
      <c r="J358">
        <f>IF(ekodom__25[[#This Row],[suma zużycia]]&gt;0,0,ekodom__25[[#This Row],[suma zużycia]])</f>
        <v>-190</v>
      </c>
    </row>
    <row r="359" spans="1:10" x14ac:dyDescent="0.25">
      <c r="A359" s="1">
        <v>44919</v>
      </c>
      <c r="B359">
        <v>0</v>
      </c>
      <c r="C359">
        <v>-190</v>
      </c>
      <c r="D359">
        <v>-190</v>
      </c>
      <c r="E359">
        <f>H358 +ekodom__25[[#This Row],[retencja]]</f>
        <v>10942</v>
      </c>
      <c r="F359">
        <f>IF(ekodom__25[[#This Row],[start dnia]]+ekodom__25[[#This Row],[całk zużycie dzienne]]&lt;0,1,0)</f>
        <v>0</v>
      </c>
      <c r="G359">
        <f>IF(ekodom__25[[#This Row],[Kolumna3]]=1,ekodom__25[[#This Row],[suma zużycia]],0)</f>
        <v>0</v>
      </c>
      <c r="H359">
        <f>IF((H358+ekodom__25[[#This Row],[całk zużycie dzienne]]+ekodom__25[[#This Row],[retencja]])&lt;0,0,(H358+ekodom__25[[#This Row],[całk zużycie dzienne]]+ekodom__25[[#This Row],[retencja]]))</f>
        <v>10752</v>
      </c>
      <c r="I359">
        <f>IF(ekodom__25[[#This Row],[ilość wody w zboirniku]]=0,1,0)</f>
        <v>0</v>
      </c>
      <c r="J359">
        <f>IF(ekodom__25[[#This Row],[suma zużycia]]&gt;0,0,ekodom__25[[#This Row],[suma zużycia]])</f>
        <v>-190</v>
      </c>
    </row>
    <row r="360" spans="1:10" x14ac:dyDescent="0.25">
      <c r="A360" s="1">
        <v>44920</v>
      </c>
      <c r="B360">
        <v>0</v>
      </c>
      <c r="C360">
        <v>-190</v>
      </c>
      <c r="D360">
        <v>-190</v>
      </c>
      <c r="E360">
        <f>H359 +ekodom__25[[#This Row],[retencja]]</f>
        <v>10752</v>
      </c>
      <c r="F360">
        <f>IF(ekodom__25[[#This Row],[start dnia]]+ekodom__25[[#This Row],[całk zużycie dzienne]]&lt;0,1,0)</f>
        <v>0</v>
      </c>
      <c r="G360">
        <f>IF(ekodom__25[[#This Row],[Kolumna3]]=1,ekodom__25[[#This Row],[suma zużycia]],0)</f>
        <v>0</v>
      </c>
      <c r="H360">
        <f>IF((H359+ekodom__25[[#This Row],[całk zużycie dzienne]]+ekodom__25[[#This Row],[retencja]])&lt;0,0,(H359+ekodom__25[[#This Row],[całk zużycie dzienne]]+ekodom__25[[#This Row],[retencja]]))</f>
        <v>10562</v>
      </c>
      <c r="I360">
        <f>IF(ekodom__25[[#This Row],[ilość wody w zboirniku]]=0,1,0)</f>
        <v>0</v>
      </c>
      <c r="J360">
        <f>IF(ekodom__25[[#This Row],[suma zużycia]]&gt;0,0,ekodom__25[[#This Row],[suma zużycia]])</f>
        <v>-190</v>
      </c>
    </row>
    <row r="361" spans="1:10" x14ac:dyDescent="0.25">
      <c r="A361" s="1">
        <v>44921</v>
      </c>
      <c r="B361">
        <v>135</v>
      </c>
      <c r="C361">
        <v>-55</v>
      </c>
      <c r="D361">
        <v>-190</v>
      </c>
      <c r="E361">
        <f>H360 +ekodom__25[[#This Row],[retencja]]</f>
        <v>10697</v>
      </c>
      <c r="F361">
        <f>IF(ekodom__25[[#This Row],[start dnia]]+ekodom__25[[#This Row],[całk zużycie dzienne]]&lt;0,1,0)</f>
        <v>0</v>
      </c>
      <c r="G361">
        <f>IF(ekodom__25[[#This Row],[Kolumna3]]=1,ekodom__25[[#This Row],[suma zużycia]],0)</f>
        <v>0</v>
      </c>
      <c r="H361">
        <f>IF((H360+ekodom__25[[#This Row],[całk zużycie dzienne]]+ekodom__25[[#This Row],[retencja]])&lt;0,0,(H360+ekodom__25[[#This Row],[całk zużycie dzienne]]+ekodom__25[[#This Row],[retencja]]))</f>
        <v>10507</v>
      </c>
      <c r="I361">
        <f>IF(ekodom__25[[#This Row],[ilość wody w zboirniku]]=0,1,0)</f>
        <v>0</v>
      </c>
      <c r="J361">
        <f>IF(ekodom__25[[#This Row],[suma zużycia]]&gt;0,0,ekodom__25[[#This Row],[suma zużycia]])</f>
        <v>-55</v>
      </c>
    </row>
    <row r="362" spans="1:10" x14ac:dyDescent="0.25">
      <c r="A362" s="1">
        <v>44922</v>
      </c>
      <c r="B362">
        <v>0</v>
      </c>
      <c r="C362">
        <v>-260</v>
      </c>
      <c r="D362">
        <v>-260</v>
      </c>
      <c r="E362">
        <f>H361 +ekodom__25[[#This Row],[retencja]]</f>
        <v>10507</v>
      </c>
      <c r="F362">
        <f>IF(ekodom__25[[#This Row],[start dnia]]+ekodom__25[[#This Row],[całk zużycie dzienne]]&lt;0,1,0)</f>
        <v>0</v>
      </c>
      <c r="G362">
        <f>IF(ekodom__25[[#This Row],[Kolumna3]]=1,ekodom__25[[#This Row],[suma zużycia]],0)</f>
        <v>0</v>
      </c>
      <c r="H362">
        <f>IF((H361+ekodom__25[[#This Row],[całk zużycie dzienne]]+ekodom__25[[#This Row],[retencja]])&lt;0,0,(H361+ekodom__25[[#This Row],[całk zużycie dzienne]]+ekodom__25[[#This Row],[retencja]]))</f>
        <v>10247</v>
      </c>
      <c r="I362">
        <f>IF(ekodom__25[[#This Row],[ilość wody w zboirniku]]=0,1,0)</f>
        <v>0</v>
      </c>
      <c r="J362">
        <f>IF(ekodom__25[[#This Row],[suma zużycia]]&gt;0,0,ekodom__25[[#This Row],[suma zużycia]])</f>
        <v>-260</v>
      </c>
    </row>
    <row r="363" spans="1:10" x14ac:dyDescent="0.25">
      <c r="A363" s="1">
        <v>44923</v>
      </c>
      <c r="B363">
        <v>153</v>
      </c>
      <c r="C363">
        <v>-37</v>
      </c>
      <c r="D363">
        <v>-190</v>
      </c>
      <c r="E363">
        <f>H362 +ekodom__25[[#This Row],[retencja]]</f>
        <v>10400</v>
      </c>
      <c r="F363">
        <f>IF(ekodom__25[[#This Row],[start dnia]]+ekodom__25[[#This Row],[całk zużycie dzienne]]&lt;0,1,0)</f>
        <v>0</v>
      </c>
      <c r="G363">
        <f>IF(ekodom__25[[#This Row],[Kolumna3]]=1,ekodom__25[[#This Row],[suma zużycia]],0)</f>
        <v>0</v>
      </c>
      <c r="H363">
        <f>IF((H362+ekodom__25[[#This Row],[całk zużycie dzienne]]+ekodom__25[[#This Row],[retencja]])&lt;0,0,(H362+ekodom__25[[#This Row],[całk zużycie dzienne]]+ekodom__25[[#This Row],[retencja]]))</f>
        <v>10210</v>
      </c>
      <c r="I363">
        <f>IF(ekodom__25[[#This Row],[ilość wody w zboirniku]]=0,1,0)</f>
        <v>0</v>
      </c>
      <c r="J363">
        <f>IF(ekodom__25[[#This Row],[suma zużycia]]&gt;0,0,ekodom__25[[#This Row],[suma zużycia]])</f>
        <v>-37</v>
      </c>
    </row>
    <row r="364" spans="1:10" x14ac:dyDescent="0.25">
      <c r="A364" s="1">
        <v>44924</v>
      </c>
      <c r="B364">
        <v>0</v>
      </c>
      <c r="C364">
        <v>-190</v>
      </c>
      <c r="D364">
        <v>-190</v>
      </c>
      <c r="E364">
        <f>H363 +ekodom__25[[#This Row],[retencja]]</f>
        <v>10210</v>
      </c>
      <c r="F364">
        <f>IF(ekodom__25[[#This Row],[start dnia]]+ekodom__25[[#This Row],[całk zużycie dzienne]]&lt;0,1,0)</f>
        <v>0</v>
      </c>
      <c r="G364">
        <f>IF(ekodom__25[[#This Row],[Kolumna3]]=1,ekodom__25[[#This Row],[suma zużycia]],0)</f>
        <v>0</v>
      </c>
      <c r="H364">
        <f>IF((H363+ekodom__25[[#This Row],[całk zużycie dzienne]]+ekodom__25[[#This Row],[retencja]])&lt;0,0,(H363+ekodom__25[[#This Row],[całk zużycie dzienne]]+ekodom__25[[#This Row],[retencja]]))</f>
        <v>10020</v>
      </c>
      <c r="I364">
        <f>IF(ekodom__25[[#This Row],[ilość wody w zboirniku]]=0,1,0)</f>
        <v>0</v>
      </c>
      <c r="J364">
        <f>IF(ekodom__25[[#This Row],[suma zużycia]]&gt;0,0,ekodom__25[[#This Row],[suma zużycia]])</f>
        <v>-190</v>
      </c>
    </row>
    <row r="365" spans="1:10" x14ac:dyDescent="0.25">
      <c r="A365" s="1">
        <v>44925</v>
      </c>
      <c r="B365">
        <v>0</v>
      </c>
      <c r="C365">
        <v>-190</v>
      </c>
      <c r="D365">
        <v>-190</v>
      </c>
      <c r="E365">
        <f>H364 +ekodom__25[[#This Row],[retencja]]</f>
        <v>10020</v>
      </c>
      <c r="F365">
        <f>IF(ekodom__25[[#This Row],[start dnia]]+ekodom__25[[#This Row],[całk zużycie dzienne]]&lt;0,1,0)</f>
        <v>0</v>
      </c>
      <c r="G365">
        <f>IF(ekodom__25[[#This Row],[Kolumna3]]=1,ekodom__25[[#This Row],[suma zużycia]],0)</f>
        <v>0</v>
      </c>
      <c r="H365">
        <f>IF((H364+ekodom__25[[#This Row],[całk zużycie dzienne]]+ekodom__25[[#This Row],[retencja]])&lt;0,0,(H364+ekodom__25[[#This Row],[całk zużycie dzienne]]+ekodom__25[[#This Row],[retencja]]))</f>
        <v>9830</v>
      </c>
      <c r="I365">
        <f>IF(ekodom__25[[#This Row],[ilość wody w zboirniku]]=0,1,0)</f>
        <v>0</v>
      </c>
      <c r="J365">
        <f>IF(ekodom__25[[#This Row],[suma zużycia]]&gt;0,0,ekodom__25[[#This Row],[suma zużycia]])</f>
        <v>-190</v>
      </c>
    </row>
    <row r="366" spans="1:10" x14ac:dyDescent="0.25">
      <c r="A366" s="1">
        <v>44926</v>
      </c>
      <c r="B366">
        <v>144</v>
      </c>
      <c r="C366">
        <v>-46</v>
      </c>
      <c r="D366">
        <v>-190</v>
      </c>
      <c r="E366">
        <f>H365 +ekodom__25[[#This Row],[retencja]]</f>
        <v>9974</v>
      </c>
      <c r="F366">
        <f>IF(ekodom__25[[#This Row],[start dnia]]+ekodom__25[[#This Row],[całk zużycie dzienne]]&lt;0,1,0)</f>
        <v>0</v>
      </c>
      <c r="G366">
        <f>IF(ekodom__25[[#This Row],[Kolumna3]]=1,ekodom__25[[#This Row],[suma zużycia]],0)</f>
        <v>0</v>
      </c>
      <c r="H366">
        <f>IF((H365+ekodom__25[[#This Row],[całk zużycie dzienne]]+ekodom__25[[#This Row],[retencja]])&lt;0,0,(H365+ekodom__25[[#This Row],[całk zużycie dzienne]]+ekodom__25[[#This Row],[retencja]]))</f>
        <v>9784</v>
      </c>
      <c r="I366">
        <f>IF(ekodom__25[[#This Row],[ilość wody w zboirniku]]=0,1,0)</f>
        <v>0</v>
      </c>
      <c r="J366">
        <f>IF(ekodom__25[[#This Row],[suma zużycia]]&gt;0,0,ekodom__25[[#This Row],[suma zużycia]])</f>
        <v>-46</v>
      </c>
    </row>
    <row r="367" spans="1:10" x14ac:dyDescent="0.25">
      <c r="A367" s="1"/>
      <c r="B367">
        <f>SUBTOTAL(109,ekodom__25[retencja])</f>
        <v>64022</v>
      </c>
      <c r="C367">
        <f>SUBTOTAL(109,ekodom__25[suma zużycia])</f>
        <v>-14368</v>
      </c>
      <c r="D367">
        <f>SUBTOTAL(109,ekodom__25[całk zużycie dzienne])</f>
        <v>-78390</v>
      </c>
      <c r="F367">
        <f>SUBTOTAL(109,ekodom__25[Kolumna3])</f>
        <v>94</v>
      </c>
      <c r="G367">
        <f>SUBTOTAL(109,ekodom__25[Kolumna4])</f>
        <v>-20886</v>
      </c>
      <c r="I367">
        <f>SUBTOTAL(109,ekodom__25[Kolumna1])</f>
        <v>94</v>
      </c>
      <c r="J367">
        <f>SUBTOTAL(109,ekodom__25[Kolumna2])</f>
        <v>-56779</v>
      </c>
    </row>
    <row r="369" spans="11:11" x14ac:dyDescent="0.25">
      <c r="K369">
        <f>19152-20886</f>
        <v>-1734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375A-0C5C-4BB9-8FE7-6CC5E5A092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0D91-7EF9-4FB8-BBC8-992305FEF84A}">
  <dimension ref="A1:K367"/>
  <sheetViews>
    <sheetView zoomScale="110" zoomScaleNormal="110" workbookViewId="0">
      <selection activeCell="K9" sqref="K9"/>
    </sheetView>
  </sheetViews>
  <sheetFormatPr defaultRowHeight="15" x14ac:dyDescent="0.25"/>
  <cols>
    <col min="1" max="1" width="15.28515625" customWidth="1"/>
    <col min="2" max="2" width="12.140625" customWidth="1"/>
    <col min="3" max="3" width="19.28515625" customWidth="1"/>
    <col min="4" max="5" width="19.42578125" customWidth="1"/>
    <col min="6" max="6" width="23.7109375" customWidth="1"/>
    <col min="7" max="7" width="18.140625" customWidth="1"/>
    <col min="8" max="8" width="19.42578125" customWidth="1"/>
    <col min="9" max="9" width="18.140625" customWidth="1"/>
    <col min="10" max="10" width="22.42578125" customWidth="1"/>
    <col min="11" max="11" width="20" customWidth="1"/>
    <col min="12" max="12" width="13.42578125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>
        <v>0</v>
      </c>
    </row>
    <row r="2" spans="1:11" x14ac:dyDescent="0.25">
      <c r="A2" s="1">
        <v>44562</v>
      </c>
      <c r="B2">
        <v>0</v>
      </c>
      <c r="C2">
        <f>WEEKDAY(ekodom__2[[#This Row],[Data]])</f>
        <v>7</v>
      </c>
      <c r="D2">
        <f>IF(ekodom__2[[#This Row],[Dzień]]=3,-260,-190)</f>
        <v>-190</v>
      </c>
      <c r="E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">
        <f t="shared" ref="F2:F65" si="0">IF(K2="Prawda",-300,0)</f>
        <v>0</v>
      </c>
      <c r="G2">
        <f>MONTH(ekodom__2[[#This Row],[Data]])</f>
        <v>1</v>
      </c>
      <c r="H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">
        <f>IF(ekodom__2[[#This Row],[miesiąc]]&gt;=4,IF(ekodom__2[[#This Row],[miesiąc]]&lt;=9,IF(ekodom__2[[#This Row],[dodatkowe zużycie wody]]=-300,1,0),0),0)</f>
        <v>0</v>
      </c>
      <c r="J2">
        <f>IF(ekodom__2[[#This Row],[retencja]]=0,J1+1,0)</f>
        <v>1</v>
      </c>
      <c r="K2" t="str">
        <f>IF(IF(J2=0,"Fałsz",MOD(J2,5)=0),"Prawda","Fałsz")</f>
        <v>Fałsz</v>
      </c>
    </row>
    <row r="3" spans="1:11" x14ac:dyDescent="0.25">
      <c r="A3" s="1">
        <v>44563</v>
      </c>
      <c r="B3">
        <v>0</v>
      </c>
      <c r="C3">
        <f>WEEKDAY(ekodom__2[[#This Row],[Data]])</f>
        <v>1</v>
      </c>
      <c r="D3">
        <f>IF(ekodom__2[[#This Row],[Dzień]]=3,-260,-190)</f>
        <v>-190</v>
      </c>
      <c r="E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">
        <f t="shared" si="0"/>
        <v>0</v>
      </c>
      <c r="G3">
        <f>MONTH(ekodom__2[[#This Row],[Data]])</f>
        <v>1</v>
      </c>
      <c r="H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">
        <f>IF(ekodom__2[[#This Row],[miesiąc]]&gt;=4,IF(ekodom__2[[#This Row],[miesiąc]]&lt;=9,IF(ekodom__2[[#This Row],[dodatkowe zużycie wody]]=-300,1,0),0),0)</f>
        <v>0</v>
      </c>
      <c r="J3">
        <f>IF(ekodom__2[[#This Row],[retencja]]=0,J2+1,0)</f>
        <v>2</v>
      </c>
      <c r="K3" t="str">
        <f t="shared" ref="K3:K66" si="1">IF(IF(J3=0,"Fałsz",MOD(J3,5)=0),"Prawda","Fałsz")</f>
        <v>Fałsz</v>
      </c>
    </row>
    <row r="4" spans="1:11" x14ac:dyDescent="0.25">
      <c r="A4" s="1">
        <v>44564</v>
      </c>
      <c r="B4">
        <v>0</v>
      </c>
      <c r="C4">
        <f>WEEKDAY(ekodom__2[[#This Row],[Data]])</f>
        <v>2</v>
      </c>
      <c r="D4">
        <f>IF(ekodom__2[[#This Row],[Dzień]]=3,-260,-190)</f>
        <v>-190</v>
      </c>
      <c r="E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">
        <f t="shared" si="0"/>
        <v>0</v>
      </c>
      <c r="G4">
        <f>MONTH(ekodom__2[[#This Row],[Data]])</f>
        <v>1</v>
      </c>
      <c r="H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4">
        <f>IF(ekodom__2[[#This Row],[miesiąc]]&gt;=4,IF(ekodom__2[[#This Row],[miesiąc]]&lt;=9,IF(ekodom__2[[#This Row],[dodatkowe zużycie wody]]=-300,1,0),0),0)</f>
        <v>0</v>
      </c>
      <c r="J4">
        <f>IF(ekodom__2[[#This Row],[retencja]]=0,J3+1,0)</f>
        <v>3</v>
      </c>
      <c r="K4" t="str">
        <f t="shared" si="1"/>
        <v>Fałsz</v>
      </c>
    </row>
    <row r="5" spans="1:11" x14ac:dyDescent="0.25">
      <c r="A5" s="1">
        <v>44565</v>
      </c>
      <c r="B5">
        <v>0</v>
      </c>
      <c r="C5">
        <f>WEEKDAY(ekodom__2[[#This Row],[Data]])</f>
        <v>3</v>
      </c>
      <c r="D5">
        <f>IF(ekodom__2[[#This Row],[Dzień]]=3,-260,-190)</f>
        <v>-260</v>
      </c>
      <c r="E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5">
        <f t="shared" si="0"/>
        <v>0</v>
      </c>
      <c r="G5">
        <f>MONTH(ekodom__2[[#This Row],[Data]])</f>
        <v>1</v>
      </c>
      <c r="H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5">
        <f>IF(ekodom__2[[#This Row],[miesiąc]]&gt;=4,IF(ekodom__2[[#This Row],[miesiąc]]&lt;=9,IF(ekodom__2[[#This Row],[dodatkowe zużycie wody]]=-300,1,0),0),0)</f>
        <v>0</v>
      </c>
      <c r="J5">
        <f>IF(ekodom__2[[#This Row],[retencja]]=0,J4+1,0)</f>
        <v>4</v>
      </c>
      <c r="K5" t="str">
        <f t="shared" si="1"/>
        <v>Fałsz</v>
      </c>
    </row>
    <row r="6" spans="1:11" x14ac:dyDescent="0.25">
      <c r="A6" s="1">
        <v>44566</v>
      </c>
      <c r="B6">
        <v>0</v>
      </c>
      <c r="C6">
        <f>WEEKDAY(ekodom__2[[#This Row],[Data]])</f>
        <v>4</v>
      </c>
      <c r="D6">
        <f>IF(ekodom__2[[#This Row],[Dzień]]=3,-260,-190)</f>
        <v>-190</v>
      </c>
      <c r="E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">
        <f t="shared" si="0"/>
        <v>-300</v>
      </c>
      <c r="G6">
        <f>MONTH(ekodom__2[[#This Row],[Data]])</f>
        <v>1</v>
      </c>
      <c r="H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6">
        <f>IF(ekodom__2[[#This Row],[miesiąc]]&gt;=4,IF(ekodom__2[[#This Row],[miesiąc]]&lt;=9,IF(ekodom__2[[#This Row],[dodatkowe zużycie wody]]=-300,1,0),0),0)</f>
        <v>0</v>
      </c>
      <c r="J6">
        <f>IF(ekodom__2[[#This Row],[retencja]]=0,J5+1,0)</f>
        <v>5</v>
      </c>
      <c r="K6" t="str">
        <f t="shared" si="1"/>
        <v>Prawda</v>
      </c>
    </row>
    <row r="7" spans="1:11" x14ac:dyDescent="0.25">
      <c r="A7" s="1">
        <v>44567</v>
      </c>
      <c r="B7">
        <v>0</v>
      </c>
      <c r="C7">
        <f>WEEKDAY(ekodom__2[[#This Row],[Data]])</f>
        <v>5</v>
      </c>
      <c r="D7">
        <f>IF(ekodom__2[[#This Row],[Dzień]]=3,-260,-190)</f>
        <v>-190</v>
      </c>
      <c r="E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">
        <f t="shared" si="0"/>
        <v>0</v>
      </c>
      <c r="G7">
        <f>MONTH(ekodom__2[[#This Row],[Data]])</f>
        <v>1</v>
      </c>
      <c r="H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7">
        <f>IF(ekodom__2[[#This Row],[miesiąc]]&gt;=4,IF(ekodom__2[[#This Row],[miesiąc]]&lt;=9,IF(ekodom__2[[#This Row],[dodatkowe zużycie wody]]=-300,1,0),0),0)</f>
        <v>0</v>
      </c>
      <c r="J7">
        <f>IF(ekodom__2[[#This Row],[retencja]]=0,J6+1,0)</f>
        <v>6</v>
      </c>
      <c r="K7" t="str">
        <f t="shared" si="1"/>
        <v>Fałsz</v>
      </c>
    </row>
    <row r="8" spans="1:11" x14ac:dyDescent="0.25">
      <c r="A8" s="1">
        <v>44568</v>
      </c>
      <c r="B8">
        <v>0</v>
      </c>
      <c r="C8">
        <f>WEEKDAY(ekodom__2[[#This Row],[Data]])</f>
        <v>6</v>
      </c>
      <c r="D8">
        <f>IF(ekodom__2[[#This Row],[Dzień]]=3,-260,-190)</f>
        <v>-190</v>
      </c>
      <c r="E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">
        <f t="shared" si="0"/>
        <v>0</v>
      </c>
      <c r="G8">
        <f>MONTH(ekodom__2[[#This Row],[Data]])</f>
        <v>1</v>
      </c>
      <c r="H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">
        <f>IF(ekodom__2[[#This Row],[miesiąc]]&gt;=4,IF(ekodom__2[[#This Row],[miesiąc]]&lt;=9,IF(ekodom__2[[#This Row],[dodatkowe zużycie wody]]=-300,1,0),0),0)</f>
        <v>0</v>
      </c>
      <c r="J8">
        <f>IF(ekodom__2[[#This Row],[retencja]]=0,J7+1,0)</f>
        <v>7</v>
      </c>
      <c r="K8" t="str">
        <f t="shared" si="1"/>
        <v>Fałsz</v>
      </c>
    </row>
    <row r="9" spans="1:11" x14ac:dyDescent="0.25">
      <c r="A9" s="1">
        <v>44569</v>
      </c>
      <c r="B9">
        <v>41</v>
      </c>
      <c r="C9">
        <f>WEEKDAY(ekodom__2[[#This Row],[Data]])</f>
        <v>7</v>
      </c>
      <c r="D9">
        <f>IF(ekodom__2[[#This Row],[Dzień]]=3,-260,-190)</f>
        <v>-190</v>
      </c>
      <c r="E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">
        <f t="shared" si="0"/>
        <v>0</v>
      </c>
      <c r="G9">
        <f>MONTH(ekodom__2[[#This Row],[Data]])</f>
        <v>1</v>
      </c>
      <c r="H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-149</v>
      </c>
      <c r="I9">
        <f>IF(ekodom__2[[#This Row],[miesiąc]]&gt;=4,IF(ekodom__2[[#This Row],[miesiąc]]&lt;=9,IF(ekodom__2[[#This Row],[dodatkowe zużycie wody]]=-300,1,0),0),0)</f>
        <v>0</v>
      </c>
      <c r="J9">
        <f>IF(ekodom__2[[#This Row],[retencja]]=0,J8+1,0)</f>
        <v>0</v>
      </c>
      <c r="K9" t="str">
        <f t="shared" si="1"/>
        <v>Fałsz</v>
      </c>
    </row>
    <row r="10" spans="1:11" x14ac:dyDescent="0.25">
      <c r="A10" s="1">
        <v>44570</v>
      </c>
      <c r="B10">
        <v>79</v>
      </c>
      <c r="C10">
        <f>WEEKDAY(ekodom__2[[#This Row],[Data]])</f>
        <v>1</v>
      </c>
      <c r="D10">
        <f>IF(ekodom__2[[#This Row],[Dzień]]=3,-260,-190)</f>
        <v>-190</v>
      </c>
      <c r="E1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">
        <f t="shared" si="0"/>
        <v>0</v>
      </c>
      <c r="G10">
        <f>MONTH(ekodom__2[[#This Row],[Data]])</f>
        <v>1</v>
      </c>
      <c r="H1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-111</v>
      </c>
      <c r="I10">
        <f>IF(ekodom__2[[#This Row],[miesiąc]]&gt;=4,IF(ekodom__2[[#This Row],[miesiąc]]&lt;=9,IF(ekodom__2[[#This Row],[dodatkowe zużycie wody]]=-300,1,0),0),0)</f>
        <v>0</v>
      </c>
      <c r="J10">
        <f>IF(ekodom__2[[#This Row],[retencja]]=0,J9+1,0)</f>
        <v>0</v>
      </c>
      <c r="K10" t="str">
        <f t="shared" si="1"/>
        <v>Fałsz</v>
      </c>
    </row>
    <row r="11" spans="1:11" x14ac:dyDescent="0.25">
      <c r="A11" s="1">
        <v>44571</v>
      </c>
      <c r="B11">
        <v>163</v>
      </c>
      <c r="C11">
        <f>WEEKDAY(ekodom__2[[#This Row],[Data]])</f>
        <v>2</v>
      </c>
      <c r="D11">
        <f>IF(ekodom__2[[#This Row],[Dzień]]=3,-260,-190)</f>
        <v>-190</v>
      </c>
      <c r="E1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">
        <f t="shared" si="0"/>
        <v>0</v>
      </c>
      <c r="G11">
        <f>MONTH(ekodom__2[[#This Row],[Data]])</f>
        <v>1</v>
      </c>
      <c r="H1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-27</v>
      </c>
      <c r="I11">
        <f>IF(ekodom__2[[#This Row],[miesiąc]]&gt;=4,IF(ekodom__2[[#This Row],[miesiąc]]&lt;=9,IF(ekodom__2[[#This Row],[dodatkowe zużycie wody]]=-300,1,0),0),0)</f>
        <v>0</v>
      </c>
      <c r="J11">
        <f>IF(ekodom__2[[#This Row],[retencja]]=0,J10+1,0)</f>
        <v>0</v>
      </c>
      <c r="K11" t="str">
        <f t="shared" si="1"/>
        <v>Fałsz</v>
      </c>
    </row>
    <row r="12" spans="1:11" x14ac:dyDescent="0.25">
      <c r="A12" s="1">
        <v>44572</v>
      </c>
      <c r="B12">
        <v>259</v>
      </c>
      <c r="C12">
        <f>WEEKDAY(ekodom__2[[#This Row],[Data]])</f>
        <v>3</v>
      </c>
      <c r="D12">
        <f>IF(ekodom__2[[#This Row],[Dzień]]=3,-260,-190)</f>
        <v>-260</v>
      </c>
      <c r="E1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2">
        <f t="shared" si="0"/>
        <v>0</v>
      </c>
      <c r="G12">
        <f>MONTH(ekodom__2[[#This Row],[Data]])</f>
        <v>1</v>
      </c>
      <c r="H1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</v>
      </c>
      <c r="I12">
        <f>IF(ekodom__2[[#This Row],[miesiąc]]&gt;=4,IF(ekodom__2[[#This Row],[miesiąc]]&lt;=9,IF(ekodom__2[[#This Row],[dodatkowe zużycie wody]]=-300,1,0),0),0)</f>
        <v>0</v>
      </c>
      <c r="J12">
        <f>IF(ekodom__2[[#This Row],[retencja]]=0,J11+1,0)</f>
        <v>0</v>
      </c>
      <c r="K12" t="str">
        <f t="shared" si="1"/>
        <v>Fałsz</v>
      </c>
    </row>
    <row r="13" spans="1:11" x14ac:dyDescent="0.25">
      <c r="A13" s="1">
        <v>44573</v>
      </c>
      <c r="B13">
        <v>368</v>
      </c>
      <c r="C13">
        <f>WEEKDAY(ekodom__2[[#This Row],[Data]])</f>
        <v>4</v>
      </c>
      <c r="D13">
        <f>IF(ekodom__2[[#This Row],[Dzień]]=3,-260,-190)</f>
        <v>-190</v>
      </c>
      <c r="E1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">
        <f t="shared" si="0"/>
        <v>0</v>
      </c>
      <c r="G13">
        <f>MONTH(ekodom__2[[#This Row],[Data]])</f>
        <v>1</v>
      </c>
      <c r="H1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178</v>
      </c>
      <c r="I13">
        <f>IF(ekodom__2[[#This Row],[miesiąc]]&gt;=4,IF(ekodom__2[[#This Row],[miesiąc]]&lt;=9,IF(ekodom__2[[#This Row],[dodatkowe zużycie wody]]=-300,1,0),0),0)</f>
        <v>0</v>
      </c>
      <c r="J13">
        <f>IF(ekodom__2[[#This Row],[retencja]]=0,J12+1,0)</f>
        <v>0</v>
      </c>
      <c r="K13" t="str">
        <f t="shared" si="1"/>
        <v>Fałsz</v>
      </c>
    </row>
    <row r="14" spans="1:11" x14ac:dyDescent="0.25">
      <c r="A14" s="1">
        <v>44574</v>
      </c>
      <c r="B14">
        <v>45</v>
      </c>
      <c r="C14">
        <f>WEEKDAY(ekodom__2[[#This Row],[Data]])</f>
        <v>5</v>
      </c>
      <c r="D14">
        <f>IF(ekodom__2[[#This Row],[Dzień]]=3,-260,-190)</f>
        <v>-190</v>
      </c>
      <c r="E1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">
        <f t="shared" si="0"/>
        <v>0</v>
      </c>
      <c r="G14">
        <f>MONTH(ekodom__2[[#This Row],[Data]])</f>
        <v>1</v>
      </c>
      <c r="H1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-145</v>
      </c>
      <c r="I14">
        <f>IF(ekodom__2[[#This Row],[miesiąc]]&gt;=4,IF(ekodom__2[[#This Row],[miesiąc]]&lt;=9,IF(ekodom__2[[#This Row],[dodatkowe zużycie wody]]=-300,1,0),0),0)</f>
        <v>0</v>
      </c>
      <c r="J14">
        <f>IF(ekodom__2[[#This Row],[retencja]]=0,J13+1,0)</f>
        <v>0</v>
      </c>
      <c r="K14" t="str">
        <f t="shared" si="1"/>
        <v>Fałsz</v>
      </c>
    </row>
    <row r="15" spans="1:11" x14ac:dyDescent="0.25">
      <c r="A15" s="1">
        <v>44575</v>
      </c>
      <c r="B15">
        <v>0</v>
      </c>
      <c r="C15">
        <f>WEEKDAY(ekodom__2[[#This Row],[Data]])</f>
        <v>6</v>
      </c>
      <c r="D15">
        <f>IF(ekodom__2[[#This Row],[Dzień]]=3,-260,-190)</f>
        <v>-190</v>
      </c>
      <c r="E1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">
        <f t="shared" si="0"/>
        <v>0</v>
      </c>
      <c r="G15">
        <f>MONTH(ekodom__2[[#This Row],[Data]])</f>
        <v>1</v>
      </c>
      <c r="H1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5">
        <f>IF(ekodom__2[[#This Row],[miesiąc]]&gt;=4,IF(ekodom__2[[#This Row],[miesiąc]]&lt;=9,IF(ekodom__2[[#This Row],[dodatkowe zużycie wody]]=-300,1,0),0),0)</f>
        <v>0</v>
      </c>
      <c r="J15">
        <f>IF(ekodom__2[[#This Row],[retencja]]=0,J14+1,0)</f>
        <v>1</v>
      </c>
      <c r="K15" t="str">
        <f t="shared" si="1"/>
        <v>Fałsz</v>
      </c>
    </row>
    <row r="16" spans="1:11" x14ac:dyDescent="0.25">
      <c r="A16" s="1">
        <v>44576</v>
      </c>
      <c r="B16">
        <v>0</v>
      </c>
      <c r="C16">
        <f>WEEKDAY(ekodom__2[[#This Row],[Data]])</f>
        <v>7</v>
      </c>
      <c r="D16">
        <f>IF(ekodom__2[[#This Row],[Dzień]]=3,-260,-190)</f>
        <v>-190</v>
      </c>
      <c r="E1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">
        <f t="shared" si="0"/>
        <v>0</v>
      </c>
      <c r="G16">
        <f>MONTH(ekodom__2[[#This Row],[Data]])</f>
        <v>1</v>
      </c>
      <c r="H1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">
        <f>IF(ekodom__2[[#This Row],[miesiąc]]&gt;=4,IF(ekodom__2[[#This Row],[miesiąc]]&lt;=9,IF(ekodom__2[[#This Row],[dodatkowe zużycie wody]]=-300,1,0),0),0)</f>
        <v>0</v>
      </c>
      <c r="J16">
        <f>IF(ekodom__2[[#This Row],[retencja]]=0,J15+1,0)</f>
        <v>2</v>
      </c>
      <c r="K16" t="str">
        <f t="shared" si="1"/>
        <v>Fałsz</v>
      </c>
    </row>
    <row r="17" spans="1:11" x14ac:dyDescent="0.25">
      <c r="A17" s="1">
        <v>44577</v>
      </c>
      <c r="B17">
        <v>0</v>
      </c>
      <c r="C17">
        <f>WEEKDAY(ekodom__2[[#This Row],[Data]])</f>
        <v>1</v>
      </c>
      <c r="D17">
        <f>IF(ekodom__2[[#This Row],[Dzień]]=3,-260,-190)</f>
        <v>-190</v>
      </c>
      <c r="E1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">
        <f t="shared" si="0"/>
        <v>0</v>
      </c>
      <c r="G17">
        <f>MONTH(ekodom__2[[#This Row],[Data]])</f>
        <v>1</v>
      </c>
      <c r="H1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">
        <f>IF(ekodom__2[[#This Row],[miesiąc]]&gt;=4,IF(ekodom__2[[#This Row],[miesiąc]]&lt;=9,IF(ekodom__2[[#This Row],[dodatkowe zużycie wody]]=-300,1,0),0),0)</f>
        <v>0</v>
      </c>
      <c r="J17">
        <f>IF(ekodom__2[[#This Row],[retencja]]=0,J16+1,0)</f>
        <v>3</v>
      </c>
      <c r="K17" t="str">
        <f t="shared" si="1"/>
        <v>Fałsz</v>
      </c>
    </row>
    <row r="18" spans="1:11" x14ac:dyDescent="0.25">
      <c r="A18" s="1">
        <v>44578</v>
      </c>
      <c r="B18">
        <v>0</v>
      </c>
      <c r="C18">
        <f>WEEKDAY(ekodom__2[[#This Row],[Data]])</f>
        <v>2</v>
      </c>
      <c r="D18">
        <f>IF(ekodom__2[[#This Row],[Dzień]]=3,-260,-190)</f>
        <v>-190</v>
      </c>
      <c r="E1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">
        <f t="shared" si="0"/>
        <v>0</v>
      </c>
      <c r="G18">
        <f>MONTH(ekodom__2[[#This Row],[Data]])</f>
        <v>1</v>
      </c>
      <c r="H1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8">
        <f>IF(ekodom__2[[#This Row],[miesiąc]]&gt;=4,IF(ekodom__2[[#This Row],[miesiąc]]&lt;=9,IF(ekodom__2[[#This Row],[dodatkowe zużycie wody]]=-300,1,0),0),0)</f>
        <v>0</v>
      </c>
      <c r="J18">
        <f>IF(ekodom__2[[#This Row],[retencja]]=0,J17+1,0)</f>
        <v>4</v>
      </c>
      <c r="K18" t="str">
        <f t="shared" si="1"/>
        <v>Fałsz</v>
      </c>
    </row>
    <row r="19" spans="1:11" x14ac:dyDescent="0.25">
      <c r="A19" s="1">
        <v>44579</v>
      </c>
      <c r="B19">
        <v>0</v>
      </c>
      <c r="C19">
        <f>WEEKDAY(ekodom__2[[#This Row],[Data]])</f>
        <v>3</v>
      </c>
      <c r="D19">
        <f>IF(ekodom__2[[#This Row],[Dzień]]=3,-260,-190)</f>
        <v>-260</v>
      </c>
      <c r="E1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9">
        <f t="shared" si="0"/>
        <v>-300</v>
      </c>
      <c r="G19">
        <f>MONTH(ekodom__2[[#This Row],[Data]])</f>
        <v>1</v>
      </c>
      <c r="H1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9">
        <f>IF(ekodom__2[[#This Row],[miesiąc]]&gt;=4,IF(ekodom__2[[#This Row],[miesiąc]]&lt;=9,IF(ekodom__2[[#This Row],[dodatkowe zużycie wody]]=-300,1,0),0),0)</f>
        <v>0</v>
      </c>
      <c r="J19">
        <f>IF(ekodom__2[[#This Row],[retencja]]=0,J18+1,0)</f>
        <v>5</v>
      </c>
      <c r="K19" t="str">
        <f t="shared" si="1"/>
        <v>Prawda</v>
      </c>
    </row>
    <row r="20" spans="1:11" x14ac:dyDescent="0.25">
      <c r="A20" s="1">
        <v>44580</v>
      </c>
      <c r="B20">
        <v>0</v>
      </c>
      <c r="C20">
        <f>WEEKDAY(ekodom__2[[#This Row],[Data]])</f>
        <v>4</v>
      </c>
      <c r="D20">
        <f>IF(ekodom__2[[#This Row],[Dzień]]=3,-260,-190)</f>
        <v>-190</v>
      </c>
      <c r="E2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">
        <f t="shared" si="0"/>
        <v>0</v>
      </c>
      <c r="G20">
        <f>MONTH(ekodom__2[[#This Row],[Data]])</f>
        <v>1</v>
      </c>
      <c r="H2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0">
        <f>IF(ekodom__2[[#This Row],[miesiąc]]&gt;=4,IF(ekodom__2[[#This Row],[miesiąc]]&lt;=9,IF(ekodom__2[[#This Row],[dodatkowe zużycie wody]]=-300,1,0),0),0)</f>
        <v>0</v>
      </c>
      <c r="J20">
        <f>IF(ekodom__2[[#This Row],[retencja]]=0,J19+1,0)</f>
        <v>6</v>
      </c>
      <c r="K20" t="str">
        <f t="shared" si="1"/>
        <v>Fałsz</v>
      </c>
    </row>
    <row r="21" spans="1:11" x14ac:dyDescent="0.25">
      <c r="A21" s="1">
        <v>44581</v>
      </c>
      <c r="B21">
        <v>0</v>
      </c>
      <c r="C21">
        <f>WEEKDAY(ekodom__2[[#This Row],[Data]])</f>
        <v>5</v>
      </c>
      <c r="D21">
        <f>IF(ekodom__2[[#This Row],[Dzień]]=3,-260,-190)</f>
        <v>-190</v>
      </c>
      <c r="E2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">
        <f t="shared" si="0"/>
        <v>0</v>
      </c>
      <c r="G21">
        <f>MONTH(ekodom__2[[#This Row],[Data]])</f>
        <v>1</v>
      </c>
      <c r="H2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">
        <f>IF(ekodom__2[[#This Row],[miesiąc]]&gt;=4,IF(ekodom__2[[#This Row],[miesiąc]]&lt;=9,IF(ekodom__2[[#This Row],[dodatkowe zużycie wody]]=-300,1,0),0),0)</f>
        <v>0</v>
      </c>
      <c r="J21">
        <f>IF(ekodom__2[[#This Row],[retencja]]=0,J20+1,0)</f>
        <v>7</v>
      </c>
      <c r="K21" t="str">
        <f t="shared" si="1"/>
        <v>Fałsz</v>
      </c>
    </row>
    <row r="22" spans="1:11" x14ac:dyDescent="0.25">
      <c r="A22" s="1">
        <v>44582</v>
      </c>
      <c r="B22">
        <v>0</v>
      </c>
      <c r="C22">
        <f>WEEKDAY(ekodom__2[[#This Row],[Data]])</f>
        <v>6</v>
      </c>
      <c r="D22">
        <f>IF(ekodom__2[[#This Row],[Dzień]]=3,-260,-190)</f>
        <v>-190</v>
      </c>
      <c r="E2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">
        <f t="shared" si="0"/>
        <v>0</v>
      </c>
      <c r="G22">
        <f>MONTH(ekodom__2[[#This Row],[Data]])</f>
        <v>1</v>
      </c>
      <c r="H2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2">
        <f>IF(ekodom__2[[#This Row],[miesiąc]]&gt;=4,IF(ekodom__2[[#This Row],[miesiąc]]&lt;=9,IF(ekodom__2[[#This Row],[dodatkowe zużycie wody]]=-300,1,0),0),0)</f>
        <v>0</v>
      </c>
      <c r="J22">
        <f>IF(ekodom__2[[#This Row],[retencja]]=0,J21+1,0)</f>
        <v>8</v>
      </c>
      <c r="K22" t="str">
        <f t="shared" si="1"/>
        <v>Fałsz</v>
      </c>
    </row>
    <row r="23" spans="1:11" x14ac:dyDescent="0.25">
      <c r="A23" s="1">
        <v>44583</v>
      </c>
      <c r="B23">
        <v>0</v>
      </c>
      <c r="C23">
        <f>WEEKDAY(ekodom__2[[#This Row],[Data]])</f>
        <v>7</v>
      </c>
      <c r="D23">
        <f>IF(ekodom__2[[#This Row],[Dzień]]=3,-260,-190)</f>
        <v>-190</v>
      </c>
      <c r="E2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">
        <f t="shared" si="0"/>
        <v>0</v>
      </c>
      <c r="G23">
        <f>MONTH(ekodom__2[[#This Row],[Data]])</f>
        <v>1</v>
      </c>
      <c r="H2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">
        <f>IF(ekodom__2[[#This Row],[miesiąc]]&gt;=4,IF(ekodom__2[[#This Row],[miesiąc]]&lt;=9,IF(ekodom__2[[#This Row],[dodatkowe zużycie wody]]=-300,1,0),0),0)</f>
        <v>0</v>
      </c>
      <c r="J23">
        <f>IF(ekodom__2[[#This Row],[retencja]]=0,J22+1,0)</f>
        <v>9</v>
      </c>
      <c r="K23" t="str">
        <f t="shared" si="1"/>
        <v>Fałsz</v>
      </c>
    </row>
    <row r="24" spans="1:11" x14ac:dyDescent="0.25">
      <c r="A24" s="1">
        <v>44584</v>
      </c>
      <c r="B24">
        <v>33</v>
      </c>
      <c r="C24">
        <f>WEEKDAY(ekodom__2[[#This Row],[Data]])</f>
        <v>1</v>
      </c>
      <c r="D24">
        <f>IF(ekodom__2[[#This Row],[Dzień]]=3,-260,-190)</f>
        <v>-190</v>
      </c>
      <c r="E2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">
        <f t="shared" si="0"/>
        <v>0</v>
      </c>
      <c r="G24">
        <f>MONTH(ekodom__2[[#This Row],[Data]])</f>
        <v>1</v>
      </c>
      <c r="H2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-157</v>
      </c>
      <c r="I24">
        <f>IF(ekodom__2[[#This Row],[miesiąc]]&gt;=4,IF(ekodom__2[[#This Row],[miesiąc]]&lt;=9,IF(ekodom__2[[#This Row],[dodatkowe zużycie wody]]=-300,1,0),0),0)</f>
        <v>0</v>
      </c>
      <c r="J24">
        <f>IF(ekodom__2[[#This Row],[retencja]]=0,J23+1,0)</f>
        <v>0</v>
      </c>
      <c r="K24" t="str">
        <f t="shared" si="1"/>
        <v>Fałsz</v>
      </c>
    </row>
    <row r="25" spans="1:11" x14ac:dyDescent="0.25">
      <c r="A25" s="1">
        <v>44585</v>
      </c>
      <c r="B25">
        <v>75</v>
      </c>
      <c r="C25">
        <f>WEEKDAY(ekodom__2[[#This Row],[Data]])</f>
        <v>2</v>
      </c>
      <c r="D25">
        <f>IF(ekodom__2[[#This Row],[Dzień]]=3,-260,-190)</f>
        <v>-190</v>
      </c>
      <c r="E2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">
        <f t="shared" si="0"/>
        <v>0</v>
      </c>
      <c r="G25">
        <f>MONTH(ekodom__2[[#This Row],[Data]])</f>
        <v>1</v>
      </c>
      <c r="H2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-115</v>
      </c>
      <c r="I25">
        <f>IF(ekodom__2[[#This Row],[miesiąc]]&gt;=4,IF(ekodom__2[[#This Row],[miesiąc]]&lt;=9,IF(ekodom__2[[#This Row],[dodatkowe zużycie wody]]=-300,1,0),0),0)</f>
        <v>0</v>
      </c>
      <c r="J25">
        <f>IF(ekodom__2[[#This Row],[retencja]]=0,J24+1,0)</f>
        <v>0</v>
      </c>
      <c r="K25" t="str">
        <f t="shared" si="1"/>
        <v>Fałsz</v>
      </c>
    </row>
    <row r="26" spans="1:11" x14ac:dyDescent="0.25">
      <c r="A26" s="1">
        <v>44586</v>
      </c>
      <c r="B26">
        <v>537</v>
      </c>
      <c r="C26">
        <f>WEEKDAY(ekodom__2[[#This Row],[Data]])</f>
        <v>3</v>
      </c>
      <c r="D26">
        <f>IF(ekodom__2[[#This Row],[Dzień]]=3,-260,-190)</f>
        <v>-260</v>
      </c>
      <c r="E2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6">
        <f t="shared" si="0"/>
        <v>0</v>
      </c>
      <c r="G26">
        <f>MONTH(ekodom__2[[#This Row],[Data]])</f>
        <v>1</v>
      </c>
      <c r="H2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277</v>
      </c>
      <c r="I26">
        <f>IF(ekodom__2[[#This Row],[miesiąc]]&gt;=4,IF(ekodom__2[[#This Row],[miesiąc]]&lt;=9,IF(ekodom__2[[#This Row],[dodatkowe zużycie wody]]=-300,1,0),0),0)</f>
        <v>0</v>
      </c>
      <c r="J26">
        <f>IF(ekodom__2[[#This Row],[retencja]]=0,J25+1,0)</f>
        <v>0</v>
      </c>
      <c r="K26" t="str">
        <f t="shared" si="1"/>
        <v>Fałsz</v>
      </c>
    </row>
    <row r="27" spans="1:11" x14ac:dyDescent="0.25">
      <c r="A27" s="1">
        <v>44587</v>
      </c>
      <c r="B27">
        <v>826</v>
      </c>
      <c r="C27">
        <f>WEEKDAY(ekodom__2[[#This Row],[Data]])</f>
        <v>4</v>
      </c>
      <c r="D27">
        <f>IF(ekodom__2[[#This Row],[Dzień]]=3,-260,-190)</f>
        <v>-190</v>
      </c>
      <c r="E2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">
        <f t="shared" si="0"/>
        <v>0</v>
      </c>
      <c r="G27">
        <f>MONTH(ekodom__2[[#This Row],[Data]])</f>
        <v>1</v>
      </c>
      <c r="H2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636</v>
      </c>
      <c r="I27">
        <f>IF(ekodom__2[[#This Row],[miesiąc]]&gt;=4,IF(ekodom__2[[#This Row],[miesiąc]]&lt;=9,IF(ekodom__2[[#This Row],[dodatkowe zużycie wody]]=-300,1,0),0),0)</f>
        <v>0</v>
      </c>
      <c r="J27">
        <f>IF(ekodom__2[[#This Row],[retencja]]=0,J26+1,0)</f>
        <v>0</v>
      </c>
      <c r="K27" t="str">
        <f t="shared" si="1"/>
        <v>Fałsz</v>
      </c>
    </row>
    <row r="28" spans="1:11" x14ac:dyDescent="0.25">
      <c r="A28" s="1">
        <v>44588</v>
      </c>
      <c r="B28">
        <v>26</v>
      </c>
      <c r="C28">
        <f>WEEKDAY(ekodom__2[[#This Row],[Data]])</f>
        <v>5</v>
      </c>
      <c r="D28">
        <f>IF(ekodom__2[[#This Row],[Dzień]]=3,-260,-190)</f>
        <v>-190</v>
      </c>
      <c r="E2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">
        <f t="shared" si="0"/>
        <v>0</v>
      </c>
      <c r="G28">
        <f>MONTH(ekodom__2[[#This Row],[Data]])</f>
        <v>1</v>
      </c>
      <c r="H2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-164</v>
      </c>
      <c r="I28">
        <f>IF(ekodom__2[[#This Row],[miesiąc]]&gt;=4,IF(ekodom__2[[#This Row],[miesiąc]]&lt;=9,IF(ekodom__2[[#This Row],[dodatkowe zużycie wody]]=-300,1,0),0),0)</f>
        <v>0</v>
      </c>
      <c r="J28">
        <f>IF(ekodom__2[[#This Row],[retencja]]=0,J27+1,0)</f>
        <v>0</v>
      </c>
      <c r="K28" t="str">
        <f t="shared" si="1"/>
        <v>Fałsz</v>
      </c>
    </row>
    <row r="29" spans="1:11" x14ac:dyDescent="0.25">
      <c r="A29" s="1">
        <v>44589</v>
      </c>
      <c r="B29">
        <v>0</v>
      </c>
      <c r="C29">
        <f>WEEKDAY(ekodom__2[[#This Row],[Data]])</f>
        <v>6</v>
      </c>
      <c r="D29">
        <f>IF(ekodom__2[[#This Row],[Dzień]]=3,-260,-190)</f>
        <v>-190</v>
      </c>
      <c r="E2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">
        <f t="shared" si="0"/>
        <v>0</v>
      </c>
      <c r="G29">
        <f>MONTH(ekodom__2[[#This Row],[Data]])</f>
        <v>1</v>
      </c>
      <c r="H2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9">
        <f>IF(ekodom__2[[#This Row],[miesiąc]]&gt;=4,IF(ekodom__2[[#This Row],[miesiąc]]&lt;=9,IF(ekodom__2[[#This Row],[dodatkowe zużycie wody]]=-300,1,0),0),0)</f>
        <v>0</v>
      </c>
      <c r="J29">
        <f>IF(ekodom__2[[#This Row],[retencja]]=0,J28+1,0)</f>
        <v>1</v>
      </c>
      <c r="K29" t="str">
        <f t="shared" si="1"/>
        <v>Fałsz</v>
      </c>
    </row>
    <row r="30" spans="1:11" x14ac:dyDescent="0.25">
      <c r="A30" s="1">
        <v>44590</v>
      </c>
      <c r="B30">
        <v>0</v>
      </c>
      <c r="C30">
        <f>WEEKDAY(ekodom__2[[#This Row],[Data]])</f>
        <v>7</v>
      </c>
      <c r="D30">
        <f>IF(ekodom__2[[#This Row],[Dzień]]=3,-260,-190)</f>
        <v>-190</v>
      </c>
      <c r="E3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">
        <f t="shared" si="0"/>
        <v>0</v>
      </c>
      <c r="G30">
        <f>MONTH(ekodom__2[[#This Row],[Data]])</f>
        <v>1</v>
      </c>
      <c r="H3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0">
        <f>IF(ekodom__2[[#This Row],[miesiąc]]&gt;=4,IF(ekodom__2[[#This Row],[miesiąc]]&lt;=9,IF(ekodom__2[[#This Row],[dodatkowe zużycie wody]]=-300,1,0),0),0)</f>
        <v>0</v>
      </c>
      <c r="J30">
        <f>IF(ekodom__2[[#This Row],[retencja]]=0,J29+1,0)</f>
        <v>2</v>
      </c>
      <c r="K30" t="str">
        <f t="shared" si="1"/>
        <v>Fałsz</v>
      </c>
    </row>
    <row r="31" spans="1:11" x14ac:dyDescent="0.25">
      <c r="A31" s="1">
        <v>44591</v>
      </c>
      <c r="B31">
        <v>0</v>
      </c>
      <c r="C31">
        <f>WEEKDAY(ekodom__2[[#This Row],[Data]])</f>
        <v>1</v>
      </c>
      <c r="D31">
        <f>IF(ekodom__2[[#This Row],[Dzień]]=3,-260,-190)</f>
        <v>-190</v>
      </c>
      <c r="E3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">
        <f t="shared" si="0"/>
        <v>0</v>
      </c>
      <c r="G31">
        <f>MONTH(ekodom__2[[#This Row],[Data]])</f>
        <v>1</v>
      </c>
      <c r="H3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1">
        <f>IF(ekodom__2[[#This Row],[miesiąc]]&gt;=4,IF(ekodom__2[[#This Row],[miesiąc]]&lt;=9,IF(ekodom__2[[#This Row],[dodatkowe zużycie wody]]=-300,1,0),0),0)</f>
        <v>0</v>
      </c>
      <c r="J31">
        <f>IF(ekodom__2[[#This Row],[retencja]]=0,J30+1,0)</f>
        <v>3</v>
      </c>
      <c r="K31" t="str">
        <f t="shared" si="1"/>
        <v>Fałsz</v>
      </c>
    </row>
    <row r="32" spans="1:11" x14ac:dyDescent="0.25">
      <c r="A32" s="1">
        <v>44592</v>
      </c>
      <c r="B32">
        <v>0</v>
      </c>
      <c r="C32">
        <f>WEEKDAY(ekodom__2[[#This Row],[Data]])</f>
        <v>2</v>
      </c>
      <c r="D32">
        <f>IF(ekodom__2[[#This Row],[Dzień]]=3,-260,-190)</f>
        <v>-190</v>
      </c>
      <c r="E3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">
        <f t="shared" si="0"/>
        <v>0</v>
      </c>
      <c r="G32">
        <f>MONTH(ekodom__2[[#This Row],[Data]])</f>
        <v>1</v>
      </c>
      <c r="H3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2">
        <f>IF(ekodom__2[[#This Row],[miesiąc]]&gt;=4,IF(ekodom__2[[#This Row],[miesiąc]]&lt;=9,IF(ekodom__2[[#This Row],[dodatkowe zużycie wody]]=-300,1,0),0),0)</f>
        <v>0</v>
      </c>
      <c r="J32">
        <f>IF(ekodom__2[[#This Row],[retencja]]=0,J31+1,0)</f>
        <v>4</v>
      </c>
      <c r="K32" t="str">
        <f t="shared" si="1"/>
        <v>Fałsz</v>
      </c>
    </row>
    <row r="33" spans="1:11" x14ac:dyDescent="0.25">
      <c r="A33" s="1">
        <v>44593</v>
      </c>
      <c r="B33">
        <v>0</v>
      </c>
      <c r="C33">
        <f>WEEKDAY(ekodom__2[[#This Row],[Data]])</f>
        <v>3</v>
      </c>
      <c r="D33">
        <f>IF(ekodom__2[[#This Row],[Dzień]]=3,-260,-190)</f>
        <v>-260</v>
      </c>
      <c r="E3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3">
        <f t="shared" si="0"/>
        <v>-300</v>
      </c>
      <c r="G33">
        <f>MONTH(ekodom__2[[#This Row],[Data]])</f>
        <v>2</v>
      </c>
      <c r="H3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33">
        <f>IF(ekodom__2[[#This Row],[miesiąc]]&gt;=4,IF(ekodom__2[[#This Row],[miesiąc]]&lt;=9,IF(ekodom__2[[#This Row],[dodatkowe zużycie wody]]=-300,1,0),0),0)</f>
        <v>0</v>
      </c>
      <c r="J33">
        <f>IF(ekodom__2[[#This Row],[retencja]]=0,J32+1,0)</f>
        <v>5</v>
      </c>
      <c r="K33" t="str">
        <f t="shared" si="1"/>
        <v>Prawda</v>
      </c>
    </row>
    <row r="34" spans="1:11" x14ac:dyDescent="0.25">
      <c r="A34" s="1">
        <v>44594</v>
      </c>
      <c r="B34">
        <v>0</v>
      </c>
      <c r="C34">
        <f>WEEKDAY(ekodom__2[[#This Row],[Data]])</f>
        <v>4</v>
      </c>
      <c r="D34">
        <f>IF(ekodom__2[[#This Row],[Dzień]]=3,-260,-190)</f>
        <v>-190</v>
      </c>
      <c r="E3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">
        <f t="shared" si="0"/>
        <v>0</v>
      </c>
      <c r="G34">
        <f>MONTH(ekodom__2[[#This Row],[Data]])</f>
        <v>2</v>
      </c>
      <c r="H3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">
        <f>IF(ekodom__2[[#This Row],[miesiąc]]&gt;=4,IF(ekodom__2[[#This Row],[miesiąc]]&lt;=9,IF(ekodom__2[[#This Row],[dodatkowe zużycie wody]]=-300,1,0),0),0)</f>
        <v>0</v>
      </c>
      <c r="J34">
        <f>IF(ekodom__2[[#This Row],[retencja]]=0,J33+1,0)</f>
        <v>6</v>
      </c>
      <c r="K34" t="str">
        <f t="shared" si="1"/>
        <v>Fałsz</v>
      </c>
    </row>
    <row r="35" spans="1:11" x14ac:dyDescent="0.25">
      <c r="A35" s="1">
        <v>44595</v>
      </c>
      <c r="B35">
        <v>0</v>
      </c>
      <c r="C35">
        <f>WEEKDAY(ekodom__2[[#This Row],[Data]])</f>
        <v>5</v>
      </c>
      <c r="D35">
        <f>IF(ekodom__2[[#This Row],[Dzień]]=3,-260,-190)</f>
        <v>-190</v>
      </c>
      <c r="E3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">
        <f t="shared" si="0"/>
        <v>0</v>
      </c>
      <c r="G35">
        <f>MONTH(ekodom__2[[#This Row],[Data]])</f>
        <v>2</v>
      </c>
      <c r="H3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">
        <f>IF(ekodom__2[[#This Row],[miesiąc]]&gt;=4,IF(ekodom__2[[#This Row],[miesiąc]]&lt;=9,IF(ekodom__2[[#This Row],[dodatkowe zużycie wody]]=-300,1,0),0),0)</f>
        <v>0</v>
      </c>
      <c r="J35">
        <f>IF(ekodom__2[[#This Row],[retencja]]=0,J34+1,0)</f>
        <v>7</v>
      </c>
      <c r="K35" t="str">
        <f t="shared" si="1"/>
        <v>Fałsz</v>
      </c>
    </row>
    <row r="36" spans="1:11" x14ac:dyDescent="0.25">
      <c r="A36" s="1">
        <v>44596</v>
      </c>
      <c r="B36">
        <v>0</v>
      </c>
      <c r="C36">
        <f>WEEKDAY(ekodom__2[[#This Row],[Data]])</f>
        <v>6</v>
      </c>
      <c r="D36">
        <f>IF(ekodom__2[[#This Row],[Dzień]]=3,-260,-190)</f>
        <v>-190</v>
      </c>
      <c r="E3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">
        <f t="shared" si="0"/>
        <v>0</v>
      </c>
      <c r="G36">
        <f>MONTH(ekodom__2[[#This Row],[Data]])</f>
        <v>2</v>
      </c>
      <c r="H3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6">
        <f>IF(ekodom__2[[#This Row],[miesiąc]]&gt;=4,IF(ekodom__2[[#This Row],[miesiąc]]&lt;=9,IF(ekodom__2[[#This Row],[dodatkowe zużycie wody]]=-300,1,0),0),0)</f>
        <v>0</v>
      </c>
      <c r="J36">
        <f>IF(ekodom__2[[#This Row],[retencja]]=0,J35+1,0)</f>
        <v>8</v>
      </c>
      <c r="K36" t="str">
        <f t="shared" si="1"/>
        <v>Fałsz</v>
      </c>
    </row>
    <row r="37" spans="1:11" x14ac:dyDescent="0.25">
      <c r="A37" s="1">
        <v>44597</v>
      </c>
      <c r="B37">
        <v>97</v>
      </c>
      <c r="C37">
        <f>WEEKDAY(ekodom__2[[#This Row],[Data]])</f>
        <v>7</v>
      </c>
      <c r="D37">
        <f>IF(ekodom__2[[#This Row],[Dzień]]=3,-260,-190)</f>
        <v>-190</v>
      </c>
      <c r="E3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7">
        <f t="shared" si="0"/>
        <v>0</v>
      </c>
      <c r="G37">
        <f>MONTH(ekodom__2[[#This Row],[Data]])</f>
        <v>2</v>
      </c>
      <c r="H3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-93</v>
      </c>
      <c r="I37">
        <f>IF(ekodom__2[[#This Row],[miesiąc]]&gt;=4,IF(ekodom__2[[#This Row],[miesiąc]]&lt;=9,IF(ekodom__2[[#This Row],[dodatkowe zużycie wody]]=-300,1,0),0),0)</f>
        <v>0</v>
      </c>
      <c r="J37">
        <f>IF(ekodom__2[[#This Row],[retencja]]=0,J36+1,0)</f>
        <v>0</v>
      </c>
      <c r="K37" t="str">
        <f t="shared" si="1"/>
        <v>Fałsz</v>
      </c>
    </row>
    <row r="38" spans="1:11" x14ac:dyDescent="0.25">
      <c r="A38" s="1">
        <v>44598</v>
      </c>
      <c r="B38">
        <v>0</v>
      </c>
      <c r="C38">
        <f>WEEKDAY(ekodom__2[[#This Row],[Data]])</f>
        <v>1</v>
      </c>
      <c r="D38">
        <f>IF(ekodom__2[[#This Row],[Dzień]]=3,-260,-190)</f>
        <v>-190</v>
      </c>
      <c r="E3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8">
        <f t="shared" si="0"/>
        <v>0</v>
      </c>
      <c r="G38">
        <f>MONTH(ekodom__2[[#This Row],[Data]])</f>
        <v>2</v>
      </c>
      <c r="H3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8">
        <f>IF(ekodom__2[[#This Row],[miesiąc]]&gt;=4,IF(ekodom__2[[#This Row],[miesiąc]]&lt;=9,IF(ekodom__2[[#This Row],[dodatkowe zużycie wody]]=-300,1,0),0),0)</f>
        <v>0</v>
      </c>
      <c r="J38">
        <f>IF(ekodom__2[[#This Row],[retencja]]=0,J37+1,0)</f>
        <v>1</v>
      </c>
      <c r="K38" t="str">
        <f t="shared" si="1"/>
        <v>Fałsz</v>
      </c>
    </row>
    <row r="39" spans="1:11" x14ac:dyDescent="0.25">
      <c r="A39" s="1">
        <v>44599</v>
      </c>
      <c r="B39">
        <v>99</v>
      </c>
      <c r="C39">
        <f>WEEKDAY(ekodom__2[[#This Row],[Data]])</f>
        <v>2</v>
      </c>
      <c r="D39">
        <f>IF(ekodom__2[[#This Row],[Dzień]]=3,-260,-190)</f>
        <v>-190</v>
      </c>
      <c r="E3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9">
        <f t="shared" si="0"/>
        <v>0</v>
      </c>
      <c r="G39">
        <f>MONTH(ekodom__2[[#This Row],[Data]])</f>
        <v>2</v>
      </c>
      <c r="H3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-91</v>
      </c>
      <c r="I39">
        <f>IF(ekodom__2[[#This Row],[miesiąc]]&gt;=4,IF(ekodom__2[[#This Row],[miesiąc]]&lt;=9,IF(ekodom__2[[#This Row],[dodatkowe zużycie wody]]=-300,1,0),0),0)</f>
        <v>0</v>
      </c>
      <c r="J39">
        <f>IF(ekodom__2[[#This Row],[retencja]]=0,J38+1,0)</f>
        <v>0</v>
      </c>
      <c r="K39" t="str">
        <f t="shared" si="1"/>
        <v>Fałsz</v>
      </c>
    </row>
    <row r="40" spans="1:11" x14ac:dyDescent="0.25">
      <c r="A40" s="1">
        <v>44600</v>
      </c>
      <c r="B40">
        <v>0</v>
      </c>
      <c r="C40">
        <f>WEEKDAY(ekodom__2[[#This Row],[Data]])</f>
        <v>3</v>
      </c>
      <c r="D40">
        <f>IF(ekodom__2[[#This Row],[Dzień]]=3,-260,-190)</f>
        <v>-260</v>
      </c>
      <c r="E4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40">
        <f t="shared" si="0"/>
        <v>0</v>
      </c>
      <c r="G40">
        <f>MONTH(ekodom__2[[#This Row],[Data]])</f>
        <v>2</v>
      </c>
      <c r="H4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40">
        <f>IF(ekodom__2[[#This Row],[miesiąc]]&gt;=4,IF(ekodom__2[[#This Row],[miesiąc]]&lt;=9,IF(ekodom__2[[#This Row],[dodatkowe zużycie wody]]=-300,1,0),0),0)</f>
        <v>0</v>
      </c>
      <c r="J40">
        <f>IF(ekodom__2[[#This Row],[retencja]]=0,J39+1,0)</f>
        <v>1</v>
      </c>
      <c r="K40" t="str">
        <f t="shared" si="1"/>
        <v>Fałsz</v>
      </c>
    </row>
    <row r="41" spans="1:11" x14ac:dyDescent="0.25">
      <c r="A41" s="1">
        <v>44601</v>
      </c>
      <c r="B41">
        <v>0</v>
      </c>
      <c r="C41">
        <f>WEEKDAY(ekodom__2[[#This Row],[Data]])</f>
        <v>4</v>
      </c>
      <c r="D41">
        <f>IF(ekodom__2[[#This Row],[Dzień]]=3,-260,-190)</f>
        <v>-190</v>
      </c>
      <c r="E4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1">
        <f t="shared" si="0"/>
        <v>0</v>
      </c>
      <c r="G41">
        <f>MONTH(ekodom__2[[#This Row],[Data]])</f>
        <v>2</v>
      </c>
      <c r="H4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41">
        <f>IF(ekodom__2[[#This Row],[miesiąc]]&gt;=4,IF(ekodom__2[[#This Row],[miesiąc]]&lt;=9,IF(ekodom__2[[#This Row],[dodatkowe zużycie wody]]=-300,1,0),0),0)</f>
        <v>0</v>
      </c>
      <c r="J41">
        <f>IF(ekodom__2[[#This Row],[retencja]]=0,J40+1,0)</f>
        <v>2</v>
      </c>
      <c r="K41" t="str">
        <f t="shared" si="1"/>
        <v>Fałsz</v>
      </c>
    </row>
    <row r="42" spans="1:11" x14ac:dyDescent="0.25">
      <c r="A42" s="1">
        <v>44602</v>
      </c>
      <c r="B42">
        <v>0</v>
      </c>
      <c r="C42">
        <f>WEEKDAY(ekodom__2[[#This Row],[Data]])</f>
        <v>5</v>
      </c>
      <c r="D42">
        <f>IF(ekodom__2[[#This Row],[Dzień]]=3,-260,-190)</f>
        <v>-190</v>
      </c>
      <c r="E4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2">
        <f t="shared" si="0"/>
        <v>0</v>
      </c>
      <c r="G42">
        <f>MONTH(ekodom__2[[#This Row],[Data]])</f>
        <v>2</v>
      </c>
      <c r="H4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42">
        <f>IF(ekodom__2[[#This Row],[miesiąc]]&gt;=4,IF(ekodom__2[[#This Row],[miesiąc]]&lt;=9,IF(ekodom__2[[#This Row],[dodatkowe zużycie wody]]=-300,1,0),0),0)</f>
        <v>0</v>
      </c>
      <c r="J42">
        <f>IF(ekodom__2[[#This Row],[retencja]]=0,J41+1,0)</f>
        <v>3</v>
      </c>
      <c r="K42" t="str">
        <f t="shared" si="1"/>
        <v>Fałsz</v>
      </c>
    </row>
    <row r="43" spans="1:11" x14ac:dyDescent="0.25">
      <c r="A43" s="1">
        <v>44603</v>
      </c>
      <c r="B43">
        <v>97</v>
      </c>
      <c r="C43">
        <f>WEEKDAY(ekodom__2[[#This Row],[Data]])</f>
        <v>6</v>
      </c>
      <c r="D43">
        <f>IF(ekodom__2[[#This Row],[Dzień]]=3,-260,-190)</f>
        <v>-190</v>
      </c>
      <c r="E4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3">
        <f t="shared" si="0"/>
        <v>0</v>
      </c>
      <c r="G43">
        <f>MONTH(ekodom__2[[#This Row],[Data]])</f>
        <v>2</v>
      </c>
      <c r="H4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-93</v>
      </c>
      <c r="I43">
        <f>IF(ekodom__2[[#This Row],[miesiąc]]&gt;=4,IF(ekodom__2[[#This Row],[miesiąc]]&lt;=9,IF(ekodom__2[[#This Row],[dodatkowe zużycie wody]]=-300,1,0),0),0)</f>
        <v>0</v>
      </c>
      <c r="J43">
        <f>IF(ekodom__2[[#This Row],[retencja]]=0,J42+1,0)</f>
        <v>0</v>
      </c>
      <c r="K43" t="str">
        <f t="shared" si="1"/>
        <v>Fałsz</v>
      </c>
    </row>
    <row r="44" spans="1:11" x14ac:dyDescent="0.25">
      <c r="A44" s="1">
        <v>44604</v>
      </c>
      <c r="B44">
        <v>83</v>
      </c>
      <c r="C44">
        <f>WEEKDAY(ekodom__2[[#This Row],[Data]])</f>
        <v>7</v>
      </c>
      <c r="D44">
        <f>IF(ekodom__2[[#This Row],[Dzień]]=3,-260,-190)</f>
        <v>-190</v>
      </c>
      <c r="E4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4">
        <f t="shared" si="0"/>
        <v>0</v>
      </c>
      <c r="G44">
        <f>MONTH(ekodom__2[[#This Row],[Data]])</f>
        <v>2</v>
      </c>
      <c r="H4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-107</v>
      </c>
      <c r="I44">
        <f>IF(ekodom__2[[#This Row],[miesiąc]]&gt;=4,IF(ekodom__2[[#This Row],[miesiąc]]&lt;=9,IF(ekodom__2[[#This Row],[dodatkowe zużycie wody]]=-300,1,0),0),0)</f>
        <v>0</v>
      </c>
      <c r="J44">
        <f>IF(ekodom__2[[#This Row],[retencja]]=0,J43+1,0)</f>
        <v>0</v>
      </c>
      <c r="K44" t="str">
        <f t="shared" si="1"/>
        <v>Fałsz</v>
      </c>
    </row>
    <row r="45" spans="1:11" x14ac:dyDescent="0.25">
      <c r="A45" s="1">
        <v>44605</v>
      </c>
      <c r="B45">
        <v>77</v>
      </c>
      <c r="C45">
        <f>WEEKDAY(ekodom__2[[#This Row],[Data]])</f>
        <v>1</v>
      </c>
      <c r="D45">
        <f>IF(ekodom__2[[#This Row],[Dzień]]=3,-260,-190)</f>
        <v>-190</v>
      </c>
      <c r="E4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5">
        <f t="shared" si="0"/>
        <v>0</v>
      </c>
      <c r="G45">
        <f>MONTH(ekodom__2[[#This Row],[Data]])</f>
        <v>2</v>
      </c>
      <c r="H4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-113</v>
      </c>
      <c r="I45">
        <f>IF(ekodom__2[[#This Row],[miesiąc]]&gt;=4,IF(ekodom__2[[#This Row],[miesiąc]]&lt;=9,IF(ekodom__2[[#This Row],[dodatkowe zużycie wody]]=-300,1,0),0),0)</f>
        <v>0</v>
      </c>
      <c r="J45">
        <f>IF(ekodom__2[[#This Row],[retencja]]=0,J44+1,0)</f>
        <v>0</v>
      </c>
      <c r="K45" t="str">
        <f t="shared" si="1"/>
        <v>Fałsz</v>
      </c>
    </row>
    <row r="46" spans="1:11" x14ac:dyDescent="0.25">
      <c r="A46" s="1">
        <v>44606</v>
      </c>
      <c r="B46">
        <v>195</v>
      </c>
      <c r="C46">
        <f>WEEKDAY(ekodom__2[[#This Row],[Data]])</f>
        <v>2</v>
      </c>
      <c r="D46">
        <f>IF(ekodom__2[[#This Row],[Dzień]]=3,-260,-190)</f>
        <v>-190</v>
      </c>
      <c r="E4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6">
        <f t="shared" si="0"/>
        <v>0</v>
      </c>
      <c r="G46">
        <f>MONTH(ekodom__2[[#This Row],[Data]])</f>
        <v>2</v>
      </c>
      <c r="H4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</v>
      </c>
      <c r="I46">
        <f>IF(ekodom__2[[#This Row],[miesiąc]]&gt;=4,IF(ekodom__2[[#This Row],[miesiąc]]&lt;=9,IF(ekodom__2[[#This Row],[dodatkowe zużycie wody]]=-300,1,0),0),0)</f>
        <v>0</v>
      </c>
      <c r="J46">
        <f>IF(ekodom__2[[#This Row],[retencja]]=0,J45+1,0)</f>
        <v>0</v>
      </c>
      <c r="K46" t="str">
        <f t="shared" si="1"/>
        <v>Fałsz</v>
      </c>
    </row>
    <row r="47" spans="1:11" x14ac:dyDescent="0.25">
      <c r="A47" s="1">
        <v>44607</v>
      </c>
      <c r="B47">
        <v>145</v>
      </c>
      <c r="C47">
        <f>WEEKDAY(ekodom__2[[#This Row],[Data]])</f>
        <v>3</v>
      </c>
      <c r="D47">
        <f>IF(ekodom__2[[#This Row],[Dzień]]=3,-260,-190)</f>
        <v>-260</v>
      </c>
      <c r="E4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47">
        <f t="shared" si="0"/>
        <v>0</v>
      </c>
      <c r="G47">
        <f>MONTH(ekodom__2[[#This Row],[Data]])</f>
        <v>2</v>
      </c>
      <c r="H4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-115</v>
      </c>
      <c r="I47">
        <f>IF(ekodom__2[[#This Row],[miesiąc]]&gt;=4,IF(ekodom__2[[#This Row],[miesiąc]]&lt;=9,IF(ekodom__2[[#This Row],[dodatkowe zużycie wody]]=-300,1,0),0),0)</f>
        <v>0</v>
      </c>
      <c r="J47">
        <f>IF(ekodom__2[[#This Row],[retencja]]=0,J46+1,0)</f>
        <v>0</v>
      </c>
      <c r="K47" t="str">
        <f t="shared" si="1"/>
        <v>Fałsz</v>
      </c>
    </row>
    <row r="48" spans="1:11" x14ac:dyDescent="0.25">
      <c r="A48" s="1">
        <v>44608</v>
      </c>
      <c r="B48">
        <v>90</v>
      </c>
      <c r="C48">
        <f>WEEKDAY(ekodom__2[[#This Row],[Data]])</f>
        <v>4</v>
      </c>
      <c r="D48">
        <f>IF(ekodom__2[[#This Row],[Dzień]]=3,-260,-190)</f>
        <v>-190</v>
      </c>
      <c r="E4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8">
        <f t="shared" si="0"/>
        <v>0</v>
      </c>
      <c r="G48">
        <f>MONTH(ekodom__2[[#This Row],[Data]])</f>
        <v>2</v>
      </c>
      <c r="H4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-100</v>
      </c>
      <c r="I48">
        <f>IF(ekodom__2[[#This Row],[miesiąc]]&gt;=4,IF(ekodom__2[[#This Row],[miesiąc]]&lt;=9,IF(ekodom__2[[#This Row],[dodatkowe zużycie wody]]=-300,1,0),0),0)</f>
        <v>0</v>
      </c>
      <c r="J48">
        <f>IF(ekodom__2[[#This Row],[retencja]]=0,J47+1,0)</f>
        <v>0</v>
      </c>
      <c r="K48" t="str">
        <f t="shared" si="1"/>
        <v>Fałsz</v>
      </c>
    </row>
    <row r="49" spans="1:11" x14ac:dyDescent="0.25">
      <c r="A49" s="1">
        <v>44609</v>
      </c>
      <c r="B49">
        <v>0</v>
      </c>
      <c r="C49">
        <f>WEEKDAY(ekodom__2[[#This Row],[Data]])</f>
        <v>5</v>
      </c>
      <c r="D49">
        <f>IF(ekodom__2[[#This Row],[Dzień]]=3,-260,-190)</f>
        <v>-190</v>
      </c>
      <c r="E4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49">
        <f t="shared" si="0"/>
        <v>0</v>
      </c>
      <c r="G49">
        <f>MONTH(ekodom__2[[#This Row],[Data]])</f>
        <v>2</v>
      </c>
      <c r="H4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49">
        <f>IF(ekodom__2[[#This Row],[miesiąc]]&gt;=4,IF(ekodom__2[[#This Row],[miesiąc]]&lt;=9,IF(ekodom__2[[#This Row],[dodatkowe zużycie wody]]=-300,1,0),0),0)</f>
        <v>0</v>
      </c>
      <c r="J49">
        <f>IF(ekodom__2[[#This Row],[retencja]]=0,J48+1,0)</f>
        <v>1</v>
      </c>
      <c r="K49" t="str">
        <f t="shared" si="1"/>
        <v>Fałsz</v>
      </c>
    </row>
    <row r="50" spans="1:11" x14ac:dyDescent="0.25">
      <c r="A50" s="1">
        <v>44610</v>
      </c>
      <c r="B50">
        <v>0</v>
      </c>
      <c r="C50">
        <f>WEEKDAY(ekodom__2[[#This Row],[Data]])</f>
        <v>6</v>
      </c>
      <c r="D50">
        <f>IF(ekodom__2[[#This Row],[Dzień]]=3,-260,-190)</f>
        <v>-190</v>
      </c>
      <c r="E5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0">
        <f t="shared" si="0"/>
        <v>0</v>
      </c>
      <c r="G50">
        <f>MONTH(ekodom__2[[#This Row],[Data]])</f>
        <v>2</v>
      </c>
      <c r="H5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0">
        <f>IF(ekodom__2[[#This Row],[miesiąc]]&gt;=4,IF(ekodom__2[[#This Row],[miesiąc]]&lt;=9,IF(ekodom__2[[#This Row],[dodatkowe zużycie wody]]=-300,1,0),0),0)</f>
        <v>0</v>
      </c>
      <c r="J50">
        <f>IF(ekodom__2[[#This Row],[retencja]]=0,J49+1,0)</f>
        <v>2</v>
      </c>
      <c r="K50" t="str">
        <f t="shared" si="1"/>
        <v>Fałsz</v>
      </c>
    </row>
    <row r="51" spans="1:11" x14ac:dyDescent="0.25">
      <c r="A51" s="1">
        <v>44611</v>
      </c>
      <c r="B51">
        <v>93</v>
      </c>
      <c r="C51">
        <f>WEEKDAY(ekodom__2[[#This Row],[Data]])</f>
        <v>7</v>
      </c>
      <c r="D51">
        <f>IF(ekodom__2[[#This Row],[Dzień]]=3,-260,-190)</f>
        <v>-190</v>
      </c>
      <c r="E5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1">
        <f t="shared" si="0"/>
        <v>0</v>
      </c>
      <c r="G51">
        <f>MONTH(ekodom__2[[#This Row],[Data]])</f>
        <v>2</v>
      </c>
      <c r="H5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-97</v>
      </c>
      <c r="I51">
        <f>IF(ekodom__2[[#This Row],[miesiąc]]&gt;=4,IF(ekodom__2[[#This Row],[miesiąc]]&lt;=9,IF(ekodom__2[[#This Row],[dodatkowe zużycie wody]]=-300,1,0),0),0)</f>
        <v>0</v>
      </c>
      <c r="J51">
        <f>IF(ekodom__2[[#This Row],[retencja]]=0,J50+1,0)</f>
        <v>0</v>
      </c>
      <c r="K51" t="str">
        <f t="shared" si="1"/>
        <v>Fałsz</v>
      </c>
    </row>
    <row r="52" spans="1:11" x14ac:dyDescent="0.25">
      <c r="A52" s="1">
        <v>44612</v>
      </c>
      <c r="B52">
        <v>0</v>
      </c>
      <c r="C52">
        <f>WEEKDAY(ekodom__2[[#This Row],[Data]])</f>
        <v>1</v>
      </c>
      <c r="D52">
        <f>IF(ekodom__2[[#This Row],[Dzień]]=3,-260,-190)</f>
        <v>-190</v>
      </c>
      <c r="E5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2">
        <f t="shared" si="0"/>
        <v>0</v>
      </c>
      <c r="G52">
        <f>MONTH(ekodom__2[[#This Row],[Data]])</f>
        <v>2</v>
      </c>
      <c r="H5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2">
        <f>IF(ekodom__2[[#This Row],[miesiąc]]&gt;=4,IF(ekodom__2[[#This Row],[miesiąc]]&lt;=9,IF(ekodom__2[[#This Row],[dodatkowe zużycie wody]]=-300,1,0),0),0)</f>
        <v>0</v>
      </c>
      <c r="J52">
        <f>IF(ekodom__2[[#This Row],[retencja]]=0,J51+1,0)</f>
        <v>1</v>
      </c>
      <c r="K52" t="str">
        <f t="shared" si="1"/>
        <v>Fałsz</v>
      </c>
    </row>
    <row r="53" spans="1:11" x14ac:dyDescent="0.25">
      <c r="A53" s="1">
        <v>44613</v>
      </c>
      <c r="B53">
        <v>0</v>
      </c>
      <c r="C53">
        <f>WEEKDAY(ekodom__2[[#This Row],[Data]])</f>
        <v>2</v>
      </c>
      <c r="D53">
        <f>IF(ekodom__2[[#This Row],[Dzień]]=3,-260,-190)</f>
        <v>-190</v>
      </c>
      <c r="E5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3">
        <f t="shared" si="0"/>
        <v>0</v>
      </c>
      <c r="G53">
        <f>MONTH(ekodom__2[[#This Row],[Data]])</f>
        <v>2</v>
      </c>
      <c r="H5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3">
        <f>IF(ekodom__2[[#This Row],[miesiąc]]&gt;=4,IF(ekodom__2[[#This Row],[miesiąc]]&lt;=9,IF(ekodom__2[[#This Row],[dodatkowe zużycie wody]]=-300,1,0),0),0)</f>
        <v>0</v>
      </c>
      <c r="J53">
        <f>IF(ekodom__2[[#This Row],[retencja]]=0,J52+1,0)</f>
        <v>2</v>
      </c>
      <c r="K53" t="str">
        <f t="shared" si="1"/>
        <v>Fałsz</v>
      </c>
    </row>
    <row r="54" spans="1:11" x14ac:dyDescent="0.25">
      <c r="A54" s="1">
        <v>44614</v>
      </c>
      <c r="B54">
        <v>93</v>
      </c>
      <c r="C54">
        <f>WEEKDAY(ekodom__2[[#This Row],[Data]])</f>
        <v>3</v>
      </c>
      <c r="D54">
        <f>IF(ekodom__2[[#This Row],[Dzień]]=3,-260,-190)</f>
        <v>-260</v>
      </c>
      <c r="E5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54">
        <f t="shared" si="0"/>
        <v>0</v>
      </c>
      <c r="G54">
        <f>MONTH(ekodom__2[[#This Row],[Data]])</f>
        <v>2</v>
      </c>
      <c r="H5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-167</v>
      </c>
      <c r="I54">
        <f>IF(ekodom__2[[#This Row],[miesiąc]]&gt;=4,IF(ekodom__2[[#This Row],[miesiąc]]&lt;=9,IF(ekodom__2[[#This Row],[dodatkowe zużycie wody]]=-300,1,0),0),0)</f>
        <v>0</v>
      </c>
      <c r="J54">
        <f>IF(ekodom__2[[#This Row],[retencja]]=0,J53+1,0)</f>
        <v>0</v>
      </c>
      <c r="K54" t="str">
        <f t="shared" si="1"/>
        <v>Fałsz</v>
      </c>
    </row>
    <row r="55" spans="1:11" x14ac:dyDescent="0.25">
      <c r="A55" s="1">
        <v>44615</v>
      </c>
      <c r="B55">
        <v>0</v>
      </c>
      <c r="C55">
        <f>WEEKDAY(ekodom__2[[#This Row],[Data]])</f>
        <v>4</v>
      </c>
      <c r="D55">
        <f>IF(ekodom__2[[#This Row],[Dzień]]=3,-260,-190)</f>
        <v>-190</v>
      </c>
      <c r="E5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5">
        <f t="shared" si="0"/>
        <v>0</v>
      </c>
      <c r="G55">
        <f>MONTH(ekodom__2[[#This Row],[Data]])</f>
        <v>2</v>
      </c>
      <c r="H5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5">
        <f>IF(ekodom__2[[#This Row],[miesiąc]]&gt;=4,IF(ekodom__2[[#This Row],[miesiąc]]&lt;=9,IF(ekodom__2[[#This Row],[dodatkowe zużycie wody]]=-300,1,0),0),0)</f>
        <v>0</v>
      </c>
      <c r="J55">
        <f>IF(ekodom__2[[#This Row],[retencja]]=0,J54+1,0)</f>
        <v>1</v>
      </c>
      <c r="K55" t="str">
        <f t="shared" si="1"/>
        <v>Fałsz</v>
      </c>
    </row>
    <row r="56" spans="1:11" x14ac:dyDescent="0.25">
      <c r="A56" s="1">
        <v>44616</v>
      </c>
      <c r="B56">
        <v>0</v>
      </c>
      <c r="C56">
        <f>WEEKDAY(ekodom__2[[#This Row],[Data]])</f>
        <v>5</v>
      </c>
      <c r="D56">
        <f>IF(ekodom__2[[#This Row],[Dzień]]=3,-260,-190)</f>
        <v>-190</v>
      </c>
      <c r="E5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6">
        <f t="shared" si="0"/>
        <v>0</v>
      </c>
      <c r="G56">
        <f>MONTH(ekodom__2[[#This Row],[Data]])</f>
        <v>2</v>
      </c>
      <c r="H5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6">
        <f>IF(ekodom__2[[#This Row],[miesiąc]]&gt;=4,IF(ekodom__2[[#This Row],[miesiąc]]&lt;=9,IF(ekodom__2[[#This Row],[dodatkowe zużycie wody]]=-300,1,0),0),0)</f>
        <v>0</v>
      </c>
      <c r="J56">
        <f>IF(ekodom__2[[#This Row],[retencja]]=0,J55+1,0)</f>
        <v>2</v>
      </c>
      <c r="K56" t="str">
        <f t="shared" si="1"/>
        <v>Fałsz</v>
      </c>
    </row>
    <row r="57" spans="1:11" x14ac:dyDescent="0.25">
      <c r="A57" s="1">
        <v>44617</v>
      </c>
      <c r="B57">
        <v>0</v>
      </c>
      <c r="C57">
        <f>WEEKDAY(ekodom__2[[#This Row],[Data]])</f>
        <v>6</v>
      </c>
      <c r="D57">
        <f>IF(ekodom__2[[#This Row],[Dzień]]=3,-260,-190)</f>
        <v>-190</v>
      </c>
      <c r="E5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7">
        <f t="shared" si="0"/>
        <v>0</v>
      </c>
      <c r="G57">
        <f>MONTH(ekodom__2[[#This Row],[Data]])</f>
        <v>2</v>
      </c>
      <c r="H5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7">
        <f>IF(ekodom__2[[#This Row],[miesiąc]]&gt;=4,IF(ekodom__2[[#This Row],[miesiąc]]&lt;=9,IF(ekodom__2[[#This Row],[dodatkowe zużycie wody]]=-300,1,0),0),0)</f>
        <v>0</v>
      </c>
      <c r="J57">
        <f>IF(ekodom__2[[#This Row],[retencja]]=0,J56+1,0)</f>
        <v>3</v>
      </c>
      <c r="K57" t="str">
        <f t="shared" si="1"/>
        <v>Fałsz</v>
      </c>
    </row>
    <row r="58" spans="1:11" x14ac:dyDescent="0.25">
      <c r="A58" s="1">
        <v>44618</v>
      </c>
      <c r="B58">
        <v>228</v>
      </c>
      <c r="C58">
        <f>WEEKDAY(ekodom__2[[#This Row],[Data]])</f>
        <v>7</v>
      </c>
      <c r="D58">
        <f>IF(ekodom__2[[#This Row],[Dzień]]=3,-260,-190)</f>
        <v>-190</v>
      </c>
      <c r="E5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8">
        <f t="shared" si="0"/>
        <v>0</v>
      </c>
      <c r="G58">
        <f>MONTH(ekodom__2[[#This Row],[Data]])</f>
        <v>2</v>
      </c>
      <c r="H5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38</v>
      </c>
      <c r="I58">
        <f>IF(ekodom__2[[#This Row],[miesiąc]]&gt;=4,IF(ekodom__2[[#This Row],[miesiąc]]&lt;=9,IF(ekodom__2[[#This Row],[dodatkowe zużycie wody]]=-300,1,0),0),0)</f>
        <v>0</v>
      </c>
      <c r="J58">
        <f>IF(ekodom__2[[#This Row],[retencja]]=0,J57+1,0)</f>
        <v>0</v>
      </c>
      <c r="K58" t="str">
        <f t="shared" si="1"/>
        <v>Fałsz</v>
      </c>
    </row>
    <row r="59" spans="1:11" x14ac:dyDescent="0.25">
      <c r="A59" s="1">
        <v>44619</v>
      </c>
      <c r="B59">
        <v>0</v>
      </c>
      <c r="C59">
        <f>WEEKDAY(ekodom__2[[#This Row],[Data]])</f>
        <v>1</v>
      </c>
      <c r="D59">
        <f>IF(ekodom__2[[#This Row],[Dzień]]=3,-260,-190)</f>
        <v>-190</v>
      </c>
      <c r="E5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59">
        <f t="shared" si="0"/>
        <v>0</v>
      </c>
      <c r="G59">
        <f>MONTH(ekodom__2[[#This Row],[Data]])</f>
        <v>2</v>
      </c>
      <c r="H5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59">
        <f>IF(ekodom__2[[#This Row],[miesiąc]]&gt;=4,IF(ekodom__2[[#This Row],[miesiąc]]&lt;=9,IF(ekodom__2[[#This Row],[dodatkowe zużycie wody]]=-300,1,0),0),0)</f>
        <v>0</v>
      </c>
      <c r="J59">
        <f>IF(ekodom__2[[#This Row],[retencja]]=0,J58+1,0)</f>
        <v>1</v>
      </c>
      <c r="K59" t="str">
        <f t="shared" si="1"/>
        <v>Fałsz</v>
      </c>
    </row>
    <row r="60" spans="1:11" x14ac:dyDescent="0.25">
      <c r="A60" s="1">
        <v>44620</v>
      </c>
      <c r="B60">
        <v>84</v>
      </c>
      <c r="C60">
        <f>WEEKDAY(ekodom__2[[#This Row],[Data]])</f>
        <v>2</v>
      </c>
      <c r="D60">
        <f>IF(ekodom__2[[#This Row],[Dzień]]=3,-260,-190)</f>
        <v>-190</v>
      </c>
      <c r="E6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0">
        <f t="shared" si="0"/>
        <v>0</v>
      </c>
      <c r="G60">
        <f>MONTH(ekodom__2[[#This Row],[Data]])</f>
        <v>2</v>
      </c>
      <c r="H6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-106</v>
      </c>
      <c r="I60">
        <f>IF(ekodom__2[[#This Row],[miesiąc]]&gt;=4,IF(ekodom__2[[#This Row],[miesiąc]]&lt;=9,IF(ekodom__2[[#This Row],[dodatkowe zużycie wody]]=-300,1,0),0),0)</f>
        <v>0</v>
      </c>
      <c r="J60">
        <f>IF(ekodom__2[[#This Row],[retencja]]=0,J59+1,0)</f>
        <v>0</v>
      </c>
      <c r="K60" t="str">
        <f t="shared" si="1"/>
        <v>Fałsz</v>
      </c>
    </row>
    <row r="61" spans="1:11" x14ac:dyDescent="0.25">
      <c r="A61" s="1">
        <v>44621</v>
      </c>
      <c r="B61">
        <v>90</v>
      </c>
      <c r="C61">
        <f>WEEKDAY(ekodom__2[[#This Row],[Data]])</f>
        <v>3</v>
      </c>
      <c r="D61">
        <f>IF(ekodom__2[[#This Row],[Dzień]]=3,-260,-190)</f>
        <v>-260</v>
      </c>
      <c r="E6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61">
        <f t="shared" si="0"/>
        <v>0</v>
      </c>
      <c r="G61">
        <f>MONTH(ekodom__2[[#This Row],[Data]])</f>
        <v>3</v>
      </c>
      <c r="H6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-170</v>
      </c>
      <c r="I61">
        <f>IF(ekodom__2[[#This Row],[miesiąc]]&gt;=4,IF(ekodom__2[[#This Row],[miesiąc]]&lt;=9,IF(ekodom__2[[#This Row],[dodatkowe zużycie wody]]=-300,1,0),0),0)</f>
        <v>0</v>
      </c>
      <c r="J61">
        <f>IF(ekodom__2[[#This Row],[retencja]]=0,J60+1,0)</f>
        <v>0</v>
      </c>
      <c r="K61" t="str">
        <f t="shared" si="1"/>
        <v>Fałsz</v>
      </c>
    </row>
    <row r="62" spans="1:11" x14ac:dyDescent="0.25">
      <c r="A62" s="1">
        <v>44622</v>
      </c>
      <c r="B62">
        <v>0</v>
      </c>
      <c r="C62">
        <f>WEEKDAY(ekodom__2[[#This Row],[Data]])</f>
        <v>4</v>
      </c>
      <c r="D62">
        <f>IF(ekodom__2[[#This Row],[Dzień]]=3,-260,-190)</f>
        <v>-190</v>
      </c>
      <c r="E6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2">
        <f t="shared" si="0"/>
        <v>0</v>
      </c>
      <c r="G62">
        <f>MONTH(ekodom__2[[#This Row],[Data]])</f>
        <v>3</v>
      </c>
      <c r="H6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62">
        <f>IF(ekodom__2[[#This Row],[miesiąc]]&gt;=4,IF(ekodom__2[[#This Row],[miesiąc]]&lt;=9,IF(ekodom__2[[#This Row],[dodatkowe zużycie wody]]=-300,1,0),0),0)</f>
        <v>0</v>
      </c>
      <c r="J62">
        <f>IF(ekodom__2[[#This Row],[retencja]]=0,J61+1,0)</f>
        <v>1</v>
      </c>
      <c r="K62" t="str">
        <f t="shared" si="1"/>
        <v>Fałsz</v>
      </c>
    </row>
    <row r="63" spans="1:11" x14ac:dyDescent="0.25">
      <c r="A63" s="1">
        <v>44623</v>
      </c>
      <c r="B63">
        <v>93</v>
      </c>
      <c r="C63">
        <f>WEEKDAY(ekodom__2[[#This Row],[Data]])</f>
        <v>5</v>
      </c>
      <c r="D63">
        <f>IF(ekodom__2[[#This Row],[Dzień]]=3,-260,-190)</f>
        <v>-190</v>
      </c>
      <c r="E6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3">
        <f t="shared" si="0"/>
        <v>0</v>
      </c>
      <c r="G63">
        <f>MONTH(ekodom__2[[#This Row],[Data]])</f>
        <v>3</v>
      </c>
      <c r="H6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-97</v>
      </c>
      <c r="I63">
        <f>IF(ekodom__2[[#This Row],[miesiąc]]&gt;=4,IF(ekodom__2[[#This Row],[miesiąc]]&lt;=9,IF(ekodom__2[[#This Row],[dodatkowe zużycie wody]]=-300,1,0),0),0)</f>
        <v>0</v>
      </c>
      <c r="J63">
        <f>IF(ekodom__2[[#This Row],[retencja]]=0,J62+1,0)</f>
        <v>0</v>
      </c>
      <c r="K63" t="str">
        <f t="shared" si="1"/>
        <v>Fałsz</v>
      </c>
    </row>
    <row r="64" spans="1:11" x14ac:dyDescent="0.25">
      <c r="A64" s="1">
        <v>44624</v>
      </c>
      <c r="B64">
        <v>1189</v>
      </c>
      <c r="C64">
        <f>WEEKDAY(ekodom__2[[#This Row],[Data]])</f>
        <v>6</v>
      </c>
      <c r="D64">
        <f>IF(ekodom__2[[#This Row],[Dzień]]=3,-260,-190)</f>
        <v>-190</v>
      </c>
      <c r="E6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4">
        <f t="shared" si="0"/>
        <v>0</v>
      </c>
      <c r="G64">
        <f>MONTH(ekodom__2[[#This Row],[Data]])</f>
        <v>3</v>
      </c>
      <c r="H6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999</v>
      </c>
      <c r="I64">
        <f>IF(ekodom__2[[#This Row],[miesiąc]]&gt;=4,IF(ekodom__2[[#This Row],[miesiąc]]&lt;=9,IF(ekodom__2[[#This Row],[dodatkowe zużycie wody]]=-300,1,0),0),0)</f>
        <v>0</v>
      </c>
      <c r="J64">
        <f>IF(ekodom__2[[#This Row],[retencja]]=0,J63+1,0)</f>
        <v>0</v>
      </c>
      <c r="K64" t="str">
        <f t="shared" si="1"/>
        <v>Fałsz</v>
      </c>
    </row>
    <row r="65" spans="1:11" x14ac:dyDescent="0.25">
      <c r="A65" s="1">
        <v>44625</v>
      </c>
      <c r="B65">
        <v>139</v>
      </c>
      <c r="C65">
        <f>WEEKDAY(ekodom__2[[#This Row],[Data]])</f>
        <v>7</v>
      </c>
      <c r="D65">
        <f>IF(ekodom__2[[#This Row],[Dzień]]=3,-260,-190)</f>
        <v>-190</v>
      </c>
      <c r="E6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5">
        <f t="shared" si="0"/>
        <v>0</v>
      </c>
      <c r="G65">
        <f>MONTH(ekodom__2[[#This Row],[Data]])</f>
        <v>3</v>
      </c>
      <c r="H6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-51</v>
      </c>
      <c r="I65">
        <f>IF(ekodom__2[[#This Row],[miesiąc]]&gt;=4,IF(ekodom__2[[#This Row],[miesiąc]]&lt;=9,IF(ekodom__2[[#This Row],[dodatkowe zużycie wody]]=-300,1,0),0),0)</f>
        <v>0</v>
      </c>
      <c r="J65">
        <f>IF(ekodom__2[[#This Row],[retencja]]=0,J64+1,0)</f>
        <v>0</v>
      </c>
      <c r="K65" t="str">
        <f t="shared" si="1"/>
        <v>Fałsz</v>
      </c>
    </row>
    <row r="66" spans="1:11" x14ac:dyDescent="0.25">
      <c r="A66" s="1">
        <v>44626</v>
      </c>
      <c r="B66">
        <v>0</v>
      </c>
      <c r="C66">
        <f>WEEKDAY(ekodom__2[[#This Row],[Data]])</f>
        <v>1</v>
      </c>
      <c r="D66">
        <f>IF(ekodom__2[[#This Row],[Dzień]]=3,-260,-190)</f>
        <v>-190</v>
      </c>
      <c r="E6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6">
        <f t="shared" ref="F66:F129" si="2">IF(K66="Prawda",-300,0)</f>
        <v>0</v>
      </c>
      <c r="G66">
        <f>MONTH(ekodom__2[[#This Row],[Data]])</f>
        <v>3</v>
      </c>
      <c r="H6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66">
        <f>IF(ekodom__2[[#This Row],[miesiąc]]&gt;=4,IF(ekodom__2[[#This Row],[miesiąc]]&lt;=9,IF(ekodom__2[[#This Row],[dodatkowe zużycie wody]]=-300,1,0),0),0)</f>
        <v>0</v>
      </c>
      <c r="J66">
        <f>IF(ekodom__2[[#This Row],[retencja]]=0,J65+1,0)</f>
        <v>1</v>
      </c>
      <c r="K66" t="str">
        <f t="shared" si="1"/>
        <v>Fałsz</v>
      </c>
    </row>
    <row r="67" spans="1:11" x14ac:dyDescent="0.25">
      <c r="A67" s="1">
        <v>44627</v>
      </c>
      <c r="B67">
        <v>0</v>
      </c>
      <c r="C67">
        <f>WEEKDAY(ekodom__2[[#This Row],[Data]])</f>
        <v>2</v>
      </c>
      <c r="D67">
        <f>IF(ekodom__2[[#This Row],[Dzień]]=3,-260,-190)</f>
        <v>-190</v>
      </c>
      <c r="E6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7">
        <f t="shared" si="2"/>
        <v>0</v>
      </c>
      <c r="G67">
        <f>MONTH(ekodom__2[[#This Row],[Data]])</f>
        <v>3</v>
      </c>
      <c r="H6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67">
        <f>IF(ekodom__2[[#This Row],[miesiąc]]&gt;=4,IF(ekodom__2[[#This Row],[miesiąc]]&lt;=9,IF(ekodom__2[[#This Row],[dodatkowe zużycie wody]]=-300,1,0),0),0)</f>
        <v>0</v>
      </c>
      <c r="J67">
        <f>IF(ekodom__2[[#This Row],[retencja]]=0,J66+1,0)</f>
        <v>2</v>
      </c>
      <c r="K67" t="str">
        <f t="shared" ref="K67:K130" si="3">IF(IF(J67=0,"Fałsz",MOD(J67,5)=0),"Prawda","Fałsz")</f>
        <v>Fałsz</v>
      </c>
    </row>
    <row r="68" spans="1:11" x14ac:dyDescent="0.25">
      <c r="A68" s="1">
        <v>44628</v>
      </c>
      <c r="B68">
        <v>75</v>
      </c>
      <c r="C68">
        <f>WEEKDAY(ekodom__2[[#This Row],[Data]])</f>
        <v>3</v>
      </c>
      <c r="D68">
        <f>IF(ekodom__2[[#This Row],[Dzień]]=3,-260,-190)</f>
        <v>-260</v>
      </c>
      <c r="E6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68">
        <f t="shared" si="2"/>
        <v>0</v>
      </c>
      <c r="G68">
        <f>MONTH(ekodom__2[[#This Row],[Data]])</f>
        <v>3</v>
      </c>
      <c r="H6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-185</v>
      </c>
      <c r="I68">
        <f>IF(ekodom__2[[#This Row],[miesiąc]]&gt;=4,IF(ekodom__2[[#This Row],[miesiąc]]&lt;=9,IF(ekodom__2[[#This Row],[dodatkowe zużycie wody]]=-300,1,0),0),0)</f>
        <v>0</v>
      </c>
      <c r="J68">
        <f>IF(ekodom__2[[#This Row],[retencja]]=0,J67+1,0)</f>
        <v>0</v>
      </c>
      <c r="K68" t="str">
        <f t="shared" si="3"/>
        <v>Fałsz</v>
      </c>
    </row>
    <row r="69" spans="1:11" x14ac:dyDescent="0.25">
      <c r="A69" s="1">
        <v>44629</v>
      </c>
      <c r="B69">
        <v>612</v>
      </c>
      <c r="C69">
        <f>WEEKDAY(ekodom__2[[#This Row],[Data]])</f>
        <v>4</v>
      </c>
      <c r="D69">
        <f>IF(ekodom__2[[#This Row],[Dzień]]=3,-260,-190)</f>
        <v>-190</v>
      </c>
      <c r="E6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69">
        <f t="shared" si="2"/>
        <v>0</v>
      </c>
      <c r="G69">
        <f>MONTH(ekodom__2[[#This Row],[Data]])</f>
        <v>3</v>
      </c>
      <c r="H6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422</v>
      </c>
      <c r="I69">
        <f>IF(ekodom__2[[#This Row],[miesiąc]]&gt;=4,IF(ekodom__2[[#This Row],[miesiąc]]&lt;=9,IF(ekodom__2[[#This Row],[dodatkowe zużycie wody]]=-300,1,0),0),0)</f>
        <v>0</v>
      </c>
      <c r="J69">
        <f>IF(ekodom__2[[#This Row],[retencja]]=0,J68+1,0)</f>
        <v>0</v>
      </c>
      <c r="K69" t="str">
        <f t="shared" si="3"/>
        <v>Fałsz</v>
      </c>
    </row>
    <row r="70" spans="1:11" x14ac:dyDescent="0.25">
      <c r="A70" s="1">
        <v>44630</v>
      </c>
      <c r="B70">
        <v>0</v>
      </c>
      <c r="C70">
        <f>WEEKDAY(ekodom__2[[#This Row],[Data]])</f>
        <v>5</v>
      </c>
      <c r="D70">
        <f>IF(ekodom__2[[#This Row],[Dzień]]=3,-260,-190)</f>
        <v>-190</v>
      </c>
      <c r="E7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0">
        <f t="shared" si="2"/>
        <v>0</v>
      </c>
      <c r="G70">
        <f>MONTH(ekodom__2[[#This Row],[Data]])</f>
        <v>3</v>
      </c>
      <c r="H7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70">
        <f>IF(ekodom__2[[#This Row],[miesiąc]]&gt;=4,IF(ekodom__2[[#This Row],[miesiąc]]&lt;=9,IF(ekodom__2[[#This Row],[dodatkowe zużycie wody]]=-300,1,0),0),0)</f>
        <v>0</v>
      </c>
      <c r="J70">
        <f>IF(ekodom__2[[#This Row],[retencja]]=0,J69+1,0)</f>
        <v>1</v>
      </c>
      <c r="K70" t="str">
        <f t="shared" si="3"/>
        <v>Fałsz</v>
      </c>
    </row>
    <row r="71" spans="1:11" x14ac:dyDescent="0.25">
      <c r="A71" s="1">
        <v>44631</v>
      </c>
      <c r="B71">
        <v>137</v>
      </c>
      <c r="C71">
        <f>WEEKDAY(ekodom__2[[#This Row],[Data]])</f>
        <v>6</v>
      </c>
      <c r="D71">
        <f>IF(ekodom__2[[#This Row],[Dzień]]=3,-260,-190)</f>
        <v>-190</v>
      </c>
      <c r="E7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1">
        <f t="shared" si="2"/>
        <v>0</v>
      </c>
      <c r="G71">
        <f>MONTH(ekodom__2[[#This Row],[Data]])</f>
        <v>3</v>
      </c>
      <c r="H7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-53</v>
      </c>
      <c r="I71">
        <f>IF(ekodom__2[[#This Row],[miesiąc]]&gt;=4,IF(ekodom__2[[#This Row],[miesiąc]]&lt;=9,IF(ekodom__2[[#This Row],[dodatkowe zużycie wody]]=-300,1,0),0),0)</f>
        <v>0</v>
      </c>
      <c r="J71">
        <f>IF(ekodom__2[[#This Row],[retencja]]=0,J70+1,0)</f>
        <v>0</v>
      </c>
      <c r="K71" t="str">
        <f t="shared" si="3"/>
        <v>Fałsz</v>
      </c>
    </row>
    <row r="72" spans="1:11" x14ac:dyDescent="0.25">
      <c r="A72" s="1">
        <v>44632</v>
      </c>
      <c r="B72">
        <v>122</v>
      </c>
      <c r="C72">
        <f>WEEKDAY(ekodom__2[[#This Row],[Data]])</f>
        <v>7</v>
      </c>
      <c r="D72">
        <f>IF(ekodom__2[[#This Row],[Dzień]]=3,-260,-190)</f>
        <v>-190</v>
      </c>
      <c r="E7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2">
        <f t="shared" si="2"/>
        <v>0</v>
      </c>
      <c r="G72">
        <f>MONTH(ekodom__2[[#This Row],[Data]])</f>
        <v>3</v>
      </c>
      <c r="H7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-68</v>
      </c>
      <c r="I72">
        <f>IF(ekodom__2[[#This Row],[miesiąc]]&gt;=4,IF(ekodom__2[[#This Row],[miesiąc]]&lt;=9,IF(ekodom__2[[#This Row],[dodatkowe zużycie wody]]=-300,1,0),0),0)</f>
        <v>0</v>
      </c>
      <c r="J72">
        <f>IF(ekodom__2[[#This Row],[retencja]]=0,J71+1,0)</f>
        <v>0</v>
      </c>
      <c r="K72" t="str">
        <f t="shared" si="3"/>
        <v>Fałsz</v>
      </c>
    </row>
    <row r="73" spans="1:11" x14ac:dyDescent="0.25">
      <c r="A73" s="1">
        <v>44633</v>
      </c>
      <c r="B73">
        <v>0</v>
      </c>
      <c r="C73">
        <f>WEEKDAY(ekodom__2[[#This Row],[Data]])</f>
        <v>1</v>
      </c>
      <c r="D73">
        <f>IF(ekodom__2[[#This Row],[Dzień]]=3,-260,-190)</f>
        <v>-190</v>
      </c>
      <c r="E7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3">
        <f t="shared" si="2"/>
        <v>0</v>
      </c>
      <c r="G73">
        <f>MONTH(ekodom__2[[#This Row],[Data]])</f>
        <v>3</v>
      </c>
      <c r="H7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73">
        <f>IF(ekodom__2[[#This Row],[miesiąc]]&gt;=4,IF(ekodom__2[[#This Row],[miesiąc]]&lt;=9,IF(ekodom__2[[#This Row],[dodatkowe zużycie wody]]=-300,1,0),0),0)</f>
        <v>0</v>
      </c>
      <c r="J73">
        <f>IF(ekodom__2[[#This Row],[retencja]]=0,J72+1,0)</f>
        <v>1</v>
      </c>
      <c r="K73" t="str">
        <f t="shared" si="3"/>
        <v>Fałsz</v>
      </c>
    </row>
    <row r="74" spans="1:11" x14ac:dyDescent="0.25">
      <c r="A74" s="1">
        <v>44634</v>
      </c>
      <c r="B74">
        <v>0</v>
      </c>
      <c r="C74">
        <f>WEEKDAY(ekodom__2[[#This Row],[Data]])</f>
        <v>2</v>
      </c>
      <c r="D74">
        <f>IF(ekodom__2[[#This Row],[Dzień]]=3,-260,-190)</f>
        <v>-190</v>
      </c>
      <c r="E7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4">
        <f t="shared" si="2"/>
        <v>0</v>
      </c>
      <c r="G74">
        <f>MONTH(ekodom__2[[#This Row],[Data]])</f>
        <v>3</v>
      </c>
      <c r="H7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74">
        <f>IF(ekodom__2[[#This Row],[miesiąc]]&gt;=4,IF(ekodom__2[[#This Row],[miesiąc]]&lt;=9,IF(ekodom__2[[#This Row],[dodatkowe zużycie wody]]=-300,1,0),0),0)</f>
        <v>0</v>
      </c>
      <c r="J74">
        <f>IF(ekodom__2[[#This Row],[retencja]]=0,J73+1,0)</f>
        <v>2</v>
      </c>
      <c r="K74" t="str">
        <f t="shared" si="3"/>
        <v>Fałsz</v>
      </c>
    </row>
    <row r="75" spans="1:11" x14ac:dyDescent="0.25">
      <c r="A75" s="1">
        <v>44635</v>
      </c>
      <c r="B75">
        <v>88</v>
      </c>
      <c r="C75">
        <f>WEEKDAY(ekodom__2[[#This Row],[Data]])</f>
        <v>3</v>
      </c>
      <c r="D75">
        <f>IF(ekodom__2[[#This Row],[Dzień]]=3,-260,-190)</f>
        <v>-260</v>
      </c>
      <c r="E7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75">
        <f t="shared" si="2"/>
        <v>0</v>
      </c>
      <c r="G75">
        <f>MONTH(ekodom__2[[#This Row],[Data]])</f>
        <v>3</v>
      </c>
      <c r="H7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-172</v>
      </c>
      <c r="I75">
        <f>IF(ekodom__2[[#This Row],[miesiąc]]&gt;=4,IF(ekodom__2[[#This Row],[miesiąc]]&lt;=9,IF(ekodom__2[[#This Row],[dodatkowe zużycie wody]]=-300,1,0),0),0)</f>
        <v>0</v>
      </c>
      <c r="J75">
        <f>IF(ekodom__2[[#This Row],[retencja]]=0,J74+1,0)</f>
        <v>0</v>
      </c>
      <c r="K75" t="str">
        <f t="shared" si="3"/>
        <v>Fałsz</v>
      </c>
    </row>
    <row r="76" spans="1:11" x14ac:dyDescent="0.25">
      <c r="A76" s="1">
        <v>44636</v>
      </c>
      <c r="B76">
        <v>112</v>
      </c>
      <c r="C76">
        <f>WEEKDAY(ekodom__2[[#This Row],[Data]])</f>
        <v>4</v>
      </c>
      <c r="D76">
        <f>IF(ekodom__2[[#This Row],[Dzień]]=3,-260,-190)</f>
        <v>-190</v>
      </c>
      <c r="E7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6">
        <f t="shared" si="2"/>
        <v>0</v>
      </c>
      <c r="G76">
        <f>MONTH(ekodom__2[[#This Row],[Data]])</f>
        <v>3</v>
      </c>
      <c r="H7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-78</v>
      </c>
      <c r="I76">
        <f>IF(ekodom__2[[#This Row],[miesiąc]]&gt;=4,IF(ekodom__2[[#This Row],[miesiąc]]&lt;=9,IF(ekodom__2[[#This Row],[dodatkowe zużycie wody]]=-300,1,0),0),0)</f>
        <v>0</v>
      </c>
      <c r="J76">
        <f>IF(ekodom__2[[#This Row],[retencja]]=0,J75+1,0)</f>
        <v>0</v>
      </c>
      <c r="K76" t="str">
        <f t="shared" si="3"/>
        <v>Fałsz</v>
      </c>
    </row>
    <row r="77" spans="1:11" x14ac:dyDescent="0.25">
      <c r="A77" s="1">
        <v>44637</v>
      </c>
      <c r="B77">
        <v>82</v>
      </c>
      <c r="C77">
        <f>WEEKDAY(ekodom__2[[#This Row],[Data]])</f>
        <v>5</v>
      </c>
      <c r="D77">
        <f>IF(ekodom__2[[#This Row],[Dzień]]=3,-260,-190)</f>
        <v>-190</v>
      </c>
      <c r="E7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7">
        <f t="shared" si="2"/>
        <v>0</v>
      </c>
      <c r="G77">
        <f>MONTH(ekodom__2[[#This Row],[Data]])</f>
        <v>3</v>
      </c>
      <c r="H7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-108</v>
      </c>
      <c r="I77">
        <f>IF(ekodom__2[[#This Row],[miesiąc]]&gt;=4,IF(ekodom__2[[#This Row],[miesiąc]]&lt;=9,IF(ekodom__2[[#This Row],[dodatkowe zużycie wody]]=-300,1,0),0),0)</f>
        <v>0</v>
      </c>
      <c r="J77">
        <f>IF(ekodom__2[[#This Row],[retencja]]=0,J76+1,0)</f>
        <v>0</v>
      </c>
      <c r="K77" t="str">
        <f t="shared" si="3"/>
        <v>Fałsz</v>
      </c>
    </row>
    <row r="78" spans="1:11" x14ac:dyDescent="0.25">
      <c r="A78" s="1">
        <v>44638</v>
      </c>
      <c r="B78">
        <v>174</v>
      </c>
      <c r="C78">
        <f>WEEKDAY(ekodom__2[[#This Row],[Data]])</f>
        <v>6</v>
      </c>
      <c r="D78">
        <f>IF(ekodom__2[[#This Row],[Dzień]]=3,-260,-190)</f>
        <v>-190</v>
      </c>
      <c r="E7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8">
        <f t="shared" si="2"/>
        <v>0</v>
      </c>
      <c r="G78">
        <f>MONTH(ekodom__2[[#This Row],[Data]])</f>
        <v>3</v>
      </c>
      <c r="H7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</v>
      </c>
      <c r="I78">
        <f>IF(ekodom__2[[#This Row],[miesiąc]]&gt;=4,IF(ekodom__2[[#This Row],[miesiąc]]&lt;=9,IF(ekodom__2[[#This Row],[dodatkowe zużycie wody]]=-300,1,0),0),0)</f>
        <v>0</v>
      </c>
      <c r="J78">
        <f>IF(ekodom__2[[#This Row],[retencja]]=0,J77+1,0)</f>
        <v>0</v>
      </c>
      <c r="K78" t="str">
        <f t="shared" si="3"/>
        <v>Fałsz</v>
      </c>
    </row>
    <row r="79" spans="1:11" x14ac:dyDescent="0.25">
      <c r="A79" s="1">
        <v>44639</v>
      </c>
      <c r="B79">
        <v>279</v>
      </c>
      <c r="C79">
        <f>WEEKDAY(ekodom__2[[#This Row],[Data]])</f>
        <v>7</v>
      </c>
      <c r="D79">
        <f>IF(ekodom__2[[#This Row],[Dzień]]=3,-260,-190)</f>
        <v>-190</v>
      </c>
      <c r="E7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79">
        <f t="shared" si="2"/>
        <v>0</v>
      </c>
      <c r="G79">
        <f>MONTH(ekodom__2[[#This Row],[Data]])</f>
        <v>3</v>
      </c>
      <c r="H7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89</v>
      </c>
      <c r="I79">
        <f>IF(ekodom__2[[#This Row],[miesiąc]]&gt;=4,IF(ekodom__2[[#This Row],[miesiąc]]&lt;=9,IF(ekodom__2[[#This Row],[dodatkowe zużycie wody]]=-300,1,0),0),0)</f>
        <v>0</v>
      </c>
      <c r="J79">
        <f>IF(ekodom__2[[#This Row],[retencja]]=0,J78+1,0)</f>
        <v>0</v>
      </c>
      <c r="K79" t="str">
        <f t="shared" si="3"/>
        <v>Fałsz</v>
      </c>
    </row>
    <row r="80" spans="1:11" x14ac:dyDescent="0.25">
      <c r="A80" s="1">
        <v>44640</v>
      </c>
      <c r="B80">
        <v>125</v>
      </c>
      <c r="C80">
        <f>WEEKDAY(ekodom__2[[#This Row],[Data]])</f>
        <v>1</v>
      </c>
      <c r="D80">
        <f>IF(ekodom__2[[#This Row],[Dzień]]=3,-260,-190)</f>
        <v>-190</v>
      </c>
      <c r="E8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0">
        <f t="shared" si="2"/>
        <v>0</v>
      </c>
      <c r="G80">
        <f>MONTH(ekodom__2[[#This Row],[Data]])</f>
        <v>3</v>
      </c>
      <c r="H8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-65</v>
      </c>
      <c r="I80">
        <f>IF(ekodom__2[[#This Row],[miesiąc]]&gt;=4,IF(ekodom__2[[#This Row],[miesiąc]]&lt;=9,IF(ekodom__2[[#This Row],[dodatkowe zużycie wody]]=-300,1,0),0),0)</f>
        <v>0</v>
      </c>
      <c r="J80">
        <f>IF(ekodom__2[[#This Row],[retencja]]=0,J79+1,0)</f>
        <v>0</v>
      </c>
      <c r="K80" t="str">
        <f t="shared" si="3"/>
        <v>Fałsz</v>
      </c>
    </row>
    <row r="81" spans="1:11" x14ac:dyDescent="0.25">
      <c r="A81" s="1">
        <v>44641</v>
      </c>
      <c r="B81">
        <v>123</v>
      </c>
      <c r="C81">
        <f>WEEKDAY(ekodom__2[[#This Row],[Data]])</f>
        <v>2</v>
      </c>
      <c r="D81">
        <f>IF(ekodom__2[[#This Row],[Dzień]]=3,-260,-190)</f>
        <v>-190</v>
      </c>
      <c r="E8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1">
        <f t="shared" si="2"/>
        <v>0</v>
      </c>
      <c r="G81">
        <f>MONTH(ekodom__2[[#This Row],[Data]])</f>
        <v>3</v>
      </c>
      <c r="H8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-67</v>
      </c>
      <c r="I81">
        <f>IF(ekodom__2[[#This Row],[miesiąc]]&gt;=4,IF(ekodom__2[[#This Row],[miesiąc]]&lt;=9,IF(ekodom__2[[#This Row],[dodatkowe zużycie wody]]=-300,1,0),0),0)</f>
        <v>0</v>
      </c>
      <c r="J81">
        <f>IF(ekodom__2[[#This Row],[retencja]]=0,J80+1,0)</f>
        <v>0</v>
      </c>
      <c r="K81" t="str">
        <f t="shared" si="3"/>
        <v>Fałsz</v>
      </c>
    </row>
    <row r="82" spans="1:11" x14ac:dyDescent="0.25">
      <c r="A82" s="1">
        <v>44642</v>
      </c>
      <c r="B82">
        <v>108</v>
      </c>
      <c r="C82">
        <f>WEEKDAY(ekodom__2[[#This Row],[Data]])</f>
        <v>3</v>
      </c>
      <c r="D82">
        <f>IF(ekodom__2[[#This Row],[Dzień]]=3,-260,-190)</f>
        <v>-260</v>
      </c>
      <c r="E8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82">
        <f t="shared" si="2"/>
        <v>0</v>
      </c>
      <c r="G82">
        <f>MONTH(ekodom__2[[#This Row],[Data]])</f>
        <v>3</v>
      </c>
      <c r="H8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-152</v>
      </c>
      <c r="I82">
        <f>IF(ekodom__2[[#This Row],[miesiąc]]&gt;=4,IF(ekodom__2[[#This Row],[miesiąc]]&lt;=9,IF(ekodom__2[[#This Row],[dodatkowe zużycie wody]]=-300,1,0),0),0)</f>
        <v>0</v>
      </c>
      <c r="J82">
        <f>IF(ekodom__2[[#This Row],[retencja]]=0,J81+1,0)</f>
        <v>0</v>
      </c>
      <c r="K82" t="str">
        <f t="shared" si="3"/>
        <v>Fałsz</v>
      </c>
    </row>
    <row r="83" spans="1:11" x14ac:dyDescent="0.25">
      <c r="A83" s="1">
        <v>44643</v>
      </c>
      <c r="B83">
        <v>0</v>
      </c>
      <c r="C83">
        <f>WEEKDAY(ekodom__2[[#This Row],[Data]])</f>
        <v>4</v>
      </c>
      <c r="D83">
        <f>IF(ekodom__2[[#This Row],[Dzień]]=3,-260,-190)</f>
        <v>-190</v>
      </c>
      <c r="E8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3">
        <f t="shared" si="2"/>
        <v>0</v>
      </c>
      <c r="G83">
        <f>MONTH(ekodom__2[[#This Row],[Data]])</f>
        <v>3</v>
      </c>
      <c r="H8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3">
        <f>IF(ekodom__2[[#This Row],[miesiąc]]&gt;=4,IF(ekodom__2[[#This Row],[miesiąc]]&lt;=9,IF(ekodom__2[[#This Row],[dodatkowe zużycie wody]]=-300,1,0),0),0)</f>
        <v>0</v>
      </c>
      <c r="J83">
        <f>IF(ekodom__2[[#This Row],[retencja]]=0,J82+1,0)</f>
        <v>1</v>
      </c>
      <c r="K83" t="str">
        <f t="shared" si="3"/>
        <v>Fałsz</v>
      </c>
    </row>
    <row r="84" spans="1:11" x14ac:dyDescent="0.25">
      <c r="A84" s="1">
        <v>44644</v>
      </c>
      <c r="B84">
        <v>0</v>
      </c>
      <c r="C84">
        <f>WEEKDAY(ekodom__2[[#This Row],[Data]])</f>
        <v>5</v>
      </c>
      <c r="D84">
        <f>IF(ekodom__2[[#This Row],[Dzień]]=3,-260,-190)</f>
        <v>-190</v>
      </c>
      <c r="E8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4">
        <f t="shared" si="2"/>
        <v>0</v>
      </c>
      <c r="G84">
        <f>MONTH(ekodom__2[[#This Row],[Data]])</f>
        <v>3</v>
      </c>
      <c r="H8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4">
        <f>IF(ekodom__2[[#This Row],[miesiąc]]&gt;=4,IF(ekodom__2[[#This Row],[miesiąc]]&lt;=9,IF(ekodom__2[[#This Row],[dodatkowe zużycie wody]]=-300,1,0),0),0)</f>
        <v>0</v>
      </c>
      <c r="J84">
        <f>IF(ekodom__2[[#This Row],[retencja]]=0,J83+1,0)</f>
        <v>2</v>
      </c>
      <c r="K84" t="str">
        <f t="shared" si="3"/>
        <v>Fałsz</v>
      </c>
    </row>
    <row r="85" spans="1:11" x14ac:dyDescent="0.25">
      <c r="A85" s="1">
        <v>44645</v>
      </c>
      <c r="B85">
        <v>0</v>
      </c>
      <c r="C85">
        <f>WEEKDAY(ekodom__2[[#This Row],[Data]])</f>
        <v>6</v>
      </c>
      <c r="D85">
        <f>IF(ekodom__2[[#This Row],[Dzień]]=3,-260,-190)</f>
        <v>-190</v>
      </c>
      <c r="E8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5">
        <f t="shared" si="2"/>
        <v>0</v>
      </c>
      <c r="G85">
        <f>MONTH(ekodom__2[[#This Row],[Data]])</f>
        <v>3</v>
      </c>
      <c r="H8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5">
        <f>IF(ekodom__2[[#This Row],[miesiąc]]&gt;=4,IF(ekodom__2[[#This Row],[miesiąc]]&lt;=9,IF(ekodom__2[[#This Row],[dodatkowe zużycie wody]]=-300,1,0),0),0)</f>
        <v>0</v>
      </c>
      <c r="J85">
        <f>IF(ekodom__2[[#This Row],[retencja]]=0,J84+1,0)</f>
        <v>3</v>
      </c>
      <c r="K85" t="str">
        <f t="shared" si="3"/>
        <v>Fałsz</v>
      </c>
    </row>
    <row r="86" spans="1:11" x14ac:dyDescent="0.25">
      <c r="A86" s="1">
        <v>44646</v>
      </c>
      <c r="B86">
        <v>0</v>
      </c>
      <c r="C86">
        <f>WEEKDAY(ekodom__2[[#This Row],[Data]])</f>
        <v>7</v>
      </c>
      <c r="D86">
        <f>IF(ekodom__2[[#This Row],[Dzień]]=3,-260,-190)</f>
        <v>-190</v>
      </c>
      <c r="E8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6">
        <f t="shared" si="2"/>
        <v>0</v>
      </c>
      <c r="G86">
        <f>MONTH(ekodom__2[[#This Row],[Data]])</f>
        <v>3</v>
      </c>
      <c r="H8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6">
        <f>IF(ekodom__2[[#This Row],[miesiąc]]&gt;=4,IF(ekodom__2[[#This Row],[miesiąc]]&lt;=9,IF(ekodom__2[[#This Row],[dodatkowe zużycie wody]]=-300,1,0),0),0)</f>
        <v>0</v>
      </c>
      <c r="J86">
        <f>IF(ekodom__2[[#This Row],[retencja]]=0,J85+1,0)</f>
        <v>4</v>
      </c>
      <c r="K86" t="str">
        <f t="shared" si="3"/>
        <v>Fałsz</v>
      </c>
    </row>
    <row r="87" spans="1:11" x14ac:dyDescent="0.25">
      <c r="A87" s="1">
        <v>44647</v>
      </c>
      <c r="B87">
        <v>0</v>
      </c>
      <c r="C87">
        <f>WEEKDAY(ekodom__2[[#This Row],[Data]])</f>
        <v>1</v>
      </c>
      <c r="D87">
        <f>IF(ekodom__2[[#This Row],[Dzień]]=3,-260,-190)</f>
        <v>-190</v>
      </c>
      <c r="E8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7">
        <f t="shared" si="2"/>
        <v>-300</v>
      </c>
      <c r="G87">
        <f>MONTH(ekodom__2[[#This Row],[Data]])</f>
        <v>3</v>
      </c>
      <c r="H8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7">
        <f>IF(ekodom__2[[#This Row],[miesiąc]]&gt;=4,IF(ekodom__2[[#This Row],[miesiąc]]&lt;=9,IF(ekodom__2[[#This Row],[dodatkowe zużycie wody]]=-300,1,0),0),0)</f>
        <v>0</v>
      </c>
      <c r="J87">
        <f>IF(ekodom__2[[#This Row],[retencja]]=0,J86+1,0)</f>
        <v>5</v>
      </c>
      <c r="K87" t="str">
        <f t="shared" si="3"/>
        <v>Prawda</v>
      </c>
    </row>
    <row r="88" spans="1:11" x14ac:dyDescent="0.25">
      <c r="A88" s="1">
        <v>44648</v>
      </c>
      <c r="B88">
        <v>0</v>
      </c>
      <c r="C88">
        <f>WEEKDAY(ekodom__2[[#This Row],[Data]])</f>
        <v>2</v>
      </c>
      <c r="D88">
        <f>IF(ekodom__2[[#This Row],[Dzień]]=3,-260,-190)</f>
        <v>-190</v>
      </c>
      <c r="E8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88">
        <f t="shared" si="2"/>
        <v>0</v>
      </c>
      <c r="G88">
        <f>MONTH(ekodom__2[[#This Row],[Data]])</f>
        <v>3</v>
      </c>
      <c r="H8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88">
        <f>IF(ekodom__2[[#This Row],[miesiąc]]&gt;=4,IF(ekodom__2[[#This Row],[miesiąc]]&lt;=9,IF(ekodom__2[[#This Row],[dodatkowe zużycie wody]]=-300,1,0),0),0)</f>
        <v>0</v>
      </c>
      <c r="J88">
        <f>IF(ekodom__2[[#This Row],[retencja]]=0,J87+1,0)</f>
        <v>6</v>
      </c>
      <c r="K88" t="str">
        <f t="shared" si="3"/>
        <v>Fałsz</v>
      </c>
    </row>
    <row r="89" spans="1:11" x14ac:dyDescent="0.25">
      <c r="A89" s="1">
        <v>44649</v>
      </c>
      <c r="B89">
        <v>0</v>
      </c>
      <c r="C89">
        <f>WEEKDAY(ekodom__2[[#This Row],[Data]])</f>
        <v>3</v>
      </c>
      <c r="D89">
        <f>IF(ekodom__2[[#This Row],[Dzień]]=3,-260,-190)</f>
        <v>-260</v>
      </c>
      <c r="E8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89">
        <f t="shared" si="2"/>
        <v>0</v>
      </c>
      <c r="G89">
        <f>MONTH(ekodom__2[[#This Row],[Data]])</f>
        <v>3</v>
      </c>
      <c r="H8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89">
        <f>IF(ekodom__2[[#This Row],[miesiąc]]&gt;=4,IF(ekodom__2[[#This Row],[miesiąc]]&lt;=9,IF(ekodom__2[[#This Row],[dodatkowe zużycie wody]]=-300,1,0),0),0)</f>
        <v>0</v>
      </c>
      <c r="J89">
        <f>IF(ekodom__2[[#This Row],[retencja]]=0,J88+1,0)</f>
        <v>7</v>
      </c>
      <c r="K89" t="str">
        <f t="shared" si="3"/>
        <v>Fałsz</v>
      </c>
    </row>
    <row r="90" spans="1:11" x14ac:dyDescent="0.25">
      <c r="A90" s="1">
        <v>44650</v>
      </c>
      <c r="B90">
        <v>0</v>
      </c>
      <c r="C90">
        <f>WEEKDAY(ekodom__2[[#This Row],[Data]])</f>
        <v>4</v>
      </c>
      <c r="D90">
        <f>IF(ekodom__2[[#This Row],[Dzień]]=3,-260,-190)</f>
        <v>-190</v>
      </c>
      <c r="E9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0">
        <f t="shared" si="2"/>
        <v>0</v>
      </c>
      <c r="G90">
        <f>MONTH(ekodom__2[[#This Row],[Data]])</f>
        <v>3</v>
      </c>
      <c r="H9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90">
        <f>IF(ekodom__2[[#This Row],[miesiąc]]&gt;=4,IF(ekodom__2[[#This Row],[miesiąc]]&lt;=9,IF(ekodom__2[[#This Row],[dodatkowe zużycie wody]]=-300,1,0),0),0)</f>
        <v>0</v>
      </c>
      <c r="J90">
        <f>IF(ekodom__2[[#This Row],[retencja]]=0,J89+1,0)</f>
        <v>8</v>
      </c>
      <c r="K90" t="str">
        <f t="shared" si="3"/>
        <v>Fałsz</v>
      </c>
    </row>
    <row r="91" spans="1:11" x14ac:dyDescent="0.25">
      <c r="A91" s="1">
        <v>44651</v>
      </c>
      <c r="B91">
        <v>207</v>
      </c>
      <c r="C91">
        <f>WEEKDAY(ekodom__2[[#This Row],[Data]])</f>
        <v>5</v>
      </c>
      <c r="D91">
        <f>IF(ekodom__2[[#This Row],[Dzień]]=3,-260,-190)</f>
        <v>-190</v>
      </c>
      <c r="E9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1">
        <f t="shared" si="2"/>
        <v>0</v>
      </c>
      <c r="G91">
        <f>MONTH(ekodom__2[[#This Row],[Data]])</f>
        <v>3</v>
      </c>
      <c r="H9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17</v>
      </c>
      <c r="I91">
        <f>IF(ekodom__2[[#This Row],[miesiąc]]&gt;=4,IF(ekodom__2[[#This Row],[miesiąc]]&lt;=9,IF(ekodom__2[[#This Row],[dodatkowe zużycie wody]]=-300,1,0),0),0)</f>
        <v>0</v>
      </c>
      <c r="J91">
        <f>IF(ekodom__2[[#This Row],[retencja]]=0,J90+1,0)</f>
        <v>0</v>
      </c>
      <c r="K91" t="str">
        <f t="shared" si="3"/>
        <v>Fałsz</v>
      </c>
    </row>
    <row r="92" spans="1:11" x14ac:dyDescent="0.25">
      <c r="A92" s="1">
        <v>44652</v>
      </c>
      <c r="B92">
        <v>1299</v>
      </c>
      <c r="C92">
        <f>WEEKDAY(ekodom__2[[#This Row],[Data]])</f>
        <v>6</v>
      </c>
      <c r="D92">
        <f>IF(ekodom__2[[#This Row],[Dzień]]=3,-260,-190)</f>
        <v>-190</v>
      </c>
      <c r="E9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2">
        <f t="shared" si="2"/>
        <v>0</v>
      </c>
      <c r="G92">
        <f>MONTH(ekodom__2[[#This Row],[Data]])</f>
        <v>4</v>
      </c>
      <c r="H9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1109</v>
      </c>
      <c r="I92">
        <f>IF(ekodom__2[[#This Row],[miesiąc]]&gt;=4,IF(ekodom__2[[#This Row],[miesiąc]]&lt;=9,IF(ekodom__2[[#This Row],[dodatkowe zużycie wody]]=-300,1,0),0),0)</f>
        <v>0</v>
      </c>
      <c r="J92">
        <f>IF(ekodom__2[[#This Row],[retencja]]=0,J91+1,0)</f>
        <v>0</v>
      </c>
      <c r="K92" t="str">
        <f t="shared" si="3"/>
        <v>Fałsz</v>
      </c>
    </row>
    <row r="93" spans="1:11" x14ac:dyDescent="0.25">
      <c r="A93" s="1">
        <v>44653</v>
      </c>
      <c r="B93">
        <v>218</v>
      </c>
      <c r="C93">
        <f>WEEKDAY(ekodom__2[[#This Row],[Data]])</f>
        <v>7</v>
      </c>
      <c r="D93">
        <f>IF(ekodom__2[[#This Row],[Dzień]]=3,-260,-190)</f>
        <v>-190</v>
      </c>
      <c r="E9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3">
        <f t="shared" si="2"/>
        <v>0</v>
      </c>
      <c r="G93">
        <f>MONTH(ekodom__2[[#This Row],[Data]])</f>
        <v>4</v>
      </c>
      <c r="H9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28</v>
      </c>
      <c r="I93">
        <f>IF(ekodom__2[[#This Row],[miesiąc]]&gt;=4,IF(ekodom__2[[#This Row],[miesiąc]]&lt;=9,IF(ekodom__2[[#This Row],[dodatkowe zużycie wody]]=-300,1,0),0),0)</f>
        <v>0</v>
      </c>
      <c r="J93">
        <f>IF(ekodom__2[[#This Row],[retencja]]=0,J92+1,0)</f>
        <v>0</v>
      </c>
      <c r="K93" t="str">
        <f t="shared" si="3"/>
        <v>Fałsz</v>
      </c>
    </row>
    <row r="94" spans="1:11" x14ac:dyDescent="0.25">
      <c r="A94" s="1">
        <v>44654</v>
      </c>
      <c r="B94">
        <v>0</v>
      </c>
      <c r="C94">
        <f>WEEKDAY(ekodom__2[[#This Row],[Data]])</f>
        <v>1</v>
      </c>
      <c r="D94">
        <f>IF(ekodom__2[[#This Row],[Dzień]]=3,-260,-190)</f>
        <v>-190</v>
      </c>
      <c r="E9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4">
        <f t="shared" si="2"/>
        <v>0</v>
      </c>
      <c r="G94">
        <f>MONTH(ekodom__2[[#This Row],[Data]])</f>
        <v>4</v>
      </c>
      <c r="H9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94">
        <f>IF(ekodom__2[[#This Row],[miesiąc]]&gt;=4,IF(ekodom__2[[#This Row],[miesiąc]]&lt;=9,IF(ekodom__2[[#This Row],[dodatkowe zużycie wody]]=-300,1,0),0),0)</f>
        <v>0</v>
      </c>
      <c r="J94">
        <f>IF(ekodom__2[[#This Row],[retencja]]=0,J93+1,0)</f>
        <v>1</v>
      </c>
      <c r="K94" t="str">
        <f t="shared" si="3"/>
        <v>Fałsz</v>
      </c>
    </row>
    <row r="95" spans="1:11" x14ac:dyDescent="0.25">
      <c r="A95" s="1">
        <v>44655</v>
      </c>
      <c r="B95">
        <v>0</v>
      </c>
      <c r="C95">
        <f>WEEKDAY(ekodom__2[[#This Row],[Data]])</f>
        <v>2</v>
      </c>
      <c r="D95">
        <f>IF(ekodom__2[[#This Row],[Dzień]]=3,-260,-190)</f>
        <v>-190</v>
      </c>
      <c r="E9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5">
        <f t="shared" si="2"/>
        <v>0</v>
      </c>
      <c r="G95">
        <f>MONTH(ekodom__2[[#This Row],[Data]])</f>
        <v>4</v>
      </c>
      <c r="H9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95">
        <f>IF(ekodom__2[[#This Row],[miesiąc]]&gt;=4,IF(ekodom__2[[#This Row],[miesiąc]]&lt;=9,IF(ekodom__2[[#This Row],[dodatkowe zużycie wody]]=-300,1,0),0),0)</f>
        <v>0</v>
      </c>
      <c r="J95">
        <f>IF(ekodom__2[[#This Row],[retencja]]=0,J94+1,0)</f>
        <v>2</v>
      </c>
      <c r="K95" t="str">
        <f t="shared" si="3"/>
        <v>Fałsz</v>
      </c>
    </row>
    <row r="96" spans="1:11" x14ac:dyDescent="0.25">
      <c r="A96" s="1">
        <v>44656</v>
      </c>
      <c r="B96">
        <v>0</v>
      </c>
      <c r="C96">
        <f>WEEKDAY(ekodom__2[[#This Row],[Data]])</f>
        <v>3</v>
      </c>
      <c r="D96">
        <f>IF(ekodom__2[[#This Row],[Dzień]]=3,-260,-190)</f>
        <v>-260</v>
      </c>
      <c r="E9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96">
        <f t="shared" si="2"/>
        <v>0</v>
      </c>
      <c r="G96">
        <f>MONTH(ekodom__2[[#This Row],[Data]])</f>
        <v>4</v>
      </c>
      <c r="H9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96">
        <f>IF(ekodom__2[[#This Row],[miesiąc]]&gt;=4,IF(ekodom__2[[#This Row],[miesiąc]]&lt;=9,IF(ekodom__2[[#This Row],[dodatkowe zużycie wody]]=-300,1,0),0),0)</f>
        <v>0</v>
      </c>
      <c r="J96">
        <f>IF(ekodom__2[[#This Row],[retencja]]=0,J95+1,0)</f>
        <v>3</v>
      </c>
      <c r="K96" t="str">
        <f t="shared" si="3"/>
        <v>Fałsz</v>
      </c>
    </row>
    <row r="97" spans="1:11" x14ac:dyDescent="0.25">
      <c r="A97" s="1">
        <v>44657</v>
      </c>
      <c r="B97">
        <v>220</v>
      </c>
      <c r="C97">
        <f>WEEKDAY(ekodom__2[[#This Row],[Data]])</f>
        <v>4</v>
      </c>
      <c r="D97">
        <f>IF(ekodom__2[[#This Row],[Dzień]]=3,-260,-190)</f>
        <v>-190</v>
      </c>
      <c r="E9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7">
        <f t="shared" si="2"/>
        <v>0</v>
      </c>
      <c r="G97">
        <f>MONTH(ekodom__2[[#This Row],[Data]])</f>
        <v>4</v>
      </c>
      <c r="H9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30</v>
      </c>
      <c r="I97">
        <f>IF(ekodom__2[[#This Row],[miesiąc]]&gt;=4,IF(ekodom__2[[#This Row],[miesiąc]]&lt;=9,IF(ekodom__2[[#This Row],[dodatkowe zużycie wody]]=-300,1,0),0),0)</f>
        <v>0</v>
      </c>
      <c r="J97">
        <f>IF(ekodom__2[[#This Row],[retencja]]=0,J96+1,0)</f>
        <v>0</v>
      </c>
      <c r="K97" t="str">
        <f t="shared" si="3"/>
        <v>Fałsz</v>
      </c>
    </row>
    <row r="98" spans="1:11" x14ac:dyDescent="0.25">
      <c r="A98" s="1">
        <v>44658</v>
      </c>
      <c r="B98">
        <v>72</v>
      </c>
      <c r="C98">
        <f>WEEKDAY(ekodom__2[[#This Row],[Data]])</f>
        <v>5</v>
      </c>
      <c r="D98">
        <f>IF(ekodom__2[[#This Row],[Dzień]]=3,-260,-190)</f>
        <v>-190</v>
      </c>
      <c r="E9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8">
        <f t="shared" si="2"/>
        <v>0</v>
      </c>
      <c r="G98">
        <f>MONTH(ekodom__2[[#This Row],[Data]])</f>
        <v>4</v>
      </c>
      <c r="H9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-118</v>
      </c>
      <c r="I98">
        <f>IF(ekodom__2[[#This Row],[miesiąc]]&gt;=4,IF(ekodom__2[[#This Row],[miesiąc]]&lt;=9,IF(ekodom__2[[#This Row],[dodatkowe zużycie wody]]=-300,1,0),0),0)</f>
        <v>0</v>
      </c>
      <c r="J98">
        <f>IF(ekodom__2[[#This Row],[retencja]]=0,J97+1,0)</f>
        <v>0</v>
      </c>
      <c r="K98" t="str">
        <f t="shared" si="3"/>
        <v>Fałsz</v>
      </c>
    </row>
    <row r="99" spans="1:11" x14ac:dyDescent="0.25">
      <c r="A99" s="1">
        <v>44659</v>
      </c>
      <c r="B99">
        <v>0</v>
      </c>
      <c r="C99">
        <f>WEEKDAY(ekodom__2[[#This Row],[Data]])</f>
        <v>6</v>
      </c>
      <c r="D99">
        <f>IF(ekodom__2[[#This Row],[Dzień]]=3,-260,-190)</f>
        <v>-190</v>
      </c>
      <c r="E9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99">
        <f t="shared" si="2"/>
        <v>0</v>
      </c>
      <c r="G99">
        <f>MONTH(ekodom__2[[#This Row],[Data]])</f>
        <v>4</v>
      </c>
      <c r="H9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99">
        <f>IF(ekodom__2[[#This Row],[miesiąc]]&gt;=4,IF(ekodom__2[[#This Row],[miesiąc]]&lt;=9,IF(ekodom__2[[#This Row],[dodatkowe zużycie wody]]=-300,1,0),0),0)</f>
        <v>0</v>
      </c>
      <c r="J99">
        <f>IF(ekodom__2[[#This Row],[retencja]]=0,J98+1,0)</f>
        <v>1</v>
      </c>
      <c r="K99" t="str">
        <f t="shared" si="3"/>
        <v>Fałsz</v>
      </c>
    </row>
    <row r="100" spans="1:11" x14ac:dyDescent="0.25">
      <c r="A100" s="1">
        <v>44660</v>
      </c>
      <c r="B100">
        <v>0</v>
      </c>
      <c r="C100">
        <f>WEEKDAY(ekodom__2[[#This Row],[Data]])</f>
        <v>7</v>
      </c>
      <c r="D100">
        <f>IF(ekodom__2[[#This Row],[Dzień]]=3,-260,-190)</f>
        <v>-190</v>
      </c>
      <c r="E10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0">
        <f t="shared" si="2"/>
        <v>0</v>
      </c>
      <c r="G100">
        <f>MONTH(ekodom__2[[#This Row],[Data]])</f>
        <v>4</v>
      </c>
      <c r="H10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00">
        <f>IF(ekodom__2[[#This Row],[miesiąc]]&gt;=4,IF(ekodom__2[[#This Row],[miesiąc]]&lt;=9,IF(ekodom__2[[#This Row],[dodatkowe zużycie wody]]=-300,1,0),0),0)</f>
        <v>0</v>
      </c>
      <c r="J100">
        <f>IF(ekodom__2[[#This Row],[retencja]]=0,J99+1,0)</f>
        <v>2</v>
      </c>
      <c r="K100" t="str">
        <f t="shared" si="3"/>
        <v>Fałsz</v>
      </c>
    </row>
    <row r="101" spans="1:11" x14ac:dyDescent="0.25">
      <c r="A101" s="1">
        <v>44661</v>
      </c>
      <c r="B101">
        <v>0</v>
      </c>
      <c r="C101">
        <f>WEEKDAY(ekodom__2[[#This Row],[Data]])</f>
        <v>1</v>
      </c>
      <c r="D101">
        <f>IF(ekodom__2[[#This Row],[Dzień]]=3,-260,-190)</f>
        <v>-190</v>
      </c>
      <c r="E10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1">
        <f t="shared" si="2"/>
        <v>0</v>
      </c>
      <c r="G101">
        <f>MONTH(ekodom__2[[#This Row],[Data]])</f>
        <v>4</v>
      </c>
      <c r="H10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01">
        <f>IF(ekodom__2[[#This Row],[miesiąc]]&gt;=4,IF(ekodom__2[[#This Row],[miesiąc]]&lt;=9,IF(ekodom__2[[#This Row],[dodatkowe zużycie wody]]=-300,1,0),0),0)</f>
        <v>0</v>
      </c>
      <c r="J101">
        <f>IF(ekodom__2[[#This Row],[retencja]]=0,J100+1,0)</f>
        <v>3</v>
      </c>
      <c r="K101" t="str">
        <f t="shared" si="3"/>
        <v>Fałsz</v>
      </c>
    </row>
    <row r="102" spans="1:11" x14ac:dyDescent="0.25">
      <c r="A102" s="1">
        <v>44662</v>
      </c>
      <c r="B102">
        <v>0</v>
      </c>
      <c r="C102">
        <f>WEEKDAY(ekodom__2[[#This Row],[Data]])</f>
        <v>2</v>
      </c>
      <c r="D102">
        <f>IF(ekodom__2[[#This Row],[Dzień]]=3,-260,-190)</f>
        <v>-190</v>
      </c>
      <c r="E10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2">
        <f t="shared" si="2"/>
        <v>0</v>
      </c>
      <c r="G102">
        <f>MONTH(ekodom__2[[#This Row],[Data]])</f>
        <v>4</v>
      </c>
      <c r="H10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02">
        <f>IF(ekodom__2[[#This Row],[miesiąc]]&gt;=4,IF(ekodom__2[[#This Row],[miesiąc]]&lt;=9,IF(ekodom__2[[#This Row],[dodatkowe zużycie wody]]=-300,1,0),0),0)</f>
        <v>0</v>
      </c>
      <c r="J102">
        <f>IF(ekodom__2[[#This Row],[retencja]]=0,J101+1,0)</f>
        <v>4</v>
      </c>
      <c r="K102" t="str">
        <f t="shared" si="3"/>
        <v>Fałsz</v>
      </c>
    </row>
    <row r="103" spans="1:11" x14ac:dyDescent="0.25">
      <c r="A103" s="1">
        <v>44663</v>
      </c>
      <c r="B103">
        <v>0</v>
      </c>
      <c r="C103">
        <f>WEEKDAY(ekodom__2[[#This Row],[Data]])</f>
        <v>3</v>
      </c>
      <c r="D103">
        <f>IF(ekodom__2[[#This Row],[Dzień]]=3,-260,-190)</f>
        <v>-260</v>
      </c>
      <c r="E10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-560</v>
      </c>
      <c r="F103">
        <f t="shared" si="2"/>
        <v>-300</v>
      </c>
      <c r="G103">
        <f>MONTH(ekodom__2[[#This Row],[Data]])</f>
        <v>4</v>
      </c>
      <c r="H10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-560</v>
      </c>
      <c r="I103">
        <f>IF(ekodom__2[[#This Row],[miesiąc]]&gt;=4,IF(ekodom__2[[#This Row],[miesiąc]]&lt;=9,IF(ekodom__2[[#This Row],[dodatkowe zużycie wody]]=-300,1,0),0),0)</f>
        <v>1</v>
      </c>
      <c r="J103">
        <f>IF(ekodom__2[[#This Row],[retencja]]=0,J102+1,0)</f>
        <v>5</v>
      </c>
      <c r="K103" t="str">
        <f t="shared" si="3"/>
        <v>Prawda</v>
      </c>
    </row>
    <row r="104" spans="1:11" x14ac:dyDescent="0.25">
      <c r="A104" s="1">
        <v>44664</v>
      </c>
      <c r="B104">
        <v>205</v>
      </c>
      <c r="C104">
        <f>WEEKDAY(ekodom__2[[#This Row],[Data]])</f>
        <v>4</v>
      </c>
      <c r="D104">
        <f>IF(ekodom__2[[#This Row],[Dzień]]=3,-260,-190)</f>
        <v>-190</v>
      </c>
      <c r="E10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4">
        <f t="shared" si="2"/>
        <v>0</v>
      </c>
      <c r="G104">
        <f>MONTH(ekodom__2[[#This Row],[Data]])</f>
        <v>4</v>
      </c>
      <c r="H10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15</v>
      </c>
      <c r="I104">
        <f>IF(ekodom__2[[#This Row],[miesiąc]]&gt;=4,IF(ekodom__2[[#This Row],[miesiąc]]&lt;=9,IF(ekodom__2[[#This Row],[dodatkowe zużycie wody]]=-300,1,0),0),0)</f>
        <v>0</v>
      </c>
      <c r="J104">
        <f>IF(ekodom__2[[#This Row],[retencja]]=0,J103+1,0)</f>
        <v>0</v>
      </c>
      <c r="K104" t="str">
        <f t="shared" si="3"/>
        <v>Fałsz</v>
      </c>
    </row>
    <row r="105" spans="1:11" x14ac:dyDescent="0.25">
      <c r="A105" s="1">
        <v>44665</v>
      </c>
      <c r="B105">
        <v>0</v>
      </c>
      <c r="C105">
        <f>WEEKDAY(ekodom__2[[#This Row],[Data]])</f>
        <v>5</v>
      </c>
      <c r="D105">
        <f>IF(ekodom__2[[#This Row],[Dzień]]=3,-260,-190)</f>
        <v>-190</v>
      </c>
      <c r="E10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5">
        <f t="shared" si="2"/>
        <v>0</v>
      </c>
      <c r="G105">
        <f>MONTH(ekodom__2[[#This Row],[Data]])</f>
        <v>4</v>
      </c>
      <c r="H10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05">
        <f>IF(ekodom__2[[#This Row],[miesiąc]]&gt;=4,IF(ekodom__2[[#This Row],[miesiąc]]&lt;=9,IF(ekodom__2[[#This Row],[dodatkowe zużycie wody]]=-300,1,0),0),0)</f>
        <v>0</v>
      </c>
      <c r="J105">
        <f>IF(ekodom__2[[#This Row],[retencja]]=0,J104+1,0)</f>
        <v>1</v>
      </c>
      <c r="K105" t="str">
        <f t="shared" si="3"/>
        <v>Fałsz</v>
      </c>
    </row>
    <row r="106" spans="1:11" x14ac:dyDescent="0.25">
      <c r="A106" s="1">
        <v>44666</v>
      </c>
      <c r="B106">
        <v>436</v>
      </c>
      <c r="C106">
        <f>WEEKDAY(ekodom__2[[#This Row],[Data]])</f>
        <v>6</v>
      </c>
      <c r="D106">
        <f>IF(ekodom__2[[#This Row],[Dzień]]=3,-260,-190)</f>
        <v>-190</v>
      </c>
      <c r="E10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6">
        <f t="shared" si="2"/>
        <v>0</v>
      </c>
      <c r="G106">
        <f>MONTH(ekodom__2[[#This Row],[Data]])</f>
        <v>4</v>
      </c>
      <c r="H10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246</v>
      </c>
      <c r="I106">
        <f>IF(ekodom__2[[#This Row],[miesiąc]]&gt;=4,IF(ekodom__2[[#This Row],[miesiąc]]&lt;=9,IF(ekodom__2[[#This Row],[dodatkowe zużycie wody]]=-300,1,0),0),0)</f>
        <v>0</v>
      </c>
      <c r="J106">
        <f>IF(ekodom__2[[#This Row],[retencja]]=0,J105+1,0)</f>
        <v>0</v>
      </c>
      <c r="K106" t="str">
        <f t="shared" si="3"/>
        <v>Fałsz</v>
      </c>
    </row>
    <row r="107" spans="1:11" x14ac:dyDescent="0.25">
      <c r="A107" s="1">
        <v>44667</v>
      </c>
      <c r="B107">
        <v>622</v>
      </c>
      <c r="C107">
        <f>WEEKDAY(ekodom__2[[#This Row],[Data]])</f>
        <v>7</v>
      </c>
      <c r="D107">
        <f>IF(ekodom__2[[#This Row],[Dzień]]=3,-260,-190)</f>
        <v>-190</v>
      </c>
      <c r="E10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7">
        <f t="shared" si="2"/>
        <v>0</v>
      </c>
      <c r="G107">
        <f>MONTH(ekodom__2[[#This Row],[Data]])</f>
        <v>4</v>
      </c>
      <c r="H10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432</v>
      </c>
      <c r="I107">
        <f>IF(ekodom__2[[#This Row],[miesiąc]]&gt;=4,IF(ekodom__2[[#This Row],[miesiąc]]&lt;=9,IF(ekodom__2[[#This Row],[dodatkowe zużycie wody]]=-300,1,0),0),0)</f>
        <v>0</v>
      </c>
      <c r="J107">
        <f>IF(ekodom__2[[#This Row],[retencja]]=0,J106+1,0)</f>
        <v>0</v>
      </c>
      <c r="K107" t="str">
        <f t="shared" si="3"/>
        <v>Fałsz</v>
      </c>
    </row>
    <row r="108" spans="1:11" x14ac:dyDescent="0.25">
      <c r="A108" s="1">
        <v>44668</v>
      </c>
      <c r="B108">
        <v>34</v>
      </c>
      <c r="C108">
        <f>WEEKDAY(ekodom__2[[#This Row],[Data]])</f>
        <v>1</v>
      </c>
      <c r="D108">
        <f>IF(ekodom__2[[#This Row],[Dzień]]=3,-260,-190)</f>
        <v>-190</v>
      </c>
      <c r="E10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8">
        <f t="shared" si="2"/>
        <v>0</v>
      </c>
      <c r="G108">
        <f>MONTH(ekodom__2[[#This Row],[Data]])</f>
        <v>4</v>
      </c>
      <c r="H10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-156</v>
      </c>
      <c r="I108">
        <f>IF(ekodom__2[[#This Row],[miesiąc]]&gt;=4,IF(ekodom__2[[#This Row],[miesiąc]]&lt;=9,IF(ekodom__2[[#This Row],[dodatkowe zużycie wody]]=-300,1,0),0),0)</f>
        <v>0</v>
      </c>
      <c r="J108">
        <f>IF(ekodom__2[[#This Row],[retencja]]=0,J107+1,0)</f>
        <v>0</v>
      </c>
      <c r="K108" t="str">
        <f t="shared" si="3"/>
        <v>Fałsz</v>
      </c>
    </row>
    <row r="109" spans="1:11" x14ac:dyDescent="0.25">
      <c r="A109" s="1">
        <v>44669</v>
      </c>
      <c r="B109">
        <v>0</v>
      </c>
      <c r="C109">
        <f>WEEKDAY(ekodom__2[[#This Row],[Data]])</f>
        <v>2</v>
      </c>
      <c r="D109">
        <f>IF(ekodom__2[[#This Row],[Dzień]]=3,-260,-190)</f>
        <v>-190</v>
      </c>
      <c r="E10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09">
        <f t="shared" si="2"/>
        <v>0</v>
      </c>
      <c r="G109">
        <f>MONTH(ekodom__2[[#This Row],[Data]])</f>
        <v>4</v>
      </c>
      <c r="H10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09">
        <f>IF(ekodom__2[[#This Row],[miesiąc]]&gt;=4,IF(ekodom__2[[#This Row],[miesiąc]]&lt;=9,IF(ekodom__2[[#This Row],[dodatkowe zużycie wody]]=-300,1,0),0),0)</f>
        <v>0</v>
      </c>
      <c r="J109">
        <f>IF(ekodom__2[[#This Row],[retencja]]=0,J108+1,0)</f>
        <v>1</v>
      </c>
      <c r="K109" t="str">
        <f t="shared" si="3"/>
        <v>Fałsz</v>
      </c>
    </row>
    <row r="110" spans="1:11" x14ac:dyDescent="0.25">
      <c r="A110" s="1">
        <v>44670</v>
      </c>
      <c r="B110">
        <v>0</v>
      </c>
      <c r="C110">
        <f>WEEKDAY(ekodom__2[[#This Row],[Data]])</f>
        <v>3</v>
      </c>
      <c r="D110">
        <f>IF(ekodom__2[[#This Row],[Dzień]]=3,-260,-190)</f>
        <v>-260</v>
      </c>
      <c r="E11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10">
        <f t="shared" si="2"/>
        <v>0</v>
      </c>
      <c r="G110">
        <f>MONTH(ekodom__2[[#This Row],[Data]])</f>
        <v>4</v>
      </c>
      <c r="H11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10">
        <f>IF(ekodom__2[[#This Row],[miesiąc]]&gt;=4,IF(ekodom__2[[#This Row],[miesiąc]]&lt;=9,IF(ekodom__2[[#This Row],[dodatkowe zużycie wody]]=-300,1,0),0),0)</f>
        <v>0</v>
      </c>
      <c r="J110">
        <f>IF(ekodom__2[[#This Row],[retencja]]=0,J109+1,0)</f>
        <v>2</v>
      </c>
      <c r="K110" t="str">
        <f t="shared" si="3"/>
        <v>Fałsz</v>
      </c>
    </row>
    <row r="111" spans="1:11" x14ac:dyDescent="0.25">
      <c r="A111" s="1">
        <v>44671</v>
      </c>
      <c r="B111">
        <v>0</v>
      </c>
      <c r="C111">
        <f>WEEKDAY(ekodom__2[[#This Row],[Data]])</f>
        <v>4</v>
      </c>
      <c r="D111">
        <f>IF(ekodom__2[[#This Row],[Dzień]]=3,-260,-190)</f>
        <v>-190</v>
      </c>
      <c r="E11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1">
        <f t="shared" si="2"/>
        <v>0</v>
      </c>
      <c r="G111">
        <f>MONTH(ekodom__2[[#This Row],[Data]])</f>
        <v>4</v>
      </c>
      <c r="H11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11">
        <f>IF(ekodom__2[[#This Row],[miesiąc]]&gt;=4,IF(ekodom__2[[#This Row],[miesiąc]]&lt;=9,IF(ekodom__2[[#This Row],[dodatkowe zużycie wody]]=-300,1,0),0),0)</f>
        <v>0</v>
      </c>
      <c r="J111">
        <f>IF(ekodom__2[[#This Row],[retencja]]=0,J110+1,0)</f>
        <v>3</v>
      </c>
      <c r="K111" t="str">
        <f t="shared" si="3"/>
        <v>Fałsz</v>
      </c>
    </row>
    <row r="112" spans="1:11" x14ac:dyDescent="0.25">
      <c r="A112" s="1">
        <v>44672</v>
      </c>
      <c r="B112">
        <v>0</v>
      </c>
      <c r="C112">
        <f>WEEKDAY(ekodom__2[[#This Row],[Data]])</f>
        <v>5</v>
      </c>
      <c r="D112">
        <f>IF(ekodom__2[[#This Row],[Dzień]]=3,-260,-190)</f>
        <v>-190</v>
      </c>
      <c r="E11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2">
        <f t="shared" si="2"/>
        <v>0</v>
      </c>
      <c r="G112">
        <f>MONTH(ekodom__2[[#This Row],[Data]])</f>
        <v>4</v>
      </c>
      <c r="H11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12">
        <f>IF(ekodom__2[[#This Row],[miesiąc]]&gt;=4,IF(ekodom__2[[#This Row],[miesiąc]]&lt;=9,IF(ekodom__2[[#This Row],[dodatkowe zużycie wody]]=-300,1,0),0),0)</f>
        <v>0</v>
      </c>
      <c r="J112">
        <f>IF(ekodom__2[[#This Row],[retencja]]=0,J111+1,0)</f>
        <v>4</v>
      </c>
      <c r="K112" t="str">
        <f t="shared" si="3"/>
        <v>Fałsz</v>
      </c>
    </row>
    <row r="113" spans="1:11" x14ac:dyDescent="0.25">
      <c r="A113" s="1">
        <v>44673</v>
      </c>
      <c r="B113">
        <v>0</v>
      </c>
      <c r="C113">
        <f>WEEKDAY(ekodom__2[[#This Row],[Data]])</f>
        <v>6</v>
      </c>
      <c r="D113">
        <f>IF(ekodom__2[[#This Row],[Dzień]]=3,-260,-190)</f>
        <v>-190</v>
      </c>
      <c r="E11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13">
        <f t="shared" si="2"/>
        <v>-300</v>
      </c>
      <c r="G113">
        <f>MONTH(ekodom__2[[#This Row],[Data]])</f>
        <v>4</v>
      </c>
      <c r="H11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13">
        <f>IF(ekodom__2[[#This Row],[miesiąc]]&gt;=4,IF(ekodom__2[[#This Row],[miesiąc]]&lt;=9,IF(ekodom__2[[#This Row],[dodatkowe zużycie wody]]=-300,1,0),0),0)</f>
        <v>1</v>
      </c>
      <c r="J113">
        <f>IF(ekodom__2[[#This Row],[retencja]]=0,J112+1,0)</f>
        <v>5</v>
      </c>
      <c r="K113" t="str">
        <f t="shared" si="3"/>
        <v>Prawda</v>
      </c>
    </row>
    <row r="114" spans="1:11" x14ac:dyDescent="0.25">
      <c r="A114" s="1">
        <v>44674</v>
      </c>
      <c r="B114">
        <v>0</v>
      </c>
      <c r="C114">
        <f>WEEKDAY(ekodom__2[[#This Row],[Data]])</f>
        <v>7</v>
      </c>
      <c r="D114">
        <f>IF(ekodom__2[[#This Row],[Dzień]]=3,-260,-190)</f>
        <v>-190</v>
      </c>
      <c r="E11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4">
        <f t="shared" si="2"/>
        <v>0</v>
      </c>
      <c r="G114">
        <f>MONTH(ekodom__2[[#This Row],[Data]])</f>
        <v>4</v>
      </c>
      <c r="H11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14">
        <f>IF(ekodom__2[[#This Row],[miesiąc]]&gt;=4,IF(ekodom__2[[#This Row],[miesiąc]]&lt;=9,IF(ekodom__2[[#This Row],[dodatkowe zużycie wody]]=-300,1,0),0),0)</f>
        <v>0</v>
      </c>
      <c r="J114">
        <f>IF(ekodom__2[[#This Row],[retencja]]=0,J113+1,0)</f>
        <v>6</v>
      </c>
      <c r="K114" t="str">
        <f t="shared" si="3"/>
        <v>Fałsz</v>
      </c>
    </row>
    <row r="115" spans="1:11" x14ac:dyDescent="0.25">
      <c r="A115" s="1">
        <v>44675</v>
      </c>
      <c r="B115">
        <v>0</v>
      </c>
      <c r="C115">
        <f>WEEKDAY(ekodom__2[[#This Row],[Data]])</f>
        <v>1</v>
      </c>
      <c r="D115">
        <f>IF(ekodom__2[[#This Row],[Dzień]]=3,-260,-190)</f>
        <v>-190</v>
      </c>
      <c r="E11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5">
        <f t="shared" si="2"/>
        <v>0</v>
      </c>
      <c r="G115">
        <f>MONTH(ekodom__2[[#This Row],[Data]])</f>
        <v>4</v>
      </c>
      <c r="H11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15">
        <f>IF(ekodom__2[[#This Row],[miesiąc]]&gt;=4,IF(ekodom__2[[#This Row],[miesiąc]]&lt;=9,IF(ekodom__2[[#This Row],[dodatkowe zużycie wody]]=-300,1,0),0),0)</f>
        <v>0</v>
      </c>
      <c r="J115">
        <f>IF(ekodom__2[[#This Row],[retencja]]=0,J114+1,0)</f>
        <v>7</v>
      </c>
      <c r="K115" t="str">
        <f t="shared" si="3"/>
        <v>Fałsz</v>
      </c>
    </row>
    <row r="116" spans="1:11" x14ac:dyDescent="0.25">
      <c r="A116" s="1">
        <v>44676</v>
      </c>
      <c r="B116">
        <v>0</v>
      </c>
      <c r="C116">
        <f>WEEKDAY(ekodom__2[[#This Row],[Data]])</f>
        <v>2</v>
      </c>
      <c r="D116">
        <f>IF(ekodom__2[[#This Row],[Dzień]]=3,-260,-190)</f>
        <v>-190</v>
      </c>
      <c r="E11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6">
        <f t="shared" si="2"/>
        <v>0</v>
      </c>
      <c r="G116">
        <f>MONTH(ekodom__2[[#This Row],[Data]])</f>
        <v>4</v>
      </c>
      <c r="H11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16">
        <f>IF(ekodom__2[[#This Row],[miesiąc]]&gt;=4,IF(ekodom__2[[#This Row],[miesiąc]]&lt;=9,IF(ekodom__2[[#This Row],[dodatkowe zużycie wody]]=-300,1,0),0),0)</f>
        <v>0</v>
      </c>
      <c r="J116">
        <f>IF(ekodom__2[[#This Row],[retencja]]=0,J115+1,0)</f>
        <v>8</v>
      </c>
      <c r="K116" t="str">
        <f t="shared" si="3"/>
        <v>Fałsz</v>
      </c>
    </row>
    <row r="117" spans="1:11" x14ac:dyDescent="0.25">
      <c r="A117" s="1">
        <v>44677</v>
      </c>
      <c r="B117">
        <v>0</v>
      </c>
      <c r="C117">
        <f>WEEKDAY(ekodom__2[[#This Row],[Data]])</f>
        <v>3</v>
      </c>
      <c r="D117">
        <f>IF(ekodom__2[[#This Row],[Dzień]]=3,-260,-190)</f>
        <v>-260</v>
      </c>
      <c r="E11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17">
        <f t="shared" si="2"/>
        <v>0</v>
      </c>
      <c r="G117">
        <f>MONTH(ekodom__2[[#This Row],[Data]])</f>
        <v>4</v>
      </c>
      <c r="H11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17">
        <f>IF(ekodom__2[[#This Row],[miesiąc]]&gt;=4,IF(ekodom__2[[#This Row],[miesiąc]]&lt;=9,IF(ekodom__2[[#This Row],[dodatkowe zużycie wody]]=-300,1,0),0),0)</f>
        <v>0</v>
      </c>
      <c r="J117">
        <f>IF(ekodom__2[[#This Row],[retencja]]=0,J116+1,0)</f>
        <v>9</v>
      </c>
      <c r="K117" t="str">
        <f t="shared" si="3"/>
        <v>Fałsz</v>
      </c>
    </row>
    <row r="118" spans="1:11" x14ac:dyDescent="0.25">
      <c r="A118" s="1">
        <v>44678</v>
      </c>
      <c r="B118">
        <v>0</v>
      </c>
      <c r="C118">
        <f>WEEKDAY(ekodom__2[[#This Row],[Data]])</f>
        <v>4</v>
      </c>
      <c r="D118">
        <f>IF(ekodom__2[[#This Row],[Dzień]]=3,-260,-190)</f>
        <v>-190</v>
      </c>
      <c r="E11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18">
        <f t="shared" si="2"/>
        <v>-300</v>
      </c>
      <c r="G118">
        <f>MONTH(ekodom__2[[#This Row],[Data]])</f>
        <v>4</v>
      </c>
      <c r="H11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18">
        <f>IF(ekodom__2[[#This Row],[miesiąc]]&gt;=4,IF(ekodom__2[[#This Row],[miesiąc]]&lt;=9,IF(ekodom__2[[#This Row],[dodatkowe zużycie wody]]=-300,1,0),0),0)</f>
        <v>1</v>
      </c>
      <c r="J118">
        <f>IF(ekodom__2[[#This Row],[retencja]]=0,J117+1,0)</f>
        <v>10</v>
      </c>
      <c r="K118" t="str">
        <f t="shared" si="3"/>
        <v>Prawda</v>
      </c>
    </row>
    <row r="119" spans="1:11" x14ac:dyDescent="0.25">
      <c r="A119" s="1">
        <v>44679</v>
      </c>
      <c r="B119">
        <v>36</v>
      </c>
      <c r="C119">
        <f>WEEKDAY(ekodom__2[[#This Row],[Data]])</f>
        <v>5</v>
      </c>
      <c r="D119">
        <f>IF(ekodom__2[[#This Row],[Dzień]]=3,-260,-190)</f>
        <v>-190</v>
      </c>
      <c r="E11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19">
        <f t="shared" si="2"/>
        <v>0</v>
      </c>
      <c r="G119">
        <f>MONTH(ekodom__2[[#This Row],[Data]])</f>
        <v>4</v>
      </c>
      <c r="H11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-154</v>
      </c>
      <c r="I119">
        <f>IF(ekodom__2[[#This Row],[miesiąc]]&gt;=4,IF(ekodom__2[[#This Row],[miesiąc]]&lt;=9,IF(ekodom__2[[#This Row],[dodatkowe zużycie wody]]=-300,1,0),0),0)</f>
        <v>0</v>
      </c>
      <c r="J119">
        <f>IF(ekodom__2[[#This Row],[retencja]]=0,J118+1,0)</f>
        <v>0</v>
      </c>
      <c r="K119" t="str">
        <f t="shared" si="3"/>
        <v>Fałsz</v>
      </c>
    </row>
    <row r="120" spans="1:11" x14ac:dyDescent="0.25">
      <c r="A120" s="1">
        <v>44680</v>
      </c>
      <c r="B120">
        <v>542</v>
      </c>
      <c r="C120">
        <f>WEEKDAY(ekodom__2[[#This Row],[Data]])</f>
        <v>6</v>
      </c>
      <c r="D120">
        <f>IF(ekodom__2[[#This Row],[Dzień]]=3,-260,-190)</f>
        <v>-190</v>
      </c>
      <c r="E12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0">
        <f t="shared" si="2"/>
        <v>0</v>
      </c>
      <c r="G120">
        <f>MONTH(ekodom__2[[#This Row],[Data]])</f>
        <v>4</v>
      </c>
      <c r="H12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352</v>
      </c>
      <c r="I120">
        <f>IF(ekodom__2[[#This Row],[miesiąc]]&gt;=4,IF(ekodom__2[[#This Row],[miesiąc]]&lt;=9,IF(ekodom__2[[#This Row],[dodatkowe zużycie wody]]=-300,1,0),0),0)</f>
        <v>0</v>
      </c>
      <c r="J120">
        <f>IF(ekodom__2[[#This Row],[retencja]]=0,J119+1,0)</f>
        <v>0</v>
      </c>
      <c r="K120" t="str">
        <f t="shared" si="3"/>
        <v>Fałsz</v>
      </c>
    </row>
    <row r="121" spans="1:11" x14ac:dyDescent="0.25">
      <c r="A121" s="1">
        <v>44681</v>
      </c>
      <c r="B121">
        <v>529</v>
      </c>
      <c r="C121">
        <f>WEEKDAY(ekodom__2[[#This Row],[Data]])</f>
        <v>7</v>
      </c>
      <c r="D121">
        <f>IF(ekodom__2[[#This Row],[Dzień]]=3,-260,-190)</f>
        <v>-190</v>
      </c>
      <c r="E12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1">
        <f t="shared" si="2"/>
        <v>0</v>
      </c>
      <c r="G121">
        <f>MONTH(ekodom__2[[#This Row],[Data]])</f>
        <v>4</v>
      </c>
      <c r="H12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339</v>
      </c>
      <c r="I121">
        <f>IF(ekodom__2[[#This Row],[miesiąc]]&gt;=4,IF(ekodom__2[[#This Row],[miesiąc]]&lt;=9,IF(ekodom__2[[#This Row],[dodatkowe zużycie wody]]=-300,1,0),0),0)</f>
        <v>0</v>
      </c>
      <c r="J121">
        <f>IF(ekodom__2[[#This Row],[retencja]]=0,J120+1,0)</f>
        <v>0</v>
      </c>
      <c r="K121" t="str">
        <f t="shared" si="3"/>
        <v>Fałsz</v>
      </c>
    </row>
    <row r="122" spans="1:11" x14ac:dyDescent="0.25">
      <c r="A122" s="1">
        <v>44682</v>
      </c>
      <c r="B122">
        <v>890</v>
      </c>
      <c r="C122">
        <f>WEEKDAY(ekodom__2[[#This Row],[Data]])</f>
        <v>1</v>
      </c>
      <c r="D122">
        <f>IF(ekodom__2[[#This Row],[Dzień]]=3,-260,-190)</f>
        <v>-190</v>
      </c>
      <c r="E12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2">
        <f t="shared" si="2"/>
        <v>0</v>
      </c>
      <c r="G122">
        <f>MONTH(ekodom__2[[#This Row],[Data]])</f>
        <v>5</v>
      </c>
      <c r="H12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700</v>
      </c>
      <c r="I122">
        <f>IF(ekodom__2[[#This Row],[miesiąc]]&gt;=4,IF(ekodom__2[[#This Row],[miesiąc]]&lt;=9,IF(ekodom__2[[#This Row],[dodatkowe zużycie wody]]=-300,1,0),0),0)</f>
        <v>0</v>
      </c>
      <c r="J122">
        <f>IF(ekodom__2[[#This Row],[retencja]]=0,J121+1,0)</f>
        <v>0</v>
      </c>
      <c r="K122" t="str">
        <f t="shared" si="3"/>
        <v>Fałsz</v>
      </c>
    </row>
    <row r="123" spans="1:11" x14ac:dyDescent="0.25">
      <c r="A123" s="1">
        <v>44683</v>
      </c>
      <c r="B123">
        <v>609</v>
      </c>
      <c r="C123">
        <f>WEEKDAY(ekodom__2[[#This Row],[Data]])</f>
        <v>2</v>
      </c>
      <c r="D123">
        <f>IF(ekodom__2[[#This Row],[Dzień]]=3,-260,-190)</f>
        <v>-190</v>
      </c>
      <c r="E12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3">
        <f t="shared" si="2"/>
        <v>0</v>
      </c>
      <c r="G123">
        <f>MONTH(ekodom__2[[#This Row],[Data]])</f>
        <v>5</v>
      </c>
      <c r="H12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419</v>
      </c>
      <c r="I123">
        <f>IF(ekodom__2[[#This Row],[miesiąc]]&gt;=4,IF(ekodom__2[[#This Row],[miesiąc]]&lt;=9,IF(ekodom__2[[#This Row],[dodatkowe zużycie wody]]=-300,1,0),0),0)</f>
        <v>0</v>
      </c>
      <c r="J123">
        <f>IF(ekodom__2[[#This Row],[retencja]]=0,J122+1,0)</f>
        <v>0</v>
      </c>
      <c r="K123" t="str">
        <f t="shared" si="3"/>
        <v>Fałsz</v>
      </c>
    </row>
    <row r="124" spans="1:11" x14ac:dyDescent="0.25">
      <c r="A124" s="1">
        <v>44684</v>
      </c>
      <c r="B124">
        <v>79</v>
      </c>
      <c r="C124">
        <f>WEEKDAY(ekodom__2[[#This Row],[Data]])</f>
        <v>3</v>
      </c>
      <c r="D124">
        <f>IF(ekodom__2[[#This Row],[Dzień]]=3,-260,-190)</f>
        <v>-260</v>
      </c>
      <c r="E12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24">
        <f t="shared" si="2"/>
        <v>0</v>
      </c>
      <c r="G124">
        <f>MONTH(ekodom__2[[#This Row],[Data]])</f>
        <v>5</v>
      </c>
      <c r="H12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-181</v>
      </c>
      <c r="I124">
        <f>IF(ekodom__2[[#This Row],[miesiąc]]&gt;=4,IF(ekodom__2[[#This Row],[miesiąc]]&lt;=9,IF(ekodom__2[[#This Row],[dodatkowe zużycie wody]]=-300,1,0),0),0)</f>
        <v>0</v>
      </c>
      <c r="J124">
        <f>IF(ekodom__2[[#This Row],[retencja]]=0,J123+1,0)</f>
        <v>0</v>
      </c>
      <c r="K124" t="str">
        <f t="shared" si="3"/>
        <v>Fałsz</v>
      </c>
    </row>
    <row r="125" spans="1:11" x14ac:dyDescent="0.25">
      <c r="A125" s="1">
        <v>44685</v>
      </c>
      <c r="B125">
        <v>0</v>
      </c>
      <c r="C125">
        <f>WEEKDAY(ekodom__2[[#This Row],[Data]])</f>
        <v>4</v>
      </c>
      <c r="D125">
        <f>IF(ekodom__2[[#This Row],[Dzień]]=3,-260,-190)</f>
        <v>-190</v>
      </c>
      <c r="E12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5">
        <f t="shared" si="2"/>
        <v>0</v>
      </c>
      <c r="G125">
        <f>MONTH(ekodom__2[[#This Row],[Data]])</f>
        <v>5</v>
      </c>
      <c r="H12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25">
        <f>IF(ekodom__2[[#This Row],[miesiąc]]&gt;=4,IF(ekodom__2[[#This Row],[miesiąc]]&lt;=9,IF(ekodom__2[[#This Row],[dodatkowe zużycie wody]]=-300,1,0),0),0)</f>
        <v>0</v>
      </c>
      <c r="J125">
        <f>IF(ekodom__2[[#This Row],[retencja]]=0,J124+1,0)</f>
        <v>1</v>
      </c>
      <c r="K125" t="str">
        <f t="shared" si="3"/>
        <v>Fałsz</v>
      </c>
    </row>
    <row r="126" spans="1:11" x14ac:dyDescent="0.25">
      <c r="A126" s="1">
        <v>44686</v>
      </c>
      <c r="B126">
        <v>0</v>
      </c>
      <c r="C126">
        <f>WEEKDAY(ekodom__2[[#This Row],[Data]])</f>
        <v>5</v>
      </c>
      <c r="D126">
        <f>IF(ekodom__2[[#This Row],[Dzień]]=3,-260,-190)</f>
        <v>-190</v>
      </c>
      <c r="E12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6">
        <f t="shared" si="2"/>
        <v>0</v>
      </c>
      <c r="G126">
        <f>MONTH(ekodom__2[[#This Row],[Data]])</f>
        <v>5</v>
      </c>
      <c r="H12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26">
        <f>IF(ekodom__2[[#This Row],[miesiąc]]&gt;=4,IF(ekodom__2[[#This Row],[miesiąc]]&lt;=9,IF(ekodom__2[[#This Row],[dodatkowe zużycie wody]]=-300,1,0),0),0)</f>
        <v>0</v>
      </c>
      <c r="J126">
        <f>IF(ekodom__2[[#This Row],[retencja]]=0,J125+1,0)</f>
        <v>2</v>
      </c>
      <c r="K126" t="str">
        <f t="shared" si="3"/>
        <v>Fałsz</v>
      </c>
    </row>
    <row r="127" spans="1:11" x14ac:dyDescent="0.25">
      <c r="A127" s="1">
        <v>44687</v>
      </c>
      <c r="B127">
        <v>0</v>
      </c>
      <c r="C127">
        <f>WEEKDAY(ekodom__2[[#This Row],[Data]])</f>
        <v>6</v>
      </c>
      <c r="D127">
        <f>IF(ekodom__2[[#This Row],[Dzień]]=3,-260,-190)</f>
        <v>-190</v>
      </c>
      <c r="E12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7">
        <f t="shared" si="2"/>
        <v>0</v>
      </c>
      <c r="G127">
        <f>MONTH(ekodom__2[[#This Row],[Data]])</f>
        <v>5</v>
      </c>
      <c r="H12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27">
        <f>IF(ekodom__2[[#This Row],[miesiąc]]&gt;=4,IF(ekodom__2[[#This Row],[miesiąc]]&lt;=9,IF(ekodom__2[[#This Row],[dodatkowe zużycie wody]]=-300,1,0),0),0)</f>
        <v>0</v>
      </c>
      <c r="J127">
        <f>IF(ekodom__2[[#This Row],[retencja]]=0,J126+1,0)</f>
        <v>3</v>
      </c>
      <c r="K127" t="str">
        <f t="shared" si="3"/>
        <v>Fałsz</v>
      </c>
    </row>
    <row r="128" spans="1:11" x14ac:dyDescent="0.25">
      <c r="A128" s="1">
        <v>44688</v>
      </c>
      <c r="B128">
        <v>0</v>
      </c>
      <c r="C128">
        <f>WEEKDAY(ekodom__2[[#This Row],[Data]])</f>
        <v>7</v>
      </c>
      <c r="D128">
        <f>IF(ekodom__2[[#This Row],[Dzień]]=3,-260,-190)</f>
        <v>-190</v>
      </c>
      <c r="E12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28">
        <f t="shared" si="2"/>
        <v>0</v>
      </c>
      <c r="G128">
        <f>MONTH(ekodom__2[[#This Row],[Data]])</f>
        <v>5</v>
      </c>
      <c r="H12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28">
        <f>IF(ekodom__2[[#This Row],[miesiąc]]&gt;=4,IF(ekodom__2[[#This Row],[miesiąc]]&lt;=9,IF(ekodom__2[[#This Row],[dodatkowe zużycie wody]]=-300,1,0),0),0)</f>
        <v>0</v>
      </c>
      <c r="J128">
        <f>IF(ekodom__2[[#This Row],[retencja]]=0,J127+1,0)</f>
        <v>4</v>
      </c>
      <c r="K128" t="str">
        <f t="shared" si="3"/>
        <v>Fałsz</v>
      </c>
    </row>
    <row r="129" spans="1:11" x14ac:dyDescent="0.25">
      <c r="A129" s="1">
        <v>44689</v>
      </c>
      <c r="B129">
        <v>0</v>
      </c>
      <c r="C129">
        <f>WEEKDAY(ekodom__2[[#This Row],[Data]])</f>
        <v>1</v>
      </c>
      <c r="D129">
        <f>IF(ekodom__2[[#This Row],[Dzień]]=3,-260,-190)</f>
        <v>-190</v>
      </c>
      <c r="E12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29">
        <f t="shared" si="2"/>
        <v>-300</v>
      </c>
      <c r="G129">
        <f>MONTH(ekodom__2[[#This Row],[Data]])</f>
        <v>5</v>
      </c>
      <c r="H12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29">
        <f>IF(ekodom__2[[#This Row],[miesiąc]]&gt;=4,IF(ekodom__2[[#This Row],[miesiąc]]&lt;=9,IF(ekodom__2[[#This Row],[dodatkowe zużycie wody]]=-300,1,0),0),0)</f>
        <v>1</v>
      </c>
      <c r="J129">
        <f>IF(ekodom__2[[#This Row],[retencja]]=0,J128+1,0)</f>
        <v>5</v>
      </c>
      <c r="K129" t="str">
        <f t="shared" si="3"/>
        <v>Prawda</v>
      </c>
    </row>
    <row r="130" spans="1:11" x14ac:dyDescent="0.25">
      <c r="A130" s="1">
        <v>44690</v>
      </c>
      <c r="B130">
        <v>0</v>
      </c>
      <c r="C130">
        <f>WEEKDAY(ekodom__2[[#This Row],[Data]])</f>
        <v>2</v>
      </c>
      <c r="D130">
        <f>IF(ekodom__2[[#This Row],[Dzień]]=3,-260,-190)</f>
        <v>-190</v>
      </c>
      <c r="E13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0">
        <f t="shared" ref="F130:F193" si="4">IF(K130="Prawda",-300,0)</f>
        <v>0</v>
      </c>
      <c r="G130">
        <f>MONTH(ekodom__2[[#This Row],[Data]])</f>
        <v>5</v>
      </c>
      <c r="H13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30">
        <f>IF(ekodom__2[[#This Row],[miesiąc]]&gt;=4,IF(ekodom__2[[#This Row],[miesiąc]]&lt;=9,IF(ekodom__2[[#This Row],[dodatkowe zużycie wody]]=-300,1,0),0),0)</f>
        <v>0</v>
      </c>
      <c r="J130">
        <f>IF(ekodom__2[[#This Row],[retencja]]=0,J129+1,0)</f>
        <v>6</v>
      </c>
      <c r="K130" t="str">
        <f t="shared" si="3"/>
        <v>Fałsz</v>
      </c>
    </row>
    <row r="131" spans="1:11" x14ac:dyDescent="0.25">
      <c r="A131" s="1">
        <v>44691</v>
      </c>
      <c r="B131">
        <v>467</v>
      </c>
      <c r="C131">
        <f>WEEKDAY(ekodom__2[[#This Row],[Data]])</f>
        <v>3</v>
      </c>
      <c r="D131">
        <f>IF(ekodom__2[[#This Row],[Dzień]]=3,-260,-190)</f>
        <v>-260</v>
      </c>
      <c r="E13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31">
        <f t="shared" si="4"/>
        <v>0</v>
      </c>
      <c r="G131">
        <f>MONTH(ekodom__2[[#This Row],[Data]])</f>
        <v>5</v>
      </c>
      <c r="H13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207</v>
      </c>
      <c r="I131">
        <f>IF(ekodom__2[[#This Row],[miesiąc]]&gt;=4,IF(ekodom__2[[#This Row],[miesiąc]]&lt;=9,IF(ekodom__2[[#This Row],[dodatkowe zużycie wody]]=-300,1,0),0),0)</f>
        <v>0</v>
      </c>
      <c r="J131">
        <f>IF(ekodom__2[[#This Row],[retencja]]=0,J130+1,0)</f>
        <v>0</v>
      </c>
      <c r="K131" t="str">
        <f t="shared" ref="K131:K194" si="5">IF(IF(J131=0,"Fałsz",MOD(J131,5)=0),"Prawda","Fałsz")</f>
        <v>Fałsz</v>
      </c>
    </row>
    <row r="132" spans="1:11" x14ac:dyDescent="0.25">
      <c r="A132" s="1">
        <v>44692</v>
      </c>
      <c r="B132">
        <v>234</v>
      </c>
      <c r="C132">
        <f>WEEKDAY(ekodom__2[[#This Row],[Data]])</f>
        <v>4</v>
      </c>
      <c r="D132">
        <f>IF(ekodom__2[[#This Row],[Dzień]]=3,-260,-190)</f>
        <v>-190</v>
      </c>
      <c r="E13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2">
        <f t="shared" si="4"/>
        <v>0</v>
      </c>
      <c r="G132">
        <f>MONTH(ekodom__2[[#This Row],[Data]])</f>
        <v>5</v>
      </c>
      <c r="H13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44</v>
      </c>
      <c r="I132">
        <f>IF(ekodom__2[[#This Row],[miesiąc]]&gt;=4,IF(ekodom__2[[#This Row],[miesiąc]]&lt;=9,IF(ekodom__2[[#This Row],[dodatkowe zużycie wody]]=-300,1,0),0),0)</f>
        <v>0</v>
      </c>
      <c r="J132">
        <f>IF(ekodom__2[[#This Row],[retencja]]=0,J131+1,0)</f>
        <v>0</v>
      </c>
      <c r="K132" t="str">
        <f t="shared" si="5"/>
        <v>Fałsz</v>
      </c>
    </row>
    <row r="133" spans="1:11" x14ac:dyDescent="0.25">
      <c r="A133" s="1">
        <v>44693</v>
      </c>
      <c r="B133">
        <v>0</v>
      </c>
      <c r="C133">
        <f>WEEKDAY(ekodom__2[[#This Row],[Data]])</f>
        <v>5</v>
      </c>
      <c r="D133">
        <f>IF(ekodom__2[[#This Row],[Dzień]]=3,-260,-190)</f>
        <v>-190</v>
      </c>
      <c r="E13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3">
        <f t="shared" si="4"/>
        <v>0</v>
      </c>
      <c r="G133">
        <f>MONTH(ekodom__2[[#This Row],[Data]])</f>
        <v>5</v>
      </c>
      <c r="H13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33">
        <f>IF(ekodom__2[[#This Row],[miesiąc]]&gt;=4,IF(ekodom__2[[#This Row],[miesiąc]]&lt;=9,IF(ekodom__2[[#This Row],[dodatkowe zużycie wody]]=-300,1,0),0),0)</f>
        <v>0</v>
      </c>
      <c r="J133">
        <f>IF(ekodom__2[[#This Row],[retencja]]=0,J132+1,0)</f>
        <v>1</v>
      </c>
      <c r="K133" t="str">
        <f t="shared" si="5"/>
        <v>Fałsz</v>
      </c>
    </row>
    <row r="134" spans="1:11" x14ac:dyDescent="0.25">
      <c r="A134" s="1">
        <v>44694</v>
      </c>
      <c r="B134">
        <v>0</v>
      </c>
      <c r="C134">
        <f>WEEKDAY(ekodom__2[[#This Row],[Data]])</f>
        <v>6</v>
      </c>
      <c r="D134">
        <f>IF(ekodom__2[[#This Row],[Dzień]]=3,-260,-190)</f>
        <v>-190</v>
      </c>
      <c r="E13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4">
        <f t="shared" si="4"/>
        <v>0</v>
      </c>
      <c r="G134">
        <f>MONTH(ekodom__2[[#This Row],[Data]])</f>
        <v>5</v>
      </c>
      <c r="H13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34">
        <f>IF(ekodom__2[[#This Row],[miesiąc]]&gt;=4,IF(ekodom__2[[#This Row],[miesiąc]]&lt;=9,IF(ekodom__2[[#This Row],[dodatkowe zużycie wody]]=-300,1,0),0),0)</f>
        <v>0</v>
      </c>
      <c r="J134">
        <f>IF(ekodom__2[[#This Row],[retencja]]=0,J133+1,0)</f>
        <v>2</v>
      </c>
      <c r="K134" t="str">
        <f t="shared" si="5"/>
        <v>Fałsz</v>
      </c>
    </row>
    <row r="135" spans="1:11" x14ac:dyDescent="0.25">
      <c r="A135" s="1">
        <v>44695</v>
      </c>
      <c r="B135">
        <v>0</v>
      </c>
      <c r="C135">
        <f>WEEKDAY(ekodom__2[[#This Row],[Data]])</f>
        <v>7</v>
      </c>
      <c r="D135">
        <f>IF(ekodom__2[[#This Row],[Dzień]]=3,-260,-190)</f>
        <v>-190</v>
      </c>
      <c r="E13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5">
        <f t="shared" si="4"/>
        <v>0</v>
      </c>
      <c r="G135">
        <f>MONTH(ekodom__2[[#This Row],[Data]])</f>
        <v>5</v>
      </c>
      <c r="H13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35">
        <f>IF(ekodom__2[[#This Row],[miesiąc]]&gt;=4,IF(ekodom__2[[#This Row],[miesiąc]]&lt;=9,IF(ekodom__2[[#This Row],[dodatkowe zużycie wody]]=-300,1,0),0),0)</f>
        <v>0</v>
      </c>
      <c r="J135">
        <f>IF(ekodom__2[[#This Row],[retencja]]=0,J134+1,0)</f>
        <v>3</v>
      </c>
      <c r="K135" t="str">
        <f t="shared" si="5"/>
        <v>Fałsz</v>
      </c>
    </row>
    <row r="136" spans="1:11" x14ac:dyDescent="0.25">
      <c r="A136" s="1">
        <v>44696</v>
      </c>
      <c r="B136">
        <v>0</v>
      </c>
      <c r="C136">
        <f>WEEKDAY(ekodom__2[[#This Row],[Data]])</f>
        <v>1</v>
      </c>
      <c r="D136">
        <f>IF(ekodom__2[[#This Row],[Dzień]]=3,-260,-190)</f>
        <v>-190</v>
      </c>
      <c r="E13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6">
        <f t="shared" si="4"/>
        <v>0</v>
      </c>
      <c r="G136">
        <f>MONTH(ekodom__2[[#This Row],[Data]])</f>
        <v>5</v>
      </c>
      <c r="H13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36">
        <f>IF(ekodom__2[[#This Row],[miesiąc]]&gt;=4,IF(ekodom__2[[#This Row],[miesiąc]]&lt;=9,IF(ekodom__2[[#This Row],[dodatkowe zużycie wody]]=-300,1,0),0),0)</f>
        <v>0</v>
      </c>
      <c r="J136">
        <f>IF(ekodom__2[[#This Row],[retencja]]=0,J135+1,0)</f>
        <v>4</v>
      </c>
      <c r="K136" t="str">
        <f t="shared" si="5"/>
        <v>Fałsz</v>
      </c>
    </row>
    <row r="137" spans="1:11" x14ac:dyDescent="0.25">
      <c r="A137" s="1">
        <v>44697</v>
      </c>
      <c r="B137">
        <v>65</v>
      </c>
      <c r="C137">
        <f>WEEKDAY(ekodom__2[[#This Row],[Data]])</f>
        <v>2</v>
      </c>
      <c r="D137">
        <f>IF(ekodom__2[[#This Row],[Dzień]]=3,-260,-190)</f>
        <v>-190</v>
      </c>
      <c r="E13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7">
        <f t="shared" si="4"/>
        <v>0</v>
      </c>
      <c r="G137">
        <f>MONTH(ekodom__2[[#This Row],[Data]])</f>
        <v>5</v>
      </c>
      <c r="H13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-125</v>
      </c>
      <c r="I137">
        <f>IF(ekodom__2[[#This Row],[miesiąc]]&gt;=4,IF(ekodom__2[[#This Row],[miesiąc]]&lt;=9,IF(ekodom__2[[#This Row],[dodatkowe zużycie wody]]=-300,1,0),0),0)</f>
        <v>0</v>
      </c>
      <c r="J137">
        <f>IF(ekodom__2[[#This Row],[retencja]]=0,J136+1,0)</f>
        <v>0</v>
      </c>
      <c r="K137" t="str">
        <f t="shared" si="5"/>
        <v>Fałsz</v>
      </c>
    </row>
    <row r="138" spans="1:11" x14ac:dyDescent="0.25">
      <c r="A138" s="1">
        <v>44698</v>
      </c>
      <c r="B138">
        <v>781</v>
      </c>
      <c r="C138">
        <f>WEEKDAY(ekodom__2[[#This Row],[Data]])</f>
        <v>3</v>
      </c>
      <c r="D138">
        <f>IF(ekodom__2[[#This Row],[Dzień]]=3,-260,-190)</f>
        <v>-260</v>
      </c>
      <c r="E13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38">
        <f t="shared" si="4"/>
        <v>0</v>
      </c>
      <c r="G138">
        <f>MONTH(ekodom__2[[#This Row],[Data]])</f>
        <v>5</v>
      </c>
      <c r="H13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521</v>
      </c>
      <c r="I138">
        <f>IF(ekodom__2[[#This Row],[miesiąc]]&gt;=4,IF(ekodom__2[[#This Row],[miesiąc]]&lt;=9,IF(ekodom__2[[#This Row],[dodatkowe zużycie wody]]=-300,1,0),0),0)</f>
        <v>0</v>
      </c>
      <c r="J138">
        <f>IF(ekodom__2[[#This Row],[retencja]]=0,J137+1,0)</f>
        <v>0</v>
      </c>
      <c r="K138" t="str">
        <f t="shared" si="5"/>
        <v>Fałsz</v>
      </c>
    </row>
    <row r="139" spans="1:11" x14ac:dyDescent="0.25">
      <c r="A139" s="1">
        <v>44699</v>
      </c>
      <c r="B139">
        <v>778</v>
      </c>
      <c r="C139">
        <f>WEEKDAY(ekodom__2[[#This Row],[Data]])</f>
        <v>4</v>
      </c>
      <c r="D139">
        <f>IF(ekodom__2[[#This Row],[Dzień]]=3,-260,-190)</f>
        <v>-190</v>
      </c>
      <c r="E13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39">
        <f t="shared" si="4"/>
        <v>0</v>
      </c>
      <c r="G139">
        <f>MONTH(ekodom__2[[#This Row],[Data]])</f>
        <v>5</v>
      </c>
      <c r="H13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588</v>
      </c>
      <c r="I139">
        <f>IF(ekodom__2[[#This Row],[miesiąc]]&gt;=4,IF(ekodom__2[[#This Row],[miesiąc]]&lt;=9,IF(ekodom__2[[#This Row],[dodatkowe zużycie wody]]=-300,1,0),0),0)</f>
        <v>0</v>
      </c>
      <c r="J139">
        <f>IF(ekodom__2[[#This Row],[retencja]]=0,J138+1,0)</f>
        <v>0</v>
      </c>
      <c r="K139" t="str">
        <f t="shared" si="5"/>
        <v>Fałsz</v>
      </c>
    </row>
    <row r="140" spans="1:11" x14ac:dyDescent="0.25">
      <c r="A140" s="1">
        <v>44700</v>
      </c>
      <c r="B140">
        <v>32</v>
      </c>
      <c r="C140">
        <f>WEEKDAY(ekodom__2[[#This Row],[Data]])</f>
        <v>5</v>
      </c>
      <c r="D140">
        <f>IF(ekodom__2[[#This Row],[Dzień]]=3,-260,-190)</f>
        <v>-190</v>
      </c>
      <c r="E14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0">
        <f t="shared" si="4"/>
        <v>0</v>
      </c>
      <c r="G140">
        <f>MONTH(ekodom__2[[#This Row],[Data]])</f>
        <v>5</v>
      </c>
      <c r="H14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-158</v>
      </c>
      <c r="I140">
        <f>IF(ekodom__2[[#This Row],[miesiąc]]&gt;=4,IF(ekodom__2[[#This Row],[miesiąc]]&lt;=9,IF(ekodom__2[[#This Row],[dodatkowe zużycie wody]]=-300,1,0),0),0)</f>
        <v>0</v>
      </c>
      <c r="J140">
        <f>IF(ekodom__2[[#This Row],[retencja]]=0,J139+1,0)</f>
        <v>0</v>
      </c>
      <c r="K140" t="str">
        <f t="shared" si="5"/>
        <v>Fałsz</v>
      </c>
    </row>
    <row r="141" spans="1:11" x14ac:dyDescent="0.25">
      <c r="A141" s="1">
        <v>44701</v>
      </c>
      <c r="B141">
        <v>0</v>
      </c>
      <c r="C141">
        <f>WEEKDAY(ekodom__2[[#This Row],[Data]])</f>
        <v>6</v>
      </c>
      <c r="D141">
        <f>IF(ekodom__2[[#This Row],[Dzień]]=3,-260,-190)</f>
        <v>-190</v>
      </c>
      <c r="E14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1">
        <f t="shared" si="4"/>
        <v>0</v>
      </c>
      <c r="G141">
        <f>MONTH(ekodom__2[[#This Row],[Data]])</f>
        <v>5</v>
      </c>
      <c r="H14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1">
        <f>IF(ekodom__2[[#This Row],[miesiąc]]&gt;=4,IF(ekodom__2[[#This Row],[miesiąc]]&lt;=9,IF(ekodom__2[[#This Row],[dodatkowe zużycie wody]]=-300,1,0),0),0)</f>
        <v>0</v>
      </c>
      <c r="J141">
        <f>IF(ekodom__2[[#This Row],[retencja]]=0,J140+1,0)</f>
        <v>1</v>
      </c>
      <c r="K141" t="str">
        <f t="shared" si="5"/>
        <v>Fałsz</v>
      </c>
    </row>
    <row r="142" spans="1:11" x14ac:dyDescent="0.25">
      <c r="A142" s="1">
        <v>44702</v>
      </c>
      <c r="B142">
        <v>0</v>
      </c>
      <c r="C142">
        <f>WEEKDAY(ekodom__2[[#This Row],[Data]])</f>
        <v>7</v>
      </c>
      <c r="D142">
        <f>IF(ekodom__2[[#This Row],[Dzień]]=3,-260,-190)</f>
        <v>-190</v>
      </c>
      <c r="E14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2">
        <f t="shared" si="4"/>
        <v>0</v>
      </c>
      <c r="G142">
        <f>MONTH(ekodom__2[[#This Row],[Data]])</f>
        <v>5</v>
      </c>
      <c r="H14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2">
        <f>IF(ekodom__2[[#This Row],[miesiąc]]&gt;=4,IF(ekodom__2[[#This Row],[miesiąc]]&lt;=9,IF(ekodom__2[[#This Row],[dodatkowe zużycie wody]]=-300,1,0),0),0)</f>
        <v>0</v>
      </c>
      <c r="J142">
        <f>IF(ekodom__2[[#This Row],[retencja]]=0,J141+1,0)</f>
        <v>2</v>
      </c>
      <c r="K142" t="str">
        <f t="shared" si="5"/>
        <v>Fałsz</v>
      </c>
    </row>
    <row r="143" spans="1:11" x14ac:dyDescent="0.25">
      <c r="A143" s="1">
        <v>44703</v>
      </c>
      <c r="B143">
        <v>0</v>
      </c>
      <c r="C143">
        <f>WEEKDAY(ekodom__2[[#This Row],[Data]])</f>
        <v>1</v>
      </c>
      <c r="D143">
        <f>IF(ekodom__2[[#This Row],[Dzień]]=3,-260,-190)</f>
        <v>-190</v>
      </c>
      <c r="E14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3">
        <f t="shared" si="4"/>
        <v>0</v>
      </c>
      <c r="G143">
        <f>MONTH(ekodom__2[[#This Row],[Data]])</f>
        <v>5</v>
      </c>
      <c r="H14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3">
        <f>IF(ekodom__2[[#This Row],[miesiąc]]&gt;=4,IF(ekodom__2[[#This Row],[miesiąc]]&lt;=9,IF(ekodom__2[[#This Row],[dodatkowe zużycie wody]]=-300,1,0),0),0)</f>
        <v>0</v>
      </c>
      <c r="J143">
        <f>IF(ekodom__2[[#This Row],[retencja]]=0,J142+1,0)</f>
        <v>3</v>
      </c>
      <c r="K143" t="str">
        <f t="shared" si="5"/>
        <v>Fałsz</v>
      </c>
    </row>
    <row r="144" spans="1:11" x14ac:dyDescent="0.25">
      <c r="A144" s="1">
        <v>44704</v>
      </c>
      <c r="B144">
        <v>0</v>
      </c>
      <c r="C144">
        <f>WEEKDAY(ekodom__2[[#This Row],[Data]])</f>
        <v>2</v>
      </c>
      <c r="D144">
        <f>IF(ekodom__2[[#This Row],[Dzień]]=3,-260,-190)</f>
        <v>-190</v>
      </c>
      <c r="E14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4">
        <f t="shared" si="4"/>
        <v>0</v>
      </c>
      <c r="G144">
        <f>MONTH(ekodom__2[[#This Row],[Data]])</f>
        <v>5</v>
      </c>
      <c r="H14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4">
        <f>IF(ekodom__2[[#This Row],[miesiąc]]&gt;=4,IF(ekodom__2[[#This Row],[miesiąc]]&lt;=9,IF(ekodom__2[[#This Row],[dodatkowe zużycie wody]]=-300,1,0),0),0)</f>
        <v>0</v>
      </c>
      <c r="J144">
        <f>IF(ekodom__2[[#This Row],[retencja]]=0,J143+1,0)</f>
        <v>4</v>
      </c>
      <c r="K144" t="str">
        <f t="shared" si="5"/>
        <v>Fałsz</v>
      </c>
    </row>
    <row r="145" spans="1:11" x14ac:dyDescent="0.25">
      <c r="A145" s="1">
        <v>44705</v>
      </c>
      <c r="B145">
        <v>0</v>
      </c>
      <c r="C145">
        <f>WEEKDAY(ekodom__2[[#This Row],[Data]])</f>
        <v>3</v>
      </c>
      <c r="D145">
        <f>IF(ekodom__2[[#This Row],[Dzień]]=3,-260,-190)</f>
        <v>-260</v>
      </c>
      <c r="E14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-560</v>
      </c>
      <c r="F145">
        <f t="shared" si="4"/>
        <v>-300</v>
      </c>
      <c r="G145">
        <f>MONTH(ekodom__2[[#This Row],[Data]])</f>
        <v>5</v>
      </c>
      <c r="H14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-560</v>
      </c>
      <c r="I145">
        <f>IF(ekodom__2[[#This Row],[miesiąc]]&gt;=4,IF(ekodom__2[[#This Row],[miesiąc]]&lt;=9,IF(ekodom__2[[#This Row],[dodatkowe zużycie wody]]=-300,1,0),0),0)</f>
        <v>1</v>
      </c>
      <c r="J145">
        <f>IF(ekodom__2[[#This Row],[retencja]]=0,J144+1,0)</f>
        <v>5</v>
      </c>
      <c r="K145" t="str">
        <f t="shared" si="5"/>
        <v>Prawda</v>
      </c>
    </row>
    <row r="146" spans="1:11" x14ac:dyDescent="0.25">
      <c r="A146" s="1">
        <v>44706</v>
      </c>
      <c r="B146">
        <v>0</v>
      </c>
      <c r="C146">
        <f>WEEKDAY(ekodom__2[[#This Row],[Data]])</f>
        <v>4</v>
      </c>
      <c r="D146">
        <f>IF(ekodom__2[[#This Row],[Dzień]]=3,-260,-190)</f>
        <v>-190</v>
      </c>
      <c r="E14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6">
        <f t="shared" si="4"/>
        <v>0</v>
      </c>
      <c r="G146">
        <f>MONTH(ekodom__2[[#This Row],[Data]])</f>
        <v>5</v>
      </c>
      <c r="H14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6">
        <f>IF(ekodom__2[[#This Row],[miesiąc]]&gt;=4,IF(ekodom__2[[#This Row],[miesiąc]]&lt;=9,IF(ekodom__2[[#This Row],[dodatkowe zużycie wody]]=-300,1,0),0),0)</f>
        <v>0</v>
      </c>
      <c r="J146">
        <f>IF(ekodom__2[[#This Row],[retencja]]=0,J145+1,0)</f>
        <v>6</v>
      </c>
      <c r="K146" t="str">
        <f t="shared" si="5"/>
        <v>Fałsz</v>
      </c>
    </row>
    <row r="147" spans="1:11" x14ac:dyDescent="0.25">
      <c r="A147" s="1">
        <v>44707</v>
      </c>
      <c r="B147">
        <v>0</v>
      </c>
      <c r="C147">
        <f>WEEKDAY(ekodom__2[[#This Row],[Data]])</f>
        <v>5</v>
      </c>
      <c r="D147">
        <f>IF(ekodom__2[[#This Row],[Dzień]]=3,-260,-190)</f>
        <v>-190</v>
      </c>
      <c r="E14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7">
        <f t="shared" si="4"/>
        <v>0</v>
      </c>
      <c r="G147">
        <f>MONTH(ekodom__2[[#This Row],[Data]])</f>
        <v>5</v>
      </c>
      <c r="H14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7">
        <f>IF(ekodom__2[[#This Row],[miesiąc]]&gt;=4,IF(ekodom__2[[#This Row],[miesiąc]]&lt;=9,IF(ekodom__2[[#This Row],[dodatkowe zużycie wody]]=-300,1,0),0),0)</f>
        <v>0</v>
      </c>
      <c r="J147">
        <f>IF(ekodom__2[[#This Row],[retencja]]=0,J146+1,0)</f>
        <v>7</v>
      </c>
      <c r="K147" t="str">
        <f t="shared" si="5"/>
        <v>Fałsz</v>
      </c>
    </row>
    <row r="148" spans="1:11" x14ac:dyDescent="0.25">
      <c r="A148" s="1">
        <v>44708</v>
      </c>
      <c r="B148">
        <v>0</v>
      </c>
      <c r="C148">
        <f>WEEKDAY(ekodom__2[[#This Row],[Data]])</f>
        <v>6</v>
      </c>
      <c r="D148">
        <f>IF(ekodom__2[[#This Row],[Dzień]]=3,-260,-190)</f>
        <v>-190</v>
      </c>
      <c r="E14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8">
        <f t="shared" si="4"/>
        <v>0</v>
      </c>
      <c r="G148">
        <f>MONTH(ekodom__2[[#This Row],[Data]])</f>
        <v>5</v>
      </c>
      <c r="H14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8">
        <f>IF(ekodom__2[[#This Row],[miesiąc]]&gt;=4,IF(ekodom__2[[#This Row],[miesiąc]]&lt;=9,IF(ekodom__2[[#This Row],[dodatkowe zużycie wody]]=-300,1,0),0),0)</f>
        <v>0</v>
      </c>
      <c r="J148">
        <f>IF(ekodom__2[[#This Row],[retencja]]=0,J147+1,0)</f>
        <v>8</v>
      </c>
      <c r="K148" t="str">
        <f t="shared" si="5"/>
        <v>Fałsz</v>
      </c>
    </row>
    <row r="149" spans="1:11" x14ac:dyDescent="0.25">
      <c r="A149" s="1">
        <v>44709</v>
      </c>
      <c r="B149">
        <v>0</v>
      </c>
      <c r="C149">
        <f>WEEKDAY(ekodom__2[[#This Row],[Data]])</f>
        <v>7</v>
      </c>
      <c r="D149">
        <f>IF(ekodom__2[[#This Row],[Dzień]]=3,-260,-190)</f>
        <v>-190</v>
      </c>
      <c r="E14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49">
        <f t="shared" si="4"/>
        <v>0</v>
      </c>
      <c r="G149">
        <f>MONTH(ekodom__2[[#This Row],[Data]])</f>
        <v>5</v>
      </c>
      <c r="H14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49">
        <f>IF(ekodom__2[[#This Row],[miesiąc]]&gt;=4,IF(ekodom__2[[#This Row],[miesiąc]]&lt;=9,IF(ekodom__2[[#This Row],[dodatkowe zużycie wody]]=-300,1,0),0),0)</f>
        <v>0</v>
      </c>
      <c r="J149">
        <f>IF(ekodom__2[[#This Row],[retencja]]=0,J148+1,0)</f>
        <v>9</v>
      </c>
      <c r="K149" t="str">
        <f t="shared" si="5"/>
        <v>Fałsz</v>
      </c>
    </row>
    <row r="150" spans="1:11" x14ac:dyDescent="0.25">
      <c r="A150" s="1">
        <v>44710</v>
      </c>
      <c r="B150">
        <v>0</v>
      </c>
      <c r="C150">
        <f>WEEKDAY(ekodom__2[[#This Row],[Data]])</f>
        <v>1</v>
      </c>
      <c r="D150">
        <f>IF(ekodom__2[[#This Row],[Dzień]]=3,-260,-190)</f>
        <v>-190</v>
      </c>
      <c r="E15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50">
        <f t="shared" si="4"/>
        <v>-300</v>
      </c>
      <c r="G150">
        <f>MONTH(ekodom__2[[#This Row],[Data]])</f>
        <v>5</v>
      </c>
      <c r="H15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50">
        <f>IF(ekodom__2[[#This Row],[miesiąc]]&gt;=4,IF(ekodom__2[[#This Row],[miesiąc]]&lt;=9,IF(ekodom__2[[#This Row],[dodatkowe zużycie wody]]=-300,1,0),0),0)</f>
        <v>1</v>
      </c>
      <c r="J150">
        <f>IF(ekodom__2[[#This Row],[retencja]]=0,J149+1,0)</f>
        <v>10</v>
      </c>
      <c r="K150" t="str">
        <f t="shared" si="5"/>
        <v>Prawda</v>
      </c>
    </row>
    <row r="151" spans="1:11" x14ac:dyDescent="0.25">
      <c r="A151" s="1">
        <v>44711</v>
      </c>
      <c r="B151">
        <v>0</v>
      </c>
      <c r="C151">
        <f>WEEKDAY(ekodom__2[[#This Row],[Data]])</f>
        <v>2</v>
      </c>
      <c r="D151">
        <f>IF(ekodom__2[[#This Row],[Dzień]]=3,-260,-190)</f>
        <v>-190</v>
      </c>
      <c r="E15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1">
        <f t="shared" si="4"/>
        <v>0</v>
      </c>
      <c r="G151">
        <f>MONTH(ekodom__2[[#This Row],[Data]])</f>
        <v>5</v>
      </c>
      <c r="H15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51">
        <f>IF(ekodom__2[[#This Row],[miesiąc]]&gt;=4,IF(ekodom__2[[#This Row],[miesiąc]]&lt;=9,IF(ekodom__2[[#This Row],[dodatkowe zużycie wody]]=-300,1,0),0),0)</f>
        <v>0</v>
      </c>
      <c r="J151">
        <f>IF(ekodom__2[[#This Row],[retencja]]=0,J150+1,0)</f>
        <v>11</v>
      </c>
      <c r="K151" t="str">
        <f t="shared" si="5"/>
        <v>Fałsz</v>
      </c>
    </row>
    <row r="152" spans="1:11" x14ac:dyDescent="0.25">
      <c r="A152" s="1">
        <v>44712</v>
      </c>
      <c r="B152">
        <v>0</v>
      </c>
      <c r="C152">
        <f>WEEKDAY(ekodom__2[[#This Row],[Data]])</f>
        <v>3</v>
      </c>
      <c r="D152">
        <f>IF(ekodom__2[[#This Row],[Dzień]]=3,-260,-190)</f>
        <v>-260</v>
      </c>
      <c r="E15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52">
        <f t="shared" si="4"/>
        <v>0</v>
      </c>
      <c r="G152">
        <f>MONTH(ekodom__2[[#This Row],[Data]])</f>
        <v>5</v>
      </c>
      <c r="H15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52">
        <f>IF(ekodom__2[[#This Row],[miesiąc]]&gt;=4,IF(ekodom__2[[#This Row],[miesiąc]]&lt;=9,IF(ekodom__2[[#This Row],[dodatkowe zużycie wody]]=-300,1,0),0),0)</f>
        <v>0</v>
      </c>
      <c r="J152">
        <f>IF(ekodom__2[[#This Row],[retencja]]=0,J151+1,0)</f>
        <v>12</v>
      </c>
      <c r="K152" t="str">
        <f t="shared" si="5"/>
        <v>Fałsz</v>
      </c>
    </row>
    <row r="153" spans="1:11" x14ac:dyDescent="0.25">
      <c r="A153" s="1">
        <v>44713</v>
      </c>
      <c r="B153">
        <v>0</v>
      </c>
      <c r="C153">
        <f>WEEKDAY(ekodom__2[[#This Row],[Data]])</f>
        <v>4</v>
      </c>
      <c r="D153">
        <f>IF(ekodom__2[[#This Row],[Dzień]]=3,-260,-190)</f>
        <v>-190</v>
      </c>
      <c r="E15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3">
        <f t="shared" si="4"/>
        <v>0</v>
      </c>
      <c r="G153">
        <f>MONTH(ekodom__2[[#This Row],[Data]])</f>
        <v>6</v>
      </c>
      <c r="H15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53">
        <f>IF(ekodom__2[[#This Row],[miesiąc]]&gt;=4,IF(ekodom__2[[#This Row],[miesiąc]]&lt;=9,IF(ekodom__2[[#This Row],[dodatkowe zużycie wody]]=-300,1,0),0),0)</f>
        <v>0</v>
      </c>
      <c r="J153">
        <f>IF(ekodom__2[[#This Row],[retencja]]=0,J152+1,0)</f>
        <v>13</v>
      </c>
      <c r="K153" t="str">
        <f t="shared" si="5"/>
        <v>Fałsz</v>
      </c>
    </row>
    <row r="154" spans="1:11" x14ac:dyDescent="0.25">
      <c r="A154" s="1">
        <v>44714</v>
      </c>
      <c r="B154">
        <v>18</v>
      </c>
      <c r="C154">
        <f>WEEKDAY(ekodom__2[[#This Row],[Data]])</f>
        <v>5</v>
      </c>
      <c r="D154">
        <f>IF(ekodom__2[[#This Row],[Dzień]]=3,-260,-190)</f>
        <v>-190</v>
      </c>
      <c r="E15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4">
        <f t="shared" si="4"/>
        <v>0</v>
      </c>
      <c r="G154">
        <f>MONTH(ekodom__2[[#This Row],[Data]])</f>
        <v>6</v>
      </c>
      <c r="H15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-172</v>
      </c>
      <c r="I154">
        <f>IF(ekodom__2[[#This Row],[miesiąc]]&gt;=4,IF(ekodom__2[[#This Row],[miesiąc]]&lt;=9,IF(ekodom__2[[#This Row],[dodatkowe zużycie wody]]=-300,1,0),0),0)</f>
        <v>0</v>
      </c>
      <c r="J154">
        <f>IF(ekodom__2[[#This Row],[retencja]]=0,J153+1,0)</f>
        <v>0</v>
      </c>
      <c r="K154" t="str">
        <f t="shared" si="5"/>
        <v>Fałsz</v>
      </c>
    </row>
    <row r="155" spans="1:11" x14ac:dyDescent="0.25">
      <c r="A155" s="1">
        <v>44715</v>
      </c>
      <c r="B155">
        <v>525</v>
      </c>
      <c r="C155">
        <f>WEEKDAY(ekodom__2[[#This Row],[Data]])</f>
        <v>6</v>
      </c>
      <c r="D155">
        <f>IF(ekodom__2[[#This Row],[Dzień]]=3,-260,-190)</f>
        <v>-190</v>
      </c>
      <c r="E15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5">
        <f t="shared" si="4"/>
        <v>0</v>
      </c>
      <c r="G155">
        <f>MONTH(ekodom__2[[#This Row],[Data]])</f>
        <v>6</v>
      </c>
      <c r="H15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335</v>
      </c>
      <c r="I155">
        <f>IF(ekodom__2[[#This Row],[miesiąc]]&gt;=4,IF(ekodom__2[[#This Row],[miesiąc]]&lt;=9,IF(ekodom__2[[#This Row],[dodatkowe zużycie wody]]=-300,1,0),0),0)</f>
        <v>0</v>
      </c>
      <c r="J155">
        <f>IF(ekodom__2[[#This Row],[retencja]]=0,J154+1,0)</f>
        <v>0</v>
      </c>
      <c r="K155" t="str">
        <f t="shared" si="5"/>
        <v>Fałsz</v>
      </c>
    </row>
    <row r="156" spans="1:11" x14ac:dyDescent="0.25">
      <c r="A156" s="1">
        <v>44716</v>
      </c>
      <c r="B156">
        <v>697</v>
      </c>
      <c r="C156">
        <f>WEEKDAY(ekodom__2[[#This Row],[Data]])</f>
        <v>7</v>
      </c>
      <c r="D156">
        <f>IF(ekodom__2[[#This Row],[Dzień]]=3,-260,-190)</f>
        <v>-190</v>
      </c>
      <c r="E15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6">
        <f t="shared" si="4"/>
        <v>0</v>
      </c>
      <c r="G156">
        <f>MONTH(ekodom__2[[#This Row],[Data]])</f>
        <v>6</v>
      </c>
      <c r="H15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507</v>
      </c>
      <c r="I156">
        <f>IF(ekodom__2[[#This Row],[miesiąc]]&gt;=4,IF(ekodom__2[[#This Row],[miesiąc]]&lt;=9,IF(ekodom__2[[#This Row],[dodatkowe zużycie wody]]=-300,1,0),0),0)</f>
        <v>0</v>
      </c>
      <c r="J156">
        <f>IF(ekodom__2[[#This Row],[retencja]]=0,J155+1,0)</f>
        <v>0</v>
      </c>
      <c r="K156" t="str">
        <f t="shared" si="5"/>
        <v>Fałsz</v>
      </c>
    </row>
    <row r="157" spans="1:11" x14ac:dyDescent="0.25">
      <c r="A157" s="1">
        <v>44717</v>
      </c>
      <c r="B157">
        <v>786</v>
      </c>
      <c r="C157">
        <f>WEEKDAY(ekodom__2[[#This Row],[Data]])</f>
        <v>1</v>
      </c>
      <c r="D157">
        <f>IF(ekodom__2[[#This Row],[Dzień]]=3,-260,-190)</f>
        <v>-190</v>
      </c>
      <c r="E15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7">
        <f t="shared" si="4"/>
        <v>0</v>
      </c>
      <c r="G157">
        <f>MONTH(ekodom__2[[#This Row],[Data]])</f>
        <v>6</v>
      </c>
      <c r="H15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596</v>
      </c>
      <c r="I157">
        <f>IF(ekodom__2[[#This Row],[miesiąc]]&gt;=4,IF(ekodom__2[[#This Row],[miesiąc]]&lt;=9,IF(ekodom__2[[#This Row],[dodatkowe zużycie wody]]=-300,1,0),0),0)</f>
        <v>0</v>
      </c>
      <c r="J157">
        <f>IF(ekodom__2[[#This Row],[retencja]]=0,J156+1,0)</f>
        <v>0</v>
      </c>
      <c r="K157" t="str">
        <f t="shared" si="5"/>
        <v>Fałsz</v>
      </c>
    </row>
    <row r="158" spans="1:11" x14ac:dyDescent="0.25">
      <c r="A158" s="1">
        <v>44718</v>
      </c>
      <c r="B158">
        <v>792</v>
      </c>
      <c r="C158">
        <f>WEEKDAY(ekodom__2[[#This Row],[Data]])</f>
        <v>2</v>
      </c>
      <c r="D158">
        <f>IF(ekodom__2[[#This Row],[Dzień]]=3,-260,-190)</f>
        <v>-190</v>
      </c>
      <c r="E15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58">
        <f t="shared" si="4"/>
        <v>0</v>
      </c>
      <c r="G158">
        <f>MONTH(ekodom__2[[#This Row],[Data]])</f>
        <v>6</v>
      </c>
      <c r="H15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602</v>
      </c>
      <c r="I158">
        <f>IF(ekodom__2[[#This Row],[miesiąc]]&gt;=4,IF(ekodom__2[[#This Row],[miesiąc]]&lt;=9,IF(ekodom__2[[#This Row],[dodatkowe zużycie wody]]=-300,1,0),0),0)</f>
        <v>0</v>
      </c>
      <c r="J158">
        <f>IF(ekodom__2[[#This Row],[retencja]]=0,J157+1,0)</f>
        <v>0</v>
      </c>
      <c r="K158" t="str">
        <f t="shared" si="5"/>
        <v>Fałsz</v>
      </c>
    </row>
    <row r="159" spans="1:11" x14ac:dyDescent="0.25">
      <c r="A159" s="1">
        <v>44719</v>
      </c>
      <c r="B159">
        <v>0</v>
      </c>
      <c r="C159">
        <f>WEEKDAY(ekodom__2[[#This Row],[Data]])</f>
        <v>3</v>
      </c>
      <c r="D159">
        <f>IF(ekodom__2[[#This Row],[Dzień]]=3,-260,-190)</f>
        <v>-260</v>
      </c>
      <c r="E15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59">
        <f t="shared" si="4"/>
        <v>0</v>
      </c>
      <c r="G159">
        <f>MONTH(ekodom__2[[#This Row],[Data]])</f>
        <v>6</v>
      </c>
      <c r="H15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59">
        <f>IF(ekodom__2[[#This Row],[miesiąc]]&gt;=4,IF(ekodom__2[[#This Row],[miesiąc]]&lt;=9,IF(ekodom__2[[#This Row],[dodatkowe zużycie wody]]=-300,1,0),0),0)</f>
        <v>0</v>
      </c>
      <c r="J159">
        <f>IF(ekodom__2[[#This Row],[retencja]]=0,J158+1,0)</f>
        <v>1</v>
      </c>
      <c r="K159" t="str">
        <f t="shared" si="5"/>
        <v>Fałsz</v>
      </c>
    </row>
    <row r="160" spans="1:11" x14ac:dyDescent="0.25">
      <c r="A160" s="1">
        <v>44720</v>
      </c>
      <c r="B160">
        <v>0</v>
      </c>
      <c r="C160">
        <f>WEEKDAY(ekodom__2[[#This Row],[Data]])</f>
        <v>4</v>
      </c>
      <c r="D160">
        <f>IF(ekodom__2[[#This Row],[Dzień]]=3,-260,-190)</f>
        <v>-190</v>
      </c>
      <c r="E16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0">
        <f t="shared" si="4"/>
        <v>0</v>
      </c>
      <c r="G160">
        <f>MONTH(ekodom__2[[#This Row],[Data]])</f>
        <v>6</v>
      </c>
      <c r="H16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0">
        <f>IF(ekodom__2[[#This Row],[miesiąc]]&gt;=4,IF(ekodom__2[[#This Row],[miesiąc]]&lt;=9,IF(ekodom__2[[#This Row],[dodatkowe zużycie wody]]=-300,1,0),0),0)</f>
        <v>0</v>
      </c>
      <c r="J160">
        <f>IF(ekodom__2[[#This Row],[retencja]]=0,J159+1,0)</f>
        <v>2</v>
      </c>
      <c r="K160" t="str">
        <f t="shared" si="5"/>
        <v>Fałsz</v>
      </c>
    </row>
    <row r="161" spans="1:11" x14ac:dyDescent="0.25">
      <c r="A161" s="1">
        <v>44721</v>
      </c>
      <c r="B161">
        <v>0</v>
      </c>
      <c r="C161">
        <f>WEEKDAY(ekodom__2[[#This Row],[Data]])</f>
        <v>5</v>
      </c>
      <c r="D161">
        <f>IF(ekodom__2[[#This Row],[Dzień]]=3,-260,-190)</f>
        <v>-190</v>
      </c>
      <c r="E16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1">
        <f t="shared" si="4"/>
        <v>0</v>
      </c>
      <c r="G161">
        <f>MONTH(ekodom__2[[#This Row],[Data]])</f>
        <v>6</v>
      </c>
      <c r="H16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1">
        <f>IF(ekodom__2[[#This Row],[miesiąc]]&gt;=4,IF(ekodom__2[[#This Row],[miesiąc]]&lt;=9,IF(ekodom__2[[#This Row],[dodatkowe zużycie wody]]=-300,1,0),0),0)</f>
        <v>0</v>
      </c>
      <c r="J161">
        <f>IF(ekodom__2[[#This Row],[retencja]]=0,J160+1,0)</f>
        <v>3</v>
      </c>
      <c r="K161" t="str">
        <f t="shared" si="5"/>
        <v>Fałsz</v>
      </c>
    </row>
    <row r="162" spans="1:11" x14ac:dyDescent="0.25">
      <c r="A162" s="1">
        <v>44722</v>
      </c>
      <c r="B162">
        <v>0</v>
      </c>
      <c r="C162">
        <f>WEEKDAY(ekodom__2[[#This Row],[Data]])</f>
        <v>6</v>
      </c>
      <c r="D162">
        <f>IF(ekodom__2[[#This Row],[Dzień]]=3,-260,-190)</f>
        <v>-190</v>
      </c>
      <c r="E16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2">
        <f t="shared" si="4"/>
        <v>0</v>
      </c>
      <c r="G162">
        <f>MONTH(ekodom__2[[#This Row],[Data]])</f>
        <v>6</v>
      </c>
      <c r="H16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2">
        <f>IF(ekodom__2[[#This Row],[miesiąc]]&gt;=4,IF(ekodom__2[[#This Row],[miesiąc]]&lt;=9,IF(ekodom__2[[#This Row],[dodatkowe zużycie wody]]=-300,1,0),0),0)</f>
        <v>0</v>
      </c>
      <c r="J162">
        <f>IF(ekodom__2[[#This Row],[retencja]]=0,J161+1,0)</f>
        <v>4</v>
      </c>
      <c r="K162" t="str">
        <f t="shared" si="5"/>
        <v>Fałsz</v>
      </c>
    </row>
    <row r="163" spans="1:11" x14ac:dyDescent="0.25">
      <c r="A163" s="1">
        <v>44723</v>
      </c>
      <c r="B163">
        <v>0</v>
      </c>
      <c r="C163">
        <f>WEEKDAY(ekodom__2[[#This Row],[Data]])</f>
        <v>7</v>
      </c>
      <c r="D163">
        <f>IF(ekodom__2[[#This Row],[Dzień]]=3,-260,-190)</f>
        <v>-190</v>
      </c>
      <c r="E16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63">
        <f t="shared" si="4"/>
        <v>-300</v>
      </c>
      <c r="G163">
        <f>MONTH(ekodom__2[[#This Row],[Data]])</f>
        <v>6</v>
      </c>
      <c r="H16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63">
        <f>IF(ekodom__2[[#This Row],[miesiąc]]&gt;=4,IF(ekodom__2[[#This Row],[miesiąc]]&lt;=9,IF(ekodom__2[[#This Row],[dodatkowe zużycie wody]]=-300,1,0),0),0)</f>
        <v>1</v>
      </c>
      <c r="J163">
        <f>IF(ekodom__2[[#This Row],[retencja]]=0,J162+1,0)</f>
        <v>5</v>
      </c>
      <c r="K163" t="str">
        <f t="shared" si="5"/>
        <v>Prawda</v>
      </c>
    </row>
    <row r="164" spans="1:11" x14ac:dyDescent="0.25">
      <c r="A164" s="1">
        <v>44724</v>
      </c>
      <c r="B164">
        <v>0</v>
      </c>
      <c r="C164">
        <f>WEEKDAY(ekodom__2[[#This Row],[Data]])</f>
        <v>1</v>
      </c>
      <c r="D164">
        <f>IF(ekodom__2[[#This Row],[Dzień]]=3,-260,-190)</f>
        <v>-190</v>
      </c>
      <c r="E16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4">
        <f t="shared" si="4"/>
        <v>0</v>
      </c>
      <c r="G164">
        <f>MONTH(ekodom__2[[#This Row],[Data]])</f>
        <v>6</v>
      </c>
      <c r="H16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4">
        <f>IF(ekodom__2[[#This Row],[miesiąc]]&gt;=4,IF(ekodom__2[[#This Row],[miesiąc]]&lt;=9,IF(ekodom__2[[#This Row],[dodatkowe zużycie wody]]=-300,1,0),0),0)</f>
        <v>0</v>
      </c>
      <c r="J164">
        <f>IF(ekodom__2[[#This Row],[retencja]]=0,J163+1,0)</f>
        <v>6</v>
      </c>
      <c r="K164" t="str">
        <f t="shared" si="5"/>
        <v>Fałsz</v>
      </c>
    </row>
    <row r="165" spans="1:11" x14ac:dyDescent="0.25">
      <c r="A165" s="1">
        <v>44725</v>
      </c>
      <c r="B165">
        <v>0</v>
      </c>
      <c r="C165">
        <f>WEEKDAY(ekodom__2[[#This Row],[Data]])</f>
        <v>2</v>
      </c>
      <c r="D165">
        <f>IF(ekodom__2[[#This Row],[Dzień]]=3,-260,-190)</f>
        <v>-190</v>
      </c>
      <c r="E16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5">
        <f t="shared" si="4"/>
        <v>0</v>
      </c>
      <c r="G165">
        <f>MONTH(ekodom__2[[#This Row],[Data]])</f>
        <v>6</v>
      </c>
      <c r="H16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5">
        <f>IF(ekodom__2[[#This Row],[miesiąc]]&gt;=4,IF(ekodom__2[[#This Row],[miesiąc]]&lt;=9,IF(ekodom__2[[#This Row],[dodatkowe zużycie wody]]=-300,1,0),0),0)</f>
        <v>0</v>
      </c>
      <c r="J165">
        <f>IF(ekodom__2[[#This Row],[retencja]]=0,J164+1,0)</f>
        <v>7</v>
      </c>
      <c r="K165" t="str">
        <f t="shared" si="5"/>
        <v>Fałsz</v>
      </c>
    </row>
    <row r="166" spans="1:11" x14ac:dyDescent="0.25">
      <c r="A166" s="1">
        <v>44726</v>
      </c>
      <c r="B166">
        <v>0</v>
      </c>
      <c r="C166">
        <f>WEEKDAY(ekodom__2[[#This Row],[Data]])</f>
        <v>3</v>
      </c>
      <c r="D166">
        <f>IF(ekodom__2[[#This Row],[Dzień]]=3,-260,-190)</f>
        <v>-260</v>
      </c>
      <c r="E16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66">
        <f t="shared" si="4"/>
        <v>0</v>
      </c>
      <c r="G166">
        <f>MONTH(ekodom__2[[#This Row],[Data]])</f>
        <v>6</v>
      </c>
      <c r="H16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66">
        <f>IF(ekodom__2[[#This Row],[miesiąc]]&gt;=4,IF(ekodom__2[[#This Row],[miesiąc]]&lt;=9,IF(ekodom__2[[#This Row],[dodatkowe zużycie wody]]=-300,1,0),0),0)</f>
        <v>0</v>
      </c>
      <c r="J166">
        <f>IF(ekodom__2[[#This Row],[retencja]]=0,J165+1,0)</f>
        <v>8</v>
      </c>
      <c r="K166" t="str">
        <f t="shared" si="5"/>
        <v>Fałsz</v>
      </c>
    </row>
    <row r="167" spans="1:11" x14ac:dyDescent="0.25">
      <c r="A167" s="1">
        <v>44727</v>
      </c>
      <c r="B167">
        <v>0</v>
      </c>
      <c r="C167">
        <f>WEEKDAY(ekodom__2[[#This Row],[Data]])</f>
        <v>4</v>
      </c>
      <c r="D167">
        <f>IF(ekodom__2[[#This Row],[Dzień]]=3,-260,-190)</f>
        <v>-190</v>
      </c>
      <c r="E16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7">
        <f t="shared" si="4"/>
        <v>0</v>
      </c>
      <c r="G167">
        <f>MONTH(ekodom__2[[#This Row],[Data]])</f>
        <v>6</v>
      </c>
      <c r="H16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67">
        <f>IF(ekodom__2[[#This Row],[miesiąc]]&gt;=4,IF(ekodom__2[[#This Row],[miesiąc]]&lt;=9,IF(ekodom__2[[#This Row],[dodatkowe zużycie wody]]=-300,1,0),0),0)</f>
        <v>0</v>
      </c>
      <c r="J167">
        <f>IF(ekodom__2[[#This Row],[retencja]]=0,J166+1,0)</f>
        <v>9</v>
      </c>
      <c r="K167" t="str">
        <f t="shared" si="5"/>
        <v>Fałsz</v>
      </c>
    </row>
    <row r="168" spans="1:11" x14ac:dyDescent="0.25">
      <c r="A168" s="1">
        <v>44728</v>
      </c>
      <c r="B168">
        <v>0</v>
      </c>
      <c r="C168">
        <f>WEEKDAY(ekodom__2[[#This Row],[Data]])</f>
        <v>5</v>
      </c>
      <c r="D168">
        <f>IF(ekodom__2[[#This Row],[Dzień]]=3,-260,-190)</f>
        <v>-190</v>
      </c>
      <c r="E16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68">
        <f t="shared" si="4"/>
        <v>-300</v>
      </c>
      <c r="G168">
        <f>MONTH(ekodom__2[[#This Row],[Data]])</f>
        <v>6</v>
      </c>
      <c r="H16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68">
        <f>IF(ekodom__2[[#This Row],[miesiąc]]&gt;=4,IF(ekodom__2[[#This Row],[miesiąc]]&lt;=9,IF(ekodom__2[[#This Row],[dodatkowe zużycie wody]]=-300,1,0),0),0)</f>
        <v>1</v>
      </c>
      <c r="J168">
        <f>IF(ekodom__2[[#This Row],[retencja]]=0,J167+1,0)</f>
        <v>10</v>
      </c>
      <c r="K168" t="str">
        <f t="shared" si="5"/>
        <v>Prawda</v>
      </c>
    </row>
    <row r="169" spans="1:11" x14ac:dyDescent="0.25">
      <c r="A169" s="1">
        <v>44729</v>
      </c>
      <c r="B169">
        <v>998</v>
      </c>
      <c r="C169">
        <f>WEEKDAY(ekodom__2[[#This Row],[Data]])</f>
        <v>6</v>
      </c>
      <c r="D169">
        <f>IF(ekodom__2[[#This Row],[Dzień]]=3,-260,-190)</f>
        <v>-190</v>
      </c>
      <c r="E16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69">
        <f t="shared" si="4"/>
        <v>0</v>
      </c>
      <c r="G169">
        <f>MONTH(ekodom__2[[#This Row],[Data]])</f>
        <v>6</v>
      </c>
      <c r="H16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808</v>
      </c>
      <c r="I169">
        <f>IF(ekodom__2[[#This Row],[miesiąc]]&gt;=4,IF(ekodom__2[[#This Row],[miesiąc]]&lt;=9,IF(ekodom__2[[#This Row],[dodatkowe zużycie wody]]=-300,1,0),0),0)</f>
        <v>0</v>
      </c>
      <c r="J169">
        <f>IF(ekodom__2[[#This Row],[retencja]]=0,J168+1,0)</f>
        <v>0</v>
      </c>
      <c r="K169" t="str">
        <f t="shared" si="5"/>
        <v>Fałsz</v>
      </c>
    </row>
    <row r="170" spans="1:11" x14ac:dyDescent="0.25">
      <c r="A170" s="1">
        <v>44730</v>
      </c>
      <c r="B170">
        <v>0</v>
      </c>
      <c r="C170">
        <f>WEEKDAY(ekodom__2[[#This Row],[Data]])</f>
        <v>7</v>
      </c>
      <c r="D170">
        <f>IF(ekodom__2[[#This Row],[Dzień]]=3,-260,-190)</f>
        <v>-190</v>
      </c>
      <c r="E17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0">
        <f t="shared" si="4"/>
        <v>0</v>
      </c>
      <c r="G170">
        <f>MONTH(ekodom__2[[#This Row],[Data]])</f>
        <v>6</v>
      </c>
      <c r="H17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0">
        <f>IF(ekodom__2[[#This Row],[miesiąc]]&gt;=4,IF(ekodom__2[[#This Row],[miesiąc]]&lt;=9,IF(ekodom__2[[#This Row],[dodatkowe zużycie wody]]=-300,1,0),0),0)</f>
        <v>0</v>
      </c>
      <c r="J170">
        <f>IF(ekodom__2[[#This Row],[retencja]]=0,J169+1,0)</f>
        <v>1</v>
      </c>
      <c r="K170" t="str">
        <f t="shared" si="5"/>
        <v>Fałsz</v>
      </c>
    </row>
    <row r="171" spans="1:11" x14ac:dyDescent="0.25">
      <c r="A171" s="1">
        <v>44731</v>
      </c>
      <c r="B171">
        <v>0</v>
      </c>
      <c r="C171">
        <f>WEEKDAY(ekodom__2[[#This Row],[Data]])</f>
        <v>1</v>
      </c>
      <c r="D171">
        <f>IF(ekodom__2[[#This Row],[Dzień]]=3,-260,-190)</f>
        <v>-190</v>
      </c>
      <c r="E17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1">
        <f t="shared" si="4"/>
        <v>0</v>
      </c>
      <c r="G171">
        <f>MONTH(ekodom__2[[#This Row],[Data]])</f>
        <v>6</v>
      </c>
      <c r="H17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1">
        <f>IF(ekodom__2[[#This Row],[miesiąc]]&gt;=4,IF(ekodom__2[[#This Row],[miesiąc]]&lt;=9,IF(ekodom__2[[#This Row],[dodatkowe zużycie wody]]=-300,1,0),0),0)</f>
        <v>0</v>
      </c>
      <c r="J171">
        <f>IF(ekodom__2[[#This Row],[retencja]]=0,J170+1,0)</f>
        <v>2</v>
      </c>
      <c r="K171" t="str">
        <f t="shared" si="5"/>
        <v>Fałsz</v>
      </c>
    </row>
    <row r="172" spans="1:11" x14ac:dyDescent="0.25">
      <c r="A172" s="1">
        <v>44732</v>
      </c>
      <c r="B172">
        <v>0</v>
      </c>
      <c r="C172">
        <f>WEEKDAY(ekodom__2[[#This Row],[Data]])</f>
        <v>2</v>
      </c>
      <c r="D172">
        <f>IF(ekodom__2[[#This Row],[Dzień]]=3,-260,-190)</f>
        <v>-190</v>
      </c>
      <c r="E17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2">
        <f t="shared" si="4"/>
        <v>0</v>
      </c>
      <c r="G172">
        <f>MONTH(ekodom__2[[#This Row],[Data]])</f>
        <v>6</v>
      </c>
      <c r="H17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2">
        <f>IF(ekodom__2[[#This Row],[miesiąc]]&gt;=4,IF(ekodom__2[[#This Row],[miesiąc]]&lt;=9,IF(ekodom__2[[#This Row],[dodatkowe zużycie wody]]=-300,1,0),0),0)</f>
        <v>0</v>
      </c>
      <c r="J172">
        <f>IF(ekodom__2[[#This Row],[retencja]]=0,J171+1,0)</f>
        <v>3</v>
      </c>
      <c r="K172" t="str">
        <f t="shared" si="5"/>
        <v>Fałsz</v>
      </c>
    </row>
    <row r="173" spans="1:11" x14ac:dyDescent="0.25">
      <c r="A173" s="1">
        <v>44733</v>
      </c>
      <c r="B173">
        <v>0</v>
      </c>
      <c r="C173">
        <f>WEEKDAY(ekodom__2[[#This Row],[Data]])</f>
        <v>3</v>
      </c>
      <c r="D173">
        <f>IF(ekodom__2[[#This Row],[Dzień]]=3,-260,-190)</f>
        <v>-260</v>
      </c>
      <c r="E17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73">
        <f t="shared" si="4"/>
        <v>0</v>
      </c>
      <c r="G173">
        <f>MONTH(ekodom__2[[#This Row],[Data]])</f>
        <v>6</v>
      </c>
      <c r="H17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73">
        <f>IF(ekodom__2[[#This Row],[miesiąc]]&gt;=4,IF(ekodom__2[[#This Row],[miesiąc]]&lt;=9,IF(ekodom__2[[#This Row],[dodatkowe zużycie wody]]=-300,1,0),0),0)</f>
        <v>0</v>
      </c>
      <c r="J173">
        <f>IF(ekodom__2[[#This Row],[retencja]]=0,J172+1,0)</f>
        <v>4</v>
      </c>
      <c r="K173" t="str">
        <f t="shared" si="5"/>
        <v>Fałsz</v>
      </c>
    </row>
    <row r="174" spans="1:11" x14ac:dyDescent="0.25">
      <c r="A174" s="1">
        <v>44734</v>
      </c>
      <c r="B174">
        <v>0</v>
      </c>
      <c r="C174">
        <f>WEEKDAY(ekodom__2[[#This Row],[Data]])</f>
        <v>4</v>
      </c>
      <c r="D174">
        <f>IF(ekodom__2[[#This Row],[Dzień]]=3,-260,-190)</f>
        <v>-190</v>
      </c>
      <c r="E17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74">
        <f t="shared" si="4"/>
        <v>-300</v>
      </c>
      <c r="G174">
        <f>MONTH(ekodom__2[[#This Row],[Data]])</f>
        <v>6</v>
      </c>
      <c r="H17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74">
        <f>IF(ekodom__2[[#This Row],[miesiąc]]&gt;=4,IF(ekodom__2[[#This Row],[miesiąc]]&lt;=9,IF(ekodom__2[[#This Row],[dodatkowe zużycie wody]]=-300,1,0),0),0)</f>
        <v>1</v>
      </c>
      <c r="J174">
        <f>IF(ekodom__2[[#This Row],[retencja]]=0,J173+1,0)</f>
        <v>5</v>
      </c>
      <c r="K174" t="str">
        <f t="shared" si="5"/>
        <v>Prawda</v>
      </c>
    </row>
    <row r="175" spans="1:11" x14ac:dyDescent="0.25">
      <c r="A175" s="1">
        <v>44735</v>
      </c>
      <c r="B175">
        <v>0</v>
      </c>
      <c r="C175">
        <f>WEEKDAY(ekodom__2[[#This Row],[Data]])</f>
        <v>5</v>
      </c>
      <c r="D175">
        <f>IF(ekodom__2[[#This Row],[Dzień]]=3,-260,-190)</f>
        <v>-190</v>
      </c>
      <c r="E17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5">
        <f t="shared" si="4"/>
        <v>0</v>
      </c>
      <c r="G175">
        <f>MONTH(ekodom__2[[#This Row],[Data]])</f>
        <v>6</v>
      </c>
      <c r="H17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5">
        <f>IF(ekodom__2[[#This Row],[miesiąc]]&gt;=4,IF(ekodom__2[[#This Row],[miesiąc]]&lt;=9,IF(ekodom__2[[#This Row],[dodatkowe zużycie wody]]=-300,1,0),0),0)</f>
        <v>0</v>
      </c>
      <c r="J175">
        <f>IF(ekodom__2[[#This Row],[retencja]]=0,J174+1,0)</f>
        <v>6</v>
      </c>
      <c r="K175" t="str">
        <f t="shared" si="5"/>
        <v>Fałsz</v>
      </c>
    </row>
    <row r="176" spans="1:11" x14ac:dyDescent="0.25">
      <c r="A176" s="1">
        <v>44736</v>
      </c>
      <c r="B176">
        <v>0</v>
      </c>
      <c r="C176">
        <f>WEEKDAY(ekodom__2[[#This Row],[Data]])</f>
        <v>6</v>
      </c>
      <c r="D176">
        <f>IF(ekodom__2[[#This Row],[Dzień]]=3,-260,-190)</f>
        <v>-190</v>
      </c>
      <c r="E17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6">
        <f t="shared" si="4"/>
        <v>0</v>
      </c>
      <c r="G176">
        <f>MONTH(ekodom__2[[#This Row],[Data]])</f>
        <v>6</v>
      </c>
      <c r="H17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6">
        <f>IF(ekodom__2[[#This Row],[miesiąc]]&gt;=4,IF(ekodom__2[[#This Row],[miesiąc]]&lt;=9,IF(ekodom__2[[#This Row],[dodatkowe zużycie wody]]=-300,1,0),0),0)</f>
        <v>0</v>
      </c>
      <c r="J176">
        <f>IF(ekodom__2[[#This Row],[retencja]]=0,J175+1,0)</f>
        <v>7</v>
      </c>
      <c r="K176" t="str">
        <f t="shared" si="5"/>
        <v>Fałsz</v>
      </c>
    </row>
    <row r="177" spans="1:11" x14ac:dyDescent="0.25">
      <c r="A177" s="1">
        <v>44737</v>
      </c>
      <c r="B177">
        <v>0</v>
      </c>
      <c r="C177">
        <f>WEEKDAY(ekodom__2[[#This Row],[Data]])</f>
        <v>7</v>
      </c>
      <c r="D177">
        <f>IF(ekodom__2[[#This Row],[Dzień]]=3,-260,-190)</f>
        <v>-190</v>
      </c>
      <c r="E17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7">
        <f t="shared" si="4"/>
        <v>0</v>
      </c>
      <c r="G177">
        <f>MONTH(ekodom__2[[#This Row],[Data]])</f>
        <v>6</v>
      </c>
      <c r="H17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77">
        <f>IF(ekodom__2[[#This Row],[miesiąc]]&gt;=4,IF(ekodom__2[[#This Row],[miesiąc]]&lt;=9,IF(ekodom__2[[#This Row],[dodatkowe zużycie wody]]=-300,1,0),0),0)</f>
        <v>0</v>
      </c>
      <c r="J177">
        <f>IF(ekodom__2[[#This Row],[retencja]]=0,J176+1,0)</f>
        <v>8</v>
      </c>
      <c r="K177" t="str">
        <f t="shared" si="5"/>
        <v>Fałsz</v>
      </c>
    </row>
    <row r="178" spans="1:11" x14ac:dyDescent="0.25">
      <c r="A178" s="1">
        <v>44738</v>
      </c>
      <c r="B178">
        <v>540</v>
      </c>
      <c r="C178">
        <f>WEEKDAY(ekodom__2[[#This Row],[Data]])</f>
        <v>1</v>
      </c>
      <c r="D178">
        <f>IF(ekodom__2[[#This Row],[Dzień]]=3,-260,-190)</f>
        <v>-190</v>
      </c>
      <c r="E17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8">
        <f t="shared" si="4"/>
        <v>0</v>
      </c>
      <c r="G178">
        <f>MONTH(ekodom__2[[#This Row],[Data]])</f>
        <v>6</v>
      </c>
      <c r="H17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350</v>
      </c>
      <c r="I178">
        <f>IF(ekodom__2[[#This Row],[miesiąc]]&gt;=4,IF(ekodom__2[[#This Row],[miesiąc]]&lt;=9,IF(ekodom__2[[#This Row],[dodatkowe zużycie wody]]=-300,1,0),0),0)</f>
        <v>0</v>
      </c>
      <c r="J178">
        <f>IF(ekodom__2[[#This Row],[retencja]]=0,J177+1,0)</f>
        <v>0</v>
      </c>
      <c r="K178" t="str">
        <f t="shared" si="5"/>
        <v>Fałsz</v>
      </c>
    </row>
    <row r="179" spans="1:11" x14ac:dyDescent="0.25">
      <c r="A179" s="1">
        <v>44739</v>
      </c>
      <c r="B179">
        <v>607</v>
      </c>
      <c r="C179">
        <f>WEEKDAY(ekodom__2[[#This Row],[Data]])</f>
        <v>2</v>
      </c>
      <c r="D179">
        <f>IF(ekodom__2[[#This Row],[Dzień]]=3,-260,-190)</f>
        <v>-190</v>
      </c>
      <c r="E17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79">
        <f t="shared" si="4"/>
        <v>0</v>
      </c>
      <c r="G179">
        <f>MONTH(ekodom__2[[#This Row],[Data]])</f>
        <v>6</v>
      </c>
      <c r="H17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417</v>
      </c>
      <c r="I179">
        <f>IF(ekodom__2[[#This Row],[miesiąc]]&gt;=4,IF(ekodom__2[[#This Row],[miesiąc]]&lt;=9,IF(ekodom__2[[#This Row],[dodatkowe zużycie wody]]=-300,1,0),0),0)</f>
        <v>0</v>
      </c>
      <c r="J179">
        <f>IF(ekodom__2[[#This Row],[retencja]]=0,J178+1,0)</f>
        <v>0</v>
      </c>
      <c r="K179" t="str">
        <f t="shared" si="5"/>
        <v>Fałsz</v>
      </c>
    </row>
    <row r="180" spans="1:11" x14ac:dyDescent="0.25">
      <c r="A180" s="1">
        <v>44740</v>
      </c>
      <c r="B180">
        <v>603</v>
      </c>
      <c r="C180">
        <f>WEEKDAY(ekodom__2[[#This Row],[Data]])</f>
        <v>3</v>
      </c>
      <c r="D180">
        <f>IF(ekodom__2[[#This Row],[Dzień]]=3,-260,-190)</f>
        <v>-260</v>
      </c>
      <c r="E18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80">
        <f t="shared" si="4"/>
        <v>0</v>
      </c>
      <c r="G180">
        <f>MONTH(ekodom__2[[#This Row],[Data]])</f>
        <v>6</v>
      </c>
      <c r="H18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343</v>
      </c>
      <c r="I180">
        <f>IF(ekodom__2[[#This Row],[miesiąc]]&gt;=4,IF(ekodom__2[[#This Row],[miesiąc]]&lt;=9,IF(ekodom__2[[#This Row],[dodatkowe zużycie wody]]=-300,1,0),0),0)</f>
        <v>0</v>
      </c>
      <c r="J180">
        <f>IF(ekodom__2[[#This Row],[retencja]]=0,J179+1,0)</f>
        <v>0</v>
      </c>
      <c r="K180" t="str">
        <f t="shared" si="5"/>
        <v>Fałsz</v>
      </c>
    </row>
    <row r="181" spans="1:11" x14ac:dyDescent="0.25">
      <c r="A181" s="1">
        <v>44741</v>
      </c>
      <c r="B181">
        <v>0</v>
      </c>
      <c r="C181">
        <f>WEEKDAY(ekodom__2[[#This Row],[Data]])</f>
        <v>4</v>
      </c>
      <c r="D181">
        <f>IF(ekodom__2[[#This Row],[Dzień]]=3,-260,-190)</f>
        <v>-190</v>
      </c>
      <c r="E18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1">
        <f t="shared" si="4"/>
        <v>0</v>
      </c>
      <c r="G181">
        <f>MONTH(ekodom__2[[#This Row],[Data]])</f>
        <v>6</v>
      </c>
      <c r="H18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81">
        <f>IF(ekodom__2[[#This Row],[miesiąc]]&gt;=4,IF(ekodom__2[[#This Row],[miesiąc]]&lt;=9,IF(ekodom__2[[#This Row],[dodatkowe zużycie wody]]=-300,1,0),0),0)</f>
        <v>0</v>
      </c>
      <c r="J181">
        <f>IF(ekodom__2[[#This Row],[retencja]]=0,J180+1,0)</f>
        <v>1</v>
      </c>
      <c r="K181" t="str">
        <f t="shared" si="5"/>
        <v>Fałsz</v>
      </c>
    </row>
    <row r="182" spans="1:11" x14ac:dyDescent="0.25">
      <c r="A182" s="1">
        <v>44742</v>
      </c>
      <c r="B182">
        <v>0</v>
      </c>
      <c r="C182">
        <f>WEEKDAY(ekodom__2[[#This Row],[Data]])</f>
        <v>5</v>
      </c>
      <c r="D182">
        <f>IF(ekodom__2[[#This Row],[Dzień]]=3,-260,-190)</f>
        <v>-190</v>
      </c>
      <c r="E18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2">
        <f t="shared" si="4"/>
        <v>0</v>
      </c>
      <c r="G182">
        <f>MONTH(ekodom__2[[#This Row],[Data]])</f>
        <v>6</v>
      </c>
      <c r="H18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82">
        <f>IF(ekodom__2[[#This Row],[miesiąc]]&gt;=4,IF(ekodom__2[[#This Row],[miesiąc]]&lt;=9,IF(ekodom__2[[#This Row],[dodatkowe zużycie wody]]=-300,1,0),0),0)</f>
        <v>0</v>
      </c>
      <c r="J182">
        <f>IF(ekodom__2[[#This Row],[retencja]]=0,J181+1,0)</f>
        <v>2</v>
      </c>
      <c r="K182" t="str">
        <f t="shared" si="5"/>
        <v>Fałsz</v>
      </c>
    </row>
    <row r="183" spans="1:11" x14ac:dyDescent="0.25">
      <c r="A183" s="1">
        <v>44743</v>
      </c>
      <c r="B183">
        <v>0</v>
      </c>
      <c r="C183">
        <f>WEEKDAY(ekodom__2[[#This Row],[Data]])</f>
        <v>6</v>
      </c>
      <c r="D183">
        <f>IF(ekodom__2[[#This Row],[Dzień]]=3,-260,-190)</f>
        <v>-190</v>
      </c>
      <c r="E18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3">
        <f t="shared" si="4"/>
        <v>0</v>
      </c>
      <c r="G183">
        <f>MONTH(ekodom__2[[#This Row],[Data]])</f>
        <v>7</v>
      </c>
      <c r="H18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83">
        <f>IF(ekodom__2[[#This Row],[miesiąc]]&gt;=4,IF(ekodom__2[[#This Row],[miesiąc]]&lt;=9,IF(ekodom__2[[#This Row],[dodatkowe zużycie wody]]=-300,1,0),0),0)</f>
        <v>0</v>
      </c>
      <c r="J183">
        <f>IF(ekodom__2[[#This Row],[retencja]]=0,J182+1,0)</f>
        <v>3</v>
      </c>
      <c r="K183" t="str">
        <f t="shared" si="5"/>
        <v>Fałsz</v>
      </c>
    </row>
    <row r="184" spans="1:11" x14ac:dyDescent="0.25">
      <c r="A184" s="1">
        <v>44744</v>
      </c>
      <c r="B184">
        <v>0</v>
      </c>
      <c r="C184">
        <f>WEEKDAY(ekodom__2[[#This Row],[Data]])</f>
        <v>7</v>
      </c>
      <c r="D184">
        <f>IF(ekodom__2[[#This Row],[Dzień]]=3,-260,-190)</f>
        <v>-190</v>
      </c>
      <c r="E18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4">
        <f t="shared" si="4"/>
        <v>0</v>
      </c>
      <c r="G184">
        <f>MONTH(ekodom__2[[#This Row],[Data]])</f>
        <v>7</v>
      </c>
      <c r="H18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84">
        <f>IF(ekodom__2[[#This Row],[miesiąc]]&gt;=4,IF(ekodom__2[[#This Row],[miesiąc]]&lt;=9,IF(ekodom__2[[#This Row],[dodatkowe zużycie wody]]=-300,1,0),0),0)</f>
        <v>0</v>
      </c>
      <c r="J184">
        <f>IF(ekodom__2[[#This Row],[retencja]]=0,J183+1,0)</f>
        <v>4</v>
      </c>
      <c r="K184" t="str">
        <f t="shared" si="5"/>
        <v>Fałsz</v>
      </c>
    </row>
    <row r="185" spans="1:11" x14ac:dyDescent="0.25">
      <c r="A185" s="1">
        <v>44745</v>
      </c>
      <c r="B185">
        <v>0</v>
      </c>
      <c r="C185">
        <f>WEEKDAY(ekodom__2[[#This Row],[Data]])</f>
        <v>1</v>
      </c>
      <c r="D185">
        <f>IF(ekodom__2[[#This Row],[Dzień]]=3,-260,-190)</f>
        <v>-190</v>
      </c>
      <c r="E18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185">
        <f t="shared" si="4"/>
        <v>-300</v>
      </c>
      <c r="G185">
        <f>MONTH(ekodom__2[[#This Row],[Data]])</f>
        <v>7</v>
      </c>
      <c r="H18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185">
        <f>IF(ekodom__2[[#This Row],[miesiąc]]&gt;=4,IF(ekodom__2[[#This Row],[miesiąc]]&lt;=9,IF(ekodom__2[[#This Row],[dodatkowe zużycie wody]]=-300,1,0),0),0)</f>
        <v>1</v>
      </c>
      <c r="J185">
        <f>IF(ekodom__2[[#This Row],[retencja]]=0,J184+1,0)</f>
        <v>5</v>
      </c>
      <c r="K185" t="str">
        <f t="shared" si="5"/>
        <v>Prawda</v>
      </c>
    </row>
    <row r="186" spans="1:11" x14ac:dyDescent="0.25">
      <c r="A186" s="1">
        <v>44746</v>
      </c>
      <c r="B186">
        <v>0</v>
      </c>
      <c r="C186">
        <f>WEEKDAY(ekodom__2[[#This Row],[Data]])</f>
        <v>2</v>
      </c>
      <c r="D186">
        <f>IF(ekodom__2[[#This Row],[Dzień]]=3,-260,-190)</f>
        <v>-190</v>
      </c>
      <c r="E18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6">
        <f t="shared" si="4"/>
        <v>0</v>
      </c>
      <c r="G186">
        <f>MONTH(ekodom__2[[#This Row],[Data]])</f>
        <v>7</v>
      </c>
      <c r="H18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86">
        <f>IF(ekodom__2[[#This Row],[miesiąc]]&gt;=4,IF(ekodom__2[[#This Row],[miesiąc]]&lt;=9,IF(ekodom__2[[#This Row],[dodatkowe zużycie wody]]=-300,1,0),0),0)</f>
        <v>0</v>
      </c>
      <c r="J186">
        <f>IF(ekodom__2[[#This Row],[retencja]]=0,J185+1,0)</f>
        <v>6</v>
      </c>
      <c r="K186" t="str">
        <f t="shared" si="5"/>
        <v>Fałsz</v>
      </c>
    </row>
    <row r="187" spans="1:11" x14ac:dyDescent="0.25">
      <c r="A187" s="1">
        <v>44747</v>
      </c>
      <c r="B187">
        <v>0</v>
      </c>
      <c r="C187">
        <f>WEEKDAY(ekodom__2[[#This Row],[Data]])</f>
        <v>3</v>
      </c>
      <c r="D187">
        <f>IF(ekodom__2[[#This Row],[Dzień]]=3,-260,-190)</f>
        <v>-260</v>
      </c>
      <c r="E18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87">
        <f t="shared" si="4"/>
        <v>0</v>
      </c>
      <c r="G187">
        <f>MONTH(ekodom__2[[#This Row],[Data]])</f>
        <v>7</v>
      </c>
      <c r="H18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187">
        <f>IF(ekodom__2[[#This Row],[miesiąc]]&gt;=4,IF(ekodom__2[[#This Row],[miesiąc]]&lt;=9,IF(ekodom__2[[#This Row],[dodatkowe zużycie wody]]=-300,1,0),0),0)</f>
        <v>0</v>
      </c>
      <c r="J187">
        <f>IF(ekodom__2[[#This Row],[retencja]]=0,J186+1,0)</f>
        <v>7</v>
      </c>
      <c r="K187" t="str">
        <f t="shared" si="5"/>
        <v>Fałsz</v>
      </c>
    </row>
    <row r="188" spans="1:11" x14ac:dyDescent="0.25">
      <c r="A188" s="1">
        <v>44748</v>
      </c>
      <c r="B188">
        <v>527</v>
      </c>
      <c r="C188">
        <f>WEEKDAY(ekodom__2[[#This Row],[Data]])</f>
        <v>4</v>
      </c>
      <c r="D188">
        <f>IF(ekodom__2[[#This Row],[Dzień]]=3,-260,-190)</f>
        <v>-190</v>
      </c>
      <c r="E18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8">
        <f t="shared" si="4"/>
        <v>0</v>
      </c>
      <c r="G188">
        <f>MONTH(ekodom__2[[#This Row],[Data]])</f>
        <v>7</v>
      </c>
      <c r="H18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337</v>
      </c>
      <c r="I188">
        <f>IF(ekodom__2[[#This Row],[miesiąc]]&gt;=4,IF(ekodom__2[[#This Row],[miesiąc]]&lt;=9,IF(ekodom__2[[#This Row],[dodatkowe zużycie wody]]=-300,1,0),0),0)</f>
        <v>0</v>
      </c>
      <c r="J188">
        <f>IF(ekodom__2[[#This Row],[retencja]]=0,J187+1,0)</f>
        <v>0</v>
      </c>
      <c r="K188" t="str">
        <f t="shared" si="5"/>
        <v>Fałsz</v>
      </c>
    </row>
    <row r="189" spans="1:11" x14ac:dyDescent="0.25">
      <c r="A189" s="1">
        <v>44749</v>
      </c>
      <c r="B189">
        <v>619</v>
      </c>
      <c r="C189">
        <f>WEEKDAY(ekodom__2[[#This Row],[Data]])</f>
        <v>5</v>
      </c>
      <c r="D189">
        <f>IF(ekodom__2[[#This Row],[Dzień]]=3,-260,-190)</f>
        <v>-190</v>
      </c>
      <c r="E18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89">
        <f t="shared" si="4"/>
        <v>0</v>
      </c>
      <c r="G189">
        <f>MONTH(ekodom__2[[#This Row],[Data]])</f>
        <v>7</v>
      </c>
      <c r="H18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429</v>
      </c>
      <c r="I189">
        <f>IF(ekodom__2[[#This Row],[miesiąc]]&gt;=4,IF(ekodom__2[[#This Row],[miesiąc]]&lt;=9,IF(ekodom__2[[#This Row],[dodatkowe zużycie wody]]=-300,1,0),0),0)</f>
        <v>0</v>
      </c>
      <c r="J189">
        <f>IF(ekodom__2[[#This Row],[retencja]]=0,J188+1,0)</f>
        <v>0</v>
      </c>
      <c r="K189" t="str">
        <f t="shared" si="5"/>
        <v>Fałsz</v>
      </c>
    </row>
    <row r="190" spans="1:11" x14ac:dyDescent="0.25">
      <c r="A190" s="1">
        <v>44750</v>
      </c>
      <c r="B190">
        <v>0</v>
      </c>
      <c r="C190">
        <f>WEEKDAY(ekodom__2[[#This Row],[Data]])</f>
        <v>6</v>
      </c>
      <c r="D190">
        <f>IF(ekodom__2[[#This Row],[Dzień]]=3,-260,-190)</f>
        <v>-190</v>
      </c>
      <c r="E19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0">
        <f t="shared" si="4"/>
        <v>0</v>
      </c>
      <c r="G190">
        <f>MONTH(ekodom__2[[#This Row],[Data]])</f>
        <v>7</v>
      </c>
      <c r="H19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0">
        <f>IF(ekodom__2[[#This Row],[miesiąc]]&gt;=4,IF(ekodom__2[[#This Row],[miesiąc]]&lt;=9,IF(ekodom__2[[#This Row],[dodatkowe zużycie wody]]=-300,1,0),0),0)</f>
        <v>0</v>
      </c>
      <c r="J190">
        <f>IF(ekodom__2[[#This Row],[retencja]]=0,J189+1,0)</f>
        <v>1</v>
      </c>
      <c r="K190" t="str">
        <f t="shared" si="5"/>
        <v>Fałsz</v>
      </c>
    </row>
    <row r="191" spans="1:11" x14ac:dyDescent="0.25">
      <c r="A191" s="1">
        <v>44751</v>
      </c>
      <c r="B191">
        <v>0</v>
      </c>
      <c r="C191">
        <f>WEEKDAY(ekodom__2[[#This Row],[Data]])</f>
        <v>7</v>
      </c>
      <c r="D191">
        <f>IF(ekodom__2[[#This Row],[Dzień]]=3,-260,-190)</f>
        <v>-190</v>
      </c>
      <c r="E19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1">
        <f t="shared" si="4"/>
        <v>0</v>
      </c>
      <c r="G191">
        <f>MONTH(ekodom__2[[#This Row],[Data]])</f>
        <v>7</v>
      </c>
      <c r="H19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1">
        <f>IF(ekodom__2[[#This Row],[miesiąc]]&gt;=4,IF(ekodom__2[[#This Row],[miesiąc]]&lt;=9,IF(ekodom__2[[#This Row],[dodatkowe zużycie wody]]=-300,1,0),0),0)</f>
        <v>0</v>
      </c>
      <c r="J191">
        <f>IF(ekodom__2[[#This Row],[retencja]]=0,J190+1,0)</f>
        <v>2</v>
      </c>
      <c r="K191" t="str">
        <f t="shared" si="5"/>
        <v>Fałsz</v>
      </c>
    </row>
    <row r="192" spans="1:11" x14ac:dyDescent="0.25">
      <c r="A192" s="1">
        <v>44752</v>
      </c>
      <c r="B192">
        <v>0</v>
      </c>
      <c r="C192">
        <f>WEEKDAY(ekodom__2[[#This Row],[Data]])</f>
        <v>1</v>
      </c>
      <c r="D192">
        <f>IF(ekodom__2[[#This Row],[Dzień]]=3,-260,-190)</f>
        <v>-190</v>
      </c>
      <c r="E19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2">
        <f t="shared" si="4"/>
        <v>0</v>
      </c>
      <c r="G192">
        <f>MONTH(ekodom__2[[#This Row],[Data]])</f>
        <v>7</v>
      </c>
      <c r="H19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2">
        <f>IF(ekodom__2[[#This Row],[miesiąc]]&gt;=4,IF(ekodom__2[[#This Row],[miesiąc]]&lt;=9,IF(ekodom__2[[#This Row],[dodatkowe zużycie wody]]=-300,1,0),0),0)</f>
        <v>0</v>
      </c>
      <c r="J192">
        <f>IF(ekodom__2[[#This Row],[retencja]]=0,J191+1,0)</f>
        <v>3</v>
      </c>
      <c r="K192" t="str">
        <f t="shared" si="5"/>
        <v>Fałsz</v>
      </c>
    </row>
    <row r="193" spans="1:11" x14ac:dyDescent="0.25">
      <c r="A193" s="1">
        <v>44753</v>
      </c>
      <c r="B193">
        <v>170</v>
      </c>
      <c r="C193">
        <f>WEEKDAY(ekodom__2[[#This Row],[Data]])</f>
        <v>2</v>
      </c>
      <c r="D193">
        <f>IF(ekodom__2[[#This Row],[Dzień]]=3,-260,-190)</f>
        <v>-190</v>
      </c>
      <c r="E19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3">
        <f t="shared" si="4"/>
        <v>0</v>
      </c>
      <c r="G193">
        <f>MONTH(ekodom__2[[#This Row],[Data]])</f>
        <v>7</v>
      </c>
      <c r="H19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-20</v>
      </c>
      <c r="I193">
        <f>IF(ekodom__2[[#This Row],[miesiąc]]&gt;=4,IF(ekodom__2[[#This Row],[miesiąc]]&lt;=9,IF(ekodom__2[[#This Row],[dodatkowe zużycie wody]]=-300,1,0),0),0)</f>
        <v>0</v>
      </c>
      <c r="J193">
        <f>IF(ekodom__2[[#This Row],[retencja]]=0,J192+1,0)</f>
        <v>0</v>
      </c>
      <c r="K193" t="str">
        <f t="shared" si="5"/>
        <v>Fałsz</v>
      </c>
    </row>
    <row r="194" spans="1:11" x14ac:dyDescent="0.25">
      <c r="A194" s="1">
        <v>44754</v>
      </c>
      <c r="B194">
        <v>13</v>
      </c>
      <c r="C194">
        <f>WEEKDAY(ekodom__2[[#This Row],[Data]])</f>
        <v>3</v>
      </c>
      <c r="D194">
        <f>IF(ekodom__2[[#This Row],[Dzień]]=3,-260,-190)</f>
        <v>-260</v>
      </c>
      <c r="E19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194">
        <f t="shared" ref="F194:F257" si="6">IF(K194="Prawda",-300,0)</f>
        <v>0</v>
      </c>
      <c r="G194">
        <f>MONTH(ekodom__2[[#This Row],[Data]])</f>
        <v>7</v>
      </c>
      <c r="H19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-247</v>
      </c>
      <c r="I194">
        <f>IF(ekodom__2[[#This Row],[miesiąc]]&gt;=4,IF(ekodom__2[[#This Row],[miesiąc]]&lt;=9,IF(ekodom__2[[#This Row],[dodatkowe zużycie wody]]=-300,1,0),0),0)</f>
        <v>0</v>
      </c>
      <c r="J194">
        <f>IF(ekodom__2[[#This Row],[retencja]]=0,J193+1,0)</f>
        <v>0</v>
      </c>
      <c r="K194" t="str">
        <f t="shared" si="5"/>
        <v>Fałsz</v>
      </c>
    </row>
    <row r="195" spans="1:11" x14ac:dyDescent="0.25">
      <c r="A195" s="1">
        <v>44755</v>
      </c>
      <c r="B195">
        <v>0</v>
      </c>
      <c r="C195">
        <f>WEEKDAY(ekodom__2[[#This Row],[Data]])</f>
        <v>4</v>
      </c>
      <c r="D195">
        <f>IF(ekodom__2[[#This Row],[Dzień]]=3,-260,-190)</f>
        <v>-190</v>
      </c>
      <c r="E19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5">
        <f t="shared" si="6"/>
        <v>0</v>
      </c>
      <c r="G195">
        <f>MONTH(ekodom__2[[#This Row],[Data]])</f>
        <v>7</v>
      </c>
      <c r="H19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5">
        <f>IF(ekodom__2[[#This Row],[miesiąc]]&gt;=4,IF(ekodom__2[[#This Row],[miesiąc]]&lt;=9,IF(ekodom__2[[#This Row],[dodatkowe zużycie wody]]=-300,1,0),0),0)</f>
        <v>0</v>
      </c>
      <c r="J195">
        <f>IF(ekodom__2[[#This Row],[retencja]]=0,J194+1,0)</f>
        <v>1</v>
      </c>
      <c r="K195" t="str">
        <f t="shared" ref="K195:K258" si="7">IF(IF(J195=0,"Fałsz",MOD(J195,5)=0),"Prawda","Fałsz")</f>
        <v>Fałsz</v>
      </c>
    </row>
    <row r="196" spans="1:11" x14ac:dyDescent="0.25">
      <c r="A196" s="1">
        <v>44756</v>
      </c>
      <c r="B196">
        <v>0</v>
      </c>
      <c r="C196">
        <f>WEEKDAY(ekodom__2[[#This Row],[Data]])</f>
        <v>5</v>
      </c>
      <c r="D196">
        <f>IF(ekodom__2[[#This Row],[Dzień]]=3,-260,-190)</f>
        <v>-190</v>
      </c>
      <c r="E19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6">
        <f t="shared" si="6"/>
        <v>0</v>
      </c>
      <c r="G196">
        <f>MONTH(ekodom__2[[#This Row],[Data]])</f>
        <v>7</v>
      </c>
      <c r="H19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6">
        <f>IF(ekodom__2[[#This Row],[miesiąc]]&gt;=4,IF(ekodom__2[[#This Row],[miesiąc]]&lt;=9,IF(ekodom__2[[#This Row],[dodatkowe zużycie wody]]=-300,1,0),0),0)</f>
        <v>0</v>
      </c>
      <c r="J196">
        <f>IF(ekodom__2[[#This Row],[retencja]]=0,J195+1,0)</f>
        <v>2</v>
      </c>
      <c r="K196" t="str">
        <f t="shared" si="7"/>
        <v>Fałsz</v>
      </c>
    </row>
    <row r="197" spans="1:11" x14ac:dyDescent="0.25">
      <c r="A197" s="1">
        <v>44757</v>
      </c>
      <c r="B197">
        <v>0</v>
      </c>
      <c r="C197">
        <f>WEEKDAY(ekodom__2[[#This Row],[Data]])</f>
        <v>6</v>
      </c>
      <c r="D197">
        <f>IF(ekodom__2[[#This Row],[Dzień]]=3,-260,-190)</f>
        <v>-190</v>
      </c>
      <c r="E19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7">
        <f t="shared" si="6"/>
        <v>0</v>
      </c>
      <c r="G197">
        <f>MONTH(ekodom__2[[#This Row],[Data]])</f>
        <v>7</v>
      </c>
      <c r="H19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7">
        <f>IF(ekodom__2[[#This Row],[miesiąc]]&gt;=4,IF(ekodom__2[[#This Row],[miesiąc]]&lt;=9,IF(ekodom__2[[#This Row],[dodatkowe zużycie wody]]=-300,1,0),0),0)</f>
        <v>0</v>
      </c>
      <c r="J197">
        <f>IF(ekodom__2[[#This Row],[retencja]]=0,J196+1,0)</f>
        <v>3</v>
      </c>
      <c r="K197" t="str">
        <f t="shared" si="7"/>
        <v>Fałsz</v>
      </c>
    </row>
    <row r="198" spans="1:11" x14ac:dyDescent="0.25">
      <c r="A198" s="1">
        <v>44758</v>
      </c>
      <c r="B198">
        <v>0</v>
      </c>
      <c r="C198">
        <f>WEEKDAY(ekodom__2[[#This Row],[Data]])</f>
        <v>7</v>
      </c>
      <c r="D198">
        <f>IF(ekodom__2[[#This Row],[Dzień]]=3,-260,-190)</f>
        <v>-190</v>
      </c>
      <c r="E19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8">
        <f t="shared" si="6"/>
        <v>0</v>
      </c>
      <c r="G198">
        <f>MONTH(ekodom__2[[#This Row],[Data]])</f>
        <v>7</v>
      </c>
      <c r="H19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198">
        <f>IF(ekodom__2[[#This Row],[miesiąc]]&gt;=4,IF(ekodom__2[[#This Row],[miesiąc]]&lt;=9,IF(ekodom__2[[#This Row],[dodatkowe zużycie wody]]=-300,1,0),0),0)</f>
        <v>0</v>
      </c>
      <c r="J198">
        <f>IF(ekodom__2[[#This Row],[retencja]]=0,J197+1,0)</f>
        <v>4</v>
      </c>
      <c r="K198" t="str">
        <f t="shared" si="7"/>
        <v>Fałsz</v>
      </c>
    </row>
    <row r="199" spans="1:11" x14ac:dyDescent="0.25">
      <c r="A199" s="1">
        <v>44759</v>
      </c>
      <c r="B199">
        <v>518</v>
      </c>
      <c r="C199">
        <f>WEEKDAY(ekodom__2[[#This Row],[Data]])</f>
        <v>1</v>
      </c>
      <c r="D199">
        <f>IF(ekodom__2[[#This Row],[Dzień]]=3,-260,-190)</f>
        <v>-190</v>
      </c>
      <c r="E19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199">
        <f t="shared" si="6"/>
        <v>0</v>
      </c>
      <c r="G199">
        <f>MONTH(ekodom__2[[#This Row],[Data]])</f>
        <v>7</v>
      </c>
      <c r="H19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328</v>
      </c>
      <c r="I199">
        <f>IF(ekodom__2[[#This Row],[miesiąc]]&gt;=4,IF(ekodom__2[[#This Row],[miesiąc]]&lt;=9,IF(ekodom__2[[#This Row],[dodatkowe zużycie wody]]=-300,1,0),0),0)</f>
        <v>0</v>
      </c>
      <c r="J199">
        <f>IF(ekodom__2[[#This Row],[retencja]]=0,J198+1,0)</f>
        <v>0</v>
      </c>
      <c r="K199" t="str">
        <f t="shared" si="7"/>
        <v>Fałsz</v>
      </c>
    </row>
    <row r="200" spans="1:11" x14ac:dyDescent="0.25">
      <c r="A200" s="1">
        <v>44760</v>
      </c>
      <c r="B200">
        <v>791</v>
      </c>
      <c r="C200">
        <f>WEEKDAY(ekodom__2[[#This Row],[Data]])</f>
        <v>2</v>
      </c>
      <c r="D200">
        <f>IF(ekodom__2[[#This Row],[Dzień]]=3,-260,-190)</f>
        <v>-190</v>
      </c>
      <c r="E20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0">
        <f t="shared" si="6"/>
        <v>0</v>
      </c>
      <c r="G200">
        <f>MONTH(ekodom__2[[#This Row],[Data]])</f>
        <v>7</v>
      </c>
      <c r="H20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601</v>
      </c>
      <c r="I200">
        <f>IF(ekodom__2[[#This Row],[miesiąc]]&gt;=4,IF(ekodom__2[[#This Row],[miesiąc]]&lt;=9,IF(ekodom__2[[#This Row],[dodatkowe zużycie wody]]=-300,1,0),0),0)</f>
        <v>0</v>
      </c>
      <c r="J200">
        <f>IF(ekodom__2[[#This Row],[retencja]]=0,J199+1,0)</f>
        <v>0</v>
      </c>
      <c r="K200" t="str">
        <f t="shared" si="7"/>
        <v>Fałsz</v>
      </c>
    </row>
    <row r="201" spans="1:11" x14ac:dyDescent="0.25">
      <c r="A201" s="1">
        <v>44761</v>
      </c>
      <c r="B201">
        <v>673</v>
      </c>
      <c r="C201">
        <f>WEEKDAY(ekodom__2[[#This Row],[Data]])</f>
        <v>3</v>
      </c>
      <c r="D201">
        <f>IF(ekodom__2[[#This Row],[Dzień]]=3,-260,-190)</f>
        <v>-260</v>
      </c>
      <c r="E20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01">
        <f t="shared" si="6"/>
        <v>0</v>
      </c>
      <c r="G201">
        <f>MONTH(ekodom__2[[#This Row],[Data]])</f>
        <v>7</v>
      </c>
      <c r="H20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413</v>
      </c>
      <c r="I201">
        <f>IF(ekodom__2[[#This Row],[miesiąc]]&gt;=4,IF(ekodom__2[[#This Row],[miesiąc]]&lt;=9,IF(ekodom__2[[#This Row],[dodatkowe zużycie wody]]=-300,1,0),0),0)</f>
        <v>0</v>
      </c>
      <c r="J201">
        <f>IF(ekodom__2[[#This Row],[retencja]]=0,J200+1,0)</f>
        <v>0</v>
      </c>
      <c r="K201" t="str">
        <f t="shared" si="7"/>
        <v>Fałsz</v>
      </c>
    </row>
    <row r="202" spans="1:11" x14ac:dyDescent="0.25">
      <c r="A202" s="1">
        <v>44762</v>
      </c>
      <c r="B202">
        <v>601</v>
      </c>
      <c r="C202">
        <f>WEEKDAY(ekodom__2[[#This Row],[Data]])</f>
        <v>4</v>
      </c>
      <c r="D202">
        <f>IF(ekodom__2[[#This Row],[Dzień]]=3,-260,-190)</f>
        <v>-190</v>
      </c>
      <c r="E20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2">
        <f t="shared" si="6"/>
        <v>0</v>
      </c>
      <c r="G202">
        <f>MONTH(ekodom__2[[#This Row],[Data]])</f>
        <v>7</v>
      </c>
      <c r="H20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411</v>
      </c>
      <c r="I202">
        <f>IF(ekodom__2[[#This Row],[miesiąc]]&gt;=4,IF(ekodom__2[[#This Row],[miesiąc]]&lt;=9,IF(ekodom__2[[#This Row],[dodatkowe zużycie wody]]=-300,1,0),0),0)</f>
        <v>0</v>
      </c>
      <c r="J202">
        <f>IF(ekodom__2[[#This Row],[retencja]]=0,J201+1,0)</f>
        <v>0</v>
      </c>
      <c r="K202" t="str">
        <f t="shared" si="7"/>
        <v>Fałsz</v>
      </c>
    </row>
    <row r="203" spans="1:11" x14ac:dyDescent="0.25">
      <c r="A203" s="1">
        <v>44763</v>
      </c>
      <c r="B203">
        <v>612</v>
      </c>
      <c r="C203">
        <f>WEEKDAY(ekodom__2[[#This Row],[Data]])</f>
        <v>5</v>
      </c>
      <c r="D203">
        <f>IF(ekodom__2[[#This Row],[Dzień]]=3,-260,-190)</f>
        <v>-190</v>
      </c>
      <c r="E20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3">
        <f t="shared" si="6"/>
        <v>0</v>
      </c>
      <c r="G203">
        <f>MONTH(ekodom__2[[#This Row],[Data]])</f>
        <v>7</v>
      </c>
      <c r="H20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422</v>
      </c>
      <c r="I203">
        <f>IF(ekodom__2[[#This Row],[miesiąc]]&gt;=4,IF(ekodom__2[[#This Row],[miesiąc]]&lt;=9,IF(ekodom__2[[#This Row],[dodatkowe zużycie wody]]=-300,1,0),0),0)</f>
        <v>0</v>
      </c>
      <c r="J203">
        <f>IF(ekodom__2[[#This Row],[retencja]]=0,J202+1,0)</f>
        <v>0</v>
      </c>
      <c r="K203" t="str">
        <f t="shared" si="7"/>
        <v>Fałsz</v>
      </c>
    </row>
    <row r="204" spans="1:11" x14ac:dyDescent="0.25">
      <c r="A204" s="1">
        <v>44764</v>
      </c>
      <c r="B204">
        <v>705</v>
      </c>
      <c r="C204">
        <f>WEEKDAY(ekodom__2[[#This Row],[Data]])</f>
        <v>6</v>
      </c>
      <c r="D204">
        <f>IF(ekodom__2[[#This Row],[Dzień]]=3,-260,-190)</f>
        <v>-190</v>
      </c>
      <c r="E20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4">
        <f t="shared" si="6"/>
        <v>0</v>
      </c>
      <c r="G204">
        <f>MONTH(ekodom__2[[#This Row],[Data]])</f>
        <v>7</v>
      </c>
      <c r="H20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515</v>
      </c>
      <c r="I204">
        <f>IF(ekodom__2[[#This Row],[miesiąc]]&gt;=4,IF(ekodom__2[[#This Row],[miesiąc]]&lt;=9,IF(ekodom__2[[#This Row],[dodatkowe zużycie wody]]=-300,1,0),0),0)</f>
        <v>0</v>
      </c>
      <c r="J204">
        <f>IF(ekodom__2[[#This Row],[retencja]]=0,J203+1,0)</f>
        <v>0</v>
      </c>
      <c r="K204" t="str">
        <f t="shared" si="7"/>
        <v>Fałsz</v>
      </c>
    </row>
    <row r="205" spans="1:11" x14ac:dyDescent="0.25">
      <c r="A205" s="1">
        <v>44765</v>
      </c>
      <c r="B205">
        <v>0</v>
      </c>
      <c r="C205">
        <f>WEEKDAY(ekodom__2[[#This Row],[Data]])</f>
        <v>7</v>
      </c>
      <c r="D205">
        <f>IF(ekodom__2[[#This Row],[Dzień]]=3,-260,-190)</f>
        <v>-190</v>
      </c>
      <c r="E20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5">
        <f t="shared" si="6"/>
        <v>0</v>
      </c>
      <c r="G205">
        <f>MONTH(ekodom__2[[#This Row],[Data]])</f>
        <v>7</v>
      </c>
      <c r="H20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05">
        <f>IF(ekodom__2[[#This Row],[miesiąc]]&gt;=4,IF(ekodom__2[[#This Row],[miesiąc]]&lt;=9,IF(ekodom__2[[#This Row],[dodatkowe zużycie wody]]=-300,1,0),0),0)</f>
        <v>0</v>
      </c>
      <c r="J205">
        <f>IF(ekodom__2[[#This Row],[retencja]]=0,J204+1,0)</f>
        <v>1</v>
      </c>
      <c r="K205" t="str">
        <f t="shared" si="7"/>
        <v>Fałsz</v>
      </c>
    </row>
    <row r="206" spans="1:11" x14ac:dyDescent="0.25">
      <c r="A206" s="1">
        <v>44766</v>
      </c>
      <c r="B206">
        <v>0</v>
      </c>
      <c r="C206">
        <f>WEEKDAY(ekodom__2[[#This Row],[Data]])</f>
        <v>1</v>
      </c>
      <c r="D206">
        <f>IF(ekodom__2[[#This Row],[Dzień]]=3,-260,-190)</f>
        <v>-190</v>
      </c>
      <c r="E20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6">
        <f t="shared" si="6"/>
        <v>0</v>
      </c>
      <c r="G206">
        <f>MONTH(ekodom__2[[#This Row],[Data]])</f>
        <v>7</v>
      </c>
      <c r="H20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06">
        <f>IF(ekodom__2[[#This Row],[miesiąc]]&gt;=4,IF(ekodom__2[[#This Row],[miesiąc]]&lt;=9,IF(ekodom__2[[#This Row],[dodatkowe zużycie wody]]=-300,1,0),0),0)</f>
        <v>0</v>
      </c>
      <c r="J206">
        <f>IF(ekodom__2[[#This Row],[retencja]]=0,J205+1,0)</f>
        <v>2</v>
      </c>
      <c r="K206" t="str">
        <f t="shared" si="7"/>
        <v>Fałsz</v>
      </c>
    </row>
    <row r="207" spans="1:11" x14ac:dyDescent="0.25">
      <c r="A207" s="1">
        <v>44767</v>
      </c>
      <c r="B207">
        <v>1100</v>
      </c>
      <c r="C207">
        <f>WEEKDAY(ekodom__2[[#This Row],[Data]])</f>
        <v>2</v>
      </c>
      <c r="D207">
        <f>IF(ekodom__2[[#This Row],[Dzień]]=3,-260,-190)</f>
        <v>-190</v>
      </c>
      <c r="E20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7">
        <f t="shared" si="6"/>
        <v>0</v>
      </c>
      <c r="G207">
        <f>MONTH(ekodom__2[[#This Row],[Data]])</f>
        <v>7</v>
      </c>
      <c r="H20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910</v>
      </c>
      <c r="I207">
        <f>IF(ekodom__2[[#This Row],[miesiąc]]&gt;=4,IF(ekodom__2[[#This Row],[miesiąc]]&lt;=9,IF(ekodom__2[[#This Row],[dodatkowe zużycie wody]]=-300,1,0),0),0)</f>
        <v>0</v>
      </c>
      <c r="J207">
        <f>IF(ekodom__2[[#This Row],[retencja]]=0,J206+1,0)</f>
        <v>0</v>
      </c>
      <c r="K207" t="str">
        <f t="shared" si="7"/>
        <v>Fałsz</v>
      </c>
    </row>
    <row r="208" spans="1:11" x14ac:dyDescent="0.25">
      <c r="A208" s="1">
        <v>44768</v>
      </c>
      <c r="B208">
        <v>118</v>
      </c>
      <c r="C208">
        <f>WEEKDAY(ekodom__2[[#This Row],[Data]])</f>
        <v>3</v>
      </c>
      <c r="D208">
        <f>IF(ekodom__2[[#This Row],[Dzień]]=3,-260,-190)</f>
        <v>-260</v>
      </c>
      <c r="E20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08">
        <f t="shared" si="6"/>
        <v>0</v>
      </c>
      <c r="G208">
        <f>MONTH(ekodom__2[[#This Row],[Data]])</f>
        <v>7</v>
      </c>
      <c r="H20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-142</v>
      </c>
      <c r="I208">
        <f>IF(ekodom__2[[#This Row],[miesiąc]]&gt;=4,IF(ekodom__2[[#This Row],[miesiąc]]&lt;=9,IF(ekodom__2[[#This Row],[dodatkowe zużycie wody]]=-300,1,0),0),0)</f>
        <v>0</v>
      </c>
      <c r="J208">
        <f>IF(ekodom__2[[#This Row],[retencja]]=0,J207+1,0)</f>
        <v>0</v>
      </c>
      <c r="K208" t="str">
        <f t="shared" si="7"/>
        <v>Fałsz</v>
      </c>
    </row>
    <row r="209" spans="1:11" x14ac:dyDescent="0.25">
      <c r="A209" s="1">
        <v>44769</v>
      </c>
      <c r="B209">
        <v>69</v>
      </c>
      <c r="C209">
        <f>WEEKDAY(ekodom__2[[#This Row],[Data]])</f>
        <v>4</v>
      </c>
      <c r="D209">
        <f>IF(ekodom__2[[#This Row],[Dzień]]=3,-260,-190)</f>
        <v>-190</v>
      </c>
      <c r="E20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09">
        <f t="shared" si="6"/>
        <v>0</v>
      </c>
      <c r="G209">
        <f>MONTH(ekodom__2[[#This Row],[Data]])</f>
        <v>7</v>
      </c>
      <c r="H20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-121</v>
      </c>
      <c r="I209">
        <f>IF(ekodom__2[[#This Row],[miesiąc]]&gt;=4,IF(ekodom__2[[#This Row],[miesiąc]]&lt;=9,IF(ekodom__2[[#This Row],[dodatkowe zużycie wody]]=-300,1,0),0),0)</f>
        <v>0</v>
      </c>
      <c r="J209">
        <f>IF(ekodom__2[[#This Row],[retencja]]=0,J208+1,0)</f>
        <v>0</v>
      </c>
      <c r="K209" t="str">
        <f t="shared" si="7"/>
        <v>Fałsz</v>
      </c>
    </row>
    <row r="210" spans="1:11" x14ac:dyDescent="0.25">
      <c r="A210" s="1">
        <v>44770</v>
      </c>
      <c r="B210">
        <v>0</v>
      </c>
      <c r="C210">
        <f>WEEKDAY(ekodom__2[[#This Row],[Data]])</f>
        <v>5</v>
      </c>
      <c r="D210">
        <f>IF(ekodom__2[[#This Row],[Dzień]]=3,-260,-190)</f>
        <v>-190</v>
      </c>
      <c r="E21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0">
        <f t="shared" si="6"/>
        <v>0</v>
      </c>
      <c r="G210">
        <f>MONTH(ekodom__2[[#This Row],[Data]])</f>
        <v>7</v>
      </c>
      <c r="H21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0">
        <f>IF(ekodom__2[[#This Row],[miesiąc]]&gt;=4,IF(ekodom__2[[#This Row],[miesiąc]]&lt;=9,IF(ekodom__2[[#This Row],[dodatkowe zużycie wody]]=-300,1,0),0),0)</f>
        <v>0</v>
      </c>
      <c r="J210">
        <f>IF(ekodom__2[[#This Row],[retencja]]=0,J209+1,0)</f>
        <v>1</v>
      </c>
      <c r="K210" t="str">
        <f t="shared" si="7"/>
        <v>Fałsz</v>
      </c>
    </row>
    <row r="211" spans="1:11" x14ac:dyDescent="0.25">
      <c r="A211" s="1">
        <v>44771</v>
      </c>
      <c r="B211">
        <v>0</v>
      </c>
      <c r="C211">
        <f>WEEKDAY(ekodom__2[[#This Row],[Data]])</f>
        <v>6</v>
      </c>
      <c r="D211">
        <f>IF(ekodom__2[[#This Row],[Dzień]]=3,-260,-190)</f>
        <v>-190</v>
      </c>
      <c r="E21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1">
        <f t="shared" si="6"/>
        <v>0</v>
      </c>
      <c r="G211">
        <f>MONTH(ekodom__2[[#This Row],[Data]])</f>
        <v>7</v>
      </c>
      <c r="H21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1">
        <f>IF(ekodom__2[[#This Row],[miesiąc]]&gt;=4,IF(ekodom__2[[#This Row],[miesiąc]]&lt;=9,IF(ekodom__2[[#This Row],[dodatkowe zużycie wody]]=-300,1,0),0),0)</f>
        <v>0</v>
      </c>
      <c r="J211">
        <f>IF(ekodom__2[[#This Row],[retencja]]=0,J210+1,0)</f>
        <v>2</v>
      </c>
      <c r="K211" t="str">
        <f t="shared" si="7"/>
        <v>Fałsz</v>
      </c>
    </row>
    <row r="212" spans="1:11" x14ac:dyDescent="0.25">
      <c r="A212" s="1">
        <v>44772</v>
      </c>
      <c r="B212">
        <v>0</v>
      </c>
      <c r="C212">
        <f>WEEKDAY(ekodom__2[[#This Row],[Data]])</f>
        <v>7</v>
      </c>
      <c r="D212">
        <f>IF(ekodom__2[[#This Row],[Dzień]]=3,-260,-190)</f>
        <v>-190</v>
      </c>
      <c r="E21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2">
        <f t="shared" si="6"/>
        <v>0</v>
      </c>
      <c r="G212">
        <f>MONTH(ekodom__2[[#This Row],[Data]])</f>
        <v>7</v>
      </c>
      <c r="H21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2">
        <f>IF(ekodom__2[[#This Row],[miesiąc]]&gt;=4,IF(ekodom__2[[#This Row],[miesiąc]]&lt;=9,IF(ekodom__2[[#This Row],[dodatkowe zużycie wody]]=-300,1,0),0),0)</f>
        <v>0</v>
      </c>
      <c r="J212">
        <f>IF(ekodom__2[[#This Row],[retencja]]=0,J211+1,0)</f>
        <v>3</v>
      </c>
      <c r="K212" t="str">
        <f t="shared" si="7"/>
        <v>Fałsz</v>
      </c>
    </row>
    <row r="213" spans="1:11" x14ac:dyDescent="0.25">
      <c r="A213" s="1">
        <v>44773</v>
      </c>
      <c r="B213">
        <v>0</v>
      </c>
      <c r="C213">
        <f>WEEKDAY(ekodom__2[[#This Row],[Data]])</f>
        <v>1</v>
      </c>
      <c r="D213">
        <f>IF(ekodom__2[[#This Row],[Dzień]]=3,-260,-190)</f>
        <v>-190</v>
      </c>
      <c r="E21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3">
        <f t="shared" si="6"/>
        <v>0</v>
      </c>
      <c r="G213">
        <f>MONTH(ekodom__2[[#This Row],[Data]])</f>
        <v>7</v>
      </c>
      <c r="H21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3">
        <f>IF(ekodom__2[[#This Row],[miesiąc]]&gt;=4,IF(ekodom__2[[#This Row],[miesiąc]]&lt;=9,IF(ekodom__2[[#This Row],[dodatkowe zużycie wody]]=-300,1,0),0),0)</f>
        <v>0</v>
      </c>
      <c r="J213">
        <f>IF(ekodom__2[[#This Row],[retencja]]=0,J212+1,0)</f>
        <v>4</v>
      </c>
      <c r="K213" t="str">
        <f t="shared" si="7"/>
        <v>Fałsz</v>
      </c>
    </row>
    <row r="214" spans="1:11" x14ac:dyDescent="0.25">
      <c r="A214" s="1">
        <v>44774</v>
      </c>
      <c r="B214">
        <v>0</v>
      </c>
      <c r="C214">
        <f>WEEKDAY(ekodom__2[[#This Row],[Data]])</f>
        <v>2</v>
      </c>
      <c r="D214">
        <f>IF(ekodom__2[[#This Row],[Dzień]]=3,-260,-190)</f>
        <v>-190</v>
      </c>
      <c r="E21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14">
        <f t="shared" si="6"/>
        <v>-300</v>
      </c>
      <c r="G214">
        <f>MONTH(ekodom__2[[#This Row],[Data]])</f>
        <v>8</v>
      </c>
      <c r="H21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14">
        <f>IF(ekodom__2[[#This Row],[miesiąc]]&gt;=4,IF(ekodom__2[[#This Row],[miesiąc]]&lt;=9,IF(ekodom__2[[#This Row],[dodatkowe zużycie wody]]=-300,1,0),0),0)</f>
        <v>1</v>
      </c>
      <c r="J214">
        <f>IF(ekodom__2[[#This Row],[retencja]]=0,J213+1,0)</f>
        <v>5</v>
      </c>
      <c r="K214" t="str">
        <f t="shared" si="7"/>
        <v>Prawda</v>
      </c>
    </row>
    <row r="215" spans="1:11" x14ac:dyDescent="0.25">
      <c r="A215" s="1">
        <v>44775</v>
      </c>
      <c r="B215">
        <v>0</v>
      </c>
      <c r="C215">
        <f>WEEKDAY(ekodom__2[[#This Row],[Data]])</f>
        <v>3</v>
      </c>
      <c r="D215">
        <f>IF(ekodom__2[[#This Row],[Dzień]]=3,-260,-190)</f>
        <v>-260</v>
      </c>
      <c r="E21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15">
        <f t="shared" si="6"/>
        <v>0</v>
      </c>
      <c r="G215">
        <f>MONTH(ekodom__2[[#This Row],[Data]])</f>
        <v>8</v>
      </c>
      <c r="H21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215">
        <f>IF(ekodom__2[[#This Row],[miesiąc]]&gt;=4,IF(ekodom__2[[#This Row],[miesiąc]]&lt;=9,IF(ekodom__2[[#This Row],[dodatkowe zużycie wody]]=-300,1,0),0),0)</f>
        <v>0</v>
      </c>
      <c r="J215">
        <f>IF(ekodom__2[[#This Row],[retencja]]=0,J214+1,0)</f>
        <v>6</v>
      </c>
      <c r="K215" t="str">
        <f t="shared" si="7"/>
        <v>Fałsz</v>
      </c>
    </row>
    <row r="216" spans="1:11" x14ac:dyDescent="0.25">
      <c r="A216" s="1">
        <v>44776</v>
      </c>
      <c r="B216">
        <v>0</v>
      </c>
      <c r="C216">
        <f>WEEKDAY(ekodom__2[[#This Row],[Data]])</f>
        <v>4</v>
      </c>
      <c r="D216">
        <f>IF(ekodom__2[[#This Row],[Dzień]]=3,-260,-190)</f>
        <v>-190</v>
      </c>
      <c r="E21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6">
        <f t="shared" si="6"/>
        <v>0</v>
      </c>
      <c r="G216">
        <f>MONTH(ekodom__2[[#This Row],[Data]])</f>
        <v>8</v>
      </c>
      <c r="H21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6">
        <f>IF(ekodom__2[[#This Row],[miesiąc]]&gt;=4,IF(ekodom__2[[#This Row],[miesiąc]]&lt;=9,IF(ekodom__2[[#This Row],[dodatkowe zużycie wody]]=-300,1,0),0),0)</f>
        <v>0</v>
      </c>
      <c r="J216">
        <f>IF(ekodom__2[[#This Row],[retencja]]=0,J215+1,0)</f>
        <v>7</v>
      </c>
      <c r="K216" t="str">
        <f t="shared" si="7"/>
        <v>Fałsz</v>
      </c>
    </row>
    <row r="217" spans="1:11" x14ac:dyDescent="0.25">
      <c r="A217" s="1">
        <v>44777</v>
      </c>
      <c r="B217">
        <v>0</v>
      </c>
      <c r="C217">
        <f>WEEKDAY(ekodom__2[[#This Row],[Data]])</f>
        <v>5</v>
      </c>
      <c r="D217">
        <f>IF(ekodom__2[[#This Row],[Dzień]]=3,-260,-190)</f>
        <v>-190</v>
      </c>
      <c r="E21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7">
        <f t="shared" si="6"/>
        <v>0</v>
      </c>
      <c r="G217">
        <f>MONTH(ekodom__2[[#This Row],[Data]])</f>
        <v>8</v>
      </c>
      <c r="H21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7">
        <f>IF(ekodom__2[[#This Row],[miesiąc]]&gt;=4,IF(ekodom__2[[#This Row],[miesiąc]]&lt;=9,IF(ekodom__2[[#This Row],[dodatkowe zużycie wody]]=-300,1,0),0),0)</f>
        <v>0</v>
      </c>
      <c r="J217">
        <f>IF(ekodom__2[[#This Row],[retencja]]=0,J216+1,0)</f>
        <v>8</v>
      </c>
      <c r="K217" t="str">
        <f t="shared" si="7"/>
        <v>Fałsz</v>
      </c>
    </row>
    <row r="218" spans="1:11" x14ac:dyDescent="0.25">
      <c r="A218" s="1">
        <v>44778</v>
      </c>
      <c r="B218">
        <v>0</v>
      </c>
      <c r="C218">
        <f>WEEKDAY(ekodom__2[[#This Row],[Data]])</f>
        <v>6</v>
      </c>
      <c r="D218">
        <f>IF(ekodom__2[[#This Row],[Dzień]]=3,-260,-190)</f>
        <v>-190</v>
      </c>
      <c r="E21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18">
        <f t="shared" si="6"/>
        <v>0</v>
      </c>
      <c r="G218">
        <f>MONTH(ekodom__2[[#This Row],[Data]])</f>
        <v>8</v>
      </c>
      <c r="H21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18">
        <f>IF(ekodom__2[[#This Row],[miesiąc]]&gt;=4,IF(ekodom__2[[#This Row],[miesiąc]]&lt;=9,IF(ekodom__2[[#This Row],[dodatkowe zużycie wody]]=-300,1,0),0),0)</f>
        <v>0</v>
      </c>
      <c r="J218">
        <f>IF(ekodom__2[[#This Row],[retencja]]=0,J217+1,0)</f>
        <v>9</v>
      </c>
      <c r="K218" t="str">
        <f t="shared" si="7"/>
        <v>Fałsz</v>
      </c>
    </row>
    <row r="219" spans="1:11" x14ac:dyDescent="0.25">
      <c r="A219" s="1">
        <v>44779</v>
      </c>
      <c r="B219">
        <v>0</v>
      </c>
      <c r="C219">
        <f>WEEKDAY(ekodom__2[[#This Row],[Data]])</f>
        <v>7</v>
      </c>
      <c r="D219">
        <f>IF(ekodom__2[[#This Row],[Dzień]]=3,-260,-190)</f>
        <v>-190</v>
      </c>
      <c r="E21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19">
        <f t="shared" si="6"/>
        <v>-300</v>
      </c>
      <c r="G219">
        <f>MONTH(ekodom__2[[#This Row],[Data]])</f>
        <v>8</v>
      </c>
      <c r="H21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19">
        <f>IF(ekodom__2[[#This Row],[miesiąc]]&gt;=4,IF(ekodom__2[[#This Row],[miesiąc]]&lt;=9,IF(ekodom__2[[#This Row],[dodatkowe zużycie wody]]=-300,1,0),0),0)</f>
        <v>1</v>
      </c>
      <c r="J219">
        <f>IF(ekodom__2[[#This Row],[retencja]]=0,J218+1,0)</f>
        <v>10</v>
      </c>
      <c r="K219" t="str">
        <f t="shared" si="7"/>
        <v>Prawda</v>
      </c>
    </row>
    <row r="220" spans="1:11" x14ac:dyDescent="0.25">
      <c r="A220" s="1">
        <v>44780</v>
      </c>
      <c r="B220">
        <v>0</v>
      </c>
      <c r="C220">
        <f>WEEKDAY(ekodom__2[[#This Row],[Data]])</f>
        <v>1</v>
      </c>
      <c r="D220">
        <f>IF(ekodom__2[[#This Row],[Dzień]]=3,-260,-190)</f>
        <v>-190</v>
      </c>
      <c r="E22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0">
        <f t="shared" si="6"/>
        <v>0</v>
      </c>
      <c r="G220">
        <f>MONTH(ekodom__2[[#This Row],[Data]])</f>
        <v>8</v>
      </c>
      <c r="H22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20">
        <f>IF(ekodom__2[[#This Row],[miesiąc]]&gt;=4,IF(ekodom__2[[#This Row],[miesiąc]]&lt;=9,IF(ekodom__2[[#This Row],[dodatkowe zużycie wody]]=-300,1,0),0),0)</f>
        <v>0</v>
      </c>
      <c r="J220">
        <f>IF(ekodom__2[[#This Row],[retencja]]=0,J219+1,0)</f>
        <v>11</v>
      </c>
      <c r="K220" t="str">
        <f t="shared" si="7"/>
        <v>Fałsz</v>
      </c>
    </row>
    <row r="221" spans="1:11" x14ac:dyDescent="0.25">
      <c r="A221" s="1">
        <v>44781</v>
      </c>
      <c r="B221">
        <v>660</v>
      </c>
      <c r="C221">
        <f>WEEKDAY(ekodom__2[[#This Row],[Data]])</f>
        <v>2</v>
      </c>
      <c r="D221">
        <f>IF(ekodom__2[[#This Row],[Dzień]]=3,-260,-190)</f>
        <v>-190</v>
      </c>
      <c r="E22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1">
        <f t="shared" si="6"/>
        <v>0</v>
      </c>
      <c r="G221">
        <f>MONTH(ekodom__2[[#This Row],[Data]])</f>
        <v>8</v>
      </c>
      <c r="H22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470</v>
      </c>
      <c r="I221">
        <f>IF(ekodom__2[[#This Row],[miesiąc]]&gt;=4,IF(ekodom__2[[#This Row],[miesiąc]]&lt;=9,IF(ekodom__2[[#This Row],[dodatkowe zużycie wody]]=-300,1,0),0),0)</f>
        <v>0</v>
      </c>
      <c r="J221">
        <f>IF(ekodom__2[[#This Row],[retencja]]=0,J220+1,0)</f>
        <v>0</v>
      </c>
      <c r="K221" t="str">
        <f t="shared" si="7"/>
        <v>Fałsz</v>
      </c>
    </row>
    <row r="222" spans="1:11" x14ac:dyDescent="0.25">
      <c r="A222" s="1">
        <v>44782</v>
      </c>
      <c r="B222">
        <v>1245</v>
      </c>
      <c r="C222">
        <f>WEEKDAY(ekodom__2[[#This Row],[Data]])</f>
        <v>3</v>
      </c>
      <c r="D222">
        <f>IF(ekodom__2[[#This Row],[Dzień]]=3,-260,-190)</f>
        <v>-260</v>
      </c>
      <c r="E22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22">
        <f t="shared" si="6"/>
        <v>0</v>
      </c>
      <c r="G222">
        <f>MONTH(ekodom__2[[#This Row],[Data]])</f>
        <v>8</v>
      </c>
      <c r="H22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985</v>
      </c>
      <c r="I222">
        <f>IF(ekodom__2[[#This Row],[miesiąc]]&gt;=4,IF(ekodom__2[[#This Row],[miesiąc]]&lt;=9,IF(ekodom__2[[#This Row],[dodatkowe zużycie wody]]=-300,1,0),0),0)</f>
        <v>0</v>
      </c>
      <c r="J222">
        <f>IF(ekodom__2[[#This Row],[retencja]]=0,J221+1,0)</f>
        <v>0</v>
      </c>
      <c r="K222" t="str">
        <f t="shared" si="7"/>
        <v>Fałsz</v>
      </c>
    </row>
    <row r="223" spans="1:11" x14ac:dyDescent="0.25">
      <c r="A223" s="1">
        <v>44783</v>
      </c>
      <c r="B223">
        <v>745</v>
      </c>
      <c r="C223">
        <f>WEEKDAY(ekodom__2[[#This Row],[Data]])</f>
        <v>4</v>
      </c>
      <c r="D223">
        <f>IF(ekodom__2[[#This Row],[Dzień]]=3,-260,-190)</f>
        <v>-190</v>
      </c>
      <c r="E22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3">
        <f t="shared" si="6"/>
        <v>0</v>
      </c>
      <c r="G223">
        <f>MONTH(ekodom__2[[#This Row],[Data]])</f>
        <v>8</v>
      </c>
      <c r="H22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555</v>
      </c>
      <c r="I223">
        <f>IF(ekodom__2[[#This Row],[miesiąc]]&gt;=4,IF(ekodom__2[[#This Row],[miesiąc]]&lt;=9,IF(ekodom__2[[#This Row],[dodatkowe zużycie wody]]=-300,1,0),0),0)</f>
        <v>0</v>
      </c>
      <c r="J223">
        <f>IF(ekodom__2[[#This Row],[retencja]]=0,J222+1,0)</f>
        <v>0</v>
      </c>
      <c r="K223" t="str">
        <f t="shared" si="7"/>
        <v>Fałsz</v>
      </c>
    </row>
    <row r="224" spans="1:11" x14ac:dyDescent="0.25">
      <c r="A224" s="1">
        <v>44784</v>
      </c>
      <c r="B224">
        <v>48</v>
      </c>
      <c r="C224">
        <f>WEEKDAY(ekodom__2[[#This Row],[Data]])</f>
        <v>5</v>
      </c>
      <c r="D224">
        <f>IF(ekodom__2[[#This Row],[Dzień]]=3,-260,-190)</f>
        <v>-190</v>
      </c>
      <c r="E22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4">
        <f t="shared" si="6"/>
        <v>0</v>
      </c>
      <c r="G224">
        <f>MONTH(ekodom__2[[#This Row],[Data]])</f>
        <v>8</v>
      </c>
      <c r="H22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-142</v>
      </c>
      <c r="I224">
        <f>IF(ekodom__2[[#This Row],[miesiąc]]&gt;=4,IF(ekodom__2[[#This Row],[miesiąc]]&lt;=9,IF(ekodom__2[[#This Row],[dodatkowe zużycie wody]]=-300,1,0),0),0)</f>
        <v>0</v>
      </c>
      <c r="J224">
        <f>IF(ekodom__2[[#This Row],[retencja]]=0,J223+1,0)</f>
        <v>0</v>
      </c>
      <c r="K224" t="str">
        <f t="shared" si="7"/>
        <v>Fałsz</v>
      </c>
    </row>
    <row r="225" spans="1:11" x14ac:dyDescent="0.25">
      <c r="A225" s="1">
        <v>44785</v>
      </c>
      <c r="B225">
        <v>0</v>
      </c>
      <c r="C225">
        <f>WEEKDAY(ekodom__2[[#This Row],[Data]])</f>
        <v>6</v>
      </c>
      <c r="D225">
        <f>IF(ekodom__2[[#This Row],[Dzień]]=3,-260,-190)</f>
        <v>-190</v>
      </c>
      <c r="E22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5">
        <f t="shared" si="6"/>
        <v>0</v>
      </c>
      <c r="G225">
        <f>MONTH(ekodom__2[[#This Row],[Data]])</f>
        <v>8</v>
      </c>
      <c r="H22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25">
        <f>IF(ekodom__2[[#This Row],[miesiąc]]&gt;=4,IF(ekodom__2[[#This Row],[miesiąc]]&lt;=9,IF(ekodom__2[[#This Row],[dodatkowe zużycie wody]]=-300,1,0),0),0)</f>
        <v>0</v>
      </c>
      <c r="J225">
        <f>IF(ekodom__2[[#This Row],[retencja]]=0,J224+1,0)</f>
        <v>1</v>
      </c>
      <c r="K225" t="str">
        <f t="shared" si="7"/>
        <v>Fałsz</v>
      </c>
    </row>
    <row r="226" spans="1:11" x14ac:dyDescent="0.25">
      <c r="A226" s="1">
        <v>44786</v>
      </c>
      <c r="B226">
        <v>0</v>
      </c>
      <c r="C226">
        <f>WEEKDAY(ekodom__2[[#This Row],[Data]])</f>
        <v>7</v>
      </c>
      <c r="D226">
        <f>IF(ekodom__2[[#This Row],[Dzień]]=3,-260,-190)</f>
        <v>-190</v>
      </c>
      <c r="E22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6">
        <f t="shared" si="6"/>
        <v>0</v>
      </c>
      <c r="G226">
        <f>MONTH(ekodom__2[[#This Row],[Data]])</f>
        <v>8</v>
      </c>
      <c r="H22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26">
        <f>IF(ekodom__2[[#This Row],[miesiąc]]&gt;=4,IF(ekodom__2[[#This Row],[miesiąc]]&lt;=9,IF(ekodom__2[[#This Row],[dodatkowe zużycie wody]]=-300,1,0),0),0)</f>
        <v>0</v>
      </c>
      <c r="J226">
        <f>IF(ekodom__2[[#This Row],[retencja]]=0,J225+1,0)</f>
        <v>2</v>
      </c>
      <c r="K226" t="str">
        <f t="shared" si="7"/>
        <v>Fałsz</v>
      </c>
    </row>
    <row r="227" spans="1:11" x14ac:dyDescent="0.25">
      <c r="A227" s="1">
        <v>44787</v>
      </c>
      <c r="B227">
        <v>0</v>
      </c>
      <c r="C227">
        <f>WEEKDAY(ekodom__2[[#This Row],[Data]])</f>
        <v>1</v>
      </c>
      <c r="D227">
        <f>IF(ekodom__2[[#This Row],[Dzień]]=3,-260,-190)</f>
        <v>-190</v>
      </c>
      <c r="E22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7">
        <f t="shared" si="6"/>
        <v>0</v>
      </c>
      <c r="G227">
        <f>MONTH(ekodom__2[[#This Row],[Data]])</f>
        <v>8</v>
      </c>
      <c r="H22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27">
        <f>IF(ekodom__2[[#This Row],[miesiąc]]&gt;=4,IF(ekodom__2[[#This Row],[miesiąc]]&lt;=9,IF(ekodom__2[[#This Row],[dodatkowe zużycie wody]]=-300,1,0),0),0)</f>
        <v>0</v>
      </c>
      <c r="J227">
        <f>IF(ekodom__2[[#This Row],[retencja]]=0,J226+1,0)</f>
        <v>3</v>
      </c>
      <c r="K227" t="str">
        <f t="shared" si="7"/>
        <v>Fałsz</v>
      </c>
    </row>
    <row r="228" spans="1:11" x14ac:dyDescent="0.25">
      <c r="A228" s="1">
        <v>44788</v>
      </c>
      <c r="B228">
        <v>0</v>
      </c>
      <c r="C228">
        <f>WEEKDAY(ekodom__2[[#This Row],[Data]])</f>
        <v>2</v>
      </c>
      <c r="D228">
        <f>IF(ekodom__2[[#This Row],[Dzień]]=3,-260,-190)</f>
        <v>-190</v>
      </c>
      <c r="E22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28">
        <f t="shared" si="6"/>
        <v>0</v>
      </c>
      <c r="G228">
        <f>MONTH(ekodom__2[[#This Row],[Data]])</f>
        <v>8</v>
      </c>
      <c r="H22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28">
        <f>IF(ekodom__2[[#This Row],[miesiąc]]&gt;=4,IF(ekodom__2[[#This Row],[miesiąc]]&lt;=9,IF(ekodom__2[[#This Row],[dodatkowe zużycie wody]]=-300,1,0),0),0)</f>
        <v>0</v>
      </c>
      <c r="J228">
        <f>IF(ekodom__2[[#This Row],[retencja]]=0,J227+1,0)</f>
        <v>4</v>
      </c>
      <c r="K228" t="str">
        <f t="shared" si="7"/>
        <v>Fałsz</v>
      </c>
    </row>
    <row r="229" spans="1:11" x14ac:dyDescent="0.25">
      <c r="A229" s="1">
        <v>44789</v>
      </c>
      <c r="B229">
        <v>0</v>
      </c>
      <c r="C229">
        <f>WEEKDAY(ekodom__2[[#This Row],[Data]])</f>
        <v>3</v>
      </c>
      <c r="D229">
        <f>IF(ekodom__2[[#This Row],[Dzień]]=3,-260,-190)</f>
        <v>-260</v>
      </c>
      <c r="E22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-560</v>
      </c>
      <c r="F229">
        <f t="shared" si="6"/>
        <v>-300</v>
      </c>
      <c r="G229">
        <f>MONTH(ekodom__2[[#This Row],[Data]])</f>
        <v>8</v>
      </c>
      <c r="H22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-560</v>
      </c>
      <c r="I229">
        <f>IF(ekodom__2[[#This Row],[miesiąc]]&gt;=4,IF(ekodom__2[[#This Row],[miesiąc]]&lt;=9,IF(ekodom__2[[#This Row],[dodatkowe zużycie wody]]=-300,1,0),0),0)</f>
        <v>1</v>
      </c>
      <c r="J229">
        <f>IF(ekodom__2[[#This Row],[retencja]]=0,J228+1,0)</f>
        <v>5</v>
      </c>
      <c r="K229" t="str">
        <f t="shared" si="7"/>
        <v>Prawda</v>
      </c>
    </row>
    <row r="230" spans="1:11" x14ac:dyDescent="0.25">
      <c r="A230" s="1">
        <v>44790</v>
      </c>
      <c r="B230">
        <v>0</v>
      </c>
      <c r="C230">
        <f>WEEKDAY(ekodom__2[[#This Row],[Data]])</f>
        <v>4</v>
      </c>
      <c r="D230">
        <f>IF(ekodom__2[[#This Row],[Dzień]]=3,-260,-190)</f>
        <v>-190</v>
      </c>
      <c r="E23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0">
        <f t="shared" si="6"/>
        <v>0</v>
      </c>
      <c r="G230">
        <f>MONTH(ekodom__2[[#This Row],[Data]])</f>
        <v>8</v>
      </c>
      <c r="H23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0">
        <f>IF(ekodom__2[[#This Row],[miesiąc]]&gt;=4,IF(ekodom__2[[#This Row],[miesiąc]]&lt;=9,IF(ekodom__2[[#This Row],[dodatkowe zużycie wody]]=-300,1,0),0),0)</f>
        <v>0</v>
      </c>
      <c r="J230">
        <f>IF(ekodom__2[[#This Row],[retencja]]=0,J229+1,0)</f>
        <v>6</v>
      </c>
      <c r="K230" t="str">
        <f t="shared" si="7"/>
        <v>Fałsz</v>
      </c>
    </row>
    <row r="231" spans="1:11" x14ac:dyDescent="0.25">
      <c r="A231" s="1">
        <v>44791</v>
      </c>
      <c r="B231">
        <v>0</v>
      </c>
      <c r="C231">
        <f>WEEKDAY(ekodom__2[[#This Row],[Data]])</f>
        <v>5</v>
      </c>
      <c r="D231">
        <f>IF(ekodom__2[[#This Row],[Dzień]]=3,-260,-190)</f>
        <v>-190</v>
      </c>
      <c r="E23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1">
        <f t="shared" si="6"/>
        <v>0</v>
      </c>
      <c r="G231">
        <f>MONTH(ekodom__2[[#This Row],[Data]])</f>
        <v>8</v>
      </c>
      <c r="H23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1">
        <f>IF(ekodom__2[[#This Row],[miesiąc]]&gt;=4,IF(ekodom__2[[#This Row],[miesiąc]]&lt;=9,IF(ekodom__2[[#This Row],[dodatkowe zużycie wody]]=-300,1,0),0),0)</f>
        <v>0</v>
      </c>
      <c r="J231">
        <f>IF(ekodom__2[[#This Row],[retencja]]=0,J230+1,0)</f>
        <v>7</v>
      </c>
      <c r="K231" t="str">
        <f t="shared" si="7"/>
        <v>Fałsz</v>
      </c>
    </row>
    <row r="232" spans="1:11" x14ac:dyDescent="0.25">
      <c r="A232" s="1">
        <v>44792</v>
      </c>
      <c r="B232">
        <v>0</v>
      </c>
      <c r="C232">
        <f>WEEKDAY(ekodom__2[[#This Row],[Data]])</f>
        <v>6</v>
      </c>
      <c r="D232">
        <f>IF(ekodom__2[[#This Row],[Dzień]]=3,-260,-190)</f>
        <v>-190</v>
      </c>
      <c r="E23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2">
        <f t="shared" si="6"/>
        <v>0</v>
      </c>
      <c r="G232">
        <f>MONTH(ekodom__2[[#This Row],[Data]])</f>
        <v>8</v>
      </c>
      <c r="H23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2">
        <f>IF(ekodom__2[[#This Row],[miesiąc]]&gt;=4,IF(ekodom__2[[#This Row],[miesiąc]]&lt;=9,IF(ekodom__2[[#This Row],[dodatkowe zużycie wody]]=-300,1,0),0),0)</f>
        <v>0</v>
      </c>
      <c r="J232">
        <f>IF(ekodom__2[[#This Row],[retencja]]=0,J231+1,0)</f>
        <v>8</v>
      </c>
      <c r="K232" t="str">
        <f t="shared" si="7"/>
        <v>Fałsz</v>
      </c>
    </row>
    <row r="233" spans="1:11" x14ac:dyDescent="0.25">
      <c r="A233" s="1">
        <v>44793</v>
      </c>
      <c r="B233">
        <v>0</v>
      </c>
      <c r="C233">
        <f>WEEKDAY(ekodom__2[[#This Row],[Data]])</f>
        <v>7</v>
      </c>
      <c r="D233">
        <f>IF(ekodom__2[[#This Row],[Dzień]]=3,-260,-190)</f>
        <v>-190</v>
      </c>
      <c r="E23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3">
        <f t="shared" si="6"/>
        <v>0</v>
      </c>
      <c r="G233">
        <f>MONTH(ekodom__2[[#This Row],[Data]])</f>
        <v>8</v>
      </c>
      <c r="H23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3">
        <f>IF(ekodom__2[[#This Row],[miesiąc]]&gt;=4,IF(ekodom__2[[#This Row],[miesiąc]]&lt;=9,IF(ekodom__2[[#This Row],[dodatkowe zużycie wody]]=-300,1,0),0),0)</f>
        <v>0</v>
      </c>
      <c r="J233">
        <f>IF(ekodom__2[[#This Row],[retencja]]=0,J232+1,0)</f>
        <v>9</v>
      </c>
      <c r="K233" t="str">
        <f t="shared" si="7"/>
        <v>Fałsz</v>
      </c>
    </row>
    <row r="234" spans="1:11" x14ac:dyDescent="0.25">
      <c r="A234" s="1">
        <v>44794</v>
      </c>
      <c r="B234">
        <v>0</v>
      </c>
      <c r="C234">
        <f>WEEKDAY(ekodom__2[[#This Row],[Data]])</f>
        <v>1</v>
      </c>
      <c r="D234">
        <f>IF(ekodom__2[[#This Row],[Dzień]]=3,-260,-190)</f>
        <v>-190</v>
      </c>
      <c r="E23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34">
        <f t="shared" si="6"/>
        <v>-300</v>
      </c>
      <c r="G234">
        <f>MONTH(ekodom__2[[#This Row],[Data]])</f>
        <v>8</v>
      </c>
      <c r="H23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34">
        <f>IF(ekodom__2[[#This Row],[miesiąc]]&gt;=4,IF(ekodom__2[[#This Row],[miesiąc]]&lt;=9,IF(ekodom__2[[#This Row],[dodatkowe zużycie wody]]=-300,1,0),0),0)</f>
        <v>1</v>
      </c>
      <c r="J234">
        <f>IF(ekodom__2[[#This Row],[retencja]]=0,J233+1,0)</f>
        <v>10</v>
      </c>
      <c r="K234" t="str">
        <f t="shared" si="7"/>
        <v>Prawda</v>
      </c>
    </row>
    <row r="235" spans="1:11" x14ac:dyDescent="0.25">
      <c r="A235" s="1">
        <v>44795</v>
      </c>
      <c r="B235">
        <v>0</v>
      </c>
      <c r="C235">
        <f>WEEKDAY(ekodom__2[[#This Row],[Data]])</f>
        <v>2</v>
      </c>
      <c r="D235">
        <f>IF(ekodom__2[[#This Row],[Dzień]]=3,-260,-190)</f>
        <v>-190</v>
      </c>
      <c r="E23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5">
        <f t="shared" si="6"/>
        <v>0</v>
      </c>
      <c r="G235">
        <f>MONTH(ekodom__2[[#This Row],[Data]])</f>
        <v>8</v>
      </c>
      <c r="H23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5">
        <f>IF(ekodom__2[[#This Row],[miesiąc]]&gt;=4,IF(ekodom__2[[#This Row],[miesiąc]]&lt;=9,IF(ekodom__2[[#This Row],[dodatkowe zużycie wody]]=-300,1,0),0),0)</f>
        <v>0</v>
      </c>
      <c r="J235">
        <f>IF(ekodom__2[[#This Row],[retencja]]=0,J234+1,0)</f>
        <v>11</v>
      </c>
      <c r="K235" t="str">
        <f t="shared" si="7"/>
        <v>Fałsz</v>
      </c>
    </row>
    <row r="236" spans="1:11" x14ac:dyDescent="0.25">
      <c r="A236" s="1">
        <v>44796</v>
      </c>
      <c r="B236">
        <v>0</v>
      </c>
      <c r="C236">
        <f>WEEKDAY(ekodom__2[[#This Row],[Data]])</f>
        <v>3</v>
      </c>
      <c r="D236">
        <f>IF(ekodom__2[[#This Row],[Dzień]]=3,-260,-190)</f>
        <v>-260</v>
      </c>
      <c r="E23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36">
        <f t="shared" si="6"/>
        <v>0</v>
      </c>
      <c r="G236">
        <f>MONTH(ekodom__2[[#This Row],[Data]])</f>
        <v>8</v>
      </c>
      <c r="H23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236">
        <f>IF(ekodom__2[[#This Row],[miesiąc]]&gt;=4,IF(ekodom__2[[#This Row],[miesiąc]]&lt;=9,IF(ekodom__2[[#This Row],[dodatkowe zużycie wody]]=-300,1,0),0),0)</f>
        <v>0</v>
      </c>
      <c r="J236">
        <f>IF(ekodom__2[[#This Row],[retencja]]=0,J235+1,0)</f>
        <v>12</v>
      </c>
      <c r="K236" t="str">
        <f t="shared" si="7"/>
        <v>Fałsz</v>
      </c>
    </row>
    <row r="237" spans="1:11" x14ac:dyDescent="0.25">
      <c r="A237" s="1">
        <v>44797</v>
      </c>
      <c r="B237">
        <v>0</v>
      </c>
      <c r="C237">
        <f>WEEKDAY(ekodom__2[[#This Row],[Data]])</f>
        <v>4</v>
      </c>
      <c r="D237">
        <f>IF(ekodom__2[[#This Row],[Dzień]]=3,-260,-190)</f>
        <v>-190</v>
      </c>
      <c r="E23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7">
        <f t="shared" si="6"/>
        <v>0</v>
      </c>
      <c r="G237">
        <f>MONTH(ekodom__2[[#This Row],[Data]])</f>
        <v>8</v>
      </c>
      <c r="H23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7">
        <f>IF(ekodom__2[[#This Row],[miesiąc]]&gt;=4,IF(ekodom__2[[#This Row],[miesiąc]]&lt;=9,IF(ekodom__2[[#This Row],[dodatkowe zużycie wody]]=-300,1,0),0),0)</f>
        <v>0</v>
      </c>
      <c r="J237">
        <f>IF(ekodom__2[[#This Row],[retencja]]=0,J236+1,0)</f>
        <v>13</v>
      </c>
      <c r="K237" t="str">
        <f t="shared" si="7"/>
        <v>Fałsz</v>
      </c>
    </row>
    <row r="238" spans="1:11" x14ac:dyDescent="0.25">
      <c r="A238" s="1">
        <v>44798</v>
      </c>
      <c r="B238">
        <v>0</v>
      </c>
      <c r="C238">
        <f>WEEKDAY(ekodom__2[[#This Row],[Data]])</f>
        <v>5</v>
      </c>
      <c r="D238">
        <f>IF(ekodom__2[[#This Row],[Dzień]]=3,-260,-190)</f>
        <v>-190</v>
      </c>
      <c r="E23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38">
        <f t="shared" si="6"/>
        <v>0</v>
      </c>
      <c r="G238">
        <f>MONTH(ekodom__2[[#This Row],[Data]])</f>
        <v>8</v>
      </c>
      <c r="H23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38">
        <f>IF(ekodom__2[[#This Row],[miesiąc]]&gt;=4,IF(ekodom__2[[#This Row],[miesiąc]]&lt;=9,IF(ekodom__2[[#This Row],[dodatkowe zużycie wody]]=-300,1,0),0),0)</f>
        <v>0</v>
      </c>
      <c r="J238">
        <f>IF(ekodom__2[[#This Row],[retencja]]=0,J237+1,0)</f>
        <v>14</v>
      </c>
      <c r="K238" t="str">
        <f t="shared" si="7"/>
        <v>Fałsz</v>
      </c>
    </row>
    <row r="239" spans="1:11" x14ac:dyDescent="0.25">
      <c r="A239" s="1">
        <v>44799</v>
      </c>
      <c r="B239">
        <v>0</v>
      </c>
      <c r="C239">
        <f>WEEKDAY(ekodom__2[[#This Row],[Data]])</f>
        <v>6</v>
      </c>
      <c r="D239">
        <f>IF(ekodom__2[[#This Row],[Dzień]]=3,-260,-190)</f>
        <v>-190</v>
      </c>
      <c r="E23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39">
        <f t="shared" si="6"/>
        <v>-300</v>
      </c>
      <c r="G239">
        <f>MONTH(ekodom__2[[#This Row],[Data]])</f>
        <v>8</v>
      </c>
      <c r="H23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39">
        <f>IF(ekodom__2[[#This Row],[miesiąc]]&gt;=4,IF(ekodom__2[[#This Row],[miesiąc]]&lt;=9,IF(ekodom__2[[#This Row],[dodatkowe zużycie wody]]=-300,1,0),0),0)</f>
        <v>1</v>
      </c>
      <c r="J239">
        <f>IF(ekodom__2[[#This Row],[retencja]]=0,J238+1,0)</f>
        <v>15</v>
      </c>
      <c r="K239" t="str">
        <f t="shared" si="7"/>
        <v>Prawda</v>
      </c>
    </row>
    <row r="240" spans="1:11" x14ac:dyDescent="0.25">
      <c r="A240" s="1">
        <v>44800</v>
      </c>
      <c r="B240">
        <v>0</v>
      </c>
      <c r="C240">
        <f>WEEKDAY(ekodom__2[[#This Row],[Data]])</f>
        <v>7</v>
      </c>
      <c r="D240">
        <f>IF(ekodom__2[[#This Row],[Dzień]]=3,-260,-190)</f>
        <v>-190</v>
      </c>
      <c r="E24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0">
        <f t="shared" si="6"/>
        <v>0</v>
      </c>
      <c r="G240">
        <f>MONTH(ekodom__2[[#This Row],[Data]])</f>
        <v>8</v>
      </c>
      <c r="H24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40">
        <f>IF(ekodom__2[[#This Row],[miesiąc]]&gt;=4,IF(ekodom__2[[#This Row],[miesiąc]]&lt;=9,IF(ekodom__2[[#This Row],[dodatkowe zużycie wody]]=-300,1,0),0),0)</f>
        <v>0</v>
      </c>
      <c r="J240">
        <f>IF(ekodom__2[[#This Row],[retencja]]=0,J239+1,0)</f>
        <v>16</v>
      </c>
      <c r="K240" t="str">
        <f t="shared" si="7"/>
        <v>Fałsz</v>
      </c>
    </row>
    <row r="241" spans="1:11" x14ac:dyDescent="0.25">
      <c r="A241" s="1">
        <v>44801</v>
      </c>
      <c r="B241">
        <v>0</v>
      </c>
      <c r="C241">
        <f>WEEKDAY(ekodom__2[[#This Row],[Data]])</f>
        <v>1</v>
      </c>
      <c r="D241">
        <f>IF(ekodom__2[[#This Row],[Dzień]]=3,-260,-190)</f>
        <v>-190</v>
      </c>
      <c r="E24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1">
        <f t="shared" si="6"/>
        <v>0</v>
      </c>
      <c r="G241">
        <f>MONTH(ekodom__2[[#This Row],[Data]])</f>
        <v>8</v>
      </c>
      <c r="H24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41">
        <f>IF(ekodom__2[[#This Row],[miesiąc]]&gt;=4,IF(ekodom__2[[#This Row],[miesiąc]]&lt;=9,IF(ekodom__2[[#This Row],[dodatkowe zużycie wody]]=-300,1,0),0),0)</f>
        <v>0</v>
      </c>
      <c r="J241">
        <f>IF(ekodom__2[[#This Row],[retencja]]=0,J240+1,0)</f>
        <v>17</v>
      </c>
      <c r="K241" t="str">
        <f t="shared" si="7"/>
        <v>Fałsz</v>
      </c>
    </row>
    <row r="242" spans="1:11" x14ac:dyDescent="0.25">
      <c r="A242" s="1">
        <v>44802</v>
      </c>
      <c r="B242">
        <v>0</v>
      </c>
      <c r="C242">
        <f>WEEKDAY(ekodom__2[[#This Row],[Data]])</f>
        <v>2</v>
      </c>
      <c r="D242">
        <f>IF(ekodom__2[[#This Row],[Dzień]]=3,-260,-190)</f>
        <v>-190</v>
      </c>
      <c r="E24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2">
        <f t="shared" si="6"/>
        <v>0</v>
      </c>
      <c r="G242">
        <f>MONTH(ekodom__2[[#This Row],[Data]])</f>
        <v>8</v>
      </c>
      <c r="H24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42">
        <f>IF(ekodom__2[[#This Row],[miesiąc]]&gt;=4,IF(ekodom__2[[#This Row],[miesiąc]]&lt;=9,IF(ekodom__2[[#This Row],[dodatkowe zużycie wody]]=-300,1,0),0),0)</f>
        <v>0</v>
      </c>
      <c r="J242">
        <f>IF(ekodom__2[[#This Row],[retencja]]=0,J241+1,0)</f>
        <v>18</v>
      </c>
      <c r="K242" t="str">
        <f t="shared" si="7"/>
        <v>Fałsz</v>
      </c>
    </row>
    <row r="243" spans="1:11" x14ac:dyDescent="0.25">
      <c r="A243" s="1">
        <v>44803</v>
      </c>
      <c r="B243">
        <v>0</v>
      </c>
      <c r="C243">
        <f>WEEKDAY(ekodom__2[[#This Row],[Data]])</f>
        <v>3</v>
      </c>
      <c r="D243">
        <f>IF(ekodom__2[[#This Row],[Dzień]]=3,-260,-190)</f>
        <v>-260</v>
      </c>
      <c r="E24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43">
        <f t="shared" si="6"/>
        <v>0</v>
      </c>
      <c r="G243">
        <f>MONTH(ekodom__2[[#This Row],[Data]])</f>
        <v>8</v>
      </c>
      <c r="H24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243">
        <f>IF(ekodom__2[[#This Row],[miesiąc]]&gt;=4,IF(ekodom__2[[#This Row],[miesiąc]]&lt;=9,IF(ekodom__2[[#This Row],[dodatkowe zużycie wody]]=-300,1,0),0),0)</f>
        <v>0</v>
      </c>
      <c r="J243">
        <f>IF(ekodom__2[[#This Row],[retencja]]=0,J242+1,0)</f>
        <v>19</v>
      </c>
      <c r="K243" t="str">
        <f t="shared" si="7"/>
        <v>Fałsz</v>
      </c>
    </row>
    <row r="244" spans="1:11" x14ac:dyDescent="0.25">
      <c r="A244" s="1">
        <v>44804</v>
      </c>
      <c r="B244">
        <v>0</v>
      </c>
      <c r="C244">
        <f>WEEKDAY(ekodom__2[[#This Row],[Data]])</f>
        <v>4</v>
      </c>
      <c r="D244">
        <f>IF(ekodom__2[[#This Row],[Dzień]]=3,-260,-190)</f>
        <v>-190</v>
      </c>
      <c r="E24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44">
        <f t="shared" si="6"/>
        <v>-300</v>
      </c>
      <c r="G244">
        <f>MONTH(ekodom__2[[#This Row],[Data]])</f>
        <v>8</v>
      </c>
      <c r="H24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44">
        <f>IF(ekodom__2[[#This Row],[miesiąc]]&gt;=4,IF(ekodom__2[[#This Row],[miesiąc]]&lt;=9,IF(ekodom__2[[#This Row],[dodatkowe zużycie wody]]=-300,1,0),0),0)</f>
        <v>1</v>
      </c>
      <c r="J244">
        <f>IF(ekodom__2[[#This Row],[retencja]]=0,J243+1,0)</f>
        <v>20</v>
      </c>
      <c r="K244" t="str">
        <f t="shared" si="7"/>
        <v>Prawda</v>
      </c>
    </row>
    <row r="245" spans="1:11" x14ac:dyDescent="0.25">
      <c r="A245" s="1">
        <v>44805</v>
      </c>
      <c r="B245">
        <v>0</v>
      </c>
      <c r="C245">
        <f>WEEKDAY(ekodom__2[[#This Row],[Data]])</f>
        <v>5</v>
      </c>
      <c r="D245">
        <f>IF(ekodom__2[[#This Row],[Dzień]]=3,-260,-190)</f>
        <v>-190</v>
      </c>
      <c r="E24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5">
        <f t="shared" si="6"/>
        <v>0</v>
      </c>
      <c r="G245">
        <f>MONTH(ekodom__2[[#This Row],[Data]])</f>
        <v>9</v>
      </c>
      <c r="H24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45">
        <f>IF(ekodom__2[[#This Row],[miesiąc]]&gt;=4,IF(ekodom__2[[#This Row],[miesiąc]]&lt;=9,IF(ekodom__2[[#This Row],[dodatkowe zużycie wody]]=-300,1,0),0),0)</f>
        <v>0</v>
      </c>
      <c r="J245">
        <f>IF(ekodom__2[[#This Row],[retencja]]=0,J244+1,0)</f>
        <v>21</v>
      </c>
      <c r="K245" t="str">
        <f t="shared" si="7"/>
        <v>Fałsz</v>
      </c>
    </row>
    <row r="246" spans="1:11" x14ac:dyDescent="0.25">
      <c r="A246" s="1">
        <v>44806</v>
      </c>
      <c r="B246">
        <v>388</v>
      </c>
      <c r="C246">
        <f>WEEKDAY(ekodom__2[[#This Row],[Data]])</f>
        <v>6</v>
      </c>
      <c r="D246">
        <f>IF(ekodom__2[[#This Row],[Dzień]]=3,-260,-190)</f>
        <v>-190</v>
      </c>
      <c r="E24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6">
        <f t="shared" si="6"/>
        <v>0</v>
      </c>
      <c r="G246">
        <f>MONTH(ekodom__2[[#This Row],[Data]])</f>
        <v>9</v>
      </c>
      <c r="H24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198</v>
      </c>
      <c r="I246">
        <f>IF(ekodom__2[[#This Row],[miesiąc]]&gt;=4,IF(ekodom__2[[#This Row],[miesiąc]]&lt;=9,IF(ekodom__2[[#This Row],[dodatkowe zużycie wody]]=-300,1,0),0),0)</f>
        <v>0</v>
      </c>
      <c r="J246">
        <f>IF(ekodom__2[[#This Row],[retencja]]=0,J245+1,0)</f>
        <v>0</v>
      </c>
      <c r="K246" t="str">
        <f t="shared" si="7"/>
        <v>Fałsz</v>
      </c>
    </row>
    <row r="247" spans="1:11" x14ac:dyDescent="0.25">
      <c r="A247" s="1">
        <v>44807</v>
      </c>
      <c r="B247">
        <v>415</v>
      </c>
      <c r="C247">
        <f>WEEKDAY(ekodom__2[[#This Row],[Data]])</f>
        <v>7</v>
      </c>
      <c r="D247">
        <f>IF(ekodom__2[[#This Row],[Dzień]]=3,-260,-190)</f>
        <v>-190</v>
      </c>
      <c r="E24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7">
        <f t="shared" si="6"/>
        <v>0</v>
      </c>
      <c r="G247">
        <f>MONTH(ekodom__2[[#This Row],[Data]])</f>
        <v>9</v>
      </c>
      <c r="H24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225</v>
      </c>
      <c r="I247">
        <f>IF(ekodom__2[[#This Row],[miesiąc]]&gt;=4,IF(ekodom__2[[#This Row],[miesiąc]]&lt;=9,IF(ekodom__2[[#This Row],[dodatkowe zużycie wody]]=-300,1,0),0),0)</f>
        <v>0</v>
      </c>
      <c r="J247">
        <f>IF(ekodom__2[[#This Row],[retencja]]=0,J246+1,0)</f>
        <v>0</v>
      </c>
      <c r="K247" t="str">
        <f t="shared" si="7"/>
        <v>Fałsz</v>
      </c>
    </row>
    <row r="248" spans="1:11" x14ac:dyDescent="0.25">
      <c r="A248" s="1">
        <v>44808</v>
      </c>
      <c r="B248">
        <v>560</v>
      </c>
      <c r="C248">
        <f>WEEKDAY(ekodom__2[[#This Row],[Data]])</f>
        <v>1</v>
      </c>
      <c r="D248">
        <f>IF(ekodom__2[[#This Row],[Dzień]]=3,-260,-190)</f>
        <v>-190</v>
      </c>
      <c r="E24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8">
        <f t="shared" si="6"/>
        <v>0</v>
      </c>
      <c r="G248">
        <f>MONTH(ekodom__2[[#This Row],[Data]])</f>
        <v>9</v>
      </c>
      <c r="H24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370</v>
      </c>
      <c r="I248">
        <f>IF(ekodom__2[[#This Row],[miesiąc]]&gt;=4,IF(ekodom__2[[#This Row],[miesiąc]]&lt;=9,IF(ekodom__2[[#This Row],[dodatkowe zużycie wody]]=-300,1,0),0),0)</f>
        <v>0</v>
      </c>
      <c r="J248">
        <f>IF(ekodom__2[[#This Row],[retencja]]=0,J247+1,0)</f>
        <v>0</v>
      </c>
      <c r="K248" t="str">
        <f t="shared" si="7"/>
        <v>Fałsz</v>
      </c>
    </row>
    <row r="249" spans="1:11" x14ac:dyDescent="0.25">
      <c r="A249" s="1">
        <v>44809</v>
      </c>
      <c r="B249">
        <v>467</v>
      </c>
      <c r="C249">
        <f>WEEKDAY(ekodom__2[[#This Row],[Data]])</f>
        <v>2</v>
      </c>
      <c r="D249">
        <f>IF(ekodom__2[[#This Row],[Dzień]]=3,-260,-190)</f>
        <v>-190</v>
      </c>
      <c r="E24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49">
        <f t="shared" si="6"/>
        <v>0</v>
      </c>
      <c r="G249">
        <f>MONTH(ekodom__2[[#This Row],[Data]])</f>
        <v>9</v>
      </c>
      <c r="H24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277</v>
      </c>
      <c r="I249">
        <f>IF(ekodom__2[[#This Row],[miesiąc]]&gt;=4,IF(ekodom__2[[#This Row],[miesiąc]]&lt;=9,IF(ekodom__2[[#This Row],[dodatkowe zużycie wody]]=-300,1,0),0),0)</f>
        <v>0</v>
      </c>
      <c r="J249">
        <f>IF(ekodom__2[[#This Row],[retencja]]=0,J248+1,0)</f>
        <v>0</v>
      </c>
      <c r="K249" t="str">
        <f t="shared" si="7"/>
        <v>Fałsz</v>
      </c>
    </row>
    <row r="250" spans="1:11" x14ac:dyDescent="0.25">
      <c r="A250" s="1">
        <v>44810</v>
      </c>
      <c r="B250">
        <v>517</v>
      </c>
      <c r="C250">
        <f>WEEKDAY(ekodom__2[[#This Row],[Data]])</f>
        <v>3</v>
      </c>
      <c r="D250">
        <f>IF(ekodom__2[[#This Row],[Dzień]]=3,-260,-190)</f>
        <v>-260</v>
      </c>
      <c r="E25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50">
        <f t="shared" si="6"/>
        <v>0</v>
      </c>
      <c r="G250">
        <f>MONTH(ekodom__2[[#This Row],[Data]])</f>
        <v>9</v>
      </c>
      <c r="H25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257</v>
      </c>
      <c r="I250">
        <f>IF(ekodom__2[[#This Row],[miesiąc]]&gt;=4,IF(ekodom__2[[#This Row],[miesiąc]]&lt;=9,IF(ekodom__2[[#This Row],[dodatkowe zużycie wody]]=-300,1,0),0),0)</f>
        <v>0</v>
      </c>
      <c r="J250">
        <f>IF(ekodom__2[[#This Row],[retencja]]=0,J249+1,0)</f>
        <v>0</v>
      </c>
      <c r="K250" t="str">
        <f t="shared" si="7"/>
        <v>Fałsz</v>
      </c>
    </row>
    <row r="251" spans="1:11" x14ac:dyDescent="0.25">
      <c r="A251" s="1">
        <v>44811</v>
      </c>
      <c r="B251">
        <v>552</v>
      </c>
      <c r="C251">
        <f>WEEKDAY(ekodom__2[[#This Row],[Data]])</f>
        <v>4</v>
      </c>
      <c r="D251">
        <f>IF(ekodom__2[[#This Row],[Dzień]]=3,-260,-190)</f>
        <v>-190</v>
      </c>
      <c r="E25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1">
        <f t="shared" si="6"/>
        <v>0</v>
      </c>
      <c r="G251">
        <f>MONTH(ekodom__2[[#This Row],[Data]])</f>
        <v>9</v>
      </c>
      <c r="H25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362</v>
      </c>
      <c r="I251">
        <f>IF(ekodom__2[[#This Row],[miesiąc]]&gt;=4,IF(ekodom__2[[#This Row],[miesiąc]]&lt;=9,IF(ekodom__2[[#This Row],[dodatkowe zużycie wody]]=-300,1,0),0),0)</f>
        <v>0</v>
      </c>
      <c r="J251">
        <f>IF(ekodom__2[[#This Row],[retencja]]=0,J250+1,0)</f>
        <v>0</v>
      </c>
      <c r="K251" t="str">
        <f t="shared" si="7"/>
        <v>Fałsz</v>
      </c>
    </row>
    <row r="252" spans="1:11" x14ac:dyDescent="0.25">
      <c r="A252" s="1">
        <v>44812</v>
      </c>
      <c r="B252">
        <v>0</v>
      </c>
      <c r="C252">
        <f>WEEKDAY(ekodom__2[[#This Row],[Data]])</f>
        <v>5</v>
      </c>
      <c r="D252">
        <f>IF(ekodom__2[[#This Row],[Dzień]]=3,-260,-190)</f>
        <v>-190</v>
      </c>
      <c r="E25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2">
        <f t="shared" si="6"/>
        <v>0</v>
      </c>
      <c r="G252">
        <f>MONTH(ekodom__2[[#This Row],[Data]])</f>
        <v>9</v>
      </c>
      <c r="H25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52">
        <f>IF(ekodom__2[[#This Row],[miesiąc]]&gt;=4,IF(ekodom__2[[#This Row],[miesiąc]]&lt;=9,IF(ekodom__2[[#This Row],[dodatkowe zużycie wody]]=-300,1,0),0),0)</f>
        <v>0</v>
      </c>
      <c r="J252">
        <f>IF(ekodom__2[[#This Row],[retencja]]=0,J251+1,0)</f>
        <v>1</v>
      </c>
      <c r="K252" t="str">
        <f t="shared" si="7"/>
        <v>Fałsz</v>
      </c>
    </row>
    <row r="253" spans="1:11" x14ac:dyDescent="0.25">
      <c r="A253" s="1">
        <v>44813</v>
      </c>
      <c r="B253">
        <v>0</v>
      </c>
      <c r="C253">
        <f>WEEKDAY(ekodom__2[[#This Row],[Data]])</f>
        <v>6</v>
      </c>
      <c r="D253">
        <f>IF(ekodom__2[[#This Row],[Dzień]]=3,-260,-190)</f>
        <v>-190</v>
      </c>
      <c r="E25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3">
        <f t="shared" si="6"/>
        <v>0</v>
      </c>
      <c r="G253">
        <f>MONTH(ekodom__2[[#This Row],[Data]])</f>
        <v>9</v>
      </c>
      <c r="H25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53">
        <f>IF(ekodom__2[[#This Row],[miesiąc]]&gt;=4,IF(ekodom__2[[#This Row],[miesiąc]]&lt;=9,IF(ekodom__2[[#This Row],[dodatkowe zużycie wody]]=-300,1,0),0),0)</f>
        <v>0</v>
      </c>
      <c r="J253">
        <f>IF(ekodom__2[[#This Row],[retencja]]=0,J252+1,0)</f>
        <v>2</v>
      </c>
      <c r="K253" t="str">
        <f t="shared" si="7"/>
        <v>Fałsz</v>
      </c>
    </row>
    <row r="254" spans="1:11" x14ac:dyDescent="0.25">
      <c r="A254" s="1">
        <v>44814</v>
      </c>
      <c r="B254">
        <v>0</v>
      </c>
      <c r="C254">
        <f>WEEKDAY(ekodom__2[[#This Row],[Data]])</f>
        <v>7</v>
      </c>
      <c r="D254">
        <f>IF(ekodom__2[[#This Row],[Dzień]]=3,-260,-190)</f>
        <v>-190</v>
      </c>
      <c r="E25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4">
        <f t="shared" si="6"/>
        <v>0</v>
      </c>
      <c r="G254">
        <f>MONTH(ekodom__2[[#This Row],[Data]])</f>
        <v>9</v>
      </c>
      <c r="H25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54">
        <f>IF(ekodom__2[[#This Row],[miesiąc]]&gt;=4,IF(ekodom__2[[#This Row],[miesiąc]]&lt;=9,IF(ekodom__2[[#This Row],[dodatkowe zużycie wody]]=-300,1,0),0),0)</f>
        <v>0</v>
      </c>
      <c r="J254">
        <f>IF(ekodom__2[[#This Row],[retencja]]=0,J253+1,0)</f>
        <v>3</v>
      </c>
      <c r="K254" t="str">
        <f t="shared" si="7"/>
        <v>Fałsz</v>
      </c>
    </row>
    <row r="255" spans="1:11" x14ac:dyDescent="0.25">
      <c r="A255" s="1">
        <v>44815</v>
      </c>
      <c r="B255">
        <v>0</v>
      </c>
      <c r="C255">
        <f>WEEKDAY(ekodom__2[[#This Row],[Data]])</f>
        <v>1</v>
      </c>
      <c r="D255">
        <f>IF(ekodom__2[[#This Row],[Dzień]]=3,-260,-190)</f>
        <v>-190</v>
      </c>
      <c r="E25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5">
        <f t="shared" si="6"/>
        <v>0</v>
      </c>
      <c r="G255">
        <f>MONTH(ekodom__2[[#This Row],[Data]])</f>
        <v>9</v>
      </c>
      <c r="H25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55">
        <f>IF(ekodom__2[[#This Row],[miesiąc]]&gt;=4,IF(ekodom__2[[#This Row],[miesiąc]]&lt;=9,IF(ekodom__2[[#This Row],[dodatkowe zużycie wody]]=-300,1,0),0),0)</f>
        <v>0</v>
      </c>
      <c r="J255">
        <f>IF(ekodom__2[[#This Row],[retencja]]=0,J254+1,0)</f>
        <v>4</v>
      </c>
      <c r="K255" t="str">
        <f t="shared" si="7"/>
        <v>Fałsz</v>
      </c>
    </row>
    <row r="256" spans="1:11" x14ac:dyDescent="0.25">
      <c r="A256" s="1">
        <v>44816</v>
      </c>
      <c r="B256">
        <v>435</v>
      </c>
      <c r="C256">
        <f>WEEKDAY(ekodom__2[[#This Row],[Data]])</f>
        <v>2</v>
      </c>
      <c r="D256">
        <f>IF(ekodom__2[[#This Row],[Dzień]]=3,-260,-190)</f>
        <v>-190</v>
      </c>
      <c r="E25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6">
        <f t="shared" si="6"/>
        <v>0</v>
      </c>
      <c r="G256">
        <f>MONTH(ekodom__2[[#This Row],[Data]])</f>
        <v>9</v>
      </c>
      <c r="H25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245</v>
      </c>
      <c r="I256">
        <f>IF(ekodom__2[[#This Row],[miesiąc]]&gt;=4,IF(ekodom__2[[#This Row],[miesiąc]]&lt;=9,IF(ekodom__2[[#This Row],[dodatkowe zużycie wody]]=-300,1,0),0),0)</f>
        <v>0</v>
      </c>
      <c r="J256">
        <f>IF(ekodom__2[[#This Row],[retencja]]=0,J255+1,0)</f>
        <v>0</v>
      </c>
      <c r="K256" t="str">
        <f t="shared" si="7"/>
        <v>Fałsz</v>
      </c>
    </row>
    <row r="257" spans="1:11" x14ac:dyDescent="0.25">
      <c r="A257" s="1">
        <v>44817</v>
      </c>
      <c r="B257">
        <v>406</v>
      </c>
      <c r="C257">
        <f>WEEKDAY(ekodom__2[[#This Row],[Data]])</f>
        <v>3</v>
      </c>
      <c r="D257">
        <f>IF(ekodom__2[[#This Row],[Dzień]]=3,-260,-190)</f>
        <v>-260</v>
      </c>
      <c r="E25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57">
        <f t="shared" si="6"/>
        <v>0</v>
      </c>
      <c r="G257">
        <f>MONTH(ekodom__2[[#This Row],[Data]])</f>
        <v>9</v>
      </c>
      <c r="H25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146</v>
      </c>
      <c r="I257">
        <f>IF(ekodom__2[[#This Row],[miesiąc]]&gt;=4,IF(ekodom__2[[#This Row],[miesiąc]]&lt;=9,IF(ekodom__2[[#This Row],[dodatkowe zużycie wody]]=-300,1,0),0),0)</f>
        <v>0</v>
      </c>
      <c r="J257">
        <f>IF(ekodom__2[[#This Row],[retencja]]=0,J256+1,0)</f>
        <v>0</v>
      </c>
      <c r="K257" t="str">
        <f t="shared" si="7"/>
        <v>Fałsz</v>
      </c>
    </row>
    <row r="258" spans="1:11" x14ac:dyDescent="0.25">
      <c r="A258" s="1">
        <v>44818</v>
      </c>
      <c r="B258">
        <v>0</v>
      </c>
      <c r="C258">
        <f>WEEKDAY(ekodom__2[[#This Row],[Data]])</f>
        <v>4</v>
      </c>
      <c r="D258">
        <f>IF(ekodom__2[[#This Row],[Dzień]]=3,-260,-190)</f>
        <v>-190</v>
      </c>
      <c r="E25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8">
        <f t="shared" ref="F258:F321" si="8">IF(K258="Prawda",-300,0)</f>
        <v>0</v>
      </c>
      <c r="G258">
        <f>MONTH(ekodom__2[[#This Row],[Data]])</f>
        <v>9</v>
      </c>
      <c r="H25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58">
        <f>IF(ekodom__2[[#This Row],[miesiąc]]&gt;=4,IF(ekodom__2[[#This Row],[miesiąc]]&lt;=9,IF(ekodom__2[[#This Row],[dodatkowe zużycie wody]]=-300,1,0),0),0)</f>
        <v>0</v>
      </c>
      <c r="J258">
        <f>IF(ekodom__2[[#This Row],[retencja]]=0,J257+1,0)</f>
        <v>1</v>
      </c>
      <c r="K258" t="str">
        <f t="shared" si="7"/>
        <v>Fałsz</v>
      </c>
    </row>
    <row r="259" spans="1:11" x14ac:dyDescent="0.25">
      <c r="A259" s="1">
        <v>44819</v>
      </c>
      <c r="B259">
        <v>0</v>
      </c>
      <c r="C259">
        <f>WEEKDAY(ekodom__2[[#This Row],[Data]])</f>
        <v>5</v>
      </c>
      <c r="D259">
        <f>IF(ekodom__2[[#This Row],[Dzień]]=3,-260,-190)</f>
        <v>-190</v>
      </c>
      <c r="E25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59">
        <f t="shared" si="8"/>
        <v>0</v>
      </c>
      <c r="G259">
        <f>MONTH(ekodom__2[[#This Row],[Data]])</f>
        <v>9</v>
      </c>
      <c r="H25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59">
        <f>IF(ekodom__2[[#This Row],[miesiąc]]&gt;=4,IF(ekodom__2[[#This Row],[miesiąc]]&lt;=9,IF(ekodom__2[[#This Row],[dodatkowe zużycie wody]]=-300,1,0),0),0)</f>
        <v>0</v>
      </c>
      <c r="J259">
        <f>IF(ekodom__2[[#This Row],[retencja]]=0,J258+1,0)</f>
        <v>2</v>
      </c>
      <c r="K259" t="str">
        <f t="shared" ref="K259:K322" si="9">IF(IF(J259=0,"Fałsz",MOD(J259,5)=0),"Prawda","Fałsz")</f>
        <v>Fałsz</v>
      </c>
    </row>
    <row r="260" spans="1:11" x14ac:dyDescent="0.25">
      <c r="A260" s="1">
        <v>44820</v>
      </c>
      <c r="B260">
        <v>0</v>
      </c>
      <c r="C260">
        <f>WEEKDAY(ekodom__2[[#This Row],[Data]])</f>
        <v>6</v>
      </c>
      <c r="D260">
        <f>IF(ekodom__2[[#This Row],[Dzień]]=3,-260,-190)</f>
        <v>-190</v>
      </c>
      <c r="E26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0">
        <f t="shared" si="8"/>
        <v>0</v>
      </c>
      <c r="G260">
        <f>MONTH(ekodom__2[[#This Row],[Data]])</f>
        <v>9</v>
      </c>
      <c r="H26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60">
        <f>IF(ekodom__2[[#This Row],[miesiąc]]&gt;=4,IF(ekodom__2[[#This Row],[miesiąc]]&lt;=9,IF(ekodom__2[[#This Row],[dodatkowe zużycie wody]]=-300,1,0),0),0)</f>
        <v>0</v>
      </c>
      <c r="J260">
        <f>IF(ekodom__2[[#This Row],[retencja]]=0,J259+1,0)</f>
        <v>3</v>
      </c>
      <c r="K260" t="str">
        <f t="shared" si="9"/>
        <v>Fałsz</v>
      </c>
    </row>
    <row r="261" spans="1:11" x14ac:dyDescent="0.25">
      <c r="A261" s="1">
        <v>44821</v>
      </c>
      <c r="B261">
        <v>0</v>
      </c>
      <c r="C261">
        <f>WEEKDAY(ekodom__2[[#This Row],[Data]])</f>
        <v>7</v>
      </c>
      <c r="D261">
        <f>IF(ekodom__2[[#This Row],[Dzień]]=3,-260,-190)</f>
        <v>-190</v>
      </c>
      <c r="E26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1">
        <f t="shared" si="8"/>
        <v>0</v>
      </c>
      <c r="G261">
        <f>MONTH(ekodom__2[[#This Row],[Data]])</f>
        <v>9</v>
      </c>
      <c r="H26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61">
        <f>IF(ekodom__2[[#This Row],[miesiąc]]&gt;=4,IF(ekodom__2[[#This Row],[miesiąc]]&lt;=9,IF(ekodom__2[[#This Row],[dodatkowe zużycie wody]]=-300,1,0),0),0)</f>
        <v>0</v>
      </c>
      <c r="J261">
        <f>IF(ekodom__2[[#This Row],[retencja]]=0,J260+1,0)</f>
        <v>4</v>
      </c>
      <c r="K261" t="str">
        <f t="shared" si="9"/>
        <v>Fałsz</v>
      </c>
    </row>
    <row r="262" spans="1:11" x14ac:dyDescent="0.25">
      <c r="A262" s="1">
        <v>44822</v>
      </c>
      <c r="B262">
        <v>0</v>
      </c>
      <c r="C262">
        <f>WEEKDAY(ekodom__2[[#This Row],[Data]])</f>
        <v>1</v>
      </c>
      <c r="D262">
        <f>IF(ekodom__2[[#This Row],[Dzień]]=3,-260,-190)</f>
        <v>-190</v>
      </c>
      <c r="E26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62">
        <f t="shared" si="8"/>
        <v>-300</v>
      </c>
      <c r="G262">
        <f>MONTH(ekodom__2[[#This Row],[Data]])</f>
        <v>9</v>
      </c>
      <c r="H26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62">
        <f>IF(ekodom__2[[#This Row],[miesiąc]]&gt;=4,IF(ekodom__2[[#This Row],[miesiąc]]&lt;=9,IF(ekodom__2[[#This Row],[dodatkowe zużycie wody]]=-300,1,0),0),0)</f>
        <v>1</v>
      </c>
      <c r="J262">
        <f>IF(ekodom__2[[#This Row],[retencja]]=0,J261+1,0)</f>
        <v>5</v>
      </c>
      <c r="K262" t="str">
        <f t="shared" si="9"/>
        <v>Prawda</v>
      </c>
    </row>
    <row r="263" spans="1:11" x14ac:dyDescent="0.25">
      <c r="A263" s="1">
        <v>44823</v>
      </c>
      <c r="B263">
        <v>353</v>
      </c>
      <c r="C263">
        <f>WEEKDAY(ekodom__2[[#This Row],[Data]])</f>
        <v>2</v>
      </c>
      <c r="D263">
        <f>IF(ekodom__2[[#This Row],[Dzień]]=3,-260,-190)</f>
        <v>-190</v>
      </c>
      <c r="E26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3">
        <f t="shared" si="8"/>
        <v>0</v>
      </c>
      <c r="G263">
        <f>MONTH(ekodom__2[[#This Row],[Data]])</f>
        <v>9</v>
      </c>
      <c r="H26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163</v>
      </c>
      <c r="I263">
        <f>IF(ekodom__2[[#This Row],[miesiąc]]&gt;=4,IF(ekodom__2[[#This Row],[miesiąc]]&lt;=9,IF(ekodom__2[[#This Row],[dodatkowe zużycie wody]]=-300,1,0),0),0)</f>
        <v>0</v>
      </c>
      <c r="J263">
        <f>IF(ekodom__2[[#This Row],[retencja]]=0,J262+1,0)</f>
        <v>0</v>
      </c>
      <c r="K263" t="str">
        <f t="shared" si="9"/>
        <v>Fałsz</v>
      </c>
    </row>
    <row r="264" spans="1:11" x14ac:dyDescent="0.25">
      <c r="A264" s="1">
        <v>44824</v>
      </c>
      <c r="B264">
        <v>476</v>
      </c>
      <c r="C264">
        <f>WEEKDAY(ekodom__2[[#This Row],[Data]])</f>
        <v>3</v>
      </c>
      <c r="D264">
        <f>IF(ekodom__2[[#This Row],[Dzień]]=3,-260,-190)</f>
        <v>-260</v>
      </c>
      <c r="E26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64">
        <f t="shared" si="8"/>
        <v>0</v>
      </c>
      <c r="G264">
        <f>MONTH(ekodom__2[[#This Row],[Data]])</f>
        <v>9</v>
      </c>
      <c r="H26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216</v>
      </c>
      <c r="I264">
        <f>IF(ekodom__2[[#This Row],[miesiąc]]&gt;=4,IF(ekodom__2[[#This Row],[miesiąc]]&lt;=9,IF(ekodom__2[[#This Row],[dodatkowe zużycie wody]]=-300,1,0),0),0)</f>
        <v>0</v>
      </c>
      <c r="J264">
        <f>IF(ekodom__2[[#This Row],[retencja]]=0,J263+1,0)</f>
        <v>0</v>
      </c>
      <c r="K264" t="str">
        <f t="shared" si="9"/>
        <v>Fałsz</v>
      </c>
    </row>
    <row r="265" spans="1:11" x14ac:dyDescent="0.25">
      <c r="A265" s="1">
        <v>44825</v>
      </c>
      <c r="B265">
        <v>383</v>
      </c>
      <c r="C265">
        <f>WEEKDAY(ekodom__2[[#This Row],[Data]])</f>
        <v>4</v>
      </c>
      <c r="D265">
        <f>IF(ekodom__2[[#This Row],[Dzień]]=3,-260,-190)</f>
        <v>-190</v>
      </c>
      <c r="E26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5">
        <f t="shared" si="8"/>
        <v>0</v>
      </c>
      <c r="G265">
        <f>MONTH(ekodom__2[[#This Row],[Data]])</f>
        <v>9</v>
      </c>
      <c r="H26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193</v>
      </c>
      <c r="I265">
        <f>IF(ekodom__2[[#This Row],[miesiąc]]&gt;=4,IF(ekodom__2[[#This Row],[miesiąc]]&lt;=9,IF(ekodom__2[[#This Row],[dodatkowe zużycie wody]]=-300,1,0),0),0)</f>
        <v>0</v>
      </c>
      <c r="J265">
        <f>IF(ekodom__2[[#This Row],[retencja]]=0,J264+1,0)</f>
        <v>0</v>
      </c>
      <c r="K265" t="str">
        <f t="shared" si="9"/>
        <v>Fałsz</v>
      </c>
    </row>
    <row r="266" spans="1:11" x14ac:dyDescent="0.25">
      <c r="A266" s="1">
        <v>44826</v>
      </c>
      <c r="B266">
        <v>0</v>
      </c>
      <c r="C266">
        <f>WEEKDAY(ekodom__2[[#This Row],[Data]])</f>
        <v>5</v>
      </c>
      <c r="D266">
        <f>IF(ekodom__2[[#This Row],[Dzień]]=3,-260,-190)</f>
        <v>-190</v>
      </c>
      <c r="E26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6">
        <f t="shared" si="8"/>
        <v>0</v>
      </c>
      <c r="G266">
        <f>MONTH(ekodom__2[[#This Row],[Data]])</f>
        <v>9</v>
      </c>
      <c r="H26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66">
        <f>IF(ekodom__2[[#This Row],[miesiąc]]&gt;=4,IF(ekodom__2[[#This Row],[miesiąc]]&lt;=9,IF(ekodom__2[[#This Row],[dodatkowe zużycie wody]]=-300,1,0),0),0)</f>
        <v>0</v>
      </c>
      <c r="J266">
        <f>IF(ekodom__2[[#This Row],[retencja]]=0,J265+1,0)</f>
        <v>1</v>
      </c>
      <c r="K266" t="str">
        <f t="shared" si="9"/>
        <v>Fałsz</v>
      </c>
    </row>
    <row r="267" spans="1:11" x14ac:dyDescent="0.25">
      <c r="A267" s="1">
        <v>44827</v>
      </c>
      <c r="B267">
        <v>0</v>
      </c>
      <c r="C267">
        <f>WEEKDAY(ekodom__2[[#This Row],[Data]])</f>
        <v>6</v>
      </c>
      <c r="D267">
        <f>IF(ekodom__2[[#This Row],[Dzień]]=3,-260,-190)</f>
        <v>-190</v>
      </c>
      <c r="E26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7">
        <f t="shared" si="8"/>
        <v>0</v>
      </c>
      <c r="G267">
        <f>MONTH(ekodom__2[[#This Row],[Data]])</f>
        <v>9</v>
      </c>
      <c r="H26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67">
        <f>IF(ekodom__2[[#This Row],[miesiąc]]&gt;=4,IF(ekodom__2[[#This Row],[miesiąc]]&lt;=9,IF(ekodom__2[[#This Row],[dodatkowe zużycie wody]]=-300,1,0),0),0)</f>
        <v>0</v>
      </c>
      <c r="J267">
        <f>IF(ekodom__2[[#This Row],[retencja]]=0,J266+1,0)</f>
        <v>2</v>
      </c>
      <c r="K267" t="str">
        <f t="shared" si="9"/>
        <v>Fałsz</v>
      </c>
    </row>
    <row r="268" spans="1:11" x14ac:dyDescent="0.25">
      <c r="A268" s="1">
        <v>44828</v>
      </c>
      <c r="B268">
        <v>0</v>
      </c>
      <c r="C268">
        <f>WEEKDAY(ekodom__2[[#This Row],[Data]])</f>
        <v>7</v>
      </c>
      <c r="D268">
        <f>IF(ekodom__2[[#This Row],[Dzień]]=3,-260,-190)</f>
        <v>-190</v>
      </c>
      <c r="E26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8">
        <f t="shared" si="8"/>
        <v>0</v>
      </c>
      <c r="G268">
        <f>MONTH(ekodom__2[[#This Row],[Data]])</f>
        <v>9</v>
      </c>
      <c r="H26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68">
        <f>IF(ekodom__2[[#This Row],[miesiąc]]&gt;=4,IF(ekodom__2[[#This Row],[miesiąc]]&lt;=9,IF(ekodom__2[[#This Row],[dodatkowe zużycie wody]]=-300,1,0),0),0)</f>
        <v>0</v>
      </c>
      <c r="J268">
        <f>IF(ekodom__2[[#This Row],[retencja]]=0,J267+1,0)</f>
        <v>3</v>
      </c>
      <c r="K268" t="str">
        <f t="shared" si="9"/>
        <v>Fałsz</v>
      </c>
    </row>
    <row r="269" spans="1:11" x14ac:dyDescent="0.25">
      <c r="A269" s="1">
        <v>44829</v>
      </c>
      <c r="B269">
        <v>0</v>
      </c>
      <c r="C269">
        <f>WEEKDAY(ekodom__2[[#This Row],[Data]])</f>
        <v>1</v>
      </c>
      <c r="D269">
        <f>IF(ekodom__2[[#This Row],[Dzień]]=3,-260,-190)</f>
        <v>-190</v>
      </c>
      <c r="E26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69">
        <f t="shared" si="8"/>
        <v>0</v>
      </c>
      <c r="G269">
        <f>MONTH(ekodom__2[[#This Row],[Data]])</f>
        <v>9</v>
      </c>
      <c r="H26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69">
        <f>IF(ekodom__2[[#This Row],[miesiąc]]&gt;=4,IF(ekodom__2[[#This Row],[miesiąc]]&lt;=9,IF(ekodom__2[[#This Row],[dodatkowe zużycie wody]]=-300,1,0),0),0)</f>
        <v>0</v>
      </c>
      <c r="J269">
        <f>IF(ekodom__2[[#This Row],[retencja]]=0,J268+1,0)</f>
        <v>4</v>
      </c>
      <c r="K269" t="str">
        <f t="shared" si="9"/>
        <v>Fałsz</v>
      </c>
    </row>
    <row r="270" spans="1:11" x14ac:dyDescent="0.25">
      <c r="A270" s="1">
        <v>44830</v>
      </c>
      <c r="B270">
        <v>0</v>
      </c>
      <c r="C270">
        <f>WEEKDAY(ekodom__2[[#This Row],[Data]])</f>
        <v>2</v>
      </c>
      <c r="D270">
        <f>IF(ekodom__2[[#This Row],[Dzień]]=3,-260,-190)</f>
        <v>-190</v>
      </c>
      <c r="E27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-490</v>
      </c>
      <c r="F270">
        <f t="shared" si="8"/>
        <v>-300</v>
      </c>
      <c r="G270">
        <f>MONTH(ekodom__2[[#This Row],[Data]])</f>
        <v>9</v>
      </c>
      <c r="H27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-490</v>
      </c>
      <c r="I270">
        <f>IF(ekodom__2[[#This Row],[miesiąc]]&gt;=4,IF(ekodom__2[[#This Row],[miesiąc]]&lt;=9,IF(ekodom__2[[#This Row],[dodatkowe zużycie wody]]=-300,1,0),0),0)</f>
        <v>1</v>
      </c>
      <c r="J270">
        <f>IF(ekodom__2[[#This Row],[retencja]]=0,J269+1,0)</f>
        <v>5</v>
      </c>
      <c r="K270" t="str">
        <f t="shared" si="9"/>
        <v>Prawda</v>
      </c>
    </row>
    <row r="271" spans="1:11" x14ac:dyDescent="0.25">
      <c r="A271" s="1">
        <v>44831</v>
      </c>
      <c r="B271">
        <v>0</v>
      </c>
      <c r="C271">
        <f>WEEKDAY(ekodom__2[[#This Row],[Data]])</f>
        <v>3</v>
      </c>
      <c r="D271">
        <f>IF(ekodom__2[[#This Row],[Dzień]]=3,-260,-190)</f>
        <v>-260</v>
      </c>
      <c r="E27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71">
        <f t="shared" si="8"/>
        <v>0</v>
      </c>
      <c r="G271">
        <f>MONTH(ekodom__2[[#This Row],[Data]])</f>
        <v>9</v>
      </c>
      <c r="H27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271">
        <f>IF(ekodom__2[[#This Row],[miesiąc]]&gt;=4,IF(ekodom__2[[#This Row],[miesiąc]]&lt;=9,IF(ekodom__2[[#This Row],[dodatkowe zużycie wody]]=-300,1,0),0),0)</f>
        <v>0</v>
      </c>
      <c r="J271">
        <f>IF(ekodom__2[[#This Row],[retencja]]=0,J270+1,0)</f>
        <v>6</v>
      </c>
      <c r="K271" t="str">
        <f t="shared" si="9"/>
        <v>Fałsz</v>
      </c>
    </row>
    <row r="272" spans="1:11" x14ac:dyDescent="0.25">
      <c r="A272" s="1">
        <v>44832</v>
      </c>
      <c r="B272">
        <v>0</v>
      </c>
      <c r="C272">
        <f>WEEKDAY(ekodom__2[[#This Row],[Data]])</f>
        <v>4</v>
      </c>
      <c r="D272">
        <f>IF(ekodom__2[[#This Row],[Dzień]]=3,-260,-190)</f>
        <v>-190</v>
      </c>
      <c r="E27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2">
        <f t="shared" si="8"/>
        <v>0</v>
      </c>
      <c r="G272">
        <f>MONTH(ekodom__2[[#This Row],[Data]])</f>
        <v>9</v>
      </c>
      <c r="H27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72">
        <f>IF(ekodom__2[[#This Row],[miesiąc]]&gt;=4,IF(ekodom__2[[#This Row],[miesiąc]]&lt;=9,IF(ekodom__2[[#This Row],[dodatkowe zużycie wody]]=-300,1,0),0),0)</f>
        <v>0</v>
      </c>
      <c r="J272">
        <f>IF(ekodom__2[[#This Row],[retencja]]=0,J271+1,0)</f>
        <v>7</v>
      </c>
      <c r="K272" t="str">
        <f t="shared" si="9"/>
        <v>Fałsz</v>
      </c>
    </row>
    <row r="273" spans="1:11" x14ac:dyDescent="0.25">
      <c r="A273" s="1">
        <v>44833</v>
      </c>
      <c r="B273">
        <v>302</v>
      </c>
      <c r="C273">
        <f>WEEKDAY(ekodom__2[[#This Row],[Data]])</f>
        <v>5</v>
      </c>
      <c r="D273">
        <f>IF(ekodom__2[[#This Row],[Dzień]]=3,-260,-190)</f>
        <v>-190</v>
      </c>
      <c r="E27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3">
        <f t="shared" si="8"/>
        <v>0</v>
      </c>
      <c r="G273">
        <f>MONTH(ekodom__2[[#This Row],[Data]])</f>
        <v>9</v>
      </c>
      <c r="H27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112</v>
      </c>
      <c r="I273">
        <f>IF(ekodom__2[[#This Row],[miesiąc]]&gt;=4,IF(ekodom__2[[#This Row],[miesiąc]]&lt;=9,IF(ekodom__2[[#This Row],[dodatkowe zużycie wody]]=-300,1,0),0),0)</f>
        <v>0</v>
      </c>
      <c r="J273">
        <f>IF(ekodom__2[[#This Row],[retencja]]=0,J272+1,0)</f>
        <v>0</v>
      </c>
      <c r="K273" t="str">
        <f t="shared" si="9"/>
        <v>Fałsz</v>
      </c>
    </row>
    <row r="274" spans="1:11" x14ac:dyDescent="0.25">
      <c r="A274" s="1">
        <v>44834</v>
      </c>
      <c r="B274">
        <v>426</v>
      </c>
      <c r="C274">
        <f>WEEKDAY(ekodom__2[[#This Row],[Data]])</f>
        <v>6</v>
      </c>
      <c r="D274">
        <f>IF(ekodom__2[[#This Row],[Dzień]]=3,-260,-190)</f>
        <v>-190</v>
      </c>
      <c r="E27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4">
        <f t="shared" si="8"/>
        <v>0</v>
      </c>
      <c r="G274">
        <f>MONTH(ekodom__2[[#This Row],[Data]])</f>
        <v>9</v>
      </c>
      <c r="H27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236</v>
      </c>
      <c r="I274">
        <f>IF(ekodom__2[[#This Row],[miesiąc]]&gt;=4,IF(ekodom__2[[#This Row],[miesiąc]]&lt;=9,IF(ekodom__2[[#This Row],[dodatkowe zużycie wody]]=-300,1,0),0),0)</f>
        <v>0</v>
      </c>
      <c r="J274">
        <f>IF(ekodom__2[[#This Row],[retencja]]=0,J273+1,0)</f>
        <v>0</v>
      </c>
      <c r="K274" t="str">
        <f t="shared" si="9"/>
        <v>Fałsz</v>
      </c>
    </row>
    <row r="275" spans="1:11" x14ac:dyDescent="0.25">
      <c r="A275" s="1">
        <v>44835</v>
      </c>
      <c r="B275">
        <v>456</v>
      </c>
      <c r="C275">
        <f>WEEKDAY(ekodom__2[[#This Row],[Data]])</f>
        <v>7</v>
      </c>
      <c r="D275">
        <f>IF(ekodom__2[[#This Row],[Dzień]]=3,-260,-190)</f>
        <v>-190</v>
      </c>
      <c r="E27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5">
        <f t="shared" si="8"/>
        <v>0</v>
      </c>
      <c r="G275">
        <f>MONTH(ekodom__2[[#This Row],[Data]])</f>
        <v>10</v>
      </c>
      <c r="H27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266</v>
      </c>
      <c r="I275">
        <f>IF(ekodom__2[[#This Row],[miesiąc]]&gt;=4,IF(ekodom__2[[#This Row],[miesiąc]]&lt;=9,IF(ekodom__2[[#This Row],[dodatkowe zużycie wody]]=-300,1,0),0),0)</f>
        <v>0</v>
      </c>
      <c r="J275">
        <f>IF(ekodom__2[[#This Row],[retencja]]=0,J274+1,0)</f>
        <v>0</v>
      </c>
      <c r="K275" t="str">
        <f t="shared" si="9"/>
        <v>Fałsz</v>
      </c>
    </row>
    <row r="276" spans="1:11" x14ac:dyDescent="0.25">
      <c r="A276" s="1">
        <v>44836</v>
      </c>
      <c r="B276">
        <v>568</v>
      </c>
      <c r="C276">
        <f>WEEKDAY(ekodom__2[[#This Row],[Data]])</f>
        <v>1</v>
      </c>
      <c r="D276">
        <f>IF(ekodom__2[[#This Row],[Dzień]]=3,-260,-190)</f>
        <v>-190</v>
      </c>
      <c r="E27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6">
        <f t="shared" si="8"/>
        <v>0</v>
      </c>
      <c r="G276">
        <f>MONTH(ekodom__2[[#This Row],[Data]])</f>
        <v>10</v>
      </c>
      <c r="H27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378</v>
      </c>
      <c r="I276">
        <f>IF(ekodom__2[[#This Row],[miesiąc]]&gt;=4,IF(ekodom__2[[#This Row],[miesiąc]]&lt;=9,IF(ekodom__2[[#This Row],[dodatkowe zużycie wody]]=-300,1,0),0),0)</f>
        <v>0</v>
      </c>
      <c r="J276">
        <f>IF(ekodom__2[[#This Row],[retencja]]=0,J275+1,0)</f>
        <v>0</v>
      </c>
      <c r="K276" t="str">
        <f t="shared" si="9"/>
        <v>Fałsz</v>
      </c>
    </row>
    <row r="277" spans="1:11" x14ac:dyDescent="0.25">
      <c r="A277" s="1">
        <v>44837</v>
      </c>
      <c r="B277">
        <v>1182</v>
      </c>
      <c r="C277">
        <f>WEEKDAY(ekodom__2[[#This Row],[Data]])</f>
        <v>2</v>
      </c>
      <c r="D277">
        <f>IF(ekodom__2[[#This Row],[Dzień]]=3,-260,-190)</f>
        <v>-190</v>
      </c>
      <c r="E27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7">
        <f t="shared" si="8"/>
        <v>0</v>
      </c>
      <c r="G277">
        <f>MONTH(ekodom__2[[#This Row],[Data]])</f>
        <v>10</v>
      </c>
      <c r="H27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992</v>
      </c>
      <c r="I277">
        <f>IF(ekodom__2[[#This Row],[miesiąc]]&gt;=4,IF(ekodom__2[[#This Row],[miesiąc]]&lt;=9,IF(ekodom__2[[#This Row],[dodatkowe zużycie wody]]=-300,1,0),0),0)</f>
        <v>0</v>
      </c>
      <c r="J277">
        <f>IF(ekodom__2[[#This Row],[retencja]]=0,J276+1,0)</f>
        <v>0</v>
      </c>
      <c r="K277" t="str">
        <f t="shared" si="9"/>
        <v>Fałsz</v>
      </c>
    </row>
    <row r="278" spans="1:11" x14ac:dyDescent="0.25">
      <c r="A278" s="1">
        <v>44838</v>
      </c>
      <c r="B278">
        <v>0</v>
      </c>
      <c r="C278">
        <f>WEEKDAY(ekodom__2[[#This Row],[Data]])</f>
        <v>3</v>
      </c>
      <c r="D278">
        <f>IF(ekodom__2[[#This Row],[Dzień]]=3,-260,-190)</f>
        <v>-260</v>
      </c>
      <c r="E27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78">
        <f t="shared" si="8"/>
        <v>0</v>
      </c>
      <c r="G278">
        <f>MONTH(ekodom__2[[#This Row],[Data]])</f>
        <v>10</v>
      </c>
      <c r="H27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278">
        <f>IF(ekodom__2[[#This Row],[miesiąc]]&gt;=4,IF(ekodom__2[[#This Row],[miesiąc]]&lt;=9,IF(ekodom__2[[#This Row],[dodatkowe zużycie wody]]=-300,1,0),0),0)</f>
        <v>0</v>
      </c>
      <c r="J278">
        <f>IF(ekodom__2[[#This Row],[retencja]]=0,J277+1,0)</f>
        <v>1</v>
      </c>
      <c r="K278" t="str">
        <f t="shared" si="9"/>
        <v>Fałsz</v>
      </c>
    </row>
    <row r="279" spans="1:11" x14ac:dyDescent="0.25">
      <c r="A279" s="1">
        <v>44839</v>
      </c>
      <c r="B279">
        <v>0</v>
      </c>
      <c r="C279">
        <f>WEEKDAY(ekodom__2[[#This Row],[Data]])</f>
        <v>4</v>
      </c>
      <c r="D279">
        <f>IF(ekodom__2[[#This Row],[Dzień]]=3,-260,-190)</f>
        <v>-190</v>
      </c>
      <c r="E27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79">
        <f t="shared" si="8"/>
        <v>0</v>
      </c>
      <c r="G279">
        <f>MONTH(ekodom__2[[#This Row],[Data]])</f>
        <v>10</v>
      </c>
      <c r="H27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79">
        <f>IF(ekodom__2[[#This Row],[miesiąc]]&gt;=4,IF(ekodom__2[[#This Row],[miesiąc]]&lt;=9,IF(ekodom__2[[#This Row],[dodatkowe zużycie wody]]=-300,1,0),0),0)</f>
        <v>0</v>
      </c>
      <c r="J279">
        <f>IF(ekodom__2[[#This Row],[retencja]]=0,J278+1,0)</f>
        <v>2</v>
      </c>
      <c r="K279" t="str">
        <f t="shared" si="9"/>
        <v>Fałsz</v>
      </c>
    </row>
    <row r="280" spans="1:11" x14ac:dyDescent="0.25">
      <c r="A280" s="1">
        <v>44840</v>
      </c>
      <c r="B280">
        <v>0</v>
      </c>
      <c r="C280">
        <f>WEEKDAY(ekodom__2[[#This Row],[Data]])</f>
        <v>5</v>
      </c>
      <c r="D280">
        <f>IF(ekodom__2[[#This Row],[Dzień]]=3,-260,-190)</f>
        <v>-190</v>
      </c>
      <c r="E28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0">
        <f t="shared" si="8"/>
        <v>0</v>
      </c>
      <c r="G280">
        <f>MONTH(ekodom__2[[#This Row],[Data]])</f>
        <v>10</v>
      </c>
      <c r="H28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0">
        <f>IF(ekodom__2[[#This Row],[miesiąc]]&gt;=4,IF(ekodom__2[[#This Row],[miesiąc]]&lt;=9,IF(ekodom__2[[#This Row],[dodatkowe zużycie wody]]=-300,1,0),0),0)</f>
        <v>0</v>
      </c>
      <c r="J280">
        <f>IF(ekodom__2[[#This Row],[retencja]]=0,J279+1,0)</f>
        <v>3</v>
      </c>
      <c r="K280" t="str">
        <f t="shared" si="9"/>
        <v>Fałsz</v>
      </c>
    </row>
    <row r="281" spans="1:11" x14ac:dyDescent="0.25">
      <c r="A281" s="1">
        <v>44841</v>
      </c>
      <c r="B281">
        <v>0</v>
      </c>
      <c r="C281">
        <f>WEEKDAY(ekodom__2[[#This Row],[Data]])</f>
        <v>6</v>
      </c>
      <c r="D281">
        <f>IF(ekodom__2[[#This Row],[Dzień]]=3,-260,-190)</f>
        <v>-190</v>
      </c>
      <c r="E28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1">
        <f t="shared" si="8"/>
        <v>0</v>
      </c>
      <c r="G281">
        <f>MONTH(ekodom__2[[#This Row],[Data]])</f>
        <v>10</v>
      </c>
      <c r="H28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1">
        <f>IF(ekodom__2[[#This Row],[miesiąc]]&gt;=4,IF(ekodom__2[[#This Row],[miesiąc]]&lt;=9,IF(ekodom__2[[#This Row],[dodatkowe zużycie wody]]=-300,1,0),0),0)</f>
        <v>0</v>
      </c>
      <c r="J281">
        <f>IF(ekodom__2[[#This Row],[retencja]]=0,J280+1,0)</f>
        <v>4</v>
      </c>
      <c r="K281" t="str">
        <f t="shared" si="9"/>
        <v>Fałsz</v>
      </c>
    </row>
    <row r="282" spans="1:11" x14ac:dyDescent="0.25">
      <c r="A282" s="1">
        <v>44842</v>
      </c>
      <c r="B282">
        <v>0</v>
      </c>
      <c r="C282">
        <f>WEEKDAY(ekodom__2[[#This Row],[Data]])</f>
        <v>7</v>
      </c>
      <c r="D282">
        <f>IF(ekodom__2[[#This Row],[Dzień]]=3,-260,-190)</f>
        <v>-190</v>
      </c>
      <c r="E28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2">
        <f t="shared" si="8"/>
        <v>-300</v>
      </c>
      <c r="G282">
        <f>MONTH(ekodom__2[[#This Row],[Data]])</f>
        <v>10</v>
      </c>
      <c r="H28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2">
        <f>IF(ekodom__2[[#This Row],[miesiąc]]&gt;=4,IF(ekodom__2[[#This Row],[miesiąc]]&lt;=9,IF(ekodom__2[[#This Row],[dodatkowe zużycie wody]]=-300,1,0),0),0)</f>
        <v>0</v>
      </c>
      <c r="J282">
        <f>IF(ekodom__2[[#This Row],[retencja]]=0,J281+1,0)</f>
        <v>5</v>
      </c>
      <c r="K282" t="str">
        <f t="shared" si="9"/>
        <v>Prawda</v>
      </c>
    </row>
    <row r="283" spans="1:11" x14ac:dyDescent="0.25">
      <c r="A283" s="1">
        <v>44843</v>
      </c>
      <c r="B283">
        <v>0</v>
      </c>
      <c r="C283">
        <f>WEEKDAY(ekodom__2[[#This Row],[Data]])</f>
        <v>1</v>
      </c>
      <c r="D283">
        <f>IF(ekodom__2[[#This Row],[Dzień]]=3,-260,-190)</f>
        <v>-190</v>
      </c>
      <c r="E28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3">
        <f t="shared" si="8"/>
        <v>0</v>
      </c>
      <c r="G283">
        <f>MONTH(ekodom__2[[#This Row],[Data]])</f>
        <v>10</v>
      </c>
      <c r="H28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3">
        <f>IF(ekodom__2[[#This Row],[miesiąc]]&gt;=4,IF(ekodom__2[[#This Row],[miesiąc]]&lt;=9,IF(ekodom__2[[#This Row],[dodatkowe zużycie wody]]=-300,1,0),0),0)</f>
        <v>0</v>
      </c>
      <c r="J283">
        <f>IF(ekodom__2[[#This Row],[retencja]]=0,J282+1,0)</f>
        <v>6</v>
      </c>
      <c r="K283" t="str">
        <f t="shared" si="9"/>
        <v>Fałsz</v>
      </c>
    </row>
    <row r="284" spans="1:11" x14ac:dyDescent="0.25">
      <c r="A284" s="1">
        <v>44844</v>
      </c>
      <c r="B284">
        <v>1170</v>
      </c>
      <c r="C284">
        <f>WEEKDAY(ekodom__2[[#This Row],[Data]])</f>
        <v>2</v>
      </c>
      <c r="D284">
        <f>IF(ekodom__2[[#This Row],[Dzień]]=3,-260,-190)</f>
        <v>-190</v>
      </c>
      <c r="E28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4">
        <f t="shared" si="8"/>
        <v>0</v>
      </c>
      <c r="G284">
        <f>MONTH(ekodom__2[[#This Row],[Data]])</f>
        <v>10</v>
      </c>
      <c r="H28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980</v>
      </c>
      <c r="I284">
        <f>IF(ekodom__2[[#This Row],[miesiąc]]&gt;=4,IF(ekodom__2[[#This Row],[miesiąc]]&lt;=9,IF(ekodom__2[[#This Row],[dodatkowe zużycie wody]]=-300,1,0),0),0)</f>
        <v>0</v>
      </c>
      <c r="J284">
        <f>IF(ekodom__2[[#This Row],[retencja]]=0,J283+1,0)</f>
        <v>0</v>
      </c>
      <c r="K284" t="str">
        <f t="shared" si="9"/>
        <v>Fałsz</v>
      </c>
    </row>
    <row r="285" spans="1:11" x14ac:dyDescent="0.25">
      <c r="A285" s="1">
        <v>44845</v>
      </c>
      <c r="B285">
        <v>695</v>
      </c>
      <c r="C285">
        <f>WEEKDAY(ekodom__2[[#This Row],[Data]])</f>
        <v>3</v>
      </c>
      <c r="D285">
        <f>IF(ekodom__2[[#This Row],[Dzień]]=3,-260,-190)</f>
        <v>-260</v>
      </c>
      <c r="E28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85">
        <f t="shared" si="8"/>
        <v>0</v>
      </c>
      <c r="G285">
        <f>MONTH(ekodom__2[[#This Row],[Data]])</f>
        <v>10</v>
      </c>
      <c r="H28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435</v>
      </c>
      <c r="I285">
        <f>IF(ekodom__2[[#This Row],[miesiąc]]&gt;=4,IF(ekodom__2[[#This Row],[miesiąc]]&lt;=9,IF(ekodom__2[[#This Row],[dodatkowe zużycie wody]]=-300,1,0),0),0)</f>
        <v>0</v>
      </c>
      <c r="J285">
        <f>IF(ekodom__2[[#This Row],[retencja]]=0,J284+1,0)</f>
        <v>0</v>
      </c>
      <c r="K285" t="str">
        <f t="shared" si="9"/>
        <v>Fałsz</v>
      </c>
    </row>
    <row r="286" spans="1:11" x14ac:dyDescent="0.25">
      <c r="A286" s="1">
        <v>44846</v>
      </c>
      <c r="B286">
        <v>644</v>
      </c>
      <c r="C286">
        <f>WEEKDAY(ekodom__2[[#This Row],[Data]])</f>
        <v>4</v>
      </c>
      <c r="D286">
        <f>IF(ekodom__2[[#This Row],[Dzień]]=3,-260,-190)</f>
        <v>-190</v>
      </c>
      <c r="E28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6">
        <f t="shared" si="8"/>
        <v>0</v>
      </c>
      <c r="G286">
        <f>MONTH(ekodom__2[[#This Row],[Data]])</f>
        <v>10</v>
      </c>
      <c r="H28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454</v>
      </c>
      <c r="I286">
        <f>IF(ekodom__2[[#This Row],[miesiąc]]&gt;=4,IF(ekodom__2[[#This Row],[miesiąc]]&lt;=9,IF(ekodom__2[[#This Row],[dodatkowe zużycie wody]]=-300,1,0),0),0)</f>
        <v>0</v>
      </c>
      <c r="J286">
        <f>IF(ekodom__2[[#This Row],[retencja]]=0,J285+1,0)</f>
        <v>0</v>
      </c>
      <c r="K286" t="str">
        <f t="shared" si="9"/>
        <v>Fałsz</v>
      </c>
    </row>
    <row r="287" spans="1:11" x14ac:dyDescent="0.25">
      <c r="A287" s="1">
        <v>44847</v>
      </c>
      <c r="B287">
        <v>0</v>
      </c>
      <c r="C287">
        <f>WEEKDAY(ekodom__2[[#This Row],[Data]])</f>
        <v>5</v>
      </c>
      <c r="D287">
        <f>IF(ekodom__2[[#This Row],[Dzień]]=3,-260,-190)</f>
        <v>-190</v>
      </c>
      <c r="E28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7">
        <f t="shared" si="8"/>
        <v>0</v>
      </c>
      <c r="G287">
        <f>MONTH(ekodom__2[[#This Row],[Data]])</f>
        <v>10</v>
      </c>
      <c r="H28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7">
        <f>IF(ekodom__2[[#This Row],[miesiąc]]&gt;=4,IF(ekodom__2[[#This Row],[miesiąc]]&lt;=9,IF(ekodom__2[[#This Row],[dodatkowe zużycie wody]]=-300,1,0),0),0)</f>
        <v>0</v>
      </c>
      <c r="J287">
        <f>IF(ekodom__2[[#This Row],[retencja]]=0,J286+1,0)</f>
        <v>1</v>
      </c>
      <c r="K287" t="str">
        <f t="shared" si="9"/>
        <v>Fałsz</v>
      </c>
    </row>
    <row r="288" spans="1:11" x14ac:dyDescent="0.25">
      <c r="A288" s="1">
        <v>44848</v>
      </c>
      <c r="B288">
        <v>0</v>
      </c>
      <c r="C288">
        <f>WEEKDAY(ekodom__2[[#This Row],[Data]])</f>
        <v>6</v>
      </c>
      <c r="D288">
        <f>IF(ekodom__2[[#This Row],[Dzień]]=3,-260,-190)</f>
        <v>-190</v>
      </c>
      <c r="E28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8">
        <f t="shared" si="8"/>
        <v>0</v>
      </c>
      <c r="G288">
        <f>MONTH(ekodom__2[[#This Row],[Data]])</f>
        <v>10</v>
      </c>
      <c r="H28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8">
        <f>IF(ekodom__2[[#This Row],[miesiąc]]&gt;=4,IF(ekodom__2[[#This Row],[miesiąc]]&lt;=9,IF(ekodom__2[[#This Row],[dodatkowe zużycie wody]]=-300,1,0),0),0)</f>
        <v>0</v>
      </c>
      <c r="J288">
        <f>IF(ekodom__2[[#This Row],[retencja]]=0,J287+1,0)</f>
        <v>2</v>
      </c>
      <c r="K288" t="str">
        <f t="shared" si="9"/>
        <v>Fałsz</v>
      </c>
    </row>
    <row r="289" spans="1:11" x14ac:dyDescent="0.25">
      <c r="A289" s="1">
        <v>44849</v>
      </c>
      <c r="B289">
        <v>0</v>
      </c>
      <c r="C289">
        <f>WEEKDAY(ekodom__2[[#This Row],[Data]])</f>
        <v>7</v>
      </c>
      <c r="D289">
        <f>IF(ekodom__2[[#This Row],[Dzień]]=3,-260,-190)</f>
        <v>-190</v>
      </c>
      <c r="E28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89">
        <f t="shared" si="8"/>
        <v>0</v>
      </c>
      <c r="G289">
        <f>MONTH(ekodom__2[[#This Row],[Data]])</f>
        <v>10</v>
      </c>
      <c r="H28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89">
        <f>IF(ekodom__2[[#This Row],[miesiąc]]&gt;=4,IF(ekodom__2[[#This Row],[miesiąc]]&lt;=9,IF(ekodom__2[[#This Row],[dodatkowe zużycie wody]]=-300,1,0),0),0)</f>
        <v>0</v>
      </c>
      <c r="J289">
        <f>IF(ekodom__2[[#This Row],[retencja]]=0,J288+1,0)</f>
        <v>3</v>
      </c>
      <c r="K289" t="str">
        <f t="shared" si="9"/>
        <v>Fałsz</v>
      </c>
    </row>
    <row r="290" spans="1:11" x14ac:dyDescent="0.25">
      <c r="A290" s="1">
        <v>44850</v>
      </c>
      <c r="B290">
        <v>0</v>
      </c>
      <c r="C290">
        <f>WEEKDAY(ekodom__2[[#This Row],[Data]])</f>
        <v>1</v>
      </c>
      <c r="D290">
        <f>IF(ekodom__2[[#This Row],[Dzień]]=3,-260,-190)</f>
        <v>-190</v>
      </c>
      <c r="E29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0">
        <f t="shared" si="8"/>
        <v>0</v>
      </c>
      <c r="G290">
        <f>MONTH(ekodom__2[[#This Row],[Data]])</f>
        <v>10</v>
      </c>
      <c r="H29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90">
        <f>IF(ekodom__2[[#This Row],[miesiąc]]&gt;=4,IF(ekodom__2[[#This Row],[miesiąc]]&lt;=9,IF(ekodom__2[[#This Row],[dodatkowe zużycie wody]]=-300,1,0),0),0)</f>
        <v>0</v>
      </c>
      <c r="J290">
        <f>IF(ekodom__2[[#This Row],[retencja]]=0,J289+1,0)</f>
        <v>4</v>
      </c>
      <c r="K290" t="str">
        <f t="shared" si="9"/>
        <v>Fałsz</v>
      </c>
    </row>
    <row r="291" spans="1:11" x14ac:dyDescent="0.25">
      <c r="A291" s="1">
        <v>44851</v>
      </c>
      <c r="B291">
        <v>0</v>
      </c>
      <c r="C291">
        <f>WEEKDAY(ekodom__2[[#This Row],[Data]])</f>
        <v>2</v>
      </c>
      <c r="D291">
        <f>IF(ekodom__2[[#This Row],[Dzień]]=3,-260,-190)</f>
        <v>-190</v>
      </c>
      <c r="E29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1">
        <f t="shared" si="8"/>
        <v>-300</v>
      </c>
      <c r="G291">
        <f>MONTH(ekodom__2[[#This Row],[Data]])</f>
        <v>10</v>
      </c>
      <c r="H29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91">
        <f>IF(ekodom__2[[#This Row],[miesiąc]]&gt;=4,IF(ekodom__2[[#This Row],[miesiąc]]&lt;=9,IF(ekodom__2[[#This Row],[dodatkowe zużycie wody]]=-300,1,0),0),0)</f>
        <v>0</v>
      </c>
      <c r="J291">
        <f>IF(ekodom__2[[#This Row],[retencja]]=0,J290+1,0)</f>
        <v>5</v>
      </c>
      <c r="K291" t="str">
        <f t="shared" si="9"/>
        <v>Prawda</v>
      </c>
    </row>
    <row r="292" spans="1:11" x14ac:dyDescent="0.25">
      <c r="A292" s="1">
        <v>44852</v>
      </c>
      <c r="B292">
        <v>0</v>
      </c>
      <c r="C292">
        <f>WEEKDAY(ekodom__2[[#This Row],[Data]])</f>
        <v>3</v>
      </c>
      <c r="D292">
        <f>IF(ekodom__2[[#This Row],[Dzień]]=3,-260,-190)</f>
        <v>-260</v>
      </c>
      <c r="E29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92">
        <f t="shared" si="8"/>
        <v>0</v>
      </c>
      <c r="G292">
        <f>MONTH(ekodom__2[[#This Row],[Data]])</f>
        <v>10</v>
      </c>
      <c r="H29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292">
        <f>IF(ekodom__2[[#This Row],[miesiąc]]&gt;=4,IF(ekodom__2[[#This Row],[miesiąc]]&lt;=9,IF(ekodom__2[[#This Row],[dodatkowe zużycie wody]]=-300,1,0),0),0)</f>
        <v>0</v>
      </c>
      <c r="J292">
        <f>IF(ekodom__2[[#This Row],[retencja]]=0,J291+1,0)</f>
        <v>6</v>
      </c>
      <c r="K292" t="str">
        <f t="shared" si="9"/>
        <v>Fałsz</v>
      </c>
    </row>
    <row r="293" spans="1:11" x14ac:dyDescent="0.25">
      <c r="A293" s="1">
        <v>44853</v>
      </c>
      <c r="B293">
        <v>0</v>
      </c>
      <c r="C293">
        <f>WEEKDAY(ekodom__2[[#This Row],[Data]])</f>
        <v>4</v>
      </c>
      <c r="D293">
        <f>IF(ekodom__2[[#This Row],[Dzień]]=3,-260,-190)</f>
        <v>-190</v>
      </c>
      <c r="E29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3">
        <f t="shared" si="8"/>
        <v>0</v>
      </c>
      <c r="G293">
        <f>MONTH(ekodom__2[[#This Row],[Data]])</f>
        <v>10</v>
      </c>
      <c r="H29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93">
        <f>IF(ekodom__2[[#This Row],[miesiąc]]&gt;=4,IF(ekodom__2[[#This Row],[miesiąc]]&lt;=9,IF(ekodom__2[[#This Row],[dodatkowe zużycie wody]]=-300,1,0),0),0)</f>
        <v>0</v>
      </c>
      <c r="J293">
        <f>IF(ekodom__2[[#This Row],[retencja]]=0,J292+1,0)</f>
        <v>7</v>
      </c>
      <c r="K293" t="str">
        <f t="shared" si="9"/>
        <v>Fałsz</v>
      </c>
    </row>
    <row r="294" spans="1:11" x14ac:dyDescent="0.25">
      <c r="A294" s="1">
        <v>44854</v>
      </c>
      <c r="B294">
        <v>0</v>
      </c>
      <c r="C294">
        <f>WEEKDAY(ekodom__2[[#This Row],[Data]])</f>
        <v>5</v>
      </c>
      <c r="D294">
        <f>IF(ekodom__2[[#This Row],[Dzień]]=3,-260,-190)</f>
        <v>-190</v>
      </c>
      <c r="E29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4">
        <f t="shared" si="8"/>
        <v>0</v>
      </c>
      <c r="G294">
        <f>MONTH(ekodom__2[[#This Row],[Data]])</f>
        <v>10</v>
      </c>
      <c r="H29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94">
        <f>IF(ekodom__2[[#This Row],[miesiąc]]&gt;=4,IF(ekodom__2[[#This Row],[miesiąc]]&lt;=9,IF(ekodom__2[[#This Row],[dodatkowe zużycie wody]]=-300,1,0),0),0)</f>
        <v>0</v>
      </c>
      <c r="J294">
        <f>IF(ekodom__2[[#This Row],[retencja]]=0,J293+1,0)</f>
        <v>8</v>
      </c>
      <c r="K294" t="str">
        <f t="shared" si="9"/>
        <v>Fałsz</v>
      </c>
    </row>
    <row r="295" spans="1:11" x14ac:dyDescent="0.25">
      <c r="A295" s="1">
        <v>44855</v>
      </c>
      <c r="B295">
        <v>0</v>
      </c>
      <c r="C295">
        <f>WEEKDAY(ekodom__2[[#This Row],[Data]])</f>
        <v>6</v>
      </c>
      <c r="D295">
        <f>IF(ekodom__2[[#This Row],[Dzień]]=3,-260,-190)</f>
        <v>-190</v>
      </c>
      <c r="E29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5">
        <f t="shared" si="8"/>
        <v>0</v>
      </c>
      <c r="G295">
        <f>MONTH(ekodom__2[[#This Row],[Data]])</f>
        <v>10</v>
      </c>
      <c r="H29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295">
        <f>IF(ekodom__2[[#This Row],[miesiąc]]&gt;=4,IF(ekodom__2[[#This Row],[miesiąc]]&lt;=9,IF(ekodom__2[[#This Row],[dodatkowe zużycie wody]]=-300,1,0),0),0)</f>
        <v>0</v>
      </c>
      <c r="J295">
        <f>IF(ekodom__2[[#This Row],[retencja]]=0,J294+1,0)</f>
        <v>9</v>
      </c>
      <c r="K295" t="str">
        <f t="shared" si="9"/>
        <v>Fałsz</v>
      </c>
    </row>
    <row r="296" spans="1:11" x14ac:dyDescent="0.25">
      <c r="A296" s="1">
        <v>44856</v>
      </c>
      <c r="B296">
        <v>1084</v>
      </c>
      <c r="C296">
        <f>WEEKDAY(ekodom__2[[#This Row],[Data]])</f>
        <v>7</v>
      </c>
      <c r="D296">
        <f>IF(ekodom__2[[#This Row],[Dzień]]=3,-260,-190)</f>
        <v>-190</v>
      </c>
      <c r="E29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6">
        <f t="shared" si="8"/>
        <v>0</v>
      </c>
      <c r="G296">
        <f>MONTH(ekodom__2[[#This Row],[Data]])</f>
        <v>10</v>
      </c>
      <c r="H29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894</v>
      </c>
      <c r="I296">
        <f>IF(ekodom__2[[#This Row],[miesiąc]]&gt;=4,IF(ekodom__2[[#This Row],[miesiąc]]&lt;=9,IF(ekodom__2[[#This Row],[dodatkowe zużycie wody]]=-300,1,0),0),0)</f>
        <v>0</v>
      </c>
      <c r="J296">
        <f>IF(ekodom__2[[#This Row],[retencja]]=0,J295+1,0)</f>
        <v>0</v>
      </c>
      <c r="K296" t="str">
        <f t="shared" si="9"/>
        <v>Fałsz</v>
      </c>
    </row>
    <row r="297" spans="1:11" x14ac:dyDescent="0.25">
      <c r="A297" s="1">
        <v>44857</v>
      </c>
      <c r="B297">
        <v>1423</v>
      </c>
      <c r="C297">
        <f>WEEKDAY(ekodom__2[[#This Row],[Data]])</f>
        <v>1</v>
      </c>
      <c r="D297">
        <f>IF(ekodom__2[[#This Row],[Dzień]]=3,-260,-190)</f>
        <v>-190</v>
      </c>
      <c r="E29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7">
        <f t="shared" si="8"/>
        <v>0</v>
      </c>
      <c r="G297">
        <f>MONTH(ekodom__2[[#This Row],[Data]])</f>
        <v>10</v>
      </c>
      <c r="H29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1233</v>
      </c>
      <c r="I297">
        <f>IF(ekodom__2[[#This Row],[miesiąc]]&gt;=4,IF(ekodom__2[[#This Row],[miesiąc]]&lt;=9,IF(ekodom__2[[#This Row],[dodatkowe zużycie wody]]=-300,1,0),0),0)</f>
        <v>0</v>
      </c>
      <c r="J297">
        <f>IF(ekodom__2[[#This Row],[retencja]]=0,J296+1,0)</f>
        <v>0</v>
      </c>
      <c r="K297" t="str">
        <f t="shared" si="9"/>
        <v>Fałsz</v>
      </c>
    </row>
    <row r="298" spans="1:11" x14ac:dyDescent="0.25">
      <c r="A298" s="1">
        <v>44858</v>
      </c>
      <c r="B298">
        <v>1315</v>
      </c>
      <c r="C298">
        <f>WEEKDAY(ekodom__2[[#This Row],[Data]])</f>
        <v>2</v>
      </c>
      <c r="D298">
        <f>IF(ekodom__2[[#This Row],[Dzień]]=3,-260,-190)</f>
        <v>-190</v>
      </c>
      <c r="E29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298">
        <f t="shared" si="8"/>
        <v>0</v>
      </c>
      <c r="G298">
        <f>MONTH(ekodom__2[[#This Row],[Data]])</f>
        <v>10</v>
      </c>
      <c r="H29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1125</v>
      </c>
      <c r="I298">
        <f>IF(ekodom__2[[#This Row],[miesiąc]]&gt;=4,IF(ekodom__2[[#This Row],[miesiąc]]&lt;=9,IF(ekodom__2[[#This Row],[dodatkowe zużycie wody]]=-300,1,0),0),0)</f>
        <v>0</v>
      </c>
      <c r="J298">
        <f>IF(ekodom__2[[#This Row],[retencja]]=0,J297+1,0)</f>
        <v>0</v>
      </c>
      <c r="K298" t="str">
        <f t="shared" si="9"/>
        <v>Fałsz</v>
      </c>
    </row>
    <row r="299" spans="1:11" x14ac:dyDescent="0.25">
      <c r="A299" s="1">
        <v>44859</v>
      </c>
      <c r="B299">
        <v>717</v>
      </c>
      <c r="C299">
        <f>WEEKDAY(ekodom__2[[#This Row],[Data]])</f>
        <v>3</v>
      </c>
      <c r="D299">
        <f>IF(ekodom__2[[#This Row],[Dzień]]=3,-260,-190)</f>
        <v>-260</v>
      </c>
      <c r="E29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299">
        <f t="shared" si="8"/>
        <v>0</v>
      </c>
      <c r="G299">
        <f>MONTH(ekodom__2[[#This Row],[Data]])</f>
        <v>10</v>
      </c>
      <c r="H29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457</v>
      </c>
      <c r="I299">
        <f>IF(ekodom__2[[#This Row],[miesiąc]]&gt;=4,IF(ekodom__2[[#This Row],[miesiąc]]&lt;=9,IF(ekodom__2[[#This Row],[dodatkowe zużycie wody]]=-300,1,0),0),0)</f>
        <v>0</v>
      </c>
      <c r="J299">
        <f>IF(ekodom__2[[#This Row],[retencja]]=0,J298+1,0)</f>
        <v>0</v>
      </c>
      <c r="K299" t="str">
        <f t="shared" si="9"/>
        <v>Fałsz</v>
      </c>
    </row>
    <row r="300" spans="1:11" x14ac:dyDescent="0.25">
      <c r="A300" s="1">
        <v>44860</v>
      </c>
      <c r="B300">
        <v>1398</v>
      </c>
      <c r="C300">
        <f>WEEKDAY(ekodom__2[[#This Row],[Data]])</f>
        <v>4</v>
      </c>
      <c r="D300">
        <f>IF(ekodom__2[[#This Row],[Dzień]]=3,-260,-190)</f>
        <v>-190</v>
      </c>
      <c r="E30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0">
        <f t="shared" si="8"/>
        <v>0</v>
      </c>
      <c r="G300">
        <f>MONTH(ekodom__2[[#This Row],[Data]])</f>
        <v>10</v>
      </c>
      <c r="H30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1208</v>
      </c>
      <c r="I300">
        <f>IF(ekodom__2[[#This Row],[miesiąc]]&gt;=4,IF(ekodom__2[[#This Row],[miesiąc]]&lt;=9,IF(ekodom__2[[#This Row],[dodatkowe zużycie wody]]=-300,1,0),0),0)</f>
        <v>0</v>
      </c>
      <c r="J300">
        <f>IF(ekodom__2[[#This Row],[retencja]]=0,J299+1,0)</f>
        <v>0</v>
      </c>
      <c r="K300" t="str">
        <f t="shared" si="9"/>
        <v>Fałsz</v>
      </c>
    </row>
    <row r="301" spans="1:11" x14ac:dyDescent="0.25">
      <c r="A301" s="1">
        <v>44861</v>
      </c>
      <c r="B301">
        <v>913</v>
      </c>
      <c r="C301">
        <f>WEEKDAY(ekodom__2[[#This Row],[Data]])</f>
        <v>5</v>
      </c>
      <c r="D301">
        <f>IF(ekodom__2[[#This Row],[Dzień]]=3,-260,-190)</f>
        <v>-190</v>
      </c>
      <c r="E30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1">
        <f t="shared" si="8"/>
        <v>0</v>
      </c>
      <c r="G301">
        <f>MONTH(ekodom__2[[#This Row],[Data]])</f>
        <v>10</v>
      </c>
      <c r="H30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723</v>
      </c>
      <c r="I301">
        <f>IF(ekodom__2[[#This Row],[miesiąc]]&gt;=4,IF(ekodom__2[[#This Row],[miesiąc]]&lt;=9,IF(ekodom__2[[#This Row],[dodatkowe zużycie wody]]=-300,1,0),0),0)</f>
        <v>0</v>
      </c>
      <c r="J301">
        <f>IF(ekodom__2[[#This Row],[retencja]]=0,J300+1,0)</f>
        <v>0</v>
      </c>
      <c r="K301" t="str">
        <f t="shared" si="9"/>
        <v>Fałsz</v>
      </c>
    </row>
    <row r="302" spans="1:11" x14ac:dyDescent="0.25">
      <c r="A302" s="1">
        <v>44862</v>
      </c>
      <c r="B302">
        <v>660</v>
      </c>
      <c r="C302">
        <f>WEEKDAY(ekodom__2[[#This Row],[Data]])</f>
        <v>6</v>
      </c>
      <c r="D302">
        <f>IF(ekodom__2[[#This Row],[Dzień]]=3,-260,-190)</f>
        <v>-190</v>
      </c>
      <c r="E30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2">
        <f t="shared" si="8"/>
        <v>0</v>
      </c>
      <c r="G302">
        <f>MONTH(ekodom__2[[#This Row],[Data]])</f>
        <v>10</v>
      </c>
      <c r="H30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470</v>
      </c>
      <c r="I302">
        <f>IF(ekodom__2[[#This Row],[miesiąc]]&gt;=4,IF(ekodom__2[[#This Row],[miesiąc]]&lt;=9,IF(ekodom__2[[#This Row],[dodatkowe zużycie wody]]=-300,1,0),0),0)</f>
        <v>0</v>
      </c>
      <c r="J302">
        <f>IF(ekodom__2[[#This Row],[retencja]]=0,J301+1,0)</f>
        <v>0</v>
      </c>
      <c r="K302" t="str">
        <f t="shared" si="9"/>
        <v>Fałsz</v>
      </c>
    </row>
    <row r="303" spans="1:11" x14ac:dyDescent="0.25">
      <c r="A303" s="1">
        <v>44863</v>
      </c>
      <c r="B303">
        <v>0</v>
      </c>
      <c r="C303">
        <f>WEEKDAY(ekodom__2[[#This Row],[Data]])</f>
        <v>7</v>
      </c>
      <c r="D303">
        <f>IF(ekodom__2[[#This Row],[Dzień]]=3,-260,-190)</f>
        <v>-190</v>
      </c>
      <c r="E30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3">
        <f t="shared" si="8"/>
        <v>0</v>
      </c>
      <c r="G303">
        <f>MONTH(ekodom__2[[#This Row],[Data]])</f>
        <v>10</v>
      </c>
      <c r="H30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03">
        <f>IF(ekodom__2[[#This Row],[miesiąc]]&gt;=4,IF(ekodom__2[[#This Row],[miesiąc]]&lt;=9,IF(ekodom__2[[#This Row],[dodatkowe zużycie wody]]=-300,1,0),0),0)</f>
        <v>0</v>
      </c>
      <c r="J303">
        <f>IF(ekodom__2[[#This Row],[retencja]]=0,J302+1,0)</f>
        <v>1</v>
      </c>
      <c r="K303" t="str">
        <f t="shared" si="9"/>
        <v>Fałsz</v>
      </c>
    </row>
    <row r="304" spans="1:11" x14ac:dyDescent="0.25">
      <c r="A304" s="1">
        <v>44864</v>
      </c>
      <c r="B304">
        <v>0</v>
      </c>
      <c r="C304">
        <f>WEEKDAY(ekodom__2[[#This Row],[Data]])</f>
        <v>1</v>
      </c>
      <c r="D304">
        <f>IF(ekodom__2[[#This Row],[Dzień]]=3,-260,-190)</f>
        <v>-190</v>
      </c>
      <c r="E30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4">
        <f t="shared" si="8"/>
        <v>0</v>
      </c>
      <c r="G304">
        <f>MONTH(ekodom__2[[#This Row],[Data]])</f>
        <v>10</v>
      </c>
      <c r="H30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04">
        <f>IF(ekodom__2[[#This Row],[miesiąc]]&gt;=4,IF(ekodom__2[[#This Row],[miesiąc]]&lt;=9,IF(ekodom__2[[#This Row],[dodatkowe zużycie wody]]=-300,1,0),0),0)</f>
        <v>0</v>
      </c>
      <c r="J304">
        <f>IF(ekodom__2[[#This Row],[retencja]]=0,J303+1,0)</f>
        <v>2</v>
      </c>
      <c r="K304" t="str">
        <f t="shared" si="9"/>
        <v>Fałsz</v>
      </c>
    </row>
    <row r="305" spans="1:11" x14ac:dyDescent="0.25">
      <c r="A305" s="1">
        <v>44865</v>
      </c>
      <c r="B305">
        <v>0</v>
      </c>
      <c r="C305">
        <f>WEEKDAY(ekodom__2[[#This Row],[Data]])</f>
        <v>2</v>
      </c>
      <c r="D305">
        <f>IF(ekodom__2[[#This Row],[Dzień]]=3,-260,-190)</f>
        <v>-190</v>
      </c>
      <c r="E30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5">
        <f t="shared" si="8"/>
        <v>0</v>
      </c>
      <c r="G305">
        <f>MONTH(ekodom__2[[#This Row],[Data]])</f>
        <v>10</v>
      </c>
      <c r="H30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05">
        <f>IF(ekodom__2[[#This Row],[miesiąc]]&gt;=4,IF(ekodom__2[[#This Row],[miesiąc]]&lt;=9,IF(ekodom__2[[#This Row],[dodatkowe zużycie wody]]=-300,1,0),0),0)</f>
        <v>0</v>
      </c>
      <c r="J305">
        <f>IF(ekodom__2[[#This Row],[retencja]]=0,J304+1,0)</f>
        <v>3</v>
      </c>
      <c r="K305" t="str">
        <f t="shared" si="9"/>
        <v>Fałsz</v>
      </c>
    </row>
    <row r="306" spans="1:11" x14ac:dyDescent="0.25">
      <c r="A306" s="1">
        <v>44866</v>
      </c>
      <c r="B306">
        <v>0</v>
      </c>
      <c r="C306">
        <f>WEEKDAY(ekodom__2[[#This Row],[Data]])</f>
        <v>3</v>
      </c>
      <c r="D306">
        <f>IF(ekodom__2[[#This Row],[Dzień]]=3,-260,-190)</f>
        <v>-260</v>
      </c>
      <c r="E30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06">
        <f t="shared" si="8"/>
        <v>0</v>
      </c>
      <c r="G306">
        <f>MONTH(ekodom__2[[#This Row],[Data]])</f>
        <v>11</v>
      </c>
      <c r="H30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306">
        <f>IF(ekodom__2[[#This Row],[miesiąc]]&gt;=4,IF(ekodom__2[[#This Row],[miesiąc]]&lt;=9,IF(ekodom__2[[#This Row],[dodatkowe zużycie wody]]=-300,1,0),0),0)</f>
        <v>0</v>
      </c>
      <c r="J306">
        <f>IF(ekodom__2[[#This Row],[retencja]]=0,J305+1,0)</f>
        <v>4</v>
      </c>
      <c r="K306" t="str">
        <f t="shared" si="9"/>
        <v>Fałsz</v>
      </c>
    </row>
    <row r="307" spans="1:11" x14ac:dyDescent="0.25">
      <c r="A307" s="1">
        <v>44867</v>
      </c>
      <c r="B307">
        <v>0</v>
      </c>
      <c r="C307">
        <f>WEEKDAY(ekodom__2[[#This Row],[Data]])</f>
        <v>4</v>
      </c>
      <c r="D307">
        <f>IF(ekodom__2[[#This Row],[Dzień]]=3,-260,-190)</f>
        <v>-190</v>
      </c>
      <c r="E30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7">
        <f t="shared" si="8"/>
        <v>-300</v>
      </c>
      <c r="G307">
        <f>MONTH(ekodom__2[[#This Row],[Data]])</f>
        <v>11</v>
      </c>
      <c r="H30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07">
        <f>IF(ekodom__2[[#This Row],[miesiąc]]&gt;=4,IF(ekodom__2[[#This Row],[miesiąc]]&lt;=9,IF(ekodom__2[[#This Row],[dodatkowe zużycie wody]]=-300,1,0),0),0)</f>
        <v>0</v>
      </c>
      <c r="J307">
        <f>IF(ekodom__2[[#This Row],[retencja]]=0,J306+1,0)</f>
        <v>5</v>
      </c>
      <c r="K307" t="str">
        <f t="shared" si="9"/>
        <v>Prawda</v>
      </c>
    </row>
    <row r="308" spans="1:11" x14ac:dyDescent="0.25">
      <c r="A308" s="1">
        <v>44868</v>
      </c>
      <c r="B308">
        <v>935</v>
      </c>
      <c r="C308">
        <f>WEEKDAY(ekodom__2[[#This Row],[Data]])</f>
        <v>5</v>
      </c>
      <c r="D308">
        <f>IF(ekodom__2[[#This Row],[Dzień]]=3,-260,-190)</f>
        <v>-190</v>
      </c>
      <c r="E30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8">
        <f t="shared" si="8"/>
        <v>0</v>
      </c>
      <c r="G308">
        <f>MONTH(ekodom__2[[#This Row],[Data]])</f>
        <v>11</v>
      </c>
      <c r="H30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745</v>
      </c>
      <c r="I308">
        <f>IF(ekodom__2[[#This Row],[miesiąc]]&gt;=4,IF(ekodom__2[[#This Row],[miesiąc]]&lt;=9,IF(ekodom__2[[#This Row],[dodatkowe zużycie wody]]=-300,1,0),0),0)</f>
        <v>0</v>
      </c>
      <c r="J308">
        <f>IF(ekodom__2[[#This Row],[retencja]]=0,J307+1,0)</f>
        <v>0</v>
      </c>
      <c r="K308" t="str">
        <f t="shared" si="9"/>
        <v>Fałsz</v>
      </c>
    </row>
    <row r="309" spans="1:11" x14ac:dyDescent="0.25">
      <c r="A309" s="1">
        <v>44869</v>
      </c>
      <c r="B309">
        <v>648</v>
      </c>
      <c r="C309">
        <f>WEEKDAY(ekodom__2[[#This Row],[Data]])</f>
        <v>6</v>
      </c>
      <c r="D309">
        <f>IF(ekodom__2[[#This Row],[Dzień]]=3,-260,-190)</f>
        <v>-190</v>
      </c>
      <c r="E30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09">
        <f t="shared" si="8"/>
        <v>0</v>
      </c>
      <c r="G309">
        <f>MONTH(ekodom__2[[#This Row],[Data]])</f>
        <v>11</v>
      </c>
      <c r="H30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458</v>
      </c>
      <c r="I309">
        <f>IF(ekodom__2[[#This Row],[miesiąc]]&gt;=4,IF(ekodom__2[[#This Row],[miesiąc]]&lt;=9,IF(ekodom__2[[#This Row],[dodatkowe zużycie wody]]=-300,1,0),0),0)</f>
        <v>0</v>
      </c>
      <c r="J309">
        <f>IF(ekodom__2[[#This Row],[retencja]]=0,J308+1,0)</f>
        <v>0</v>
      </c>
      <c r="K309" t="str">
        <f t="shared" si="9"/>
        <v>Fałsz</v>
      </c>
    </row>
    <row r="310" spans="1:11" x14ac:dyDescent="0.25">
      <c r="A310" s="1">
        <v>44870</v>
      </c>
      <c r="B310">
        <v>793</v>
      </c>
      <c r="C310">
        <f>WEEKDAY(ekodom__2[[#This Row],[Data]])</f>
        <v>7</v>
      </c>
      <c r="D310">
        <f>IF(ekodom__2[[#This Row],[Dzień]]=3,-260,-190)</f>
        <v>-190</v>
      </c>
      <c r="E31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0">
        <f t="shared" si="8"/>
        <v>0</v>
      </c>
      <c r="G310">
        <f>MONTH(ekodom__2[[#This Row],[Data]])</f>
        <v>11</v>
      </c>
      <c r="H31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603</v>
      </c>
      <c r="I310">
        <f>IF(ekodom__2[[#This Row],[miesiąc]]&gt;=4,IF(ekodom__2[[#This Row],[miesiąc]]&lt;=9,IF(ekodom__2[[#This Row],[dodatkowe zużycie wody]]=-300,1,0),0),0)</f>
        <v>0</v>
      </c>
      <c r="J310">
        <f>IF(ekodom__2[[#This Row],[retencja]]=0,J309+1,0)</f>
        <v>0</v>
      </c>
      <c r="K310" t="str">
        <f t="shared" si="9"/>
        <v>Fałsz</v>
      </c>
    </row>
    <row r="311" spans="1:11" x14ac:dyDescent="0.25">
      <c r="A311" s="1">
        <v>44871</v>
      </c>
      <c r="B311">
        <v>1276</v>
      </c>
      <c r="C311">
        <f>WEEKDAY(ekodom__2[[#This Row],[Data]])</f>
        <v>1</v>
      </c>
      <c r="D311">
        <f>IF(ekodom__2[[#This Row],[Dzień]]=3,-260,-190)</f>
        <v>-190</v>
      </c>
      <c r="E31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1">
        <f t="shared" si="8"/>
        <v>0</v>
      </c>
      <c r="G311">
        <f>MONTH(ekodom__2[[#This Row],[Data]])</f>
        <v>11</v>
      </c>
      <c r="H31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1086</v>
      </c>
      <c r="I311">
        <f>IF(ekodom__2[[#This Row],[miesiąc]]&gt;=4,IF(ekodom__2[[#This Row],[miesiąc]]&lt;=9,IF(ekodom__2[[#This Row],[dodatkowe zużycie wody]]=-300,1,0),0),0)</f>
        <v>0</v>
      </c>
      <c r="J311">
        <f>IF(ekodom__2[[#This Row],[retencja]]=0,J310+1,0)</f>
        <v>0</v>
      </c>
      <c r="K311" t="str">
        <f t="shared" si="9"/>
        <v>Fałsz</v>
      </c>
    </row>
    <row r="312" spans="1:11" x14ac:dyDescent="0.25">
      <c r="A312" s="1">
        <v>44872</v>
      </c>
      <c r="B312">
        <v>1234</v>
      </c>
      <c r="C312">
        <f>WEEKDAY(ekodom__2[[#This Row],[Data]])</f>
        <v>2</v>
      </c>
      <c r="D312">
        <f>IF(ekodom__2[[#This Row],[Dzień]]=3,-260,-190)</f>
        <v>-190</v>
      </c>
      <c r="E31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2">
        <f t="shared" si="8"/>
        <v>0</v>
      </c>
      <c r="G312">
        <f>MONTH(ekodom__2[[#This Row],[Data]])</f>
        <v>11</v>
      </c>
      <c r="H31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1044</v>
      </c>
      <c r="I312">
        <f>IF(ekodom__2[[#This Row],[miesiąc]]&gt;=4,IF(ekodom__2[[#This Row],[miesiąc]]&lt;=9,IF(ekodom__2[[#This Row],[dodatkowe zużycie wody]]=-300,1,0),0),0)</f>
        <v>0</v>
      </c>
      <c r="J312">
        <f>IF(ekodom__2[[#This Row],[retencja]]=0,J311+1,0)</f>
        <v>0</v>
      </c>
      <c r="K312" t="str">
        <f t="shared" si="9"/>
        <v>Fałsz</v>
      </c>
    </row>
    <row r="313" spans="1:11" x14ac:dyDescent="0.25">
      <c r="A313" s="1">
        <v>44873</v>
      </c>
      <c r="B313">
        <v>1302</v>
      </c>
      <c r="C313">
        <f>WEEKDAY(ekodom__2[[#This Row],[Data]])</f>
        <v>3</v>
      </c>
      <c r="D313">
        <f>IF(ekodom__2[[#This Row],[Dzień]]=3,-260,-190)</f>
        <v>-260</v>
      </c>
      <c r="E31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13">
        <f t="shared" si="8"/>
        <v>0</v>
      </c>
      <c r="G313">
        <f>MONTH(ekodom__2[[#This Row],[Data]])</f>
        <v>11</v>
      </c>
      <c r="H31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1042</v>
      </c>
      <c r="I313">
        <f>IF(ekodom__2[[#This Row],[miesiąc]]&gt;=4,IF(ekodom__2[[#This Row],[miesiąc]]&lt;=9,IF(ekodom__2[[#This Row],[dodatkowe zużycie wody]]=-300,1,0),0),0)</f>
        <v>0</v>
      </c>
      <c r="J313">
        <f>IF(ekodom__2[[#This Row],[retencja]]=0,J312+1,0)</f>
        <v>0</v>
      </c>
      <c r="K313" t="str">
        <f t="shared" si="9"/>
        <v>Fałsz</v>
      </c>
    </row>
    <row r="314" spans="1:11" x14ac:dyDescent="0.25">
      <c r="A314" s="1">
        <v>44874</v>
      </c>
      <c r="B314">
        <v>1316</v>
      </c>
      <c r="C314">
        <f>WEEKDAY(ekodom__2[[#This Row],[Data]])</f>
        <v>4</v>
      </c>
      <c r="D314">
        <f>IF(ekodom__2[[#This Row],[Dzień]]=3,-260,-190)</f>
        <v>-190</v>
      </c>
      <c r="E31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4">
        <f t="shared" si="8"/>
        <v>0</v>
      </c>
      <c r="G314">
        <f>MONTH(ekodom__2[[#This Row],[Data]])</f>
        <v>11</v>
      </c>
      <c r="H31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1126</v>
      </c>
      <c r="I314">
        <f>IF(ekodom__2[[#This Row],[miesiąc]]&gt;=4,IF(ekodom__2[[#This Row],[miesiąc]]&lt;=9,IF(ekodom__2[[#This Row],[dodatkowe zużycie wody]]=-300,1,0),0),0)</f>
        <v>0</v>
      </c>
      <c r="J314">
        <f>IF(ekodom__2[[#This Row],[retencja]]=0,J313+1,0)</f>
        <v>0</v>
      </c>
      <c r="K314" t="str">
        <f t="shared" si="9"/>
        <v>Fałsz</v>
      </c>
    </row>
    <row r="315" spans="1:11" x14ac:dyDescent="0.25">
      <c r="A315" s="1">
        <v>44875</v>
      </c>
      <c r="B315">
        <v>1463</v>
      </c>
      <c r="C315">
        <f>WEEKDAY(ekodom__2[[#This Row],[Data]])</f>
        <v>5</v>
      </c>
      <c r="D315">
        <f>IF(ekodom__2[[#This Row],[Dzień]]=3,-260,-190)</f>
        <v>-190</v>
      </c>
      <c r="E31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5">
        <f t="shared" si="8"/>
        <v>0</v>
      </c>
      <c r="G315">
        <f>MONTH(ekodom__2[[#This Row],[Data]])</f>
        <v>11</v>
      </c>
      <c r="H31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1273</v>
      </c>
      <c r="I315">
        <f>IF(ekodom__2[[#This Row],[miesiąc]]&gt;=4,IF(ekodom__2[[#This Row],[miesiąc]]&lt;=9,IF(ekodom__2[[#This Row],[dodatkowe zużycie wody]]=-300,1,0),0),0)</f>
        <v>0</v>
      </c>
      <c r="J315">
        <f>IF(ekodom__2[[#This Row],[retencja]]=0,J314+1,0)</f>
        <v>0</v>
      </c>
      <c r="K315" t="str">
        <f t="shared" si="9"/>
        <v>Fałsz</v>
      </c>
    </row>
    <row r="316" spans="1:11" x14ac:dyDescent="0.25">
      <c r="A316" s="1">
        <v>44876</v>
      </c>
      <c r="B316">
        <v>771</v>
      </c>
      <c r="C316">
        <f>WEEKDAY(ekodom__2[[#This Row],[Data]])</f>
        <v>6</v>
      </c>
      <c r="D316">
        <f>IF(ekodom__2[[#This Row],[Dzień]]=3,-260,-190)</f>
        <v>-190</v>
      </c>
      <c r="E31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6">
        <f t="shared" si="8"/>
        <v>0</v>
      </c>
      <c r="G316">
        <f>MONTH(ekodom__2[[#This Row],[Data]])</f>
        <v>11</v>
      </c>
      <c r="H31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581</v>
      </c>
      <c r="I316">
        <f>IF(ekodom__2[[#This Row],[miesiąc]]&gt;=4,IF(ekodom__2[[#This Row],[miesiąc]]&lt;=9,IF(ekodom__2[[#This Row],[dodatkowe zużycie wody]]=-300,1,0),0),0)</f>
        <v>0</v>
      </c>
      <c r="J316">
        <f>IF(ekodom__2[[#This Row],[retencja]]=0,J315+1,0)</f>
        <v>0</v>
      </c>
      <c r="K316" t="str">
        <f t="shared" si="9"/>
        <v>Fałsz</v>
      </c>
    </row>
    <row r="317" spans="1:11" x14ac:dyDescent="0.25">
      <c r="A317" s="1">
        <v>44877</v>
      </c>
      <c r="B317">
        <v>0</v>
      </c>
      <c r="C317">
        <f>WEEKDAY(ekodom__2[[#This Row],[Data]])</f>
        <v>7</v>
      </c>
      <c r="D317">
        <f>IF(ekodom__2[[#This Row],[Dzień]]=3,-260,-190)</f>
        <v>-190</v>
      </c>
      <c r="E31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7">
        <f t="shared" si="8"/>
        <v>0</v>
      </c>
      <c r="G317">
        <f>MONTH(ekodom__2[[#This Row],[Data]])</f>
        <v>11</v>
      </c>
      <c r="H31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17">
        <f>IF(ekodom__2[[#This Row],[miesiąc]]&gt;=4,IF(ekodom__2[[#This Row],[miesiąc]]&lt;=9,IF(ekodom__2[[#This Row],[dodatkowe zużycie wody]]=-300,1,0),0),0)</f>
        <v>0</v>
      </c>
      <c r="J317">
        <f>IF(ekodom__2[[#This Row],[retencja]]=0,J316+1,0)</f>
        <v>1</v>
      </c>
      <c r="K317" t="str">
        <f t="shared" si="9"/>
        <v>Fałsz</v>
      </c>
    </row>
    <row r="318" spans="1:11" x14ac:dyDescent="0.25">
      <c r="A318" s="1">
        <v>44878</v>
      </c>
      <c r="B318">
        <v>0</v>
      </c>
      <c r="C318">
        <f>WEEKDAY(ekodom__2[[#This Row],[Data]])</f>
        <v>1</v>
      </c>
      <c r="D318">
        <f>IF(ekodom__2[[#This Row],[Dzień]]=3,-260,-190)</f>
        <v>-190</v>
      </c>
      <c r="E31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8">
        <f t="shared" si="8"/>
        <v>0</v>
      </c>
      <c r="G318">
        <f>MONTH(ekodom__2[[#This Row],[Data]])</f>
        <v>11</v>
      </c>
      <c r="H31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18">
        <f>IF(ekodom__2[[#This Row],[miesiąc]]&gt;=4,IF(ekodom__2[[#This Row],[miesiąc]]&lt;=9,IF(ekodom__2[[#This Row],[dodatkowe zużycie wody]]=-300,1,0),0),0)</f>
        <v>0</v>
      </c>
      <c r="J318">
        <f>IF(ekodom__2[[#This Row],[retencja]]=0,J317+1,0)</f>
        <v>2</v>
      </c>
      <c r="K318" t="str">
        <f t="shared" si="9"/>
        <v>Fałsz</v>
      </c>
    </row>
    <row r="319" spans="1:11" x14ac:dyDescent="0.25">
      <c r="A319" s="1">
        <v>44879</v>
      </c>
      <c r="B319">
        <v>0</v>
      </c>
      <c r="C319">
        <f>WEEKDAY(ekodom__2[[#This Row],[Data]])</f>
        <v>2</v>
      </c>
      <c r="D319">
        <f>IF(ekodom__2[[#This Row],[Dzień]]=3,-260,-190)</f>
        <v>-190</v>
      </c>
      <c r="E31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19">
        <f t="shared" si="8"/>
        <v>0</v>
      </c>
      <c r="G319">
        <f>MONTH(ekodom__2[[#This Row],[Data]])</f>
        <v>11</v>
      </c>
      <c r="H31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19">
        <f>IF(ekodom__2[[#This Row],[miesiąc]]&gt;=4,IF(ekodom__2[[#This Row],[miesiąc]]&lt;=9,IF(ekodom__2[[#This Row],[dodatkowe zużycie wody]]=-300,1,0),0),0)</f>
        <v>0</v>
      </c>
      <c r="J319">
        <f>IF(ekodom__2[[#This Row],[retencja]]=0,J318+1,0)</f>
        <v>3</v>
      </c>
      <c r="K319" t="str">
        <f t="shared" si="9"/>
        <v>Fałsz</v>
      </c>
    </row>
    <row r="320" spans="1:11" x14ac:dyDescent="0.25">
      <c r="A320" s="1">
        <v>44880</v>
      </c>
      <c r="B320">
        <v>0</v>
      </c>
      <c r="C320">
        <f>WEEKDAY(ekodom__2[[#This Row],[Data]])</f>
        <v>3</v>
      </c>
      <c r="D320">
        <f>IF(ekodom__2[[#This Row],[Dzień]]=3,-260,-190)</f>
        <v>-260</v>
      </c>
      <c r="E32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20">
        <f t="shared" si="8"/>
        <v>0</v>
      </c>
      <c r="G320">
        <f>MONTH(ekodom__2[[#This Row],[Data]])</f>
        <v>11</v>
      </c>
      <c r="H32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320">
        <f>IF(ekodom__2[[#This Row],[miesiąc]]&gt;=4,IF(ekodom__2[[#This Row],[miesiąc]]&lt;=9,IF(ekodom__2[[#This Row],[dodatkowe zużycie wody]]=-300,1,0),0),0)</f>
        <v>0</v>
      </c>
      <c r="J320">
        <f>IF(ekodom__2[[#This Row],[retencja]]=0,J319+1,0)</f>
        <v>4</v>
      </c>
      <c r="K320" t="str">
        <f t="shared" si="9"/>
        <v>Fałsz</v>
      </c>
    </row>
    <row r="321" spans="1:11" x14ac:dyDescent="0.25">
      <c r="A321" s="1">
        <v>44881</v>
      </c>
      <c r="B321">
        <v>0</v>
      </c>
      <c r="C321">
        <f>WEEKDAY(ekodom__2[[#This Row],[Data]])</f>
        <v>4</v>
      </c>
      <c r="D321">
        <f>IF(ekodom__2[[#This Row],[Dzień]]=3,-260,-190)</f>
        <v>-190</v>
      </c>
      <c r="E32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1">
        <f t="shared" si="8"/>
        <v>-300</v>
      </c>
      <c r="G321">
        <f>MONTH(ekodom__2[[#This Row],[Data]])</f>
        <v>11</v>
      </c>
      <c r="H32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21">
        <f>IF(ekodom__2[[#This Row],[miesiąc]]&gt;=4,IF(ekodom__2[[#This Row],[miesiąc]]&lt;=9,IF(ekodom__2[[#This Row],[dodatkowe zużycie wody]]=-300,1,0),0),0)</f>
        <v>0</v>
      </c>
      <c r="J321">
        <f>IF(ekodom__2[[#This Row],[retencja]]=0,J320+1,0)</f>
        <v>5</v>
      </c>
      <c r="K321" t="str">
        <f t="shared" si="9"/>
        <v>Prawda</v>
      </c>
    </row>
    <row r="322" spans="1:11" x14ac:dyDescent="0.25">
      <c r="A322" s="1">
        <v>44882</v>
      </c>
      <c r="B322">
        <v>0</v>
      </c>
      <c r="C322">
        <f>WEEKDAY(ekodom__2[[#This Row],[Data]])</f>
        <v>5</v>
      </c>
      <c r="D322">
        <f>IF(ekodom__2[[#This Row],[Dzień]]=3,-260,-190)</f>
        <v>-190</v>
      </c>
      <c r="E32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2">
        <f t="shared" ref="F322:F366" si="10">IF(K322="Prawda",-300,0)</f>
        <v>0</v>
      </c>
      <c r="G322">
        <f>MONTH(ekodom__2[[#This Row],[Data]])</f>
        <v>11</v>
      </c>
      <c r="H32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22">
        <f>IF(ekodom__2[[#This Row],[miesiąc]]&gt;=4,IF(ekodom__2[[#This Row],[miesiąc]]&lt;=9,IF(ekodom__2[[#This Row],[dodatkowe zużycie wody]]=-300,1,0),0),0)</f>
        <v>0</v>
      </c>
      <c r="J322">
        <f>IF(ekodom__2[[#This Row],[retencja]]=0,J321+1,0)</f>
        <v>6</v>
      </c>
      <c r="K322" t="str">
        <f t="shared" si="9"/>
        <v>Fałsz</v>
      </c>
    </row>
    <row r="323" spans="1:11" x14ac:dyDescent="0.25">
      <c r="A323" s="1">
        <v>44883</v>
      </c>
      <c r="B323">
        <v>0</v>
      </c>
      <c r="C323">
        <f>WEEKDAY(ekodom__2[[#This Row],[Data]])</f>
        <v>6</v>
      </c>
      <c r="D323">
        <f>IF(ekodom__2[[#This Row],[Dzień]]=3,-260,-190)</f>
        <v>-190</v>
      </c>
      <c r="E32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3">
        <f t="shared" si="10"/>
        <v>0</v>
      </c>
      <c r="G323">
        <f>MONTH(ekodom__2[[#This Row],[Data]])</f>
        <v>11</v>
      </c>
      <c r="H32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23">
        <f>IF(ekodom__2[[#This Row],[miesiąc]]&gt;=4,IF(ekodom__2[[#This Row],[miesiąc]]&lt;=9,IF(ekodom__2[[#This Row],[dodatkowe zużycie wody]]=-300,1,0),0),0)</f>
        <v>0</v>
      </c>
      <c r="J323">
        <f>IF(ekodom__2[[#This Row],[retencja]]=0,J322+1,0)</f>
        <v>7</v>
      </c>
      <c r="K323" t="str">
        <f t="shared" ref="K323:K366" si="11">IF(IF(J323=0,"Fałsz",MOD(J323,5)=0),"Prawda","Fałsz")</f>
        <v>Fałsz</v>
      </c>
    </row>
    <row r="324" spans="1:11" x14ac:dyDescent="0.25">
      <c r="A324" s="1">
        <v>44884</v>
      </c>
      <c r="B324">
        <v>816</v>
      </c>
      <c r="C324">
        <f>WEEKDAY(ekodom__2[[#This Row],[Data]])</f>
        <v>7</v>
      </c>
      <c r="D324">
        <f>IF(ekodom__2[[#This Row],[Dzień]]=3,-260,-190)</f>
        <v>-190</v>
      </c>
      <c r="E32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4">
        <f t="shared" si="10"/>
        <v>0</v>
      </c>
      <c r="G324">
        <f>MONTH(ekodom__2[[#This Row],[Data]])</f>
        <v>11</v>
      </c>
      <c r="H32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626</v>
      </c>
      <c r="I324">
        <f>IF(ekodom__2[[#This Row],[miesiąc]]&gt;=4,IF(ekodom__2[[#This Row],[miesiąc]]&lt;=9,IF(ekodom__2[[#This Row],[dodatkowe zużycie wody]]=-300,1,0),0),0)</f>
        <v>0</v>
      </c>
      <c r="J324">
        <f>IF(ekodom__2[[#This Row],[retencja]]=0,J323+1,0)</f>
        <v>0</v>
      </c>
      <c r="K324" t="str">
        <f t="shared" si="11"/>
        <v>Fałsz</v>
      </c>
    </row>
    <row r="325" spans="1:11" x14ac:dyDescent="0.25">
      <c r="A325" s="1">
        <v>44885</v>
      </c>
      <c r="B325">
        <v>734</v>
      </c>
      <c r="C325">
        <f>WEEKDAY(ekodom__2[[#This Row],[Data]])</f>
        <v>1</v>
      </c>
      <c r="D325">
        <f>IF(ekodom__2[[#This Row],[Dzień]]=3,-260,-190)</f>
        <v>-190</v>
      </c>
      <c r="E32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5">
        <f t="shared" si="10"/>
        <v>0</v>
      </c>
      <c r="G325">
        <f>MONTH(ekodom__2[[#This Row],[Data]])</f>
        <v>11</v>
      </c>
      <c r="H32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544</v>
      </c>
      <c r="I325">
        <f>IF(ekodom__2[[#This Row],[miesiąc]]&gt;=4,IF(ekodom__2[[#This Row],[miesiąc]]&lt;=9,IF(ekodom__2[[#This Row],[dodatkowe zużycie wody]]=-300,1,0),0),0)</f>
        <v>0</v>
      </c>
      <c r="J325">
        <f>IF(ekodom__2[[#This Row],[retencja]]=0,J324+1,0)</f>
        <v>0</v>
      </c>
      <c r="K325" t="str">
        <f t="shared" si="11"/>
        <v>Fałsz</v>
      </c>
    </row>
    <row r="326" spans="1:11" x14ac:dyDescent="0.25">
      <c r="A326" s="1">
        <v>44886</v>
      </c>
      <c r="B326">
        <v>1097</v>
      </c>
      <c r="C326">
        <f>WEEKDAY(ekodom__2[[#This Row],[Data]])</f>
        <v>2</v>
      </c>
      <c r="D326">
        <f>IF(ekodom__2[[#This Row],[Dzień]]=3,-260,-190)</f>
        <v>-190</v>
      </c>
      <c r="E32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6">
        <f t="shared" si="10"/>
        <v>0</v>
      </c>
      <c r="G326">
        <f>MONTH(ekodom__2[[#This Row],[Data]])</f>
        <v>11</v>
      </c>
      <c r="H32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907</v>
      </c>
      <c r="I326">
        <f>IF(ekodom__2[[#This Row],[miesiąc]]&gt;=4,IF(ekodom__2[[#This Row],[miesiąc]]&lt;=9,IF(ekodom__2[[#This Row],[dodatkowe zużycie wody]]=-300,1,0),0),0)</f>
        <v>0</v>
      </c>
      <c r="J326">
        <f>IF(ekodom__2[[#This Row],[retencja]]=0,J325+1,0)</f>
        <v>0</v>
      </c>
      <c r="K326" t="str">
        <f t="shared" si="11"/>
        <v>Fałsz</v>
      </c>
    </row>
    <row r="327" spans="1:11" x14ac:dyDescent="0.25">
      <c r="A327" s="1">
        <v>44887</v>
      </c>
      <c r="B327">
        <v>640</v>
      </c>
      <c r="C327">
        <f>WEEKDAY(ekodom__2[[#This Row],[Data]])</f>
        <v>3</v>
      </c>
      <c r="D327">
        <f>IF(ekodom__2[[#This Row],[Dzień]]=3,-260,-190)</f>
        <v>-260</v>
      </c>
      <c r="E32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27">
        <f t="shared" si="10"/>
        <v>0</v>
      </c>
      <c r="G327">
        <f>MONTH(ekodom__2[[#This Row],[Data]])</f>
        <v>11</v>
      </c>
      <c r="H32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380</v>
      </c>
      <c r="I327">
        <f>IF(ekodom__2[[#This Row],[miesiąc]]&gt;=4,IF(ekodom__2[[#This Row],[miesiąc]]&lt;=9,IF(ekodom__2[[#This Row],[dodatkowe zużycie wody]]=-300,1,0),0),0)</f>
        <v>0</v>
      </c>
      <c r="J327">
        <f>IF(ekodom__2[[#This Row],[retencja]]=0,J326+1,0)</f>
        <v>0</v>
      </c>
      <c r="K327" t="str">
        <f t="shared" si="11"/>
        <v>Fałsz</v>
      </c>
    </row>
    <row r="328" spans="1:11" x14ac:dyDescent="0.25">
      <c r="A328" s="1">
        <v>44888</v>
      </c>
      <c r="B328">
        <v>0</v>
      </c>
      <c r="C328">
        <f>WEEKDAY(ekodom__2[[#This Row],[Data]])</f>
        <v>4</v>
      </c>
      <c r="D328">
        <f>IF(ekodom__2[[#This Row],[Dzień]]=3,-260,-190)</f>
        <v>-190</v>
      </c>
      <c r="E32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8">
        <f t="shared" si="10"/>
        <v>0</v>
      </c>
      <c r="G328">
        <f>MONTH(ekodom__2[[#This Row],[Data]])</f>
        <v>11</v>
      </c>
      <c r="H32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28">
        <f>IF(ekodom__2[[#This Row],[miesiąc]]&gt;=4,IF(ekodom__2[[#This Row],[miesiąc]]&lt;=9,IF(ekodom__2[[#This Row],[dodatkowe zużycie wody]]=-300,1,0),0),0)</f>
        <v>0</v>
      </c>
      <c r="J328">
        <f>IF(ekodom__2[[#This Row],[retencja]]=0,J327+1,0)</f>
        <v>1</v>
      </c>
      <c r="K328" t="str">
        <f t="shared" si="11"/>
        <v>Fałsz</v>
      </c>
    </row>
    <row r="329" spans="1:11" x14ac:dyDescent="0.25">
      <c r="A329" s="1">
        <v>44889</v>
      </c>
      <c r="B329">
        <v>0</v>
      </c>
      <c r="C329">
        <f>WEEKDAY(ekodom__2[[#This Row],[Data]])</f>
        <v>5</v>
      </c>
      <c r="D329">
        <f>IF(ekodom__2[[#This Row],[Dzień]]=3,-260,-190)</f>
        <v>-190</v>
      </c>
      <c r="E32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29">
        <f t="shared" si="10"/>
        <v>0</v>
      </c>
      <c r="G329">
        <f>MONTH(ekodom__2[[#This Row],[Data]])</f>
        <v>11</v>
      </c>
      <c r="H32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29">
        <f>IF(ekodom__2[[#This Row],[miesiąc]]&gt;=4,IF(ekodom__2[[#This Row],[miesiąc]]&lt;=9,IF(ekodom__2[[#This Row],[dodatkowe zużycie wody]]=-300,1,0),0),0)</f>
        <v>0</v>
      </c>
      <c r="J329">
        <f>IF(ekodom__2[[#This Row],[retencja]]=0,J328+1,0)</f>
        <v>2</v>
      </c>
      <c r="K329" t="str">
        <f t="shared" si="11"/>
        <v>Fałsz</v>
      </c>
    </row>
    <row r="330" spans="1:11" x14ac:dyDescent="0.25">
      <c r="A330" s="1">
        <v>44890</v>
      </c>
      <c r="B330">
        <v>1066</v>
      </c>
      <c r="C330">
        <f>WEEKDAY(ekodom__2[[#This Row],[Data]])</f>
        <v>6</v>
      </c>
      <c r="D330">
        <f>IF(ekodom__2[[#This Row],[Dzień]]=3,-260,-190)</f>
        <v>-190</v>
      </c>
      <c r="E33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0">
        <f t="shared" si="10"/>
        <v>0</v>
      </c>
      <c r="G330">
        <f>MONTH(ekodom__2[[#This Row],[Data]])</f>
        <v>11</v>
      </c>
      <c r="H33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876</v>
      </c>
      <c r="I330">
        <f>IF(ekodom__2[[#This Row],[miesiąc]]&gt;=4,IF(ekodom__2[[#This Row],[miesiąc]]&lt;=9,IF(ekodom__2[[#This Row],[dodatkowe zużycie wody]]=-300,1,0),0),0)</f>
        <v>0</v>
      </c>
      <c r="J330">
        <f>IF(ekodom__2[[#This Row],[retencja]]=0,J329+1,0)</f>
        <v>0</v>
      </c>
      <c r="K330" t="str">
        <f t="shared" si="11"/>
        <v>Fałsz</v>
      </c>
    </row>
    <row r="331" spans="1:11" x14ac:dyDescent="0.25">
      <c r="A331" s="1">
        <v>44891</v>
      </c>
      <c r="B331">
        <v>670</v>
      </c>
      <c r="C331">
        <f>WEEKDAY(ekodom__2[[#This Row],[Data]])</f>
        <v>7</v>
      </c>
      <c r="D331">
        <f>IF(ekodom__2[[#This Row],[Dzień]]=3,-260,-190)</f>
        <v>-190</v>
      </c>
      <c r="E33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1">
        <f t="shared" si="10"/>
        <v>0</v>
      </c>
      <c r="G331">
        <f>MONTH(ekodom__2[[#This Row],[Data]])</f>
        <v>11</v>
      </c>
      <c r="H33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480</v>
      </c>
      <c r="I331">
        <f>IF(ekodom__2[[#This Row],[miesiąc]]&gt;=4,IF(ekodom__2[[#This Row],[miesiąc]]&lt;=9,IF(ekodom__2[[#This Row],[dodatkowe zużycie wody]]=-300,1,0),0),0)</f>
        <v>0</v>
      </c>
      <c r="J331">
        <f>IF(ekodom__2[[#This Row],[retencja]]=0,J330+1,0)</f>
        <v>0</v>
      </c>
      <c r="K331" t="str">
        <f t="shared" si="11"/>
        <v>Fałsz</v>
      </c>
    </row>
    <row r="332" spans="1:11" x14ac:dyDescent="0.25">
      <c r="A332" s="1">
        <v>44892</v>
      </c>
      <c r="B332">
        <v>0</v>
      </c>
      <c r="C332">
        <f>WEEKDAY(ekodom__2[[#This Row],[Data]])</f>
        <v>1</v>
      </c>
      <c r="D332">
        <f>IF(ekodom__2[[#This Row],[Dzień]]=3,-260,-190)</f>
        <v>-190</v>
      </c>
      <c r="E33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2">
        <f t="shared" si="10"/>
        <v>0</v>
      </c>
      <c r="G332">
        <f>MONTH(ekodom__2[[#This Row],[Data]])</f>
        <v>11</v>
      </c>
      <c r="H33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2">
        <f>IF(ekodom__2[[#This Row],[miesiąc]]&gt;=4,IF(ekodom__2[[#This Row],[miesiąc]]&lt;=9,IF(ekodom__2[[#This Row],[dodatkowe zużycie wody]]=-300,1,0),0),0)</f>
        <v>0</v>
      </c>
      <c r="J332">
        <f>IF(ekodom__2[[#This Row],[retencja]]=0,J331+1,0)</f>
        <v>1</v>
      </c>
      <c r="K332" t="str">
        <f t="shared" si="11"/>
        <v>Fałsz</v>
      </c>
    </row>
    <row r="333" spans="1:11" x14ac:dyDescent="0.25">
      <c r="A333" s="1">
        <v>44893</v>
      </c>
      <c r="B333">
        <v>0</v>
      </c>
      <c r="C333">
        <f>WEEKDAY(ekodom__2[[#This Row],[Data]])</f>
        <v>2</v>
      </c>
      <c r="D333">
        <f>IF(ekodom__2[[#This Row],[Dzień]]=3,-260,-190)</f>
        <v>-190</v>
      </c>
      <c r="E33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3">
        <f t="shared" si="10"/>
        <v>0</v>
      </c>
      <c r="G333">
        <f>MONTH(ekodom__2[[#This Row],[Data]])</f>
        <v>11</v>
      </c>
      <c r="H33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3">
        <f>IF(ekodom__2[[#This Row],[miesiąc]]&gt;=4,IF(ekodom__2[[#This Row],[miesiąc]]&lt;=9,IF(ekodom__2[[#This Row],[dodatkowe zużycie wody]]=-300,1,0),0),0)</f>
        <v>0</v>
      </c>
      <c r="J333">
        <f>IF(ekodom__2[[#This Row],[retencja]]=0,J332+1,0)</f>
        <v>2</v>
      </c>
      <c r="K333" t="str">
        <f t="shared" si="11"/>
        <v>Fałsz</v>
      </c>
    </row>
    <row r="334" spans="1:11" x14ac:dyDescent="0.25">
      <c r="A334" s="1">
        <v>44894</v>
      </c>
      <c r="B334">
        <v>0</v>
      </c>
      <c r="C334">
        <f>WEEKDAY(ekodom__2[[#This Row],[Data]])</f>
        <v>3</v>
      </c>
      <c r="D334">
        <f>IF(ekodom__2[[#This Row],[Dzień]]=3,-260,-190)</f>
        <v>-260</v>
      </c>
      <c r="E33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34">
        <f t="shared" si="10"/>
        <v>0</v>
      </c>
      <c r="G334">
        <f>MONTH(ekodom__2[[#This Row],[Data]])</f>
        <v>11</v>
      </c>
      <c r="H33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334">
        <f>IF(ekodom__2[[#This Row],[miesiąc]]&gt;=4,IF(ekodom__2[[#This Row],[miesiąc]]&lt;=9,IF(ekodom__2[[#This Row],[dodatkowe zużycie wody]]=-300,1,0),0),0)</f>
        <v>0</v>
      </c>
      <c r="J334">
        <f>IF(ekodom__2[[#This Row],[retencja]]=0,J333+1,0)</f>
        <v>3</v>
      </c>
      <c r="K334" t="str">
        <f t="shared" si="11"/>
        <v>Fałsz</v>
      </c>
    </row>
    <row r="335" spans="1:11" x14ac:dyDescent="0.25">
      <c r="A335" s="1">
        <v>44895</v>
      </c>
      <c r="B335">
        <v>0</v>
      </c>
      <c r="C335">
        <f>WEEKDAY(ekodom__2[[#This Row],[Data]])</f>
        <v>4</v>
      </c>
      <c r="D335">
        <f>IF(ekodom__2[[#This Row],[Dzień]]=3,-260,-190)</f>
        <v>-190</v>
      </c>
      <c r="E33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5">
        <f t="shared" si="10"/>
        <v>0</v>
      </c>
      <c r="G335">
        <f>MONTH(ekodom__2[[#This Row],[Data]])</f>
        <v>11</v>
      </c>
      <c r="H33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5">
        <f>IF(ekodom__2[[#This Row],[miesiąc]]&gt;=4,IF(ekodom__2[[#This Row],[miesiąc]]&lt;=9,IF(ekodom__2[[#This Row],[dodatkowe zużycie wody]]=-300,1,0),0),0)</f>
        <v>0</v>
      </c>
      <c r="J335">
        <f>IF(ekodom__2[[#This Row],[retencja]]=0,J334+1,0)</f>
        <v>4</v>
      </c>
      <c r="K335" t="str">
        <f t="shared" si="11"/>
        <v>Fałsz</v>
      </c>
    </row>
    <row r="336" spans="1:11" x14ac:dyDescent="0.25">
      <c r="A336" s="1">
        <v>44896</v>
      </c>
      <c r="B336">
        <v>0</v>
      </c>
      <c r="C336">
        <f>WEEKDAY(ekodom__2[[#This Row],[Data]])</f>
        <v>5</v>
      </c>
      <c r="D336">
        <f>IF(ekodom__2[[#This Row],[Dzień]]=3,-260,-190)</f>
        <v>-190</v>
      </c>
      <c r="E33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6">
        <f t="shared" si="10"/>
        <v>-300</v>
      </c>
      <c r="G336">
        <f>MONTH(ekodom__2[[#This Row],[Data]])</f>
        <v>12</v>
      </c>
      <c r="H33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6">
        <f>IF(ekodom__2[[#This Row],[miesiąc]]&gt;=4,IF(ekodom__2[[#This Row],[miesiąc]]&lt;=9,IF(ekodom__2[[#This Row],[dodatkowe zużycie wody]]=-300,1,0),0),0)</f>
        <v>0</v>
      </c>
      <c r="J336">
        <f>IF(ekodom__2[[#This Row],[retencja]]=0,J335+1,0)</f>
        <v>5</v>
      </c>
      <c r="K336" t="str">
        <f t="shared" si="11"/>
        <v>Prawda</v>
      </c>
    </row>
    <row r="337" spans="1:11" x14ac:dyDescent="0.25">
      <c r="A337" s="1">
        <v>44897</v>
      </c>
      <c r="B337">
        <v>0</v>
      </c>
      <c r="C337">
        <f>WEEKDAY(ekodom__2[[#This Row],[Data]])</f>
        <v>6</v>
      </c>
      <c r="D337">
        <f>IF(ekodom__2[[#This Row],[Dzień]]=3,-260,-190)</f>
        <v>-190</v>
      </c>
      <c r="E33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7">
        <f t="shared" si="10"/>
        <v>0</v>
      </c>
      <c r="G337">
        <f>MONTH(ekodom__2[[#This Row],[Data]])</f>
        <v>12</v>
      </c>
      <c r="H33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7">
        <f>IF(ekodom__2[[#This Row],[miesiąc]]&gt;=4,IF(ekodom__2[[#This Row],[miesiąc]]&lt;=9,IF(ekodom__2[[#This Row],[dodatkowe zużycie wody]]=-300,1,0),0),0)</f>
        <v>0</v>
      </c>
      <c r="J337">
        <f>IF(ekodom__2[[#This Row],[retencja]]=0,J336+1,0)</f>
        <v>6</v>
      </c>
      <c r="K337" t="str">
        <f t="shared" si="11"/>
        <v>Fałsz</v>
      </c>
    </row>
    <row r="338" spans="1:11" x14ac:dyDescent="0.25">
      <c r="A338" s="1">
        <v>44898</v>
      </c>
      <c r="B338">
        <v>0</v>
      </c>
      <c r="C338">
        <f>WEEKDAY(ekodom__2[[#This Row],[Data]])</f>
        <v>7</v>
      </c>
      <c r="D338">
        <f>IF(ekodom__2[[#This Row],[Dzień]]=3,-260,-190)</f>
        <v>-190</v>
      </c>
      <c r="E33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8">
        <f t="shared" si="10"/>
        <v>0</v>
      </c>
      <c r="G338">
        <f>MONTH(ekodom__2[[#This Row],[Data]])</f>
        <v>12</v>
      </c>
      <c r="H33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8">
        <f>IF(ekodom__2[[#This Row],[miesiąc]]&gt;=4,IF(ekodom__2[[#This Row],[miesiąc]]&lt;=9,IF(ekodom__2[[#This Row],[dodatkowe zużycie wody]]=-300,1,0),0),0)</f>
        <v>0</v>
      </c>
      <c r="J338">
        <f>IF(ekodom__2[[#This Row],[retencja]]=0,J337+1,0)</f>
        <v>7</v>
      </c>
      <c r="K338" t="str">
        <f t="shared" si="11"/>
        <v>Fałsz</v>
      </c>
    </row>
    <row r="339" spans="1:11" x14ac:dyDescent="0.25">
      <c r="A339" s="1">
        <v>44899</v>
      </c>
      <c r="B339">
        <v>0</v>
      </c>
      <c r="C339">
        <f>WEEKDAY(ekodom__2[[#This Row],[Data]])</f>
        <v>1</v>
      </c>
      <c r="D339">
        <f>IF(ekodom__2[[#This Row],[Dzień]]=3,-260,-190)</f>
        <v>-190</v>
      </c>
      <c r="E33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39">
        <f t="shared" si="10"/>
        <v>0</v>
      </c>
      <c r="G339">
        <f>MONTH(ekodom__2[[#This Row],[Data]])</f>
        <v>12</v>
      </c>
      <c r="H33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39">
        <f>IF(ekodom__2[[#This Row],[miesiąc]]&gt;=4,IF(ekodom__2[[#This Row],[miesiąc]]&lt;=9,IF(ekodom__2[[#This Row],[dodatkowe zużycie wody]]=-300,1,0),0),0)</f>
        <v>0</v>
      </c>
      <c r="J339">
        <f>IF(ekodom__2[[#This Row],[retencja]]=0,J338+1,0)</f>
        <v>8</v>
      </c>
      <c r="K339" t="str">
        <f t="shared" si="11"/>
        <v>Fałsz</v>
      </c>
    </row>
    <row r="340" spans="1:11" x14ac:dyDescent="0.25">
      <c r="A340" s="1">
        <v>44900</v>
      </c>
      <c r="B340">
        <v>29</v>
      </c>
      <c r="C340">
        <f>WEEKDAY(ekodom__2[[#This Row],[Data]])</f>
        <v>2</v>
      </c>
      <c r="D340">
        <f>IF(ekodom__2[[#This Row],[Dzień]]=3,-260,-190)</f>
        <v>-190</v>
      </c>
      <c r="E34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0">
        <f t="shared" si="10"/>
        <v>0</v>
      </c>
      <c r="G340">
        <f>MONTH(ekodom__2[[#This Row],[Data]])</f>
        <v>12</v>
      </c>
      <c r="H34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-161</v>
      </c>
      <c r="I340">
        <f>IF(ekodom__2[[#This Row],[miesiąc]]&gt;=4,IF(ekodom__2[[#This Row],[miesiąc]]&lt;=9,IF(ekodom__2[[#This Row],[dodatkowe zużycie wody]]=-300,1,0),0),0)</f>
        <v>0</v>
      </c>
      <c r="J340">
        <f>IF(ekodom__2[[#This Row],[retencja]]=0,J339+1,0)</f>
        <v>0</v>
      </c>
      <c r="K340" t="str">
        <f t="shared" si="11"/>
        <v>Fałsz</v>
      </c>
    </row>
    <row r="341" spans="1:11" x14ac:dyDescent="0.25">
      <c r="A341" s="1">
        <v>44901</v>
      </c>
      <c r="B341">
        <v>46</v>
      </c>
      <c r="C341">
        <f>WEEKDAY(ekodom__2[[#This Row],[Data]])</f>
        <v>3</v>
      </c>
      <c r="D341">
        <f>IF(ekodom__2[[#This Row],[Dzień]]=3,-260,-190)</f>
        <v>-260</v>
      </c>
      <c r="E34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41">
        <f t="shared" si="10"/>
        <v>0</v>
      </c>
      <c r="G341">
        <f>MONTH(ekodom__2[[#This Row],[Data]])</f>
        <v>12</v>
      </c>
      <c r="H34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-214</v>
      </c>
      <c r="I341">
        <f>IF(ekodom__2[[#This Row],[miesiąc]]&gt;=4,IF(ekodom__2[[#This Row],[miesiąc]]&lt;=9,IF(ekodom__2[[#This Row],[dodatkowe zużycie wody]]=-300,1,0),0),0)</f>
        <v>0</v>
      </c>
      <c r="J341">
        <f>IF(ekodom__2[[#This Row],[retencja]]=0,J340+1,0)</f>
        <v>0</v>
      </c>
      <c r="K341" t="str">
        <f t="shared" si="11"/>
        <v>Fałsz</v>
      </c>
    </row>
    <row r="342" spans="1:11" x14ac:dyDescent="0.25">
      <c r="A342" s="1">
        <v>44902</v>
      </c>
      <c r="B342">
        <v>0</v>
      </c>
      <c r="C342">
        <f>WEEKDAY(ekodom__2[[#This Row],[Data]])</f>
        <v>4</v>
      </c>
      <c r="D342">
        <f>IF(ekodom__2[[#This Row],[Dzień]]=3,-260,-190)</f>
        <v>-190</v>
      </c>
      <c r="E34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2">
        <f t="shared" si="10"/>
        <v>0</v>
      </c>
      <c r="G342">
        <f>MONTH(ekodom__2[[#This Row],[Data]])</f>
        <v>12</v>
      </c>
      <c r="H34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2">
        <f>IF(ekodom__2[[#This Row],[miesiąc]]&gt;=4,IF(ekodom__2[[#This Row],[miesiąc]]&lt;=9,IF(ekodom__2[[#This Row],[dodatkowe zużycie wody]]=-300,1,0),0),0)</f>
        <v>0</v>
      </c>
      <c r="J342">
        <f>IF(ekodom__2[[#This Row],[retencja]]=0,J341+1,0)</f>
        <v>1</v>
      </c>
      <c r="K342" t="str">
        <f t="shared" si="11"/>
        <v>Fałsz</v>
      </c>
    </row>
    <row r="343" spans="1:11" x14ac:dyDescent="0.25">
      <c r="A343" s="1">
        <v>44903</v>
      </c>
      <c r="B343">
        <v>0</v>
      </c>
      <c r="C343">
        <f>WEEKDAY(ekodom__2[[#This Row],[Data]])</f>
        <v>5</v>
      </c>
      <c r="D343">
        <f>IF(ekodom__2[[#This Row],[Dzień]]=3,-260,-190)</f>
        <v>-190</v>
      </c>
      <c r="E34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3">
        <f t="shared" si="10"/>
        <v>0</v>
      </c>
      <c r="G343">
        <f>MONTH(ekodom__2[[#This Row],[Data]])</f>
        <v>12</v>
      </c>
      <c r="H34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3">
        <f>IF(ekodom__2[[#This Row],[miesiąc]]&gt;=4,IF(ekodom__2[[#This Row],[miesiąc]]&lt;=9,IF(ekodom__2[[#This Row],[dodatkowe zużycie wody]]=-300,1,0),0),0)</f>
        <v>0</v>
      </c>
      <c r="J343">
        <f>IF(ekodom__2[[#This Row],[retencja]]=0,J342+1,0)</f>
        <v>2</v>
      </c>
      <c r="K343" t="str">
        <f t="shared" si="11"/>
        <v>Fałsz</v>
      </c>
    </row>
    <row r="344" spans="1:11" x14ac:dyDescent="0.25">
      <c r="A344" s="1">
        <v>44904</v>
      </c>
      <c r="B344">
        <v>0</v>
      </c>
      <c r="C344">
        <f>WEEKDAY(ekodom__2[[#This Row],[Data]])</f>
        <v>6</v>
      </c>
      <c r="D344">
        <f>IF(ekodom__2[[#This Row],[Dzień]]=3,-260,-190)</f>
        <v>-190</v>
      </c>
      <c r="E34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4">
        <f t="shared" si="10"/>
        <v>0</v>
      </c>
      <c r="G344">
        <f>MONTH(ekodom__2[[#This Row],[Data]])</f>
        <v>12</v>
      </c>
      <c r="H34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4">
        <f>IF(ekodom__2[[#This Row],[miesiąc]]&gt;=4,IF(ekodom__2[[#This Row],[miesiąc]]&lt;=9,IF(ekodom__2[[#This Row],[dodatkowe zużycie wody]]=-300,1,0),0),0)</f>
        <v>0</v>
      </c>
      <c r="J344">
        <f>IF(ekodom__2[[#This Row],[retencja]]=0,J343+1,0)</f>
        <v>3</v>
      </c>
      <c r="K344" t="str">
        <f t="shared" si="11"/>
        <v>Fałsz</v>
      </c>
    </row>
    <row r="345" spans="1:11" x14ac:dyDescent="0.25">
      <c r="A345" s="1">
        <v>44905</v>
      </c>
      <c r="B345">
        <v>0</v>
      </c>
      <c r="C345">
        <f>WEEKDAY(ekodom__2[[#This Row],[Data]])</f>
        <v>7</v>
      </c>
      <c r="D345">
        <f>IF(ekodom__2[[#This Row],[Dzień]]=3,-260,-190)</f>
        <v>-190</v>
      </c>
      <c r="E34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5">
        <f t="shared" si="10"/>
        <v>0</v>
      </c>
      <c r="G345">
        <f>MONTH(ekodom__2[[#This Row],[Data]])</f>
        <v>12</v>
      </c>
      <c r="H34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5">
        <f>IF(ekodom__2[[#This Row],[miesiąc]]&gt;=4,IF(ekodom__2[[#This Row],[miesiąc]]&lt;=9,IF(ekodom__2[[#This Row],[dodatkowe zużycie wody]]=-300,1,0),0),0)</f>
        <v>0</v>
      </c>
      <c r="J345">
        <f>IF(ekodom__2[[#This Row],[retencja]]=0,J344+1,0)</f>
        <v>4</v>
      </c>
      <c r="K345" t="str">
        <f t="shared" si="11"/>
        <v>Fałsz</v>
      </c>
    </row>
    <row r="346" spans="1:11" x14ac:dyDescent="0.25">
      <c r="A346" s="1">
        <v>44906</v>
      </c>
      <c r="B346">
        <v>0</v>
      </c>
      <c r="C346">
        <f>WEEKDAY(ekodom__2[[#This Row],[Data]])</f>
        <v>1</v>
      </c>
      <c r="D346">
        <f>IF(ekodom__2[[#This Row],[Dzień]]=3,-260,-190)</f>
        <v>-190</v>
      </c>
      <c r="E34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6">
        <f t="shared" si="10"/>
        <v>-300</v>
      </c>
      <c r="G346">
        <f>MONTH(ekodom__2[[#This Row],[Data]])</f>
        <v>12</v>
      </c>
      <c r="H34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6">
        <f>IF(ekodom__2[[#This Row],[miesiąc]]&gt;=4,IF(ekodom__2[[#This Row],[miesiąc]]&lt;=9,IF(ekodom__2[[#This Row],[dodatkowe zużycie wody]]=-300,1,0),0),0)</f>
        <v>0</v>
      </c>
      <c r="J346">
        <f>IF(ekodom__2[[#This Row],[retencja]]=0,J345+1,0)</f>
        <v>5</v>
      </c>
      <c r="K346" t="str">
        <f t="shared" si="11"/>
        <v>Prawda</v>
      </c>
    </row>
    <row r="347" spans="1:11" x14ac:dyDescent="0.25">
      <c r="A347" s="1">
        <v>44907</v>
      </c>
      <c r="B347">
        <v>0</v>
      </c>
      <c r="C347">
        <f>WEEKDAY(ekodom__2[[#This Row],[Data]])</f>
        <v>2</v>
      </c>
      <c r="D347">
        <f>IF(ekodom__2[[#This Row],[Dzień]]=3,-260,-190)</f>
        <v>-190</v>
      </c>
      <c r="E34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7">
        <f t="shared" si="10"/>
        <v>0</v>
      </c>
      <c r="G347">
        <f>MONTH(ekodom__2[[#This Row],[Data]])</f>
        <v>12</v>
      </c>
      <c r="H34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7">
        <f>IF(ekodom__2[[#This Row],[miesiąc]]&gt;=4,IF(ekodom__2[[#This Row],[miesiąc]]&lt;=9,IF(ekodom__2[[#This Row],[dodatkowe zużycie wody]]=-300,1,0),0),0)</f>
        <v>0</v>
      </c>
      <c r="J347">
        <f>IF(ekodom__2[[#This Row],[retencja]]=0,J346+1,0)</f>
        <v>6</v>
      </c>
      <c r="K347" t="str">
        <f t="shared" si="11"/>
        <v>Fałsz</v>
      </c>
    </row>
    <row r="348" spans="1:11" x14ac:dyDescent="0.25">
      <c r="A348" s="1">
        <v>44908</v>
      </c>
      <c r="B348">
        <v>145</v>
      </c>
      <c r="C348">
        <f>WEEKDAY(ekodom__2[[#This Row],[Data]])</f>
        <v>3</v>
      </c>
      <c r="D348">
        <f>IF(ekodom__2[[#This Row],[Dzień]]=3,-260,-190)</f>
        <v>-260</v>
      </c>
      <c r="E34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48">
        <f t="shared" si="10"/>
        <v>0</v>
      </c>
      <c r="G348">
        <f>MONTH(ekodom__2[[#This Row],[Data]])</f>
        <v>12</v>
      </c>
      <c r="H34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-115</v>
      </c>
      <c r="I348">
        <f>IF(ekodom__2[[#This Row],[miesiąc]]&gt;=4,IF(ekodom__2[[#This Row],[miesiąc]]&lt;=9,IF(ekodom__2[[#This Row],[dodatkowe zużycie wody]]=-300,1,0),0),0)</f>
        <v>0</v>
      </c>
      <c r="J348">
        <f>IF(ekodom__2[[#This Row],[retencja]]=0,J347+1,0)</f>
        <v>0</v>
      </c>
      <c r="K348" t="str">
        <f t="shared" si="11"/>
        <v>Fałsz</v>
      </c>
    </row>
    <row r="349" spans="1:11" x14ac:dyDescent="0.25">
      <c r="A349" s="1">
        <v>44909</v>
      </c>
      <c r="B349">
        <v>0</v>
      </c>
      <c r="C349">
        <f>WEEKDAY(ekodom__2[[#This Row],[Data]])</f>
        <v>4</v>
      </c>
      <c r="D349">
        <f>IF(ekodom__2[[#This Row],[Dzień]]=3,-260,-190)</f>
        <v>-190</v>
      </c>
      <c r="E34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49">
        <f t="shared" si="10"/>
        <v>0</v>
      </c>
      <c r="G349">
        <f>MONTH(ekodom__2[[#This Row],[Data]])</f>
        <v>12</v>
      </c>
      <c r="H34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49">
        <f>IF(ekodom__2[[#This Row],[miesiąc]]&gt;=4,IF(ekodom__2[[#This Row],[miesiąc]]&lt;=9,IF(ekodom__2[[#This Row],[dodatkowe zużycie wody]]=-300,1,0),0),0)</f>
        <v>0</v>
      </c>
      <c r="J349">
        <f>IF(ekodom__2[[#This Row],[retencja]]=0,J348+1,0)</f>
        <v>1</v>
      </c>
      <c r="K349" t="str">
        <f t="shared" si="11"/>
        <v>Fałsz</v>
      </c>
    </row>
    <row r="350" spans="1:11" x14ac:dyDescent="0.25">
      <c r="A350" s="1">
        <v>44910</v>
      </c>
      <c r="B350">
        <v>0</v>
      </c>
      <c r="C350">
        <f>WEEKDAY(ekodom__2[[#This Row],[Data]])</f>
        <v>5</v>
      </c>
      <c r="D350">
        <f>IF(ekodom__2[[#This Row],[Dzień]]=3,-260,-190)</f>
        <v>-190</v>
      </c>
      <c r="E35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0">
        <f t="shared" si="10"/>
        <v>0</v>
      </c>
      <c r="G350">
        <f>MONTH(ekodom__2[[#This Row],[Data]])</f>
        <v>12</v>
      </c>
      <c r="H35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0">
        <f>IF(ekodom__2[[#This Row],[miesiąc]]&gt;=4,IF(ekodom__2[[#This Row],[miesiąc]]&lt;=9,IF(ekodom__2[[#This Row],[dodatkowe zużycie wody]]=-300,1,0),0),0)</f>
        <v>0</v>
      </c>
      <c r="J350">
        <f>IF(ekodom__2[[#This Row],[retencja]]=0,J349+1,0)</f>
        <v>2</v>
      </c>
      <c r="K350" t="str">
        <f t="shared" si="11"/>
        <v>Fałsz</v>
      </c>
    </row>
    <row r="351" spans="1:11" x14ac:dyDescent="0.25">
      <c r="A351" s="1">
        <v>44911</v>
      </c>
      <c r="B351">
        <v>24</v>
      </c>
      <c r="C351">
        <f>WEEKDAY(ekodom__2[[#This Row],[Data]])</f>
        <v>6</v>
      </c>
      <c r="D351">
        <f>IF(ekodom__2[[#This Row],[Dzień]]=3,-260,-190)</f>
        <v>-190</v>
      </c>
      <c r="E35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1">
        <f t="shared" si="10"/>
        <v>0</v>
      </c>
      <c r="G351">
        <f>MONTH(ekodom__2[[#This Row],[Data]])</f>
        <v>12</v>
      </c>
      <c r="H35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-166</v>
      </c>
      <c r="I351">
        <f>IF(ekodom__2[[#This Row],[miesiąc]]&gt;=4,IF(ekodom__2[[#This Row],[miesiąc]]&lt;=9,IF(ekodom__2[[#This Row],[dodatkowe zużycie wody]]=-300,1,0),0),0)</f>
        <v>0</v>
      </c>
      <c r="J351">
        <f>IF(ekodom__2[[#This Row],[retencja]]=0,J350+1,0)</f>
        <v>0</v>
      </c>
      <c r="K351" t="str">
        <f t="shared" si="11"/>
        <v>Fałsz</v>
      </c>
    </row>
    <row r="352" spans="1:11" x14ac:dyDescent="0.25">
      <c r="A352" s="1">
        <v>44912</v>
      </c>
      <c r="B352">
        <v>0</v>
      </c>
      <c r="C352">
        <f>WEEKDAY(ekodom__2[[#This Row],[Data]])</f>
        <v>7</v>
      </c>
      <c r="D352">
        <f>IF(ekodom__2[[#This Row],[Dzień]]=3,-260,-190)</f>
        <v>-190</v>
      </c>
      <c r="E35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2">
        <f t="shared" si="10"/>
        <v>0</v>
      </c>
      <c r="G352">
        <f>MONTH(ekodom__2[[#This Row],[Data]])</f>
        <v>12</v>
      </c>
      <c r="H35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2">
        <f>IF(ekodom__2[[#This Row],[miesiąc]]&gt;=4,IF(ekodom__2[[#This Row],[miesiąc]]&lt;=9,IF(ekodom__2[[#This Row],[dodatkowe zużycie wody]]=-300,1,0),0),0)</f>
        <v>0</v>
      </c>
      <c r="J352">
        <f>IF(ekodom__2[[#This Row],[retencja]]=0,J351+1,0)</f>
        <v>1</v>
      </c>
      <c r="K352" t="str">
        <f t="shared" si="11"/>
        <v>Fałsz</v>
      </c>
    </row>
    <row r="353" spans="1:11" x14ac:dyDescent="0.25">
      <c r="A353" s="1">
        <v>44913</v>
      </c>
      <c r="B353">
        <v>0</v>
      </c>
      <c r="C353">
        <f>WEEKDAY(ekodom__2[[#This Row],[Data]])</f>
        <v>1</v>
      </c>
      <c r="D353">
        <f>IF(ekodom__2[[#This Row],[Dzień]]=3,-260,-190)</f>
        <v>-190</v>
      </c>
      <c r="E35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3">
        <f t="shared" si="10"/>
        <v>0</v>
      </c>
      <c r="G353">
        <f>MONTH(ekodom__2[[#This Row],[Data]])</f>
        <v>12</v>
      </c>
      <c r="H35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3">
        <f>IF(ekodom__2[[#This Row],[miesiąc]]&gt;=4,IF(ekodom__2[[#This Row],[miesiąc]]&lt;=9,IF(ekodom__2[[#This Row],[dodatkowe zużycie wody]]=-300,1,0),0),0)</f>
        <v>0</v>
      </c>
      <c r="J353">
        <f>IF(ekodom__2[[#This Row],[retencja]]=0,J352+1,0)</f>
        <v>2</v>
      </c>
      <c r="K353" t="str">
        <f t="shared" si="11"/>
        <v>Fałsz</v>
      </c>
    </row>
    <row r="354" spans="1:11" x14ac:dyDescent="0.25">
      <c r="A354" s="1">
        <v>44914</v>
      </c>
      <c r="B354">
        <v>45</v>
      </c>
      <c r="C354">
        <f>WEEKDAY(ekodom__2[[#This Row],[Data]])</f>
        <v>2</v>
      </c>
      <c r="D354">
        <f>IF(ekodom__2[[#This Row],[Dzień]]=3,-260,-190)</f>
        <v>-190</v>
      </c>
      <c r="E35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4">
        <f t="shared" si="10"/>
        <v>0</v>
      </c>
      <c r="G354">
        <f>MONTH(ekodom__2[[#This Row],[Data]])</f>
        <v>12</v>
      </c>
      <c r="H35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-145</v>
      </c>
      <c r="I354">
        <f>IF(ekodom__2[[#This Row],[miesiąc]]&gt;=4,IF(ekodom__2[[#This Row],[miesiąc]]&lt;=9,IF(ekodom__2[[#This Row],[dodatkowe zużycie wody]]=-300,1,0),0),0)</f>
        <v>0</v>
      </c>
      <c r="J354">
        <f>IF(ekodom__2[[#This Row],[retencja]]=0,J353+1,0)</f>
        <v>0</v>
      </c>
      <c r="K354" t="str">
        <f t="shared" si="11"/>
        <v>Fałsz</v>
      </c>
    </row>
    <row r="355" spans="1:11" x14ac:dyDescent="0.25">
      <c r="A355" s="1">
        <v>44915</v>
      </c>
      <c r="B355">
        <v>97</v>
      </c>
      <c r="C355">
        <f>WEEKDAY(ekodom__2[[#This Row],[Data]])</f>
        <v>3</v>
      </c>
      <c r="D355">
        <f>IF(ekodom__2[[#This Row],[Dzień]]=3,-260,-190)</f>
        <v>-260</v>
      </c>
      <c r="E35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55">
        <f t="shared" si="10"/>
        <v>0</v>
      </c>
      <c r="G355">
        <f>MONTH(ekodom__2[[#This Row],[Data]])</f>
        <v>12</v>
      </c>
      <c r="H35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-163</v>
      </c>
      <c r="I355">
        <f>IF(ekodom__2[[#This Row],[miesiąc]]&gt;=4,IF(ekodom__2[[#This Row],[miesiąc]]&lt;=9,IF(ekodom__2[[#This Row],[dodatkowe zużycie wody]]=-300,1,0),0),0)</f>
        <v>0</v>
      </c>
      <c r="J355">
        <f>IF(ekodom__2[[#This Row],[retencja]]=0,J354+1,0)</f>
        <v>0</v>
      </c>
      <c r="K355" t="str">
        <f t="shared" si="11"/>
        <v>Fałsz</v>
      </c>
    </row>
    <row r="356" spans="1:11" x14ac:dyDescent="0.25">
      <c r="A356" s="1">
        <v>44916</v>
      </c>
      <c r="B356">
        <v>0</v>
      </c>
      <c r="C356">
        <f>WEEKDAY(ekodom__2[[#This Row],[Data]])</f>
        <v>4</v>
      </c>
      <c r="D356">
        <f>IF(ekodom__2[[#This Row],[Dzień]]=3,-260,-190)</f>
        <v>-190</v>
      </c>
      <c r="E35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6">
        <f t="shared" si="10"/>
        <v>0</v>
      </c>
      <c r="G356">
        <f>MONTH(ekodom__2[[#This Row],[Data]])</f>
        <v>12</v>
      </c>
      <c r="H35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6">
        <f>IF(ekodom__2[[#This Row],[miesiąc]]&gt;=4,IF(ekodom__2[[#This Row],[miesiąc]]&lt;=9,IF(ekodom__2[[#This Row],[dodatkowe zużycie wody]]=-300,1,0),0),0)</f>
        <v>0</v>
      </c>
      <c r="J356">
        <f>IF(ekodom__2[[#This Row],[retencja]]=0,J355+1,0)</f>
        <v>1</v>
      </c>
      <c r="K356" t="str">
        <f t="shared" si="11"/>
        <v>Fałsz</v>
      </c>
    </row>
    <row r="357" spans="1:11" x14ac:dyDescent="0.25">
      <c r="A357" s="1">
        <v>44917</v>
      </c>
      <c r="B357">
        <v>22</v>
      </c>
      <c r="C357">
        <f>WEEKDAY(ekodom__2[[#This Row],[Data]])</f>
        <v>5</v>
      </c>
      <c r="D357">
        <f>IF(ekodom__2[[#This Row],[Dzień]]=3,-260,-190)</f>
        <v>-190</v>
      </c>
      <c r="E357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7">
        <f t="shared" si="10"/>
        <v>0</v>
      </c>
      <c r="G357">
        <f>MONTH(ekodom__2[[#This Row],[Data]])</f>
        <v>12</v>
      </c>
      <c r="H357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-168</v>
      </c>
      <c r="I357">
        <f>IF(ekodom__2[[#This Row],[miesiąc]]&gt;=4,IF(ekodom__2[[#This Row],[miesiąc]]&lt;=9,IF(ekodom__2[[#This Row],[dodatkowe zużycie wody]]=-300,1,0),0),0)</f>
        <v>0</v>
      </c>
      <c r="J357">
        <f>IF(ekodom__2[[#This Row],[retencja]]=0,J356+1,0)</f>
        <v>0</v>
      </c>
      <c r="K357" t="str">
        <f t="shared" si="11"/>
        <v>Fałsz</v>
      </c>
    </row>
    <row r="358" spans="1:11" x14ac:dyDescent="0.25">
      <c r="A358" s="1">
        <v>44918</v>
      </c>
      <c r="B358">
        <v>0</v>
      </c>
      <c r="C358">
        <f>WEEKDAY(ekodom__2[[#This Row],[Data]])</f>
        <v>6</v>
      </c>
      <c r="D358">
        <f>IF(ekodom__2[[#This Row],[Dzień]]=3,-260,-190)</f>
        <v>-190</v>
      </c>
      <c r="E358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8">
        <f t="shared" si="10"/>
        <v>0</v>
      </c>
      <c r="G358">
        <f>MONTH(ekodom__2[[#This Row],[Data]])</f>
        <v>12</v>
      </c>
      <c r="H358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8">
        <f>IF(ekodom__2[[#This Row],[miesiąc]]&gt;=4,IF(ekodom__2[[#This Row],[miesiąc]]&lt;=9,IF(ekodom__2[[#This Row],[dodatkowe zużycie wody]]=-300,1,0),0),0)</f>
        <v>0</v>
      </c>
      <c r="J358">
        <f>IF(ekodom__2[[#This Row],[retencja]]=0,J357+1,0)</f>
        <v>1</v>
      </c>
      <c r="K358" t="str">
        <f t="shared" si="11"/>
        <v>Fałsz</v>
      </c>
    </row>
    <row r="359" spans="1:11" x14ac:dyDescent="0.25">
      <c r="A359" s="1">
        <v>44919</v>
      </c>
      <c r="B359">
        <v>0</v>
      </c>
      <c r="C359">
        <f>WEEKDAY(ekodom__2[[#This Row],[Data]])</f>
        <v>7</v>
      </c>
      <c r="D359">
        <f>IF(ekodom__2[[#This Row],[Dzień]]=3,-260,-190)</f>
        <v>-190</v>
      </c>
      <c r="E359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59">
        <f t="shared" si="10"/>
        <v>0</v>
      </c>
      <c r="G359">
        <f>MONTH(ekodom__2[[#This Row],[Data]])</f>
        <v>12</v>
      </c>
      <c r="H359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59">
        <f>IF(ekodom__2[[#This Row],[miesiąc]]&gt;=4,IF(ekodom__2[[#This Row],[miesiąc]]&lt;=9,IF(ekodom__2[[#This Row],[dodatkowe zużycie wody]]=-300,1,0),0),0)</f>
        <v>0</v>
      </c>
      <c r="J359">
        <f>IF(ekodom__2[[#This Row],[retencja]]=0,J358+1,0)</f>
        <v>2</v>
      </c>
      <c r="K359" t="str">
        <f t="shared" si="11"/>
        <v>Fałsz</v>
      </c>
    </row>
    <row r="360" spans="1:11" x14ac:dyDescent="0.25">
      <c r="A360" s="1">
        <v>44920</v>
      </c>
      <c r="B360">
        <v>0</v>
      </c>
      <c r="C360">
        <f>WEEKDAY(ekodom__2[[#This Row],[Data]])</f>
        <v>1</v>
      </c>
      <c r="D360">
        <f>IF(ekodom__2[[#This Row],[Dzień]]=3,-260,-190)</f>
        <v>-190</v>
      </c>
      <c r="E360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0">
        <f t="shared" si="10"/>
        <v>0</v>
      </c>
      <c r="G360">
        <f>MONTH(ekodom__2[[#This Row],[Data]])</f>
        <v>12</v>
      </c>
      <c r="H360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60">
        <f>IF(ekodom__2[[#This Row],[miesiąc]]&gt;=4,IF(ekodom__2[[#This Row],[miesiąc]]&lt;=9,IF(ekodom__2[[#This Row],[dodatkowe zużycie wody]]=-300,1,0),0),0)</f>
        <v>0</v>
      </c>
      <c r="J360">
        <f>IF(ekodom__2[[#This Row],[retencja]]=0,J359+1,0)</f>
        <v>3</v>
      </c>
      <c r="K360" t="str">
        <f t="shared" si="11"/>
        <v>Fałsz</v>
      </c>
    </row>
    <row r="361" spans="1:11" x14ac:dyDescent="0.25">
      <c r="A361" s="1">
        <v>44921</v>
      </c>
      <c r="B361">
        <v>135</v>
      </c>
      <c r="C361">
        <f>WEEKDAY(ekodom__2[[#This Row],[Data]])</f>
        <v>2</v>
      </c>
      <c r="D361">
        <f>IF(ekodom__2[[#This Row],[Dzień]]=3,-260,-190)</f>
        <v>-190</v>
      </c>
      <c r="E361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1">
        <f t="shared" si="10"/>
        <v>0</v>
      </c>
      <c r="G361">
        <f>MONTH(ekodom__2[[#This Row],[Data]])</f>
        <v>12</v>
      </c>
      <c r="H361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-55</v>
      </c>
      <c r="I361">
        <f>IF(ekodom__2[[#This Row],[miesiąc]]&gt;=4,IF(ekodom__2[[#This Row],[miesiąc]]&lt;=9,IF(ekodom__2[[#This Row],[dodatkowe zużycie wody]]=-300,1,0),0),0)</f>
        <v>0</v>
      </c>
      <c r="J361">
        <f>IF(ekodom__2[[#This Row],[retencja]]=0,J360+1,0)</f>
        <v>0</v>
      </c>
      <c r="K361" t="str">
        <f t="shared" si="11"/>
        <v>Fałsz</v>
      </c>
    </row>
    <row r="362" spans="1:11" x14ac:dyDescent="0.25">
      <c r="A362" s="1">
        <v>44922</v>
      </c>
      <c r="B362">
        <v>0</v>
      </c>
      <c r="C362">
        <f>WEEKDAY(ekodom__2[[#This Row],[Data]])</f>
        <v>3</v>
      </c>
      <c r="D362">
        <f>IF(ekodom__2[[#This Row],[Dzień]]=3,-260,-190)</f>
        <v>-260</v>
      </c>
      <c r="E362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-260</v>
      </c>
      <c r="F362">
        <f t="shared" si="10"/>
        <v>0</v>
      </c>
      <c r="G362">
        <f>MONTH(ekodom__2[[#This Row],[Data]])</f>
        <v>12</v>
      </c>
      <c r="H362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-260</v>
      </c>
      <c r="I362">
        <f>IF(ekodom__2[[#This Row],[miesiąc]]&gt;=4,IF(ekodom__2[[#This Row],[miesiąc]]&lt;=9,IF(ekodom__2[[#This Row],[dodatkowe zużycie wody]]=-300,1,0),0),0)</f>
        <v>0</v>
      </c>
      <c r="J362">
        <f>IF(ekodom__2[[#This Row],[retencja]]=0,J361+1,0)</f>
        <v>1</v>
      </c>
      <c r="K362" t="str">
        <f t="shared" si="11"/>
        <v>Fałsz</v>
      </c>
    </row>
    <row r="363" spans="1:11" x14ac:dyDescent="0.25">
      <c r="A363" s="1">
        <v>44923</v>
      </c>
      <c r="B363">
        <v>153</v>
      </c>
      <c r="C363">
        <f>WEEKDAY(ekodom__2[[#This Row],[Data]])</f>
        <v>4</v>
      </c>
      <c r="D363">
        <f>IF(ekodom__2[[#This Row],[Dzień]]=3,-260,-190)</f>
        <v>-190</v>
      </c>
      <c r="E363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3">
        <f t="shared" si="10"/>
        <v>0</v>
      </c>
      <c r="G363">
        <f>MONTH(ekodom__2[[#This Row],[Data]])</f>
        <v>12</v>
      </c>
      <c r="H363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-37</v>
      </c>
      <c r="I363">
        <f>IF(ekodom__2[[#This Row],[miesiąc]]&gt;=4,IF(ekodom__2[[#This Row],[miesiąc]]&lt;=9,IF(ekodom__2[[#This Row],[dodatkowe zużycie wody]]=-300,1,0),0),0)</f>
        <v>0</v>
      </c>
      <c r="J363">
        <f>IF(ekodom__2[[#This Row],[retencja]]=0,J362+1,0)</f>
        <v>0</v>
      </c>
      <c r="K363" t="str">
        <f t="shared" si="11"/>
        <v>Fałsz</v>
      </c>
    </row>
    <row r="364" spans="1:11" x14ac:dyDescent="0.25">
      <c r="A364" s="1">
        <v>44924</v>
      </c>
      <c r="B364">
        <v>0</v>
      </c>
      <c r="C364">
        <f>WEEKDAY(ekodom__2[[#This Row],[Data]])</f>
        <v>5</v>
      </c>
      <c r="D364">
        <f>IF(ekodom__2[[#This Row],[Dzień]]=3,-260,-190)</f>
        <v>-190</v>
      </c>
      <c r="E364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4">
        <f t="shared" si="10"/>
        <v>0</v>
      </c>
      <c r="G364">
        <f>MONTH(ekodom__2[[#This Row],[Data]])</f>
        <v>12</v>
      </c>
      <c r="H364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64">
        <f>IF(ekodom__2[[#This Row],[miesiąc]]&gt;=4,IF(ekodom__2[[#This Row],[miesiąc]]&lt;=9,IF(ekodom__2[[#This Row],[dodatkowe zużycie wody]]=-300,1,0),0),0)</f>
        <v>0</v>
      </c>
      <c r="J364">
        <f>IF(ekodom__2[[#This Row],[retencja]]=0,J363+1,0)</f>
        <v>1</v>
      </c>
      <c r="K364" t="str">
        <f t="shared" si="11"/>
        <v>Fałsz</v>
      </c>
    </row>
    <row r="365" spans="1:11" x14ac:dyDescent="0.25">
      <c r="A365" s="1">
        <v>44925</v>
      </c>
      <c r="B365">
        <v>0</v>
      </c>
      <c r="C365">
        <f>WEEKDAY(ekodom__2[[#This Row],[Data]])</f>
        <v>6</v>
      </c>
      <c r="D365">
        <f>IF(ekodom__2[[#This Row],[Dzień]]=3,-260,-190)</f>
        <v>-190</v>
      </c>
      <c r="E365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5">
        <f t="shared" si="10"/>
        <v>0</v>
      </c>
      <c r="G365">
        <f>MONTH(ekodom__2[[#This Row],[Data]])</f>
        <v>12</v>
      </c>
      <c r="H365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-190</v>
      </c>
      <c r="I365">
        <f>IF(ekodom__2[[#This Row],[miesiąc]]&gt;=4,IF(ekodom__2[[#This Row],[miesiąc]]&lt;=9,IF(ekodom__2[[#This Row],[dodatkowe zużycie wody]]=-300,1,0),0),0)</f>
        <v>0</v>
      </c>
      <c r="J365">
        <f>IF(ekodom__2[[#This Row],[retencja]]=0,J364+1,0)</f>
        <v>2</v>
      </c>
      <c r="K365" t="str">
        <f t="shared" si="11"/>
        <v>Fałsz</v>
      </c>
    </row>
    <row r="366" spans="1:11" x14ac:dyDescent="0.25">
      <c r="A366" s="1">
        <v>44926</v>
      </c>
      <c r="B366">
        <v>144</v>
      </c>
      <c r="C366">
        <f>WEEKDAY(ekodom__2[[#This Row],[Data]])</f>
        <v>7</v>
      </c>
      <c r="D366">
        <f>IF(ekodom__2[[#This Row],[Dzień]]=3,-260,-190)</f>
        <v>-190</v>
      </c>
      <c r="E366">
        <f>IF(ekodom__2[[#This Row],[miesiąc]]&gt;=4,IF(ekodom__2[[#This Row],[miesiąc]]&lt;=9,IF(ekodom__2[[#This Row],[dodatkowe zużycie wody]]=-300,ekodom__2[[#This Row],[stałe zużycie wody]]-300,ekodom__2[[#This Row],[stałe zużycie wody]]),ekodom__2[[#This Row],[stałe zużycie wody]]),ekodom__2[[#This Row],[stałe zużycie wody]])</f>
        <v>-190</v>
      </c>
      <c r="F366">
        <f t="shared" si="10"/>
        <v>0</v>
      </c>
      <c r="G366">
        <f>MONTH(ekodom__2[[#This Row],[Data]])</f>
        <v>12</v>
      </c>
      <c r="H366">
        <f>IF(ekodom__2[[#This Row],[miesiąc]]&gt;=4,IF(ekodom__2[[#This Row],[miesiąc]]&lt;=9,ekodom__2[[#This Row],[retencja]]+ekodom__2[[#This Row],[stałe zużycie wody]]+ekodom__2[[#This Row],[dodatkowe zużycie wody]],ekodom__2[[#This Row],[retencja]]+ekodom__2[[#This Row],[stałe zużycie wody]]),ekodom__2[[#This Row],[retencja]]+ekodom__2[[#This Row],[stałe zużycie wody]])</f>
        <v>-46</v>
      </c>
      <c r="I366">
        <f>IF(ekodom__2[[#This Row],[miesiąc]]&gt;=4,IF(ekodom__2[[#This Row],[miesiąc]]&lt;=9,IF(ekodom__2[[#This Row],[dodatkowe zużycie wody]]=-300,1,0),0),0)</f>
        <v>0</v>
      </c>
      <c r="J366">
        <f>IF(ekodom__2[[#This Row],[retencja]]=0,J365+1,0)</f>
        <v>0</v>
      </c>
      <c r="K366" t="str">
        <f t="shared" si="11"/>
        <v>Fałsz</v>
      </c>
    </row>
    <row r="367" spans="1:11" x14ac:dyDescent="0.25">
      <c r="A367" s="1"/>
      <c r="I367">
        <f>SUBTOTAL(109,ekodom__2[ile razy podlewano ogródek])</f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194-F8FB-4FF7-A2FE-90E5F05E96C4}">
  <dimension ref="A1:B6"/>
  <sheetViews>
    <sheetView workbookViewId="0">
      <selection activeCell="B3" sqref="B3"/>
    </sheetView>
  </sheetViews>
  <sheetFormatPr defaultRowHeight="15" x14ac:dyDescent="0.25"/>
  <cols>
    <col min="2" max="2" width="28.85546875" customWidth="1"/>
  </cols>
  <sheetData>
    <row r="1" spans="1:2" x14ac:dyDescent="0.25">
      <c r="A1" s="2" t="s">
        <v>8</v>
      </c>
      <c r="B1" s="2"/>
    </row>
    <row r="2" spans="1:2" x14ac:dyDescent="0.25">
      <c r="A2" s="2" t="s">
        <v>9</v>
      </c>
      <c r="B2" s="3" t="s">
        <v>11</v>
      </c>
    </row>
    <row r="3" spans="1:2" x14ac:dyDescent="0.25">
      <c r="A3" s="2" t="s">
        <v>10</v>
      </c>
      <c r="B3" s="2">
        <v>18</v>
      </c>
    </row>
    <row r="4" spans="1:2" x14ac:dyDescent="0.25">
      <c r="A4" s="4" t="s">
        <v>30</v>
      </c>
      <c r="B4" s="4"/>
    </row>
    <row r="5" spans="1:2" x14ac:dyDescent="0.25">
      <c r="A5" s="4" t="s">
        <v>9</v>
      </c>
      <c r="B5" s="4">
        <v>94</v>
      </c>
    </row>
    <row r="6" spans="1:2" x14ac:dyDescent="0.25">
      <c r="A6" s="4" t="s">
        <v>10</v>
      </c>
      <c r="B6" s="4">
        <v>-56779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s 6 Y y V i a h d C u k A A A A 9 g A A A B I A H A B D b 2 5 m a W c v U G F j a 2 F n Z S 5 4 b W w g o h g A K K A U A A A A A A A A A A A A A A A A A A A A A A A A A A A A h Y 9 N C s I w G E S v U r J v / o o g 5 W u 6 U H c W B E H c h h j b Y J t K k 5 r e z Y V H 8 g p W t O r O 5 b x 5 i 5 n 7 9 Q b 5 0 N T R R X f O t D Z D D F M U a a v a g 7 F l h n p / j O c o F 7 C R 6 i R L H Y 2 y d e n g D h m q v D + n h I Q Q c E h w 2 5 W E U 8 r I v l h v V a U b i T 6 y + S / H x j o v r d J I w O 4 1 R n D M G M c z n m A K Z I J Q G P s V + L j 3 2 f 5 A W P S 1 7 z s t t I 2 X K y B T B P L + I B 5 Q S w M E F A A C A A g A s 6 Y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m M l Y L Z R 9 e a g E A A L 0 F A A A T A B w A R m 9 y b X V s Y X M v U 2 V j d G l v b j E u b S C i G A A o o B Q A A A A A A A A A A A A A A A A A A A A A A A A A A A D t U U 1 P A j E Q P U v C f 2 j K Z U k 2 G 1 m N B 8 0 e D B s / D i I G v M g a U n d H r b Q d 0 n b B h X D h L 3 E y 8 U b 4 X 5 Z A h B g P H j w Y Q y / t 6 2 T e v D f P Q G o 5 K t J a 3 b W T c q l c M s 9 M Q 0 a g h x l K E h E B t l w i 7 i z e 9 H y W L a b o P u t m E M S Y 5 h K U 9 c 6 4 g K C O y j p g P F o / T m 4 N a J M M E U Q v u V Y Q a z 6 A p J m L P r e J Z D b X R R d e U x D J 1 R K w b r g f h t 1 z n S c x U 9 A N w 1 q Y r O Y H 9 t X S q t + J Q X D J L e i I 7 l G f 1 F H k U p k o 9 M l N j h Z a t h A Q b Z 5 B A x X c V / 2 V 8 A p t s K f F d D 4 b 9 j h B 0 s d s W C z e z Q h V I R 0 a c Z Q c q H P V Z g + u t 6 l R O q I L Y J l z 4 X 3 a 9 k l n X T o V o p U y w b S J r M 6 3 B 9 0 5 J u V W i c Q W / Q 1 l W z N l H l H L l f B 2 0 Q f j / U y W P x 7 T m F n m X F 8 q e 3 Q Y L J s n P h l T D W 7 h 6 c u X y q R a L n H 1 v Z 7 t f C t 0 n b A X V u k u 5 j 8 U s 6 M E k j H 7 u y k f 7 F L + X y l / A F B L A Q I t A B Q A A g A I A L O m M l Y m o X Q r p A A A A P Y A A A A S A A A A A A A A A A A A A A A A A A A A A A B D b 2 5 m a W c v U G F j a 2 F n Z S 5 4 b W x Q S w E C L Q A U A A I A C A C z p j J W D 8 r p q 6 Q A A A D p A A A A E w A A A A A A A A A A A A A A A A D w A A A A W 0 N v b n R l b n R f V H l w Z X N d L n h t b F B L A Q I t A B Q A A g A I A L O m M l Y L Z R 9 e a g E A A L 0 F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Y A A A A A A A A r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r b 2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x O D o z N D o z N y 4 2 O D M 4 M z Q 4 W i I g L z 4 8 R W 5 0 c n k g V H l w Z T 0 i R m l s b E N v b H V t b l R 5 c G V z I i B W Y W x 1 Z T 0 i c 0 F 3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W m 1 p Z W 5 p b 2 5 v I H R 5 c C 5 7 R G F 0 Y S w w f S Z x d W 9 0 O y w m c X V v d D t T Z W N 0 a W 9 u M S 9 l a 2 9 k b 2 0 v W m 1 p Z W 5 p b 2 5 v I H R 5 c C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W t v Z G 9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F Q x O D o z N j o y N y 4 4 O T Q x N j c 1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A o M i k v W m 1 p Z W 5 p b 2 5 v I H R 5 c C 5 7 R G F 0 Y S w w f S Z x d W 9 0 O y w m c X V v d D t T Z W N 0 a W 9 u M S 9 l a 2 9 k b 2 0 g K D I p L 1 p t a W V u a W 9 u b y B 0 e X A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A o M i k v W m 1 p Z W 5 p b 2 5 v I H R 5 c C 5 7 R G F 0 Y S w w f S Z x d W 9 0 O y w m c X V v d D t T Z W N 0 a W 9 u M S 9 l a 2 9 k b 2 0 g K D I p L 1 p t a W V u a W 9 u b y B 0 e X A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r b 2 R v b V 9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4 O j M 2 O j I 3 L j g 5 N D E 2 N z V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I C g y K S 9 a b W l l b m l v b m 8 g d H l w L n t E Y X R h L D B 9 J n F 1 b 3 Q 7 L C Z x d W 9 0 O 1 N l Y 3 R p b 2 4 x L 2 V r b 2 R v b S A o M i k v W m 1 p Z W 5 p b 2 5 v I H R 5 c C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I C g y K S 9 a b W l l b m l v b m 8 g d H l w L n t E Y X R h L D B 9 J n F 1 b 3 Q 7 L C Z x d W 9 0 O 1 N l Y 3 R p b 2 4 x L 2 V r b 2 R v b S A o M i k v W m 1 p Z W 5 p b 2 5 v I H R 5 c C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q L c 4 K L o R Y q U y a f 2 W z G w A A A A A A I A A A A A A B B m A A A A A Q A A I A A A A K W x O y p u 4 L k o R i x H 6 F + H G U T p c 9 I M z y s t d s X M e 7 K G K O 5 x A A A A A A 6 A A A A A A g A A I A A A A C O O X V X Y a q W N Z J L J K K N y z F J c f x y N f B R z E W c N X 0 g M L u j 5 U A A A A F f L Y 6 4 y t / + o y d 8 D I i G N n m x 4 L O W U 7 a C Z / 3 f b D + r 9 g K L o D k p / D 9 K 6 D 9 t P j e / h x l q 4 b k K x W l d c T d e R x R J o C Q v F I Q + G i g U W / t H n d J 6 R q Q Y 6 a L a W Q A A A A G + O k n F k X a D z M M V 2 c 5 p 4 0 u H s C 5 d I s S i u / H U 2 W x 8 / p 9 K 4 V h C l o J v k z r p N A h 7 g j 5 c E x R 9 p h J t + p x 8 n 5 9 6 G c v T l e O U = < / D a t a M a s h u p > 
</file>

<file path=customXml/itemProps1.xml><?xml version="1.0" encoding="utf-8"?>
<ds:datastoreItem xmlns:ds="http://schemas.openxmlformats.org/officeDocument/2006/customXml" ds:itemID="{B068206F-8444-401D-B70A-1864B9A8E1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dane wykres</vt:lpstr>
      <vt:lpstr>ekodom (2)</vt:lpstr>
      <vt:lpstr>Arkusz1</vt:lpstr>
      <vt:lpstr>ekodom</vt:lpstr>
      <vt:lpstr>odpowiedzi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Woelke</dc:creator>
  <cp:lastModifiedBy>Michał Woelke</cp:lastModifiedBy>
  <dcterms:created xsi:type="dcterms:W3CDTF">2023-01-18T18:32:45Z</dcterms:created>
  <dcterms:modified xsi:type="dcterms:W3CDTF">2023-01-21T12:37:58Z</dcterms:modified>
</cp:coreProperties>
</file>