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charts/chart2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olincreasman/Documents/GitHub/SafeRide/Sprints/"/>
    </mc:Choice>
  </mc:AlternateContent>
  <xr:revisionPtr revIDLastSave="0" documentId="13_ncr:1_{EA8F2EEC-379B-2946-A5A8-59B37E36B485}" xr6:coauthVersionLast="47" xr6:coauthVersionMax="47" xr10:uidLastSave="{00000000-0000-0000-0000-000000000000}"/>
  <bookViews>
    <workbookView xWindow="280" yWindow="500" windowWidth="38920" windowHeight="20040" activeTab="6" xr2:uid="{00000000-000D-0000-FFFF-FFFF00000000}"/>
  </bookViews>
  <sheets>
    <sheet name="Colin Burndown" sheetId="1" r:id="rId1"/>
    <sheet name="Andy Burndown" sheetId="2" r:id="rId2"/>
    <sheet name="Orion Burndown" sheetId="3" r:id="rId3"/>
    <sheet name="Leon Burndown" sheetId="4" r:id="rId4"/>
    <sheet name="An Burndown" sheetId="5" r:id="rId5"/>
    <sheet name="Team Burndown" sheetId="6" r:id="rId6"/>
    <sheet name="Sprint Velocity Analysis" sheetId="10" r:id="rId7"/>
    <sheet name="Work Items" sheetId="8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9" i="10" l="1"/>
  <c r="F48" i="10"/>
  <c r="F47" i="10"/>
  <c r="F46" i="10"/>
  <c r="F45" i="10"/>
  <c r="F39" i="10"/>
  <c r="G45" i="10"/>
  <c r="G46" i="10"/>
  <c r="G47" i="10"/>
  <c r="G48" i="10"/>
  <c r="G49" i="10"/>
  <c r="E50" i="10"/>
  <c r="F50" i="10"/>
  <c r="F43" i="10"/>
  <c r="F42" i="10"/>
  <c r="F41" i="10"/>
  <c r="F40" i="10"/>
  <c r="G39" i="10"/>
  <c r="G40" i="10"/>
  <c r="F44" i="10"/>
  <c r="G41" i="10"/>
  <c r="G42" i="10"/>
  <c r="G43" i="10"/>
  <c r="E44" i="10"/>
  <c r="F72" i="6"/>
  <c r="E72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50" i="6"/>
  <c r="E49" i="6"/>
  <c r="C72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50" i="6"/>
  <c r="G31" i="6"/>
  <c r="G32" i="6"/>
  <c r="G33" i="6"/>
  <c r="G34" i="6"/>
  <c r="G35" i="6"/>
  <c r="G36" i="6"/>
  <c r="G37" i="6"/>
  <c r="G38" i="6"/>
  <c r="G39" i="6"/>
  <c r="G30" i="6"/>
  <c r="H30" i="6" s="1"/>
  <c r="G8" i="6"/>
  <c r="E29" i="6"/>
  <c r="C31" i="6"/>
  <c r="C32" i="6"/>
  <c r="C33" i="6"/>
  <c r="C34" i="6"/>
  <c r="C35" i="6"/>
  <c r="C36" i="6"/>
  <c r="C37" i="6"/>
  <c r="C38" i="6"/>
  <c r="C39" i="6"/>
  <c r="C30" i="6"/>
  <c r="H50" i="6"/>
  <c r="D39" i="6"/>
  <c r="D38" i="6"/>
  <c r="D37" i="6"/>
  <c r="D36" i="6"/>
  <c r="D35" i="6"/>
  <c r="D34" i="6"/>
  <c r="D33" i="6"/>
  <c r="D32" i="6"/>
  <c r="D31" i="6"/>
  <c r="D30" i="6"/>
  <c r="F30" i="6" s="1"/>
  <c r="F77" i="3"/>
  <c r="G77" i="3" a="1"/>
  <c r="G77" i="3" s="1"/>
  <c r="H77" i="3"/>
  <c r="I77" i="3"/>
  <c r="J77" i="3" s="1"/>
  <c r="F78" i="3"/>
  <c r="H78" i="3" s="1"/>
  <c r="I78" i="3"/>
  <c r="F79" i="3"/>
  <c r="I79" i="3"/>
  <c r="F80" i="3"/>
  <c r="I80" i="3"/>
  <c r="F81" i="3"/>
  <c r="I81" i="3"/>
  <c r="F82" i="3"/>
  <c r="I82" i="3"/>
  <c r="F83" i="3"/>
  <c r="I83" i="3"/>
  <c r="F84" i="3"/>
  <c r="I84" i="3"/>
  <c r="F85" i="3"/>
  <c r="I85" i="3"/>
  <c r="F86" i="3"/>
  <c r="I86" i="3"/>
  <c r="F87" i="3"/>
  <c r="I87" i="3"/>
  <c r="F88" i="3"/>
  <c r="I88" i="3"/>
  <c r="F89" i="3"/>
  <c r="I89" i="3"/>
  <c r="F90" i="3"/>
  <c r="I90" i="3"/>
  <c r="F91" i="3"/>
  <c r="I91" i="3"/>
  <c r="F92" i="3"/>
  <c r="I92" i="3"/>
  <c r="F93" i="3"/>
  <c r="I93" i="3"/>
  <c r="F94" i="3"/>
  <c r="I94" i="3"/>
  <c r="F95" i="3"/>
  <c r="I95" i="3"/>
  <c r="F96" i="3"/>
  <c r="I96" i="3"/>
  <c r="F97" i="3"/>
  <c r="I97" i="3"/>
  <c r="C99" i="3"/>
  <c r="C99" i="5"/>
  <c r="I97" i="5"/>
  <c r="F97" i="5"/>
  <c r="I96" i="5"/>
  <c r="F96" i="5"/>
  <c r="I95" i="5"/>
  <c r="F95" i="5"/>
  <c r="I94" i="5"/>
  <c r="F94" i="5"/>
  <c r="I93" i="5"/>
  <c r="F93" i="5"/>
  <c r="I92" i="5"/>
  <c r="F92" i="5"/>
  <c r="I91" i="5"/>
  <c r="F91" i="5"/>
  <c r="I90" i="5"/>
  <c r="F90" i="5"/>
  <c r="I89" i="5"/>
  <c r="F89" i="5"/>
  <c r="I88" i="5"/>
  <c r="F88" i="5"/>
  <c r="I87" i="5"/>
  <c r="F87" i="5"/>
  <c r="I86" i="5"/>
  <c r="F86" i="5"/>
  <c r="I85" i="5"/>
  <c r="F85" i="5"/>
  <c r="I84" i="5"/>
  <c r="F84" i="5"/>
  <c r="I83" i="5"/>
  <c r="F83" i="5"/>
  <c r="I82" i="5"/>
  <c r="F82" i="5"/>
  <c r="I81" i="5"/>
  <c r="F81" i="5"/>
  <c r="I80" i="5"/>
  <c r="F80" i="5"/>
  <c r="I79" i="5"/>
  <c r="F79" i="5"/>
  <c r="I78" i="5"/>
  <c r="F78" i="5"/>
  <c r="I77" i="5"/>
  <c r="J77" i="5" s="1"/>
  <c r="J78" i="5" s="1"/>
  <c r="J79" i="5" s="1"/>
  <c r="J80" i="5" s="1"/>
  <c r="J81" i="5" s="1"/>
  <c r="J82" i="5" s="1"/>
  <c r="J83" i="5" s="1"/>
  <c r="J84" i="5" s="1"/>
  <c r="J85" i="5" s="1"/>
  <c r="J86" i="5" s="1"/>
  <c r="J87" i="5" s="1"/>
  <c r="J88" i="5" s="1"/>
  <c r="J89" i="5" s="1"/>
  <c r="J90" i="5" s="1"/>
  <c r="J91" i="5" s="1"/>
  <c r="J92" i="5" s="1"/>
  <c r="J93" i="5" s="1"/>
  <c r="J94" i="5" s="1"/>
  <c r="J95" i="5" s="1"/>
  <c r="J96" i="5" s="1"/>
  <c r="J97" i="5" s="1"/>
  <c r="F77" i="5"/>
  <c r="C99" i="4"/>
  <c r="I97" i="4"/>
  <c r="F97" i="4"/>
  <c r="I96" i="4"/>
  <c r="F96" i="4"/>
  <c r="I95" i="4"/>
  <c r="F95" i="4"/>
  <c r="I94" i="4"/>
  <c r="F94" i="4"/>
  <c r="I93" i="4"/>
  <c r="F93" i="4"/>
  <c r="I92" i="4"/>
  <c r="F92" i="4"/>
  <c r="I91" i="4"/>
  <c r="F91" i="4"/>
  <c r="I90" i="4"/>
  <c r="F90" i="4"/>
  <c r="I89" i="4"/>
  <c r="F89" i="4"/>
  <c r="I88" i="4"/>
  <c r="F88" i="4"/>
  <c r="I87" i="4"/>
  <c r="F87" i="4"/>
  <c r="I86" i="4"/>
  <c r="F86" i="4"/>
  <c r="I85" i="4"/>
  <c r="F85" i="4"/>
  <c r="I84" i="4"/>
  <c r="F84" i="4"/>
  <c r="I83" i="4"/>
  <c r="F83" i="4"/>
  <c r="I82" i="4"/>
  <c r="F82" i="4"/>
  <c r="I81" i="4"/>
  <c r="F81" i="4"/>
  <c r="I80" i="4"/>
  <c r="F80" i="4"/>
  <c r="I79" i="4"/>
  <c r="F79" i="4"/>
  <c r="I78" i="4"/>
  <c r="F78" i="4"/>
  <c r="I77" i="4"/>
  <c r="J77" i="4" s="1"/>
  <c r="J78" i="4" s="1"/>
  <c r="F77" i="4"/>
  <c r="F56" i="3"/>
  <c r="F57" i="3"/>
  <c r="G57" i="3" a="1"/>
  <c r="G57" i="3" s="1"/>
  <c r="G59" i="3" s="1" a="1"/>
  <c r="G59" i="3" s="1"/>
  <c r="G60" i="3" s="1" a="1"/>
  <c r="G60" i="3" s="1"/>
  <c r="H57" i="3"/>
  <c r="H58" i="3" s="1"/>
  <c r="H59" i="3" s="1"/>
  <c r="H60" i="3" s="1"/>
  <c r="H61" i="3" s="1"/>
  <c r="I57" i="3"/>
  <c r="J57" i="3"/>
  <c r="F58" i="3"/>
  <c r="I58" i="3"/>
  <c r="F59" i="3"/>
  <c r="I59" i="3"/>
  <c r="F60" i="3"/>
  <c r="I60" i="3"/>
  <c r="F61" i="3"/>
  <c r="I61" i="3"/>
  <c r="F62" i="3"/>
  <c r="I62" i="3"/>
  <c r="F63" i="3"/>
  <c r="I63" i="3"/>
  <c r="F64" i="3"/>
  <c r="I64" i="3"/>
  <c r="F65" i="3"/>
  <c r="I65" i="3"/>
  <c r="F66" i="3"/>
  <c r="I66" i="3"/>
  <c r="C68" i="3"/>
  <c r="F77" i="2"/>
  <c r="H77" i="2" s="1"/>
  <c r="G77" i="2" a="1"/>
  <c r="G77" i="2" s="1"/>
  <c r="G79" i="2" s="1" a="1"/>
  <c r="G79" i="2" s="1"/>
  <c r="I77" i="2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F78" i="2"/>
  <c r="I78" i="2"/>
  <c r="F79" i="2"/>
  <c r="I79" i="2"/>
  <c r="F80" i="2"/>
  <c r="I80" i="2"/>
  <c r="F81" i="2"/>
  <c r="I81" i="2"/>
  <c r="F82" i="2"/>
  <c r="I82" i="2"/>
  <c r="F83" i="2"/>
  <c r="I83" i="2"/>
  <c r="F84" i="2"/>
  <c r="I84" i="2"/>
  <c r="F85" i="2"/>
  <c r="I85" i="2"/>
  <c r="F86" i="2"/>
  <c r="I86" i="2"/>
  <c r="F87" i="2"/>
  <c r="I87" i="2"/>
  <c r="F88" i="2"/>
  <c r="I88" i="2"/>
  <c r="F89" i="2"/>
  <c r="I89" i="2"/>
  <c r="F90" i="2"/>
  <c r="I90" i="2"/>
  <c r="F91" i="2"/>
  <c r="I91" i="2"/>
  <c r="F92" i="2"/>
  <c r="I92" i="2"/>
  <c r="F93" i="2"/>
  <c r="I93" i="2"/>
  <c r="F94" i="2"/>
  <c r="I94" i="2"/>
  <c r="F95" i="2"/>
  <c r="I95" i="2"/>
  <c r="F96" i="2"/>
  <c r="I96" i="2"/>
  <c r="F97" i="2"/>
  <c r="I97" i="2"/>
  <c r="C99" i="2"/>
  <c r="F99" i="1"/>
  <c r="C99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77" i="1"/>
  <c r="F91" i="1"/>
  <c r="F92" i="1"/>
  <c r="F93" i="1"/>
  <c r="F94" i="1"/>
  <c r="F95" i="1"/>
  <c r="F96" i="1"/>
  <c r="F97" i="1"/>
  <c r="C68" i="5"/>
  <c r="I66" i="5"/>
  <c r="F66" i="5"/>
  <c r="I65" i="5"/>
  <c r="F65" i="5"/>
  <c r="I64" i="5"/>
  <c r="F64" i="5"/>
  <c r="I63" i="5"/>
  <c r="F63" i="5"/>
  <c r="I62" i="5"/>
  <c r="F62" i="5"/>
  <c r="I61" i="5"/>
  <c r="F61" i="5"/>
  <c r="I60" i="5"/>
  <c r="F60" i="5"/>
  <c r="I59" i="5"/>
  <c r="F59" i="5"/>
  <c r="I58" i="5"/>
  <c r="F58" i="5"/>
  <c r="I57" i="5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F57" i="5"/>
  <c r="H57" i="5" s="1"/>
  <c r="H58" i="5" s="1"/>
  <c r="F56" i="5"/>
  <c r="C68" i="4"/>
  <c r="I66" i="4"/>
  <c r="F66" i="4"/>
  <c r="I65" i="4"/>
  <c r="F65" i="4"/>
  <c r="I64" i="4"/>
  <c r="F64" i="4"/>
  <c r="I63" i="4"/>
  <c r="F63" i="4"/>
  <c r="I62" i="4"/>
  <c r="F62" i="4"/>
  <c r="I61" i="4"/>
  <c r="F61" i="4"/>
  <c r="I60" i="4"/>
  <c r="F60" i="4"/>
  <c r="I59" i="4"/>
  <c r="F59" i="4"/>
  <c r="I58" i="4"/>
  <c r="F58" i="4"/>
  <c r="G58" i="4" s="1" a="1"/>
  <c r="G58" i="4" s="1"/>
  <c r="G61" i="4" s="1" a="1"/>
  <c r="G61" i="4" s="1"/>
  <c r="I57" i="4"/>
  <c r="J57" i="4" s="1"/>
  <c r="J58" i="4" s="1"/>
  <c r="F57" i="4"/>
  <c r="H57" i="4" s="1"/>
  <c r="H58" i="4" s="1"/>
  <c r="H59" i="4" s="1"/>
  <c r="F56" i="4"/>
  <c r="C68" i="2"/>
  <c r="I66" i="2"/>
  <c r="F66" i="2"/>
  <c r="I65" i="2"/>
  <c r="F65" i="2"/>
  <c r="I64" i="2"/>
  <c r="F64" i="2"/>
  <c r="I63" i="2"/>
  <c r="F63" i="2"/>
  <c r="I62" i="2"/>
  <c r="F62" i="2"/>
  <c r="I61" i="2"/>
  <c r="F61" i="2"/>
  <c r="I60" i="2"/>
  <c r="F60" i="2"/>
  <c r="I59" i="2"/>
  <c r="F59" i="2"/>
  <c r="I58" i="2"/>
  <c r="G58" i="2" a="1"/>
  <c r="G58" i="2" s="1"/>
  <c r="F58" i="2"/>
  <c r="I57" i="2"/>
  <c r="J57" i="2" s="1"/>
  <c r="J58" i="2" s="1"/>
  <c r="J59" i="2" s="1"/>
  <c r="F57" i="2"/>
  <c r="H57" i="2" s="1"/>
  <c r="H58" i="2" s="1"/>
  <c r="F56" i="2"/>
  <c r="C68" i="1"/>
  <c r="J77" i="1"/>
  <c r="I57" i="1"/>
  <c r="G77" i="1" a="1"/>
  <c r="G77" i="1" s="1"/>
  <c r="F78" i="1"/>
  <c r="G78" i="1" s="1" a="1"/>
  <c r="G78" i="1" s="1"/>
  <c r="G81" i="1" s="1" a="1"/>
  <c r="G81" i="1" s="1"/>
  <c r="G84" i="1" s="1" a="1"/>
  <c r="G84" i="1" s="1"/>
  <c r="F79" i="1"/>
  <c r="F80" i="1"/>
  <c r="F81" i="1"/>
  <c r="F82" i="1"/>
  <c r="F83" i="1"/>
  <c r="F84" i="1"/>
  <c r="F85" i="1"/>
  <c r="F86" i="1"/>
  <c r="F87" i="1"/>
  <c r="F88" i="1"/>
  <c r="F89" i="1"/>
  <c r="F90" i="1"/>
  <c r="F77" i="1"/>
  <c r="H77" i="1" s="1"/>
  <c r="I58" i="1"/>
  <c r="I59" i="1"/>
  <c r="I60" i="1"/>
  <c r="I61" i="1"/>
  <c r="I62" i="1"/>
  <c r="I63" i="1"/>
  <c r="I64" i="1"/>
  <c r="I65" i="1"/>
  <c r="I66" i="1"/>
  <c r="J57" i="1"/>
  <c r="F66" i="1"/>
  <c r="F65" i="1"/>
  <c r="F64" i="1"/>
  <c r="F63" i="1"/>
  <c r="F62" i="1"/>
  <c r="F61" i="1"/>
  <c r="F60" i="1"/>
  <c r="F59" i="1"/>
  <c r="F58" i="1"/>
  <c r="G58" i="1" s="1" a="1"/>
  <c r="G58" i="1" s="1"/>
  <c r="G61" i="1" s="1" a="1"/>
  <c r="G61" i="1" s="1"/>
  <c r="G62" i="1" s="1" a="1"/>
  <c r="G62" i="1" s="1"/>
  <c r="G64" i="1" s="1" a="1"/>
  <c r="G64" i="1" s="1"/>
  <c r="F57" i="1"/>
  <c r="H57" i="1" s="1"/>
  <c r="F56" i="1"/>
  <c r="D28" i="8"/>
  <c r="E28" i="8"/>
  <c r="D22" i="8"/>
  <c r="E22" i="8"/>
  <c r="G36" i="5" a="1"/>
  <c r="G36" i="5" s="1"/>
  <c r="G34" i="10"/>
  <c r="G35" i="10"/>
  <c r="G36" i="10"/>
  <c r="G37" i="10"/>
  <c r="E38" i="10"/>
  <c r="F37" i="10"/>
  <c r="F36" i="10"/>
  <c r="F35" i="10"/>
  <c r="F34" i="10"/>
  <c r="F39" i="1"/>
  <c r="D12" i="6" s="1"/>
  <c r="E7" i="6"/>
  <c r="G19" i="6"/>
  <c r="C48" i="1"/>
  <c r="I46" i="1"/>
  <c r="F46" i="1"/>
  <c r="D19" i="6" s="1"/>
  <c r="I45" i="1"/>
  <c r="F45" i="1"/>
  <c r="D18" i="6" s="1"/>
  <c r="I44" i="1"/>
  <c r="F44" i="1"/>
  <c r="D17" i="6" s="1"/>
  <c r="I43" i="1"/>
  <c r="F43" i="1"/>
  <c r="D16" i="6" s="1"/>
  <c r="I42" i="1"/>
  <c r="F42" i="1"/>
  <c r="D15" i="6" s="1"/>
  <c r="I41" i="1"/>
  <c r="F41" i="1"/>
  <c r="D14" i="6" s="1"/>
  <c r="I40" i="1"/>
  <c r="F40" i="1"/>
  <c r="D13" i="6" s="1"/>
  <c r="I39" i="1"/>
  <c r="I38" i="1"/>
  <c r="F38" i="1"/>
  <c r="D11" i="6" s="1"/>
  <c r="I37" i="1"/>
  <c r="F37" i="1"/>
  <c r="D10" i="6" s="1"/>
  <c r="I36" i="1"/>
  <c r="F36" i="1"/>
  <c r="D9" i="6" s="1"/>
  <c r="I35" i="1"/>
  <c r="J35" i="1" s="1"/>
  <c r="F35" i="1"/>
  <c r="G35" i="1" s="1" a="1"/>
  <c r="G35" i="1" s="1"/>
  <c r="F34" i="1"/>
  <c r="C48" i="5"/>
  <c r="I46" i="5"/>
  <c r="F46" i="5"/>
  <c r="I45" i="5"/>
  <c r="F45" i="5"/>
  <c r="I44" i="5"/>
  <c r="F44" i="5"/>
  <c r="I43" i="5"/>
  <c r="F43" i="5"/>
  <c r="I42" i="5"/>
  <c r="F42" i="5"/>
  <c r="I41" i="5"/>
  <c r="F41" i="5"/>
  <c r="I40" i="5"/>
  <c r="F40" i="5"/>
  <c r="I39" i="5"/>
  <c r="I38" i="5"/>
  <c r="F38" i="5"/>
  <c r="I37" i="5"/>
  <c r="F37" i="5"/>
  <c r="I36" i="5"/>
  <c r="F36" i="5"/>
  <c r="I35" i="5"/>
  <c r="J35" i="5" s="1"/>
  <c r="G35" i="5" a="1"/>
  <c r="G35" i="5" s="1"/>
  <c r="F35" i="5"/>
  <c r="H35" i="5" s="1"/>
  <c r="H36" i="5" s="1"/>
  <c r="H37" i="5" s="1"/>
  <c r="H38" i="5" s="1"/>
  <c r="H39" i="5" s="1"/>
  <c r="H40" i="5" s="1"/>
  <c r="H41" i="5" s="1"/>
  <c r="F34" i="5"/>
  <c r="C48" i="4"/>
  <c r="I46" i="4"/>
  <c r="F46" i="4"/>
  <c r="I45" i="4"/>
  <c r="F45" i="4"/>
  <c r="I44" i="4"/>
  <c r="F44" i="4"/>
  <c r="I43" i="4"/>
  <c r="F43" i="4"/>
  <c r="I42" i="4"/>
  <c r="F42" i="4"/>
  <c r="I41" i="4"/>
  <c r="F41" i="4"/>
  <c r="I40" i="4"/>
  <c r="F40" i="4"/>
  <c r="I39" i="4"/>
  <c r="I38" i="4"/>
  <c r="F38" i="4"/>
  <c r="I37" i="4"/>
  <c r="F37" i="4"/>
  <c r="I36" i="4"/>
  <c r="F36" i="4"/>
  <c r="I35" i="4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H35" i="4"/>
  <c r="F35" i="4"/>
  <c r="G35" i="4" s="1" a="1"/>
  <c r="G35" i="4" s="1"/>
  <c r="G36" i="4" s="1" a="1"/>
  <c r="G36" i="4" s="1"/>
  <c r="G38" i="4" s="1" a="1"/>
  <c r="G38" i="4" s="1"/>
  <c r="G39" i="4" s="1" a="1"/>
  <c r="G39" i="4" s="1"/>
  <c r="G43" i="4" s="1" a="1"/>
  <c r="G43" i="4" s="1"/>
  <c r="F34" i="4"/>
  <c r="G43" i="2" a="1"/>
  <c r="G43" i="2" s="1"/>
  <c r="G44" i="2" s="1" a="1"/>
  <c r="G44" i="2" s="1"/>
  <c r="C48" i="3"/>
  <c r="I46" i="3"/>
  <c r="F46" i="3"/>
  <c r="I45" i="3"/>
  <c r="F45" i="3"/>
  <c r="I44" i="3"/>
  <c r="F44" i="3"/>
  <c r="I43" i="3"/>
  <c r="F43" i="3"/>
  <c r="I42" i="3"/>
  <c r="F42" i="3"/>
  <c r="I41" i="3"/>
  <c r="F41" i="3"/>
  <c r="I40" i="3"/>
  <c r="F40" i="3"/>
  <c r="I39" i="3"/>
  <c r="F39" i="3"/>
  <c r="I38" i="3"/>
  <c r="F38" i="3"/>
  <c r="I37" i="3"/>
  <c r="F37" i="3"/>
  <c r="G37" i="3" s="1" a="1"/>
  <c r="G37" i="3" s="1"/>
  <c r="I36" i="3"/>
  <c r="F36" i="3"/>
  <c r="I35" i="3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F35" i="3"/>
  <c r="H35" i="3" s="1"/>
  <c r="H36" i="3" s="1"/>
  <c r="H37" i="3" s="1"/>
  <c r="H38" i="3" s="1"/>
  <c r="F34" i="3"/>
  <c r="G37" i="2" a="1"/>
  <c r="G37" i="2" s="1"/>
  <c r="G39" i="2" s="1" a="1"/>
  <c r="G39" i="2" s="1"/>
  <c r="G42" i="2" s="1" a="1"/>
  <c r="G42" i="2" s="1"/>
  <c r="F46" i="2"/>
  <c r="G35" i="2" a="1"/>
  <c r="G35" i="2" s="1"/>
  <c r="I46" i="2"/>
  <c r="I36" i="2"/>
  <c r="I37" i="2"/>
  <c r="I38" i="2"/>
  <c r="I39" i="2"/>
  <c r="I40" i="2"/>
  <c r="I41" i="2"/>
  <c r="I42" i="2"/>
  <c r="I43" i="2"/>
  <c r="I44" i="2"/>
  <c r="I45" i="2"/>
  <c r="I35" i="2"/>
  <c r="C48" i="2"/>
  <c r="F45" i="2"/>
  <c r="F44" i="2"/>
  <c r="F43" i="2"/>
  <c r="F42" i="2"/>
  <c r="F41" i="2"/>
  <c r="F40" i="2"/>
  <c r="F39" i="2"/>
  <c r="F38" i="2"/>
  <c r="F37" i="2"/>
  <c r="F36" i="2"/>
  <c r="F35" i="2"/>
  <c r="H35" i="2" s="1"/>
  <c r="F34" i="2"/>
  <c r="D9" i="8"/>
  <c r="E16" i="8"/>
  <c r="D16" i="8"/>
  <c r="E9" i="8"/>
  <c r="C19" i="6"/>
  <c r="G18" i="6"/>
  <c r="C18" i="6"/>
  <c r="G17" i="6"/>
  <c r="C17" i="6"/>
  <c r="G16" i="6"/>
  <c r="C16" i="6"/>
  <c r="G15" i="6"/>
  <c r="C15" i="6"/>
  <c r="G14" i="6"/>
  <c r="C14" i="6"/>
  <c r="G13" i="6"/>
  <c r="C13" i="6"/>
  <c r="G12" i="6"/>
  <c r="C12" i="6"/>
  <c r="G11" i="6"/>
  <c r="C11" i="6"/>
  <c r="G10" i="6"/>
  <c r="C10" i="6"/>
  <c r="G9" i="6"/>
  <c r="C9" i="6"/>
  <c r="H8" i="6"/>
  <c r="C8" i="6"/>
  <c r="C26" i="5"/>
  <c r="I24" i="5"/>
  <c r="F24" i="5"/>
  <c r="I23" i="5"/>
  <c r="F23" i="5"/>
  <c r="I22" i="5"/>
  <c r="F22" i="5"/>
  <c r="I21" i="5"/>
  <c r="F21" i="5"/>
  <c r="I20" i="5"/>
  <c r="F20" i="5"/>
  <c r="I19" i="5"/>
  <c r="F19" i="5"/>
  <c r="I18" i="5"/>
  <c r="F18" i="5"/>
  <c r="I17" i="5"/>
  <c r="F17" i="5"/>
  <c r="I16" i="5"/>
  <c r="F16" i="5"/>
  <c r="I15" i="5"/>
  <c r="F15" i="5"/>
  <c r="I14" i="5"/>
  <c r="F14" i="5"/>
  <c r="I13" i="5"/>
  <c r="F13" i="5"/>
  <c r="I12" i="5"/>
  <c r="F12" i="5"/>
  <c r="I11" i="5"/>
  <c r="F11" i="5"/>
  <c r="I10" i="5"/>
  <c r="F10" i="5"/>
  <c r="I9" i="5"/>
  <c r="F9" i="5"/>
  <c r="G9" i="5" s="1" a="1"/>
  <c r="G9" i="5" s="1"/>
  <c r="G12" i="5" s="1" a="1"/>
  <c r="G12" i="5" s="1"/>
  <c r="G17" i="5" s="1" a="1"/>
  <c r="G17" i="5" s="1"/>
  <c r="G18" i="5" s="1" a="1"/>
  <c r="G18" i="5" s="1"/>
  <c r="G21" i="5" s="1" a="1"/>
  <c r="G21" i="5" s="1"/>
  <c r="G23" i="5" s="1" a="1"/>
  <c r="G23" i="5" s="1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I8" i="5"/>
  <c r="F8" i="5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F7" i="5"/>
  <c r="F26" i="5" s="1"/>
  <c r="C26" i="4"/>
  <c r="I24" i="4"/>
  <c r="F24" i="4"/>
  <c r="I23" i="4"/>
  <c r="F23" i="4"/>
  <c r="I22" i="4"/>
  <c r="F22" i="4"/>
  <c r="I21" i="4"/>
  <c r="F21" i="4"/>
  <c r="I20" i="4"/>
  <c r="F20" i="4"/>
  <c r="I19" i="4"/>
  <c r="F19" i="4"/>
  <c r="I18" i="4"/>
  <c r="F18" i="4"/>
  <c r="I17" i="4"/>
  <c r="F17" i="4"/>
  <c r="I16" i="4"/>
  <c r="F16" i="4"/>
  <c r="I15" i="4"/>
  <c r="F15" i="4"/>
  <c r="I14" i="4"/>
  <c r="F14" i="4"/>
  <c r="I13" i="4"/>
  <c r="F13" i="4"/>
  <c r="I12" i="4"/>
  <c r="F12" i="4"/>
  <c r="I11" i="4"/>
  <c r="F11" i="4"/>
  <c r="I10" i="4"/>
  <c r="F10" i="4"/>
  <c r="I9" i="4"/>
  <c r="F9" i="4"/>
  <c r="J8" i="4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I8" i="4"/>
  <c r="F8" i="4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F7" i="4"/>
  <c r="C26" i="3"/>
  <c r="I24" i="3"/>
  <c r="F24" i="3"/>
  <c r="I23" i="3"/>
  <c r="F23" i="3"/>
  <c r="I22" i="3"/>
  <c r="F22" i="3"/>
  <c r="I21" i="3"/>
  <c r="F21" i="3"/>
  <c r="I20" i="3"/>
  <c r="F20" i="3"/>
  <c r="I19" i="3"/>
  <c r="F19" i="3"/>
  <c r="I18" i="3"/>
  <c r="F18" i="3"/>
  <c r="I17" i="3"/>
  <c r="F17" i="3"/>
  <c r="I16" i="3"/>
  <c r="F16" i="3"/>
  <c r="I15" i="3"/>
  <c r="F15" i="3"/>
  <c r="I14" i="3"/>
  <c r="F14" i="3"/>
  <c r="I13" i="3"/>
  <c r="F13" i="3"/>
  <c r="I12" i="3"/>
  <c r="F12" i="3"/>
  <c r="I11" i="3"/>
  <c r="F11" i="3"/>
  <c r="I10" i="3"/>
  <c r="F10" i="3"/>
  <c r="I9" i="3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F9" i="3"/>
  <c r="G9" i="3" s="1" a="1"/>
  <c r="G9" i="3" s="1"/>
  <c r="G10" i="3" s="1" a="1"/>
  <c r="G10" i="3" s="1"/>
  <c r="G12" i="3" s="1" a="1"/>
  <c r="G12" i="3" s="1"/>
  <c r="G13" i="3" s="1" a="1"/>
  <c r="G13" i="3" s="1"/>
  <c r="G15" i="3" s="1" a="1"/>
  <c r="G15" i="3" s="1"/>
  <c r="G16" i="3" s="1" a="1"/>
  <c r="G16" i="3" s="1"/>
  <c r="G18" i="3" s="1" a="1"/>
  <c r="G18" i="3" s="1"/>
  <c r="G19" i="3" s="1" a="1"/>
  <c r="G19" i="3" s="1"/>
  <c r="G20" i="3" s="1" a="1"/>
  <c r="G20" i="3" s="1"/>
  <c r="G21" i="3" s="1" a="1"/>
  <c r="G21" i="3" s="1"/>
  <c r="G23" i="3" s="1" a="1"/>
  <c r="G23" i="3" s="1"/>
  <c r="G24" i="3" s="1" a="1"/>
  <c r="G24" i="3" s="1"/>
  <c r="J8" i="3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I8" i="3"/>
  <c r="F8" i="3"/>
  <c r="H8" i="3" s="1"/>
  <c r="F7" i="3"/>
  <c r="C26" i="2"/>
  <c r="I24" i="2"/>
  <c r="F24" i="2"/>
  <c r="I23" i="2"/>
  <c r="F23" i="2"/>
  <c r="I22" i="2"/>
  <c r="F22" i="2"/>
  <c r="I21" i="2"/>
  <c r="F21" i="2"/>
  <c r="I20" i="2"/>
  <c r="F20" i="2"/>
  <c r="I19" i="2"/>
  <c r="F19" i="2"/>
  <c r="I18" i="2"/>
  <c r="F18" i="2"/>
  <c r="I17" i="2"/>
  <c r="F17" i="2"/>
  <c r="I16" i="2"/>
  <c r="F16" i="2"/>
  <c r="I15" i="2"/>
  <c r="F15" i="2"/>
  <c r="I14" i="2"/>
  <c r="F14" i="2"/>
  <c r="I13" i="2"/>
  <c r="F13" i="2"/>
  <c r="I12" i="2"/>
  <c r="F12" i="2"/>
  <c r="I11" i="2"/>
  <c r="F11" i="2"/>
  <c r="I10" i="2"/>
  <c r="F10" i="2"/>
  <c r="I9" i="2"/>
  <c r="F9" i="2"/>
  <c r="H9" i="2" s="1"/>
  <c r="I8" i="2"/>
  <c r="J8" i="2" s="1"/>
  <c r="J9" i="2" s="1"/>
  <c r="J10" i="2" s="1"/>
  <c r="J11" i="2" s="1"/>
  <c r="J12" i="2" s="1"/>
  <c r="J13" i="2" s="1"/>
  <c r="J14" i="2" s="1"/>
  <c r="H8" i="2"/>
  <c r="F8" i="2"/>
  <c r="F7" i="2"/>
  <c r="C26" i="1"/>
  <c r="I24" i="1"/>
  <c r="F24" i="1"/>
  <c r="I23" i="1"/>
  <c r="F23" i="1"/>
  <c r="I22" i="1"/>
  <c r="F22" i="1"/>
  <c r="I21" i="1"/>
  <c r="F21" i="1"/>
  <c r="I20" i="1"/>
  <c r="F20" i="1"/>
  <c r="I19" i="1"/>
  <c r="F19" i="1"/>
  <c r="I18" i="1"/>
  <c r="F18" i="1"/>
  <c r="I17" i="1"/>
  <c r="F17" i="1"/>
  <c r="I16" i="1"/>
  <c r="F16" i="1"/>
  <c r="I15" i="1"/>
  <c r="F15" i="1"/>
  <c r="I14" i="1"/>
  <c r="F14" i="1"/>
  <c r="G14" i="1" s="1" a="1"/>
  <c r="G14" i="1" s="1"/>
  <c r="G15" i="1" s="1" a="1"/>
  <c r="G15" i="1" s="1"/>
  <c r="G17" i="1" s="1" a="1"/>
  <c r="G17" i="1" s="1"/>
  <c r="G18" i="1" s="1" a="1"/>
  <c r="G18" i="1" s="1"/>
  <c r="G21" i="1" s="1" a="1"/>
  <c r="G21" i="1" s="1"/>
  <c r="G22" i="1" s="1" a="1"/>
  <c r="G22" i="1" s="1"/>
  <c r="G23" i="1" s="1" a="1"/>
  <c r="G23" i="1" s="1"/>
  <c r="G24" i="1" s="1" a="1"/>
  <c r="G24" i="1" s="1"/>
  <c r="I13" i="1"/>
  <c r="F13" i="1"/>
  <c r="I12" i="1"/>
  <c r="F12" i="1"/>
  <c r="I11" i="1"/>
  <c r="F11" i="1"/>
  <c r="I10" i="1"/>
  <c r="F10" i="1"/>
  <c r="I9" i="1"/>
  <c r="F9" i="1"/>
  <c r="I8" i="1"/>
  <c r="J8" i="1" s="1"/>
  <c r="F8" i="1"/>
  <c r="F7" i="1"/>
  <c r="G50" i="10" l="1"/>
  <c r="G44" i="10"/>
  <c r="E30" i="6"/>
  <c r="H51" i="6"/>
  <c r="E31" i="6"/>
  <c r="E32" i="6" s="1"/>
  <c r="E33" i="6" s="1"/>
  <c r="E34" i="6" s="1"/>
  <c r="E35" i="6" s="1"/>
  <c r="E36" i="6" s="1"/>
  <c r="E37" i="6" s="1"/>
  <c r="E38" i="6" s="1"/>
  <c r="E39" i="6" s="1"/>
  <c r="E41" i="6" s="1"/>
  <c r="D72" i="6"/>
  <c r="F31" i="6"/>
  <c r="F32" i="6" s="1"/>
  <c r="F33" i="6" s="1"/>
  <c r="F34" i="6" s="1"/>
  <c r="F35" i="6" s="1"/>
  <c r="F36" i="6" s="1"/>
  <c r="F37" i="6" s="1"/>
  <c r="F38" i="6" s="1"/>
  <c r="F39" i="6" s="1"/>
  <c r="F41" i="6" s="1"/>
  <c r="H31" i="6"/>
  <c r="H32" i="6" s="1"/>
  <c r="H33" i="6" s="1"/>
  <c r="H34" i="6" s="1"/>
  <c r="H35" i="6" s="1"/>
  <c r="H36" i="6" s="1"/>
  <c r="H37" i="6" s="1"/>
  <c r="H38" i="6" s="1"/>
  <c r="H39" i="6" s="1"/>
  <c r="E50" i="6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C41" i="6"/>
  <c r="F50" i="6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H52" i="6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D41" i="6"/>
  <c r="F99" i="5"/>
  <c r="H59" i="5"/>
  <c r="H60" i="5" s="1"/>
  <c r="H61" i="5" s="1"/>
  <c r="H62" i="5" s="1"/>
  <c r="H63" i="5" s="1"/>
  <c r="H64" i="5" s="1"/>
  <c r="H65" i="5" s="1"/>
  <c r="H66" i="5" s="1"/>
  <c r="F68" i="5"/>
  <c r="J79" i="4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F99" i="4"/>
  <c r="H60" i="4"/>
  <c r="H61" i="4" s="1"/>
  <c r="H62" i="4" s="1"/>
  <c r="H63" i="4" s="1"/>
  <c r="H64" i="4" s="1"/>
  <c r="H65" i="4" s="1"/>
  <c r="H66" i="4" s="1"/>
  <c r="F68" i="4"/>
  <c r="J59" i="4"/>
  <c r="J60" i="4" s="1"/>
  <c r="J61" i="4" s="1"/>
  <c r="J62" i="4" s="1"/>
  <c r="J63" i="4" s="1"/>
  <c r="J64" i="4" s="1"/>
  <c r="J65" i="4" s="1"/>
  <c r="J66" i="4" s="1"/>
  <c r="H79" i="3"/>
  <c r="H80" i="3" s="1"/>
  <c r="H81" i="3" s="1"/>
  <c r="G79" i="3" a="1"/>
  <c r="G79" i="3" s="1"/>
  <c r="H82" i="3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F99" i="3"/>
  <c r="J78" i="3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H62" i="3"/>
  <c r="H63" i="3" s="1"/>
  <c r="H64" i="3" s="1"/>
  <c r="H65" i="3" s="1"/>
  <c r="H66" i="3" s="1"/>
  <c r="F68" i="3"/>
  <c r="G58" i="3" a="1"/>
  <c r="G58" i="3" s="1"/>
  <c r="G61" i="3" s="1" a="1"/>
  <c r="G61" i="3" s="1"/>
  <c r="G62" i="3" s="1" a="1"/>
  <c r="G62" i="3" s="1"/>
  <c r="G64" i="3" s="1" a="1"/>
  <c r="G64" i="3" s="1"/>
  <c r="G66" i="3" s="1" a="1"/>
  <c r="G66" i="3" s="1"/>
  <c r="J58" i="3"/>
  <c r="J59" i="3" s="1"/>
  <c r="J60" i="3" s="1"/>
  <c r="J61" i="3" s="1"/>
  <c r="J62" i="3" s="1"/>
  <c r="J63" i="3" s="1"/>
  <c r="J64" i="3" s="1"/>
  <c r="J65" i="3" s="1"/>
  <c r="J66" i="3" s="1"/>
  <c r="J60" i="2"/>
  <c r="J61" i="2" s="1"/>
  <c r="J62" i="2" s="1"/>
  <c r="J63" i="2" s="1"/>
  <c r="J64" i="2" s="1"/>
  <c r="J65" i="2" s="1"/>
  <c r="J66" i="2" s="1"/>
  <c r="H78" i="2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59" i="2"/>
  <c r="H60" i="2" s="1"/>
  <c r="H61" i="2" s="1"/>
  <c r="H62" i="2" s="1"/>
  <c r="H63" i="2" s="1"/>
  <c r="H64" i="2" s="1"/>
  <c r="H65" i="2" s="1"/>
  <c r="H66" i="2" s="1"/>
  <c r="F68" i="2"/>
  <c r="G78" i="3" a="1"/>
  <c r="G78" i="3" s="1"/>
  <c r="G81" i="3" s="1" a="1"/>
  <c r="G81" i="3" s="1"/>
  <c r="G82" i="3" s="1" a="1"/>
  <c r="G82" i="3" s="1"/>
  <c r="H77" i="5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G77" i="5" a="1"/>
  <c r="G77" i="5" s="1"/>
  <c r="H77" i="4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G77" i="4" a="1"/>
  <c r="G77" i="4" s="1"/>
  <c r="F99" i="2"/>
  <c r="G78" i="2" a="1"/>
  <c r="G78" i="2" s="1"/>
  <c r="G81" i="2" s="1" a="1"/>
  <c r="G81" i="2" s="1"/>
  <c r="G79" i="1" a="1"/>
  <c r="G79" i="1" s="1"/>
  <c r="G80" i="1" s="1" a="1"/>
  <c r="G80" i="1" s="1"/>
  <c r="G82" i="1" s="1" a="1"/>
  <c r="G82" i="1" s="1"/>
  <c r="G83" i="1" s="1" a="1"/>
  <c r="G83" i="1" s="1"/>
  <c r="G85" i="1" s="1" a="1"/>
  <c r="G85" i="1" s="1"/>
  <c r="H78" i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J36" i="1"/>
  <c r="J78" i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G57" i="5" a="1"/>
  <c r="G57" i="5" s="1"/>
  <c r="G57" i="4" a="1"/>
  <c r="G57" i="4" s="1"/>
  <c r="G59" i="4" s="1" a="1"/>
  <c r="G59" i="4" s="1"/>
  <c r="G60" i="4" s="1" a="1"/>
  <c r="G60" i="4" s="1"/>
  <c r="G63" i="4" s="1" a="1"/>
  <c r="G63" i="4" s="1"/>
  <c r="G57" i="2" a="1"/>
  <c r="G57" i="2" s="1"/>
  <c r="G59" i="2" s="1" a="1"/>
  <c r="G59" i="2" s="1"/>
  <c r="G60" i="2" s="1" a="1"/>
  <c r="G60" i="2" s="1"/>
  <c r="G57" i="1" a="1"/>
  <c r="G57" i="1" s="1"/>
  <c r="G59" i="1" s="1" a="1"/>
  <c r="G59" i="1" s="1"/>
  <c r="G60" i="1" s="1" a="1"/>
  <c r="G60" i="1" s="1"/>
  <c r="G63" i="1" s="1" a="1"/>
  <c r="G63" i="1" s="1"/>
  <c r="G65" i="1" s="1" a="1"/>
  <c r="G65" i="1" s="1"/>
  <c r="G66" i="1" s="1" a="1"/>
  <c r="G66" i="1" s="1"/>
  <c r="H58" i="1"/>
  <c r="H59" i="1" s="1"/>
  <c r="H60" i="1" s="1"/>
  <c r="H61" i="1" s="1"/>
  <c r="H62" i="1" s="1"/>
  <c r="H63" i="1" s="1"/>
  <c r="H64" i="1" s="1"/>
  <c r="H65" i="1" s="1"/>
  <c r="H66" i="1" s="1"/>
  <c r="J58" i="1"/>
  <c r="J59" i="1" s="1"/>
  <c r="J60" i="1" s="1"/>
  <c r="J61" i="1" s="1"/>
  <c r="J62" i="1" s="1"/>
  <c r="J63" i="1" s="1"/>
  <c r="J64" i="1" s="1"/>
  <c r="J65" i="1" s="1"/>
  <c r="J66" i="1" s="1"/>
  <c r="G37" i="1" a="1"/>
  <c r="G37" i="1" s="1"/>
  <c r="G38" i="1" s="1" a="1"/>
  <c r="G38" i="1" s="1"/>
  <c r="G41" i="1" s="1" a="1"/>
  <c r="G41" i="1" s="1"/>
  <c r="H35" i="1"/>
  <c r="D8" i="6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F68" i="1"/>
  <c r="J37" i="1"/>
  <c r="J38" i="1" s="1"/>
  <c r="J39" i="1" s="1"/>
  <c r="J40" i="1" s="1"/>
  <c r="J41" i="1" s="1"/>
  <c r="J42" i="1" s="1"/>
  <c r="J43" i="1" s="1"/>
  <c r="J44" i="1" s="1"/>
  <c r="J45" i="1" s="1"/>
  <c r="J46" i="1" s="1"/>
  <c r="G36" i="1" a="1"/>
  <c r="G36" i="1" s="1"/>
  <c r="G39" i="1" s="1" a="1"/>
  <c r="G39" i="1" s="1"/>
  <c r="G40" i="1" s="1" a="1"/>
  <c r="G40" i="1" s="1"/>
  <c r="G42" i="1" s="1" a="1"/>
  <c r="G42" i="1" s="1"/>
  <c r="G44" i="1" s="1" a="1"/>
  <c r="G44" i="1" s="1"/>
  <c r="G45" i="1" s="1" a="1"/>
  <c r="G45" i="1" s="1"/>
  <c r="G46" i="1" s="1" a="1"/>
  <c r="G46" i="1" s="1"/>
  <c r="H9" i="6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F48" i="1"/>
  <c r="F33" i="10" s="1"/>
  <c r="H36" i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J36" i="5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H42" i="5"/>
  <c r="H43" i="5" s="1"/>
  <c r="H44" i="5" s="1"/>
  <c r="H45" i="5" s="1"/>
  <c r="H46" i="5" s="1"/>
  <c r="F48" i="5"/>
  <c r="G37" i="5" a="1"/>
  <c r="G37" i="5" s="1"/>
  <c r="G37" i="4" a="1"/>
  <c r="G37" i="4" s="1"/>
  <c r="G40" i="4" s="1" a="1"/>
  <c r="G40" i="4" s="1"/>
  <c r="G41" i="4" s="1" a="1"/>
  <c r="G41" i="4" s="1"/>
  <c r="G42" i="4" s="1" a="1"/>
  <c r="G42" i="4" s="1"/>
  <c r="F48" i="4"/>
  <c r="H36" i="4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39" i="3"/>
  <c r="H40" i="3" s="1"/>
  <c r="F48" i="3"/>
  <c r="H41" i="3"/>
  <c r="H42" i="3" s="1"/>
  <c r="H43" i="3" s="1"/>
  <c r="H44" i="3" s="1"/>
  <c r="H45" i="3" s="1"/>
  <c r="H46" i="3" s="1"/>
  <c r="G35" i="3" a="1"/>
  <c r="G35" i="3" s="1"/>
  <c r="G36" i="3" s="1" a="1"/>
  <c r="G36" i="3" s="1"/>
  <c r="G38" i="3" s="1" a="1"/>
  <c r="G38" i="3" s="1"/>
  <c r="H36" i="2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G36" i="2" a="1"/>
  <c r="G36" i="2" s="1"/>
  <c r="F48" i="2"/>
  <c r="G9" i="2" a="1"/>
  <c r="G9" i="2" s="1"/>
  <c r="G14" i="2" s="1" a="1"/>
  <c r="G14" i="2" s="1"/>
  <c r="G16" i="2" s="1" a="1"/>
  <c r="G16" i="2" s="1"/>
  <c r="G23" i="2" s="1" a="1"/>
  <c r="G23" i="2" s="1"/>
  <c r="J15" i="2"/>
  <c r="J16" i="2" s="1"/>
  <c r="J17" i="2" s="1"/>
  <c r="J18" i="2" s="1"/>
  <c r="J19" i="2" s="1"/>
  <c r="J20" i="2" s="1"/>
  <c r="J21" i="2" s="1"/>
  <c r="J22" i="2" s="1"/>
  <c r="J23" i="2" s="1"/>
  <c r="J24" i="2" s="1"/>
  <c r="H10" i="2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C21" i="6"/>
  <c r="F26" i="1"/>
  <c r="F26" i="4"/>
  <c r="F26" i="2"/>
  <c r="G8" i="1" a="1"/>
  <c r="G8" i="1" s="1"/>
  <c r="G9" i="1" s="1" a="1"/>
  <c r="G9" i="1" s="1"/>
  <c r="G11" i="1" s="1" a="1"/>
  <c r="G11" i="1" s="1"/>
  <c r="F26" i="3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G8" i="4" a="1"/>
  <c r="G8" i="4" s="1"/>
  <c r="G11" i="4" s="1" a="1"/>
  <c r="G11" i="4" s="1"/>
  <c r="G13" i="4" s="1" a="1"/>
  <c r="G13" i="4" s="1"/>
  <c r="G15" i="4" s="1" a="1"/>
  <c r="G15" i="4" s="1"/>
  <c r="G18" i="4" s="1" a="1"/>
  <c r="G18" i="4" s="1"/>
  <c r="G19" i="4" s="1" a="1"/>
  <c r="G19" i="4" s="1"/>
  <c r="G20" i="4" s="1" a="1"/>
  <c r="G20" i="4" s="1"/>
  <c r="G23" i="4" s="1" a="1"/>
  <c r="G23" i="4" s="1"/>
  <c r="G24" i="4" s="1" a="1"/>
  <c r="G24" i="4" s="1"/>
  <c r="F61" i="6" l="1"/>
  <c r="F62" i="6" s="1"/>
  <c r="F63" i="6" s="1"/>
  <c r="F64" i="6" s="1"/>
  <c r="F65" i="6" s="1"/>
  <c r="F66" i="6" s="1"/>
  <c r="F67" i="6" s="1"/>
  <c r="F68" i="6" s="1"/>
  <c r="F69" i="6" s="1"/>
  <c r="F70" i="6" s="1"/>
  <c r="E61" i="6"/>
  <c r="E62" i="6" s="1"/>
  <c r="E63" i="6" s="1"/>
  <c r="E64" i="6" s="1"/>
  <c r="E65" i="6" s="1"/>
  <c r="E66" i="6" s="1"/>
  <c r="E67" i="6" s="1"/>
  <c r="E68" i="6" s="1"/>
  <c r="E69" i="6" s="1"/>
  <c r="E70" i="6" s="1"/>
  <c r="G78" i="5" a="1"/>
  <c r="G78" i="5" s="1"/>
  <c r="G79" i="5" s="1" a="1"/>
  <c r="G79" i="5" s="1"/>
  <c r="G80" i="5" s="1" a="1"/>
  <c r="G80" i="5" s="1"/>
  <c r="G82" i="5" s="1" a="1"/>
  <c r="G82" i="5" s="1"/>
  <c r="G84" i="5" s="1" a="1"/>
  <c r="G84" i="5" s="1"/>
  <c r="G85" i="5" s="1" a="1"/>
  <c r="G85" i="5" s="1"/>
  <c r="G87" i="5" s="1" a="1"/>
  <c r="G87" i="5" s="1"/>
  <c r="G58" i="5" a="1"/>
  <c r="G58" i="5" s="1"/>
  <c r="G59" i="5" s="1" a="1"/>
  <c r="G59" i="5" s="1"/>
  <c r="G60" i="5" s="1" a="1"/>
  <c r="G60" i="5" s="1"/>
  <c r="G61" i="5" s="1" a="1"/>
  <c r="G61" i="5" s="1"/>
  <c r="G62" i="5" s="1" a="1"/>
  <c r="G62" i="5" s="1"/>
  <c r="G64" i="5" s="1" a="1"/>
  <c r="G64" i="5" s="1"/>
  <c r="G79" i="4" a="1"/>
  <c r="G79" i="4" s="1"/>
  <c r="G80" i="4" s="1" a="1"/>
  <c r="G80" i="4" s="1"/>
  <c r="G82" i="4" s="1" a="1"/>
  <c r="G82" i="4" s="1"/>
  <c r="G83" i="4" s="1" a="1"/>
  <c r="G83" i="4" s="1"/>
  <c r="G86" i="4" s="1" a="1"/>
  <c r="G86" i="4" s="1"/>
  <c r="G78" i="4" a="1"/>
  <c r="G78" i="4" s="1"/>
  <c r="G62" i="4" a="1"/>
  <c r="G62" i="4" s="1"/>
  <c r="G64" i="4" s="1" a="1"/>
  <c r="G64" i="4" s="1"/>
  <c r="G65" i="4" s="1" a="1"/>
  <c r="G65" i="4" s="1"/>
  <c r="G66" i="4" s="1" a="1"/>
  <c r="G66" i="4" s="1"/>
  <c r="G80" i="3" a="1"/>
  <c r="G80" i="3" s="1"/>
  <c r="G83" i="3" s="1" a="1"/>
  <c r="G83" i="3" s="1"/>
  <c r="G84" i="3" s="1" a="1"/>
  <c r="G84" i="3" s="1"/>
  <c r="G85" i="3" s="1" a="1"/>
  <c r="G85" i="3" s="1"/>
  <c r="G86" i="3" s="1" a="1"/>
  <c r="G86" i="3" s="1"/>
  <c r="G87" i="3" s="1" a="1"/>
  <c r="G87" i="3" s="1"/>
  <c r="G88" i="3" s="1" a="1"/>
  <c r="G88" i="3" s="1"/>
  <c r="G63" i="3" a="1"/>
  <c r="G63" i="3" s="1"/>
  <c r="G65" i="3" s="1" a="1"/>
  <c r="G65" i="3" s="1"/>
  <c r="G80" i="2" a="1"/>
  <c r="G80" i="2" s="1"/>
  <c r="G82" i="2" s="1" a="1"/>
  <c r="G82" i="2" s="1"/>
  <c r="G83" i="2" s="1" a="1"/>
  <c r="G83" i="2" s="1"/>
  <c r="G61" i="2" a="1"/>
  <c r="G61" i="2" s="1"/>
  <c r="G62" i="2" s="1" a="1"/>
  <c r="G62" i="2" s="1"/>
  <c r="G64" i="2" s="1" a="1"/>
  <c r="G64" i="2" s="1"/>
  <c r="G86" i="1" a="1"/>
  <c r="G86" i="1" s="1"/>
  <c r="G87" i="1" s="1" a="1"/>
  <c r="G87" i="1" s="1"/>
  <c r="E8" i="6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F38" i="10"/>
  <c r="G38" i="10" s="1"/>
  <c r="G33" i="10"/>
  <c r="G43" i="1" a="1"/>
  <c r="G43" i="1" s="1"/>
  <c r="G38" i="5" a="1"/>
  <c r="G38" i="5" s="1"/>
  <c r="G39" i="5" s="1" a="1"/>
  <c r="G39" i="5" s="1"/>
  <c r="G43" i="5" s="1" a="1"/>
  <c r="G43" i="5" s="1"/>
  <c r="G44" i="4" a="1"/>
  <c r="G44" i="4" s="1"/>
  <c r="G45" i="4" s="1" a="1"/>
  <c r="G45" i="4" s="1"/>
  <c r="G46" i="4" s="1" a="1"/>
  <c r="G46" i="4" s="1"/>
  <c r="G39" i="3" a="1"/>
  <c r="G39" i="3" s="1"/>
  <c r="G40" i="3" s="1" a="1"/>
  <c r="G40" i="3" s="1"/>
  <c r="G38" i="2" a="1"/>
  <c r="G38" i="2" s="1"/>
  <c r="G40" i="2" s="1" a="1"/>
  <c r="G40" i="2" s="1"/>
  <c r="D21" i="6"/>
  <c r="J35" i="2"/>
  <c r="J36" i="2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G81" i="5" l="1" a="1"/>
  <c r="G81" i="5" s="1"/>
  <c r="G83" i="5" s="1" a="1"/>
  <c r="G83" i="5" s="1"/>
  <c r="G86" i="5" s="1" a="1"/>
  <c r="G86" i="5" s="1"/>
  <c r="G88" i="5" s="1" a="1"/>
  <c r="G88" i="5" s="1"/>
  <c r="G89" i="5" a="1"/>
  <c r="G89" i="5" s="1"/>
  <c r="G90" i="5" s="1" a="1"/>
  <c r="G90" i="5" s="1"/>
  <c r="G91" i="5" s="1" a="1"/>
  <c r="G91" i="5" s="1"/>
  <c r="G92" i="5" s="1" a="1"/>
  <c r="G92" i="5" s="1"/>
  <c r="G93" i="5" s="1" a="1"/>
  <c r="G93" i="5" s="1"/>
  <c r="G94" i="5" s="1" a="1"/>
  <c r="G94" i="5" s="1"/>
  <c r="G95" i="5" s="1" a="1"/>
  <c r="G95" i="5" s="1"/>
  <c r="G96" i="5" s="1" a="1"/>
  <c r="G96" i="5" s="1"/>
  <c r="G97" i="5" s="1" a="1"/>
  <c r="G97" i="5" s="1"/>
  <c r="G63" i="5" a="1"/>
  <c r="G63" i="5" s="1"/>
  <c r="G65" i="5" s="1" a="1"/>
  <c r="G65" i="5" s="1"/>
  <c r="G66" i="5" s="1" a="1"/>
  <c r="G66" i="5" s="1"/>
  <c r="G81" i="4" a="1"/>
  <c r="G81" i="4" s="1"/>
  <c r="G84" i="4" s="1" a="1"/>
  <c r="G84" i="4" s="1"/>
  <c r="G85" i="4" s="1" a="1"/>
  <c r="G85" i="4" s="1"/>
  <c r="G89" i="4" s="1" a="1"/>
  <c r="G89" i="4" s="1"/>
  <c r="G90" i="4" s="1" a="1"/>
  <c r="G90" i="4" s="1"/>
  <c r="G91" i="4" s="1" a="1"/>
  <c r="G91" i="4" s="1"/>
  <c r="G92" i="4" s="1" a="1"/>
  <c r="G92" i="4" s="1"/>
  <c r="G93" i="4" s="1" a="1"/>
  <c r="G93" i="4" s="1"/>
  <c r="G94" i="4" s="1" a="1"/>
  <c r="G94" i="4" s="1"/>
  <c r="G95" i="4" s="1" a="1"/>
  <c r="G95" i="4" s="1"/>
  <c r="G96" i="4" s="1" a="1"/>
  <c r="G96" i="4" s="1"/>
  <c r="G97" i="4" s="1" a="1"/>
  <c r="G97" i="4" s="1"/>
  <c r="G89" i="3" a="1"/>
  <c r="G89" i="3" s="1"/>
  <c r="G90" i="3" s="1" a="1"/>
  <c r="G90" i="3" s="1"/>
  <c r="G91" i="3" s="1" a="1"/>
  <c r="G91" i="3" s="1"/>
  <c r="G92" i="3" s="1" a="1"/>
  <c r="G92" i="3" s="1"/>
  <c r="G93" i="3" s="1" a="1"/>
  <c r="G93" i="3" s="1"/>
  <c r="G94" i="3" s="1" a="1"/>
  <c r="G94" i="3" s="1"/>
  <c r="G95" i="3" s="1" a="1"/>
  <c r="G95" i="3" s="1"/>
  <c r="G96" i="3" s="1" a="1"/>
  <c r="G96" i="3" s="1"/>
  <c r="G97" i="3" s="1" a="1"/>
  <c r="G97" i="3" s="1"/>
  <c r="G84" i="2" a="1"/>
  <c r="G84" i="2" s="1"/>
  <c r="G85" i="2" s="1" a="1"/>
  <c r="G85" i="2" s="1"/>
  <c r="G86" i="2" s="1" a="1"/>
  <c r="G86" i="2" s="1"/>
  <c r="G63" i="2" a="1"/>
  <c r="G63" i="2" s="1"/>
  <c r="G65" i="2" s="1" a="1"/>
  <c r="G65" i="2" s="1"/>
  <c r="G66" i="2" s="1" a="1"/>
  <c r="G66" i="2" s="1"/>
  <c r="G89" i="1" a="1"/>
  <c r="G89" i="1" s="1"/>
  <c r="G90" i="1" s="1" a="1"/>
  <c r="G90" i="1" s="1"/>
  <c r="G91" i="1" s="1" a="1"/>
  <c r="G91" i="1" s="1"/>
  <c r="G92" i="1" s="1" a="1"/>
  <c r="G92" i="1" s="1"/>
  <c r="G93" i="1" s="1" a="1"/>
  <c r="G93" i="1" s="1"/>
  <c r="G94" i="1" s="1" a="1"/>
  <c r="G94" i="1" s="1"/>
  <c r="G95" i="1" s="1" a="1"/>
  <c r="G95" i="1" s="1"/>
  <c r="G96" i="1" s="1" a="1"/>
  <c r="G96" i="1" s="1"/>
  <c r="G97" i="1" s="1" a="1"/>
  <c r="G97" i="1" s="1"/>
  <c r="G88" i="1" a="1"/>
  <c r="G88" i="1" s="1"/>
  <c r="F21" i="6"/>
  <c r="E21" i="6"/>
  <c r="G40" i="5" a="1"/>
  <c r="G40" i="5" s="1"/>
  <c r="G41" i="5" s="1" a="1"/>
  <c r="G41" i="5" s="1"/>
  <c r="G42" i="5" s="1" a="1"/>
  <c r="G42" i="5" s="1"/>
  <c r="G44" i="5" s="1" a="1"/>
  <c r="G44" i="5" s="1"/>
  <c r="G45" i="5" s="1" a="1"/>
  <c r="G45" i="5" s="1"/>
  <c r="G46" i="5" s="1" a="1"/>
  <c r="G46" i="5" s="1"/>
  <c r="G41" i="3" a="1"/>
  <c r="G41" i="3" s="1"/>
  <c r="G42" i="3" a="1"/>
  <c r="G42" i="3" s="1"/>
  <c r="G44" i="3" s="1" a="1"/>
  <c r="G44" i="3" s="1"/>
  <c r="G45" i="3" s="1" a="1"/>
  <c r="G45" i="3" s="1"/>
  <c r="G46" i="3" s="1" a="1"/>
  <c r="G46" i="3" s="1"/>
  <c r="G41" i="2" a="1"/>
  <c r="G41" i="2" s="1"/>
  <c r="G45" i="2" s="1" a="1"/>
  <c r="G45" i="2" s="1"/>
  <c r="G46" i="2" s="1" a="1"/>
  <c r="G46" i="2" s="1"/>
  <c r="G87" i="4" l="1" a="1"/>
  <c r="G87" i="4" s="1"/>
  <c r="G88" i="4" s="1" a="1"/>
  <c r="G88" i="4" s="1"/>
  <c r="G87" i="2" a="1"/>
  <c r="G87" i="2" s="1"/>
  <c r="G88" i="2" s="1" a="1"/>
  <c r="G88" i="2" s="1"/>
  <c r="G89" i="2" a="1"/>
  <c r="G89" i="2" s="1"/>
  <c r="G90" i="2" s="1" a="1"/>
  <c r="G90" i="2" s="1"/>
  <c r="G91" i="2" s="1" a="1"/>
  <c r="G91" i="2" s="1"/>
  <c r="G92" i="2" s="1" a="1"/>
  <c r="G92" i="2" s="1"/>
  <c r="G93" i="2" s="1" a="1"/>
  <c r="G93" i="2" s="1"/>
  <c r="G94" i="2" s="1" a="1"/>
  <c r="G94" i="2" s="1"/>
  <c r="G95" i="2" s="1" a="1"/>
  <c r="G95" i="2" s="1"/>
  <c r="G96" i="2" s="1" a="1"/>
  <c r="G96" i="2" s="1"/>
  <c r="G97" i="2" s="1" a="1"/>
  <c r="G9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Colin Creasman</author>
  </authors>
  <commentList>
    <comment ref="G21" authorId="0" shapeId="0" xr:uid="{42000175-DA62-4E7B-B16C-828E2AA1C1F8}">
      <text>
        <r>
          <rPr>
            <b/>
            <sz val="9"/>
            <color indexed="81"/>
            <rFont val="Tahoma"/>
            <family val="2"/>
          </rPr>
          <t>Colin Creasman:</t>
        </r>
        <r>
          <rPr>
            <sz val="9"/>
            <color indexed="81"/>
            <rFont val="Tahoma"/>
            <family val="2"/>
          </rPr>
          <t xml:space="preserve">
**Colin was not a member of this group during Sprint 6 and his old group only did 5 sprints so he has no viable data for Sprint 6. To account for this missing data, we used the average of the other group members' values for Sprint 6**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<sst xmlns="http://schemas.openxmlformats.org/spreadsheetml/2006/main" count="842" uniqueCount="96">
  <si>
    <t>Sprint 7 - Colin</t>
  </si>
  <si>
    <t>Date</t>
  </si>
  <si>
    <t>Hours Worked</t>
  </si>
  <si>
    <t>Work Item</t>
  </si>
  <si>
    <t>Productivity</t>
  </si>
  <si>
    <t>Actual Story Points Completed</t>
  </si>
  <si>
    <t>Story Points Remaining in Work Item</t>
  </si>
  <si>
    <t>Story Points Remaining in Capacity</t>
  </si>
  <si>
    <t>Ideal Story Points Completed</t>
  </si>
  <si>
    <t>Ideal Story Points Remaining</t>
  </si>
  <si>
    <t>N/A</t>
  </si>
  <si>
    <t>Sprint start</t>
  </si>
  <si>
    <t>New Feature</t>
  </si>
  <si>
    <t>Authorization</t>
  </si>
  <si>
    <t>Sprint End</t>
  </si>
  <si>
    <t>Total:</t>
  </si>
  <si>
    <t>Sprint 7 - Andy</t>
  </si>
  <si>
    <t>Account Creation</t>
  </si>
  <si>
    <t>Sprint 7 - Orion</t>
  </si>
  <si>
    <t>Initial App Setup</t>
  </si>
  <si>
    <t>Sprint 7 - Leon</t>
  </si>
  <si>
    <t>Authentication</t>
  </si>
  <si>
    <t>Sprint 7 - An</t>
  </si>
  <si>
    <t>Logout</t>
  </si>
  <si>
    <t>Total Story Points Completed (Actual)</t>
  </si>
  <si>
    <t>Total Story Points Remaining in Work Items (Actual)</t>
  </si>
  <si>
    <t>Total Story Points Remaining in Capacity (Actual)</t>
  </si>
  <si>
    <t>Total Story Points Completed (Ideal)</t>
  </si>
  <si>
    <t>Total Story Points Remaining (Ideal )</t>
  </si>
  <si>
    <t>% Error</t>
  </si>
  <si>
    <t>Colin</t>
  </si>
  <si>
    <t>Test Plan</t>
  </si>
  <si>
    <t>An</t>
  </si>
  <si>
    <t>Network Diagram</t>
  </si>
  <si>
    <t>Andy</t>
  </si>
  <si>
    <t>Orion</t>
  </si>
  <si>
    <t>Leon</t>
  </si>
  <si>
    <t>Project Plan</t>
  </si>
  <si>
    <t>Total</t>
  </si>
  <si>
    <t>Logging</t>
  </si>
  <si>
    <t>React DAR</t>
  </si>
  <si>
    <t>CSS DAR</t>
  </si>
  <si>
    <t>Update BRD</t>
  </si>
  <si>
    <t>Vue DAR</t>
  </si>
  <si>
    <t>UM Sequence Diagrams</t>
  </si>
  <si>
    <t>Logging CRC Cards</t>
  </si>
  <si>
    <t>Logging LLD</t>
  </si>
  <si>
    <t>UM LLD</t>
  </si>
  <si>
    <t>**N/A**</t>
  </si>
  <si>
    <t>Security LLD</t>
  </si>
  <si>
    <t>Test Suite DAR</t>
  </si>
  <si>
    <t>DB Setup</t>
  </si>
  <si>
    <t>UM Source Code</t>
  </si>
  <si>
    <t>New Feature/Authorization</t>
  </si>
  <si>
    <t>Initial Story Point Estimate</t>
  </si>
  <si>
    <t>Updated Story Point Estimate</t>
  </si>
  <si>
    <t>Assigned to</t>
  </si>
  <si>
    <t>Sprint</t>
  </si>
  <si>
    <t>Team Member</t>
  </si>
  <si>
    <t>Estimated Capacity</t>
  </si>
  <si>
    <t>Velocity    (Actual Capacity)</t>
  </si>
  <si>
    <t>All</t>
  </si>
  <si>
    <t>User Analysis Dashboard</t>
  </si>
  <si>
    <t>Account Creation, Account Deletion</t>
  </si>
  <si>
    <t>User Analysis Dashboard, Account Deletion</t>
  </si>
  <si>
    <t>Account Deletion</t>
  </si>
  <si>
    <t>Orion, Andy</t>
  </si>
  <si>
    <t>Sprint 8 - Andy</t>
  </si>
  <si>
    <t>Sprint 8 - Orion</t>
  </si>
  <si>
    <t>Sprint 8 - Leon</t>
  </si>
  <si>
    <t>Sprint 8 - An</t>
  </si>
  <si>
    <t>Sprint 8 - Colin</t>
  </si>
  <si>
    <t xml:space="preserve">Sprint 8 - Team </t>
  </si>
  <si>
    <t>Authorization - Finish</t>
  </si>
  <si>
    <t>Authentication - Finish</t>
  </si>
  <si>
    <t>Account Creation - Finish</t>
  </si>
  <si>
    <t>Account Deletion - Finish</t>
  </si>
  <si>
    <t>Logout - Finish</t>
  </si>
  <si>
    <t>Feature - Hazard Restrictions</t>
  </si>
  <si>
    <t>Feature - Map Directions</t>
  </si>
  <si>
    <t>Feature - Hazard Labels</t>
  </si>
  <si>
    <t>Feature - Safety Analysis</t>
  </si>
  <si>
    <t>Sprint 9 - Colin</t>
  </si>
  <si>
    <t>Sprint 10 - Colin</t>
  </si>
  <si>
    <t>Sprint 9 - Andy</t>
  </si>
  <si>
    <t>Sprint 10 - Andy</t>
  </si>
  <si>
    <t>Sprint 10 - Orion</t>
  </si>
  <si>
    <t>Sprint 10 - Leon</t>
  </si>
  <si>
    <t>Sprint 9 - Orion</t>
  </si>
  <si>
    <t>Sprint 9 - Leon</t>
  </si>
  <si>
    <t>Feature - Map Overlays</t>
  </si>
  <si>
    <t>Sprint 9 - An</t>
  </si>
  <si>
    <t>Sprint 10 - An</t>
  </si>
  <si>
    <t xml:space="preserve">Sprint 9 - Team </t>
  </si>
  <si>
    <t xml:space="preserve">Sprint End </t>
  </si>
  <si>
    <t xml:space="preserve">Sprint 10 -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</si>
</sst>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8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63D297"/>
        <bgColor rgb="FF63D297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0F7FA"/>
        <bgColor rgb="FFE0F7FA"/>
      </patternFill>
    </fill>
    <fill>
      <patternFill patternType="solid">
        <fgColor rgb="FF4DD0E1"/>
        <bgColor rgb="FF4DD0E1"/>
      </patternFill>
    </fill>
    <fill>
      <patternFill patternType="solid">
        <fgColor rgb="FFFFF2CC"/>
        <bgColor rgb="FFFFF2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indexed="64"/>
      </right>
      <top/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/>
      <diagonal/>
    </border>
    <border>
      <left style="thin">
        <color rgb="FF000000"/>
      </left>
      <right style="double">
        <color indexed="64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ck">
        <color rgb="FF000000"/>
      </bottom>
      <diagonal/>
    </border>
    <border>
      <left style="thin">
        <color rgb="FF000000"/>
      </left>
      <right style="double">
        <color indexed="64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indexed="64"/>
      </right>
      <top/>
      <bottom style="thick">
        <color rgb="FF000000"/>
      </bottom>
      <diagonal/>
    </border>
  </borders>
  <cellStyleXfs count="7">
    <xf numFmtId="0" fontId="0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</cellStyleXfs>
  <cellXfs count="158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3" fillId="3" borderId="0" xfId="0" applyNumberFormat="1" applyFont="1" applyFill="1" applyAlignment="1">
      <alignment horizontal="center"/>
    </xf>
    <xf numFmtId="14" fontId="3" fillId="3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6" fillId="0" borderId="0" xfId="0" applyFont="1" applyAlignment="1"/>
    <xf numFmtId="0" fontId="3" fillId="0" borderId="0" xfId="0" applyFont="1" applyAlignment="1"/>
    <xf numFmtId="0" fontId="3" fillId="5" borderId="7" xfId="0" applyFont="1" applyFill="1" applyBorder="1" applyAlignment="1">
      <alignment horizontal="center"/>
    </xf>
    <xf numFmtId="10" fontId="3" fillId="5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3" borderId="7" xfId="0" applyFont="1" applyFill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8" fillId="5" borderId="7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9" fillId="0" borderId="16" xfId="0" applyFont="1" applyBorder="1" applyAlignment="1">
      <alignment horizontal="center" wrapText="1"/>
    </xf>
    <xf numFmtId="0" fontId="6" fillId="7" borderId="16" xfId="0" applyFont="1" applyFill="1" applyBorder="1" applyAlignment="1">
      <alignment horizontal="right" wrapText="1"/>
    </xf>
    <xf numFmtId="0" fontId="6" fillId="7" borderId="16" xfId="0" applyFont="1" applyFill="1" applyBorder="1" applyAlignment="1">
      <alignment horizontal="center" wrapText="1"/>
    </xf>
    <xf numFmtId="0" fontId="3" fillId="9" borderId="1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right" vertical="center" wrapText="1"/>
    </xf>
    <xf numFmtId="0" fontId="3" fillId="9" borderId="18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right" vertical="center" wrapText="1"/>
    </xf>
    <xf numFmtId="0" fontId="3" fillId="9" borderId="16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right" vertical="center" wrapText="1"/>
    </xf>
    <xf numFmtId="0" fontId="6" fillId="9" borderId="8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3" fillId="0" borderId="25" xfId="0" applyFont="1" applyBorder="1" applyAlignment="1">
      <alignment horizontal="right" wrapText="1"/>
    </xf>
    <xf numFmtId="0" fontId="9" fillId="0" borderId="3" xfId="0" applyFont="1" applyBorder="1" applyAlignment="1">
      <alignment horizontal="center" wrapText="1"/>
    </xf>
    <xf numFmtId="0" fontId="2" fillId="14" borderId="26" xfId="5" applyBorder="1" applyAlignment="1">
      <alignment horizontal="right" vertical="center"/>
    </xf>
    <xf numFmtId="0" fontId="2" fillId="16" borderId="8" xfId="1" applyFill="1" applyBorder="1" applyAlignment="1">
      <alignment horizontal="center" vertical="center"/>
    </xf>
    <xf numFmtId="10" fontId="11" fillId="6" borderId="7" xfId="0" applyNumberFormat="1" applyFont="1" applyFill="1" applyBorder="1" applyAlignment="1">
      <alignment horizontal="center" vertical="center"/>
    </xf>
    <xf numFmtId="0" fontId="2" fillId="13" borderId="27" xfId="4" applyBorder="1" applyAlignment="1">
      <alignment horizontal="right" vertical="center"/>
    </xf>
    <xf numFmtId="0" fontId="2" fillId="16" borderId="12" xfId="1" applyFill="1" applyBorder="1" applyAlignment="1">
      <alignment horizontal="center" vertical="center"/>
    </xf>
    <xf numFmtId="0" fontId="2" fillId="16" borderId="7" xfId="1" applyFill="1" applyBorder="1" applyAlignment="1">
      <alignment horizontal="center" vertical="center"/>
    </xf>
    <xf numFmtId="0" fontId="2" fillId="12" borderId="27" xfId="3" applyBorder="1" applyAlignment="1">
      <alignment horizontal="right" vertical="center"/>
    </xf>
    <xf numFmtId="0" fontId="2" fillId="11" borderId="27" xfId="2" applyBorder="1" applyAlignment="1">
      <alignment horizontal="right" vertical="center"/>
    </xf>
    <xf numFmtId="0" fontId="2" fillId="15" borderId="28" xfId="6" applyBorder="1" applyAlignment="1">
      <alignment horizontal="right" vertical="center"/>
    </xf>
    <xf numFmtId="0" fontId="2" fillId="16" borderId="18" xfId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29" xfId="0" applyFont="1" applyBorder="1" applyAlignment="1">
      <alignment horizontal="right" vertical="center"/>
    </xf>
    <xf numFmtId="0" fontId="18" fillId="16" borderId="20" xfId="1" applyFont="1" applyFill="1" applyBorder="1" applyAlignment="1">
      <alignment horizontal="center" vertical="center"/>
    </xf>
    <xf numFmtId="10" fontId="16" fillId="6" borderId="20" xfId="0" applyNumberFormat="1" applyFont="1" applyFill="1" applyBorder="1" applyAlignment="1">
      <alignment horizontal="center" vertical="center"/>
    </xf>
    <xf numFmtId="0" fontId="18" fillId="16" borderId="30" xfId="1" applyFont="1" applyFill="1" applyBorder="1" applyAlignment="1">
      <alignment horizontal="center" vertical="center"/>
    </xf>
    <xf numFmtId="0" fontId="2" fillId="13" borderId="26" xfId="4" applyBorder="1" applyAlignment="1">
      <alignment horizontal="right" vertical="center"/>
    </xf>
    <xf numFmtId="0" fontId="2" fillId="12" borderId="26" xfId="3" applyBorder="1" applyAlignment="1">
      <alignment horizontal="right" vertical="center"/>
    </xf>
    <xf numFmtId="0" fontId="2" fillId="11" borderId="26" xfId="2" applyBorder="1" applyAlignment="1">
      <alignment horizontal="right" vertical="center"/>
    </xf>
    <xf numFmtId="0" fontId="2" fillId="15" borderId="31" xfId="6" applyBorder="1" applyAlignment="1">
      <alignment horizontal="right" vertical="center"/>
    </xf>
    <xf numFmtId="0" fontId="21" fillId="6" borderId="16" xfId="0" applyFont="1" applyFill="1" applyBorder="1" applyAlignment="1">
      <alignment horizontal="center" wrapText="1"/>
    </xf>
    <xf numFmtId="0" fontId="14" fillId="7" borderId="16" xfId="0" applyFont="1" applyFill="1" applyBorder="1" applyAlignment="1">
      <alignment horizontal="center" wrapText="1"/>
    </xf>
    <xf numFmtId="0" fontId="2" fillId="16" borderId="10" xfId="1" applyFill="1" applyBorder="1" applyAlignment="1">
      <alignment horizontal="center" vertical="center" wrapText="1"/>
    </xf>
    <xf numFmtId="0" fontId="2" fillId="16" borderId="12" xfId="1" applyFill="1" applyBorder="1" applyAlignment="1">
      <alignment horizontal="center" vertical="center" wrapText="1"/>
    </xf>
    <xf numFmtId="0" fontId="2" fillId="16" borderId="0" xfId="1" applyFill="1" applyAlignment="1">
      <alignment horizontal="center" vertical="center" wrapText="1"/>
    </xf>
    <xf numFmtId="0" fontId="2" fillId="16" borderId="19" xfId="1" applyFill="1" applyBorder="1" applyAlignment="1">
      <alignment horizontal="center" vertical="center" wrapText="1"/>
    </xf>
    <xf numFmtId="0" fontId="18" fillId="16" borderId="21" xfId="1" applyFont="1" applyFill="1" applyBorder="1" applyAlignment="1">
      <alignment horizontal="center" vertical="center" wrapText="1"/>
    </xf>
    <xf numFmtId="0" fontId="2" fillId="16" borderId="22" xfId="1" applyFill="1" applyBorder="1" applyAlignment="1">
      <alignment horizontal="center" vertical="center" wrapText="1"/>
    </xf>
    <xf numFmtId="0" fontId="1" fillId="16" borderId="10" xfId="1" applyFont="1" applyFill="1" applyBorder="1" applyAlignment="1">
      <alignment horizontal="center" vertical="center" wrapText="1"/>
    </xf>
    <xf numFmtId="0" fontId="1" fillId="16" borderId="0" xfId="1" applyFont="1" applyFill="1" applyAlignment="1">
      <alignment horizontal="center" vertical="center" wrapText="1"/>
    </xf>
    <xf numFmtId="0" fontId="1" fillId="16" borderId="1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8" borderId="24" xfId="0" applyFont="1" applyFill="1" applyBorder="1" applyAlignment="1">
      <alignment horizontal="right" vertical="center" wrapText="1"/>
    </xf>
    <xf numFmtId="0" fontId="3" fillId="9" borderId="24" xfId="0" applyFont="1" applyFill="1" applyBorder="1" applyAlignment="1">
      <alignment horizontal="center"/>
    </xf>
    <xf numFmtId="0" fontId="3" fillId="9" borderId="32" xfId="0" applyFont="1" applyFill="1" applyBorder="1" applyAlignment="1">
      <alignment horizontal="center"/>
    </xf>
    <xf numFmtId="0" fontId="10" fillId="8" borderId="33" xfId="0" applyFont="1" applyFill="1" applyBorder="1" applyAlignment="1">
      <alignment horizontal="right" vertical="center" wrapText="1"/>
    </xf>
    <xf numFmtId="0" fontId="6" fillId="9" borderId="33" xfId="0" applyFont="1" applyFill="1" applyBorder="1" applyAlignment="1">
      <alignment horizontal="center"/>
    </xf>
    <xf numFmtId="0" fontId="3" fillId="9" borderId="33" xfId="0" applyFont="1" applyFill="1" applyBorder="1" applyAlignment="1">
      <alignment horizontal="center"/>
    </xf>
    <xf numFmtId="0" fontId="6" fillId="8" borderId="18" xfId="0" applyFont="1" applyFill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0" borderId="1" xfId="0" applyFont="1" applyBorder="1" applyAlignment="1">
      <alignment horizontal="center"/>
    </xf>
    <xf numFmtId="0" fontId="22" fillId="8" borderId="24" xfId="0" applyFont="1" applyFill="1" applyBorder="1" applyAlignment="1">
      <alignment horizontal="center" vertical="center" wrapText="1"/>
    </xf>
    <xf numFmtId="0" fontId="22" fillId="8" borderId="17" xfId="0" applyFont="1" applyFill="1" applyBorder="1" applyAlignment="1">
      <alignment horizontal="center" vertical="center" wrapText="1"/>
    </xf>
    <xf numFmtId="0" fontId="22" fillId="8" borderId="33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22" fillId="8" borderId="34" xfId="0" applyFont="1" applyFill="1" applyBorder="1" applyAlignment="1">
      <alignment horizontal="center" vertical="center" wrapText="1"/>
    </xf>
    <xf numFmtId="0" fontId="10" fillId="8" borderId="34" xfId="0" applyFont="1" applyFill="1" applyBorder="1" applyAlignment="1">
      <alignment horizontal="right" vertical="center" wrapText="1"/>
    </xf>
    <xf numFmtId="0" fontId="3" fillId="9" borderId="34" xfId="0" applyFont="1" applyFill="1" applyBorder="1" applyAlignment="1">
      <alignment horizontal="center"/>
    </xf>
    <xf numFmtId="0" fontId="3" fillId="9" borderId="35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right" vertical="center" wrapText="1"/>
    </xf>
    <xf numFmtId="0" fontId="6" fillId="8" borderId="16" xfId="0" applyFont="1" applyFill="1" applyBorder="1" applyAlignment="1">
      <alignment horizontal="right" vertical="center" wrapText="1"/>
    </xf>
    <xf numFmtId="0" fontId="6" fillId="8" borderId="34" xfId="0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0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/>
    <xf numFmtId="0" fontId="25" fillId="0" borderId="0" xfId="0" applyFont="1" applyAlignment="1">
      <alignment horizontal="center" wrapText="1"/>
    </xf>
    <xf numFmtId="0" fontId="25" fillId="0" borderId="4" xfId="0" applyFont="1" applyBorder="1" applyAlignment="1">
      <alignment horizontal="center" wrapText="1"/>
    </xf>
    <xf numFmtId="0" fontId="25" fillId="0" borderId="6" xfId="0" applyFont="1" applyBorder="1" applyAlignment="1">
      <alignment horizontal="center" wrapText="1"/>
    </xf>
    <xf numFmtId="0" fontId="25" fillId="0" borderId="36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14" fontId="0" fillId="17" borderId="0" xfId="0" applyNumberFormat="1" applyFont="1" applyFill="1" applyAlignment="1">
      <alignment horizontal="center"/>
    </xf>
    <xf numFmtId="14" fontId="0" fillId="17" borderId="7" xfId="0" applyNumberFormat="1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37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10" fontId="0" fillId="5" borderId="10" xfId="0" applyNumberFormat="1" applyFont="1" applyFill="1" applyBorder="1" applyAlignment="1">
      <alignment horizontal="center"/>
    </xf>
    <xf numFmtId="0" fontId="0" fillId="17" borderId="10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164" fontId="25" fillId="0" borderId="0" xfId="0" applyNumberFormat="1" applyFont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6" fillId="0" borderId="0" xfId="0" applyFont="1" applyAlignment="1"/>
    <xf numFmtId="0" fontId="11" fillId="5" borderId="7" xfId="0" applyFont="1" applyFill="1" applyBorder="1" applyAlignment="1">
      <alignment horizontal="center"/>
    </xf>
    <xf numFmtId="0" fontId="12" fillId="5" borderId="10" xfId="0" applyFont="1" applyFill="1" applyBorder="1" applyAlignment="1">
      <alignment horizontal="center"/>
    </xf>
    <xf numFmtId="10" fontId="12" fillId="5" borderId="10" xfId="0" applyNumberFormat="1" applyFont="1" applyFill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14" fillId="8" borderId="18" xfId="0" applyFont="1" applyFill="1" applyBorder="1" applyAlignment="1">
      <alignment horizontal="right" vertical="center" wrapText="1"/>
    </xf>
    <xf numFmtId="0" fontId="21" fillId="0" borderId="1" xfId="0" applyFont="1" applyBorder="1" applyAlignment="1">
      <alignment horizontal="center"/>
    </xf>
    <xf numFmtId="2" fontId="11" fillId="0" borderId="12" xfId="0" applyNumberFormat="1" applyFont="1" applyBorder="1" applyAlignment="1">
      <alignment horizontal="center"/>
    </xf>
    <xf numFmtId="14" fontId="3" fillId="3" borderId="0" xfId="0" applyNumberFormat="1" applyFont="1" applyFill="1" applyBorder="1" applyAlignment="1">
      <alignment horizontal="center"/>
    </xf>
    <xf numFmtId="10" fontId="16" fillId="6" borderId="38" xfId="0" applyNumberFormat="1" applyFont="1" applyFill="1" applyBorder="1" applyAlignment="1">
      <alignment horizontal="center" vertical="center"/>
    </xf>
    <xf numFmtId="10" fontId="16" fillId="6" borderId="39" xfId="0" applyNumberFormat="1" applyFont="1" applyFill="1" applyBorder="1" applyAlignment="1">
      <alignment horizontal="center" vertical="center"/>
    </xf>
  </cellXfs>
  <cellStyles count="7">
    <cellStyle name="20% - Accent2" xfId="2" builtinId="34"/>
    <cellStyle name="40% - Accent3" xfId="3" builtinId="39"/>
    <cellStyle name="40% - Accent4" xfId="4" builtinId="43"/>
    <cellStyle name="40% - Accent5" xfId="5" builtinId="47"/>
    <cellStyle name="60% - Accent1" xfId="1" builtinId="32"/>
    <cellStyle name="60% - Accent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Colin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Burndown'!$B$7:$B$24</c:f>
              <c:numCache>
                <c:formatCode>m/d/yy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'Colin Burndown'!$H$7:$H$24</c:f>
              <c:numCache>
                <c:formatCode>0.0</c:formatCode>
                <c:ptCount val="18"/>
                <c:pt idx="0" formatCode="General">
                  <c:v>18</c:v>
                </c:pt>
                <c:pt idx="1">
                  <c:v>16.8</c:v>
                </c:pt>
                <c:pt idx="2">
                  <c:v>14.4</c:v>
                </c:pt>
                <c:pt idx="3">
                  <c:v>14.4</c:v>
                </c:pt>
                <c:pt idx="4">
                  <c:v>12.9</c:v>
                </c:pt>
                <c:pt idx="5">
                  <c:v>12.9</c:v>
                </c:pt>
                <c:pt idx="6">
                  <c:v>12.9</c:v>
                </c:pt>
                <c:pt idx="7">
                  <c:v>12.3</c:v>
                </c:pt>
                <c:pt idx="8">
                  <c:v>10.9</c:v>
                </c:pt>
                <c:pt idx="9">
                  <c:v>10.9</c:v>
                </c:pt>
                <c:pt idx="10">
                  <c:v>9.9</c:v>
                </c:pt>
                <c:pt idx="11">
                  <c:v>7.5</c:v>
                </c:pt>
                <c:pt idx="12">
                  <c:v>7.5</c:v>
                </c:pt>
                <c:pt idx="13">
                  <c:v>7.5</c:v>
                </c:pt>
                <c:pt idx="14">
                  <c:v>5.0999999999999996</c:v>
                </c:pt>
                <c:pt idx="15">
                  <c:v>2.6999999999999993</c:v>
                </c:pt>
                <c:pt idx="16">
                  <c:v>1.0999999999999992</c:v>
                </c:pt>
                <c:pt idx="17">
                  <c:v>-2.6500000000000008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D6-4D98-98FB-0653D72586C2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Burndown'!$B$7:$B$24</c:f>
              <c:numCache>
                <c:formatCode>m/d/yy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'Colin Burndown'!$J$7:$J$24</c:f>
              <c:numCache>
                <c:formatCode>0.0</c:formatCode>
                <c:ptCount val="18"/>
                <c:pt idx="0" formatCode="General">
                  <c:v>18</c:v>
                </c:pt>
                <c:pt idx="1">
                  <c:v>16.941176470588236</c:v>
                </c:pt>
                <c:pt idx="2">
                  <c:v>15.882352941176471</c:v>
                </c:pt>
                <c:pt idx="3">
                  <c:v>14.823529411764707</c:v>
                </c:pt>
                <c:pt idx="4">
                  <c:v>13.764705882352942</c:v>
                </c:pt>
                <c:pt idx="5">
                  <c:v>12.705882352941178</c:v>
                </c:pt>
                <c:pt idx="6">
                  <c:v>11.647058823529413</c:v>
                </c:pt>
                <c:pt idx="7">
                  <c:v>10.588235294117649</c:v>
                </c:pt>
                <c:pt idx="8">
                  <c:v>9.529411764705884</c:v>
                </c:pt>
                <c:pt idx="9">
                  <c:v>8.4705882352941195</c:v>
                </c:pt>
                <c:pt idx="10">
                  <c:v>7.411764705882355</c:v>
                </c:pt>
                <c:pt idx="11">
                  <c:v>6.3529411764705905</c:v>
                </c:pt>
                <c:pt idx="12">
                  <c:v>5.294117647058826</c:v>
                </c:pt>
                <c:pt idx="13">
                  <c:v>4.2352941176470615</c:v>
                </c:pt>
                <c:pt idx="14">
                  <c:v>3.176470588235297</c:v>
                </c:pt>
                <c:pt idx="15">
                  <c:v>2.1176470588235325</c:v>
                </c:pt>
                <c:pt idx="16">
                  <c:v>1.0588235294117678</c:v>
                </c:pt>
                <c:pt idx="17">
                  <c:v>3.1086244689504383E-15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6-4D98-98FB-0653D7258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0876473"/>
        <c:axId val="1577966542"/>
      </c:lineChart>
      <c:dateAx>
        <c:axId val="167087647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out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66542"/>
        <c:crosses val="autoZero"/>
        <c:auto val="1"/>
        <c:lblOffset val="100"/>
        <c:baseTimeUnit val="days"/>
      </c:dateAx>
      <c:valAx>
        <c:axId val="15779665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6238159675236806E-2"/>
              <c:y val="0.28234501255028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87647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Colin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'Colin Burndown'!$G$35:$G$46</c:f>
              <c:numCache>
                <c:formatCode>0.00</c:formatCode>
                <c:ptCount val="12"/>
                <c:pt idx="0">
                  <c:v>19.3</c:v>
                </c:pt>
                <c:pt idx="1">
                  <c:v>16.899999999999999</c:v>
                </c:pt>
                <c:pt idx="2">
                  <c:v>#N/A</c:v>
                </c:pt>
                <c:pt idx="3">
                  <c:v>#N/A</c:v>
                </c:pt>
                <c:pt idx="4">
                  <c:v>14.499999999999998</c:v>
                </c:pt>
                <c:pt idx="5">
                  <c:v>11.75</c:v>
                </c:pt>
                <c:pt idx="6">
                  <c:v>#N/A</c:v>
                </c:pt>
                <c:pt idx="7">
                  <c:v>9.6999999999999975</c:v>
                </c:pt>
                <c:pt idx="8">
                  <c:v>#N/A</c:v>
                </c:pt>
                <c:pt idx="9">
                  <c:v>6.4999999999999973</c:v>
                </c:pt>
                <c:pt idx="10">
                  <c:v>3.4999999999999973</c:v>
                </c:pt>
                <c:pt idx="11">
                  <c:v>-2.1000000000000032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C-403D-85CC-F3CD6D730CCE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'Colin Burndown'!$J$35:$J$46</c:f>
              <c:numCache>
                <c:formatCode>0.00</c:formatCode>
                <c:ptCount val="12"/>
                <c:pt idx="0">
                  <c:v>18.333333333333332</c:v>
                </c:pt>
                <c:pt idx="1">
                  <c:v>16.666666666666664</c:v>
                </c:pt>
                <c:pt idx="2">
                  <c:v>14.999999999999998</c:v>
                </c:pt>
                <c:pt idx="3">
                  <c:v>13.333333333333332</c:v>
                </c:pt>
                <c:pt idx="4">
                  <c:v>11.666666666666666</c:v>
                </c:pt>
                <c:pt idx="5">
                  <c:v>10</c:v>
                </c:pt>
                <c:pt idx="6">
                  <c:v>8.3333333333333339</c:v>
                </c:pt>
                <c:pt idx="7">
                  <c:v>6.666666666666667</c:v>
                </c:pt>
                <c:pt idx="8">
                  <c:v>5</c:v>
                </c:pt>
                <c:pt idx="9">
                  <c:v>3.333333333333333</c:v>
                </c:pt>
                <c:pt idx="10">
                  <c:v>1.6666666666666663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C-403D-85CC-F3CD6D730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9 Burndown - Colin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Burndown'!$B$56:$B$66</c:f>
              <c:numCache>
                <c:formatCode>m/d/yy</c:formatCode>
                <c:ptCount val="11"/>
                <c:pt idx="0">
                  <c:v>44628</c:v>
                </c:pt>
                <c:pt idx="1">
                  <c:v>44629</c:v>
                </c:pt>
                <c:pt idx="2">
                  <c:v>44630</c:v>
                </c:pt>
                <c:pt idx="3">
                  <c:v>44631</c:v>
                </c:pt>
                <c:pt idx="4">
                  <c:v>44632</c:v>
                </c:pt>
                <c:pt idx="5">
                  <c:v>44633</c:v>
                </c:pt>
                <c:pt idx="6">
                  <c:v>44634</c:v>
                </c:pt>
                <c:pt idx="7">
                  <c:v>44635</c:v>
                </c:pt>
                <c:pt idx="8">
                  <c:v>44636</c:v>
                </c:pt>
                <c:pt idx="9">
                  <c:v>44637</c:v>
                </c:pt>
                <c:pt idx="10">
                  <c:v>44638</c:v>
                </c:pt>
              </c:numCache>
            </c:numRef>
          </c:cat>
          <c:val>
            <c:numRef>
              <c:f>'Colin Burndown'!$H$56:$H$66</c:f>
              <c:numCache>
                <c:formatCode>General</c:formatCode>
                <c:ptCount val="11"/>
                <c:pt idx="0">
                  <c:v>10</c:v>
                </c:pt>
                <c:pt idx="1">
                  <c:v>8.8000000000000007</c:v>
                </c:pt>
                <c:pt idx="2">
                  <c:v>8.8000000000000007</c:v>
                </c:pt>
                <c:pt idx="3">
                  <c:v>6.4</c:v>
                </c:pt>
                <c:pt idx="4">
                  <c:v>4.1500000000000004</c:v>
                </c:pt>
                <c:pt idx="5">
                  <c:v>4.1500000000000004</c:v>
                </c:pt>
                <c:pt idx="6">
                  <c:v>4.1500000000000004</c:v>
                </c:pt>
                <c:pt idx="7">
                  <c:v>1.75</c:v>
                </c:pt>
                <c:pt idx="8">
                  <c:v>1.75</c:v>
                </c:pt>
                <c:pt idx="9">
                  <c:v>-0.34999999999999964</c:v>
                </c:pt>
                <c:pt idx="10">
                  <c:v>-1.9499999999999997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5-D94C-84E9-6C424270EF00}"/>
            </c:ext>
          </c:extLst>
        </c:ser>
        <c:ser>
          <c:idx val="1"/>
          <c:order val="1"/>
          <c:tx>
            <c:strRef>
              <c:f>'Colin Burndown'!$J$55</c:f>
              <c:strCache>
                <c:ptCount val="1"/>
                <c:pt idx="0">
                  <c:v>Ideal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Burndown'!$B$56:$B$66</c:f>
              <c:numCache>
                <c:formatCode>m/d/yy</c:formatCode>
                <c:ptCount val="11"/>
                <c:pt idx="0">
                  <c:v>44628</c:v>
                </c:pt>
                <c:pt idx="1">
                  <c:v>44629</c:v>
                </c:pt>
                <c:pt idx="2">
                  <c:v>44630</c:v>
                </c:pt>
                <c:pt idx="3">
                  <c:v>44631</c:v>
                </c:pt>
                <c:pt idx="4">
                  <c:v>44632</c:v>
                </c:pt>
                <c:pt idx="5">
                  <c:v>44633</c:v>
                </c:pt>
                <c:pt idx="6">
                  <c:v>44634</c:v>
                </c:pt>
                <c:pt idx="7">
                  <c:v>44635</c:v>
                </c:pt>
                <c:pt idx="8">
                  <c:v>44636</c:v>
                </c:pt>
                <c:pt idx="9">
                  <c:v>44637</c:v>
                </c:pt>
                <c:pt idx="10">
                  <c:v>44638</c:v>
                </c:pt>
              </c:numCache>
            </c:numRef>
          </c:cat>
          <c:val>
            <c:numRef>
              <c:f>'Colin Burndown'!$J$56:$J$66</c:f>
              <c:numCache>
                <c:formatCode>0.00</c:formatCode>
                <c:ptCount val="11"/>
                <c:pt idx="0" formatCode="General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75-D94C-84E9-6C424270E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10 Burndown - Colin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Burndown'!$B$77:$B$97</c:f>
              <c:numCache>
                <c:formatCode>m/d/yy</c:formatCode>
                <c:ptCount val="21"/>
                <c:pt idx="0">
                  <c:v>44649</c:v>
                </c:pt>
                <c:pt idx="1">
                  <c:v>44650</c:v>
                </c:pt>
                <c:pt idx="2">
                  <c:v>44651</c:v>
                </c:pt>
                <c:pt idx="3">
                  <c:v>44652</c:v>
                </c:pt>
                <c:pt idx="4">
                  <c:v>44653</c:v>
                </c:pt>
                <c:pt idx="5">
                  <c:v>44654</c:v>
                </c:pt>
                <c:pt idx="6">
                  <c:v>44655</c:v>
                </c:pt>
                <c:pt idx="7">
                  <c:v>44656</c:v>
                </c:pt>
                <c:pt idx="8">
                  <c:v>44657</c:v>
                </c:pt>
                <c:pt idx="9">
                  <c:v>44658</c:v>
                </c:pt>
                <c:pt idx="10">
                  <c:v>44659</c:v>
                </c:pt>
                <c:pt idx="11">
                  <c:v>44660</c:v>
                </c:pt>
                <c:pt idx="12">
                  <c:v>44661</c:v>
                </c:pt>
                <c:pt idx="13">
                  <c:v>44662</c:v>
                </c:pt>
                <c:pt idx="14">
                  <c:v>44663</c:v>
                </c:pt>
                <c:pt idx="15">
                  <c:v>44664</c:v>
                </c:pt>
                <c:pt idx="16">
                  <c:v>44665</c:v>
                </c:pt>
                <c:pt idx="17">
                  <c:v>44666</c:v>
                </c:pt>
                <c:pt idx="18">
                  <c:v>44667</c:v>
                </c:pt>
                <c:pt idx="19">
                  <c:v>44668</c:v>
                </c:pt>
                <c:pt idx="20">
                  <c:v>44669</c:v>
                </c:pt>
              </c:numCache>
            </c:numRef>
          </c:cat>
          <c:val>
            <c:numRef>
              <c:f>'Colin Burndown'!$H$76:$H$97</c:f>
              <c:numCache>
                <c:formatCode>General</c:formatCode>
                <c:ptCount val="22"/>
                <c:pt idx="0">
                  <c:v>24</c:v>
                </c:pt>
                <c:pt idx="1">
                  <c:v>22.6</c:v>
                </c:pt>
                <c:pt idx="2">
                  <c:v>22.6</c:v>
                </c:pt>
                <c:pt idx="3">
                  <c:v>21.1</c:v>
                </c:pt>
                <c:pt idx="4">
                  <c:v>19.5</c:v>
                </c:pt>
                <c:pt idx="5">
                  <c:v>19.5</c:v>
                </c:pt>
                <c:pt idx="6">
                  <c:v>17.7</c:v>
                </c:pt>
                <c:pt idx="7">
                  <c:v>16.5</c:v>
                </c:pt>
                <c:pt idx="8">
                  <c:v>16.5</c:v>
                </c:pt>
                <c:pt idx="9">
                  <c:v>16.5</c:v>
                </c:pt>
                <c:pt idx="10">
                  <c:v>15</c:v>
                </c:pt>
                <c:pt idx="11">
                  <c:v>14.2</c:v>
                </c:pt>
                <c:pt idx="12">
                  <c:v>12.6</c:v>
                </c:pt>
                <c:pt idx="13">
                  <c:v>12.6</c:v>
                </c:pt>
                <c:pt idx="14">
                  <c:v>12.6</c:v>
                </c:pt>
                <c:pt idx="15">
                  <c:v>12.6</c:v>
                </c:pt>
                <c:pt idx="16">
                  <c:v>12.6</c:v>
                </c:pt>
                <c:pt idx="17">
                  <c:v>12.6</c:v>
                </c:pt>
                <c:pt idx="18">
                  <c:v>12.6</c:v>
                </c:pt>
                <c:pt idx="19">
                  <c:v>12.6</c:v>
                </c:pt>
                <c:pt idx="20">
                  <c:v>12.6</c:v>
                </c:pt>
                <c:pt idx="21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DA-174B-BC85-2B04C0E761B4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Burndown'!$B$77:$B$97</c:f>
              <c:numCache>
                <c:formatCode>m/d/yy</c:formatCode>
                <c:ptCount val="21"/>
                <c:pt idx="0">
                  <c:v>44649</c:v>
                </c:pt>
                <c:pt idx="1">
                  <c:v>44650</c:v>
                </c:pt>
                <c:pt idx="2">
                  <c:v>44651</c:v>
                </c:pt>
                <c:pt idx="3">
                  <c:v>44652</c:v>
                </c:pt>
                <c:pt idx="4">
                  <c:v>44653</c:v>
                </c:pt>
                <c:pt idx="5">
                  <c:v>44654</c:v>
                </c:pt>
                <c:pt idx="6">
                  <c:v>44655</c:v>
                </c:pt>
                <c:pt idx="7">
                  <c:v>44656</c:v>
                </c:pt>
                <c:pt idx="8">
                  <c:v>44657</c:v>
                </c:pt>
                <c:pt idx="9">
                  <c:v>44658</c:v>
                </c:pt>
                <c:pt idx="10">
                  <c:v>44659</c:v>
                </c:pt>
                <c:pt idx="11">
                  <c:v>44660</c:v>
                </c:pt>
                <c:pt idx="12">
                  <c:v>44661</c:v>
                </c:pt>
                <c:pt idx="13">
                  <c:v>44662</c:v>
                </c:pt>
                <c:pt idx="14">
                  <c:v>44663</c:v>
                </c:pt>
                <c:pt idx="15">
                  <c:v>44664</c:v>
                </c:pt>
                <c:pt idx="16">
                  <c:v>44665</c:v>
                </c:pt>
                <c:pt idx="17">
                  <c:v>44666</c:v>
                </c:pt>
                <c:pt idx="18">
                  <c:v>44667</c:v>
                </c:pt>
                <c:pt idx="19">
                  <c:v>44668</c:v>
                </c:pt>
                <c:pt idx="20">
                  <c:v>44669</c:v>
                </c:pt>
              </c:numCache>
            </c:numRef>
          </c:cat>
          <c:val>
            <c:numRef>
              <c:f>'Colin Burndown'!$J$76:$J$97</c:f>
              <c:numCache>
                <c:formatCode>0.00</c:formatCode>
                <c:ptCount val="22"/>
                <c:pt idx="0" formatCode="General">
                  <c:v>24</c:v>
                </c:pt>
                <c:pt idx="1">
                  <c:v>22.857142857142858</c:v>
                </c:pt>
                <c:pt idx="2">
                  <c:v>21.714285714285715</c:v>
                </c:pt>
                <c:pt idx="3">
                  <c:v>20.571428571428573</c:v>
                </c:pt>
                <c:pt idx="4">
                  <c:v>19.428571428571431</c:v>
                </c:pt>
                <c:pt idx="5">
                  <c:v>18.285714285714288</c:v>
                </c:pt>
                <c:pt idx="6">
                  <c:v>17.142857142857146</c:v>
                </c:pt>
                <c:pt idx="7">
                  <c:v>16.000000000000004</c:v>
                </c:pt>
                <c:pt idx="8">
                  <c:v>14.857142857142861</c:v>
                </c:pt>
                <c:pt idx="9">
                  <c:v>13.714285714285719</c:v>
                </c:pt>
                <c:pt idx="10">
                  <c:v>12.571428571428577</c:v>
                </c:pt>
                <c:pt idx="11">
                  <c:v>11.428571428571434</c:v>
                </c:pt>
                <c:pt idx="12">
                  <c:v>10.285714285714292</c:v>
                </c:pt>
                <c:pt idx="13">
                  <c:v>9.1428571428571495</c:v>
                </c:pt>
                <c:pt idx="14">
                  <c:v>8.0000000000000071</c:v>
                </c:pt>
                <c:pt idx="15">
                  <c:v>6.8571428571428648</c:v>
                </c:pt>
                <c:pt idx="16">
                  <c:v>5.7142857142857224</c:v>
                </c:pt>
                <c:pt idx="17">
                  <c:v>4.5714285714285801</c:v>
                </c:pt>
                <c:pt idx="18">
                  <c:v>3.4285714285714373</c:v>
                </c:pt>
                <c:pt idx="19">
                  <c:v>2.2857142857142945</c:v>
                </c:pt>
                <c:pt idx="20">
                  <c:v>1.1428571428571517</c:v>
                </c:pt>
                <c:pt idx="21">
                  <c:v>8.8817841970012523E-15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DA-174B-BC85-2B04C0E76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Andy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Burndown'!$B$7:$B$24</c:f>
              <c:numCache>
                <c:formatCode>m/d/yy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'Andy Burndown'!$H$7:$H$24</c:f>
              <c:numCache>
                <c:formatCode>General</c:formatCode>
                <c:ptCount val="18"/>
                <c:pt idx="0">
                  <c:v>24</c:v>
                </c:pt>
                <c:pt idx="1">
                  <c:v>24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21.8</c:v>
                </c:pt>
                <c:pt idx="8">
                  <c:v>21.8</c:v>
                </c:pt>
                <c:pt idx="9">
                  <c:v>20.8</c:v>
                </c:pt>
                <c:pt idx="10">
                  <c:v>20.8</c:v>
                </c:pt>
                <c:pt idx="11">
                  <c:v>20.8</c:v>
                </c:pt>
                <c:pt idx="12">
                  <c:v>20.8</c:v>
                </c:pt>
                <c:pt idx="13">
                  <c:v>20.8</c:v>
                </c:pt>
                <c:pt idx="14">
                  <c:v>20.8</c:v>
                </c:pt>
                <c:pt idx="15">
                  <c:v>20.8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2-43D0-8D1A-5C6E6ACDBEA3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Burndown'!$B$7:$B$24</c:f>
              <c:numCache>
                <c:formatCode>m/d/yy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'Andy Burndown'!$J$7:$J$24</c:f>
              <c:numCache>
                <c:formatCode>0.00</c:formatCode>
                <c:ptCount val="18"/>
                <c:pt idx="0" formatCode="General">
                  <c:v>24</c:v>
                </c:pt>
                <c:pt idx="1">
                  <c:v>22.588235294117649</c:v>
                </c:pt>
                <c:pt idx="2">
                  <c:v>21.176470588235297</c:v>
                </c:pt>
                <c:pt idx="3">
                  <c:v>19.764705882352946</c:v>
                </c:pt>
                <c:pt idx="4">
                  <c:v>18.352941176470594</c:v>
                </c:pt>
                <c:pt idx="5">
                  <c:v>16.941176470588243</c:v>
                </c:pt>
                <c:pt idx="6">
                  <c:v>15.529411764705889</c:v>
                </c:pt>
                <c:pt idx="7">
                  <c:v>14.117647058823536</c:v>
                </c:pt>
                <c:pt idx="8">
                  <c:v>12.705882352941183</c:v>
                </c:pt>
                <c:pt idx="9">
                  <c:v>11.29411764705883</c:v>
                </c:pt>
                <c:pt idx="10">
                  <c:v>9.8823529411764763</c:v>
                </c:pt>
                <c:pt idx="11">
                  <c:v>8.4705882352941231</c:v>
                </c:pt>
                <c:pt idx="12">
                  <c:v>7.0588235294117698</c:v>
                </c:pt>
                <c:pt idx="13">
                  <c:v>5.6470588235294166</c:v>
                </c:pt>
                <c:pt idx="14">
                  <c:v>4.2352941176470633</c:v>
                </c:pt>
                <c:pt idx="15">
                  <c:v>2.8235294117647101</c:v>
                </c:pt>
                <c:pt idx="16">
                  <c:v>1.411764705882357</c:v>
                </c:pt>
                <c:pt idx="17">
                  <c:v>3.9968028886505635E-15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2-43D0-8D1A-5C6E6ACDB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Andy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'Andy Burndown'!$G$35:$G$46</c:f>
              <c:numCache>
                <c:formatCode>0.00</c:formatCode>
                <c:ptCount val="12"/>
                <c:pt idx="0">
                  <c:v>17.899999999999999</c:v>
                </c:pt>
                <c:pt idx="1">
                  <c:v>15.899999999999999</c:v>
                </c:pt>
                <c:pt idx="2">
                  <c:v>#N/A</c:v>
                </c:pt>
                <c:pt idx="3">
                  <c:v>13.499999999999998</c:v>
                </c:pt>
                <c:pt idx="4">
                  <c:v>#N/A</c:v>
                </c:pt>
                <c:pt idx="5">
                  <c:v>9.7499999999999982</c:v>
                </c:pt>
                <c:pt idx="6">
                  <c:v>8.5499999999999989</c:v>
                </c:pt>
                <c:pt idx="7">
                  <c:v>#N/A</c:v>
                </c:pt>
                <c:pt idx="8">
                  <c:v>11.5</c:v>
                </c:pt>
                <c:pt idx="9">
                  <c:v>8.3000000000000007</c:v>
                </c:pt>
                <c:pt idx="10">
                  <c:v>4.7999999999999989</c:v>
                </c:pt>
                <c:pt idx="11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F-42CD-9FE8-5ECDC0ECD306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'Andy Burndown'!$J$35:$J$46</c:f>
              <c:numCache>
                <c:formatCode>0.00</c:formatCode>
                <c:ptCount val="12"/>
                <c:pt idx="0">
                  <c:v>16.5</c:v>
                </c:pt>
                <c:pt idx="1">
                  <c:v>15</c:v>
                </c:pt>
                <c:pt idx="2">
                  <c:v>13.5</c:v>
                </c:pt>
                <c:pt idx="3">
                  <c:v>12</c:v>
                </c:pt>
                <c:pt idx="4">
                  <c:v>10.5</c:v>
                </c:pt>
                <c:pt idx="5">
                  <c:v>9</c:v>
                </c:pt>
                <c:pt idx="6">
                  <c:v>7.5</c:v>
                </c:pt>
                <c:pt idx="7">
                  <c:v>6</c:v>
                </c:pt>
                <c:pt idx="8">
                  <c:v>4.5</c:v>
                </c:pt>
                <c:pt idx="9">
                  <c:v>3</c:v>
                </c:pt>
                <c:pt idx="10">
                  <c:v>1.5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FF-42CD-9FE8-5ECDC0ECD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9 Burndown - Andy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7301747178918393E-2"/>
          <c:y val="0.20421997382253343"/>
          <c:w val="0.8795375400924208"/>
          <c:h val="0.64633411588722911"/>
        </c:manualLayout>
      </c:layout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Burndown'!$B$56:$B$66</c:f>
              <c:numCache>
                <c:formatCode>m/d/yy</c:formatCode>
                <c:ptCount val="11"/>
                <c:pt idx="0">
                  <c:v>44628</c:v>
                </c:pt>
                <c:pt idx="1">
                  <c:v>44629</c:v>
                </c:pt>
                <c:pt idx="2">
                  <c:v>44630</c:v>
                </c:pt>
                <c:pt idx="3">
                  <c:v>44631</c:v>
                </c:pt>
                <c:pt idx="4">
                  <c:v>44632</c:v>
                </c:pt>
                <c:pt idx="5">
                  <c:v>44633</c:v>
                </c:pt>
                <c:pt idx="6">
                  <c:v>44634</c:v>
                </c:pt>
                <c:pt idx="7">
                  <c:v>44635</c:v>
                </c:pt>
                <c:pt idx="8">
                  <c:v>44636</c:v>
                </c:pt>
                <c:pt idx="9">
                  <c:v>44637</c:v>
                </c:pt>
                <c:pt idx="10">
                  <c:v>44638</c:v>
                </c:pt>
              </c:numCache>
            </c:numRef>
          </c:cat>
          <c:val>
            <c:numRef>
              <c:f>'Andy Burndown'!$H$56:$H$66</c:f>
              <c:numCache>
                <c:formatCode>General</c:formatCode>
                <c:ptCount val="11"/>
                <c:pt idx="0">
                  <c:v>9</c:v>
                </c:pt>
                <c:pt idx="1">
                  <c:v>8.4</c:v>
                </c:pt>
                <c:pt idx="2">
                  <c:v>8.4</c:v>
                </c:pt>
                <c:pt idx="3">
                  <c:v>8.4</c:v>
                </c:pt>
                <c:pt idx="4">
                  <c:v>6.15</c:v>
                </c:pt>
                <c:pt idx="5">
                  <c:v>4.5500000000000007</c:v>
                </c:pt>
                <c:pt idx="6">
                  <c:v>4.5500000000000007</c:v>
                </c:pt>
                <c:pt idx="7">
                  <c:v>4.5500000000000007</c:v>
                </c:pt>
                <c:pt idx="8">
                  <c:v>2.7500000000000009</c:v>
                </c:pt>
                <c:pt idx="9">
                  <c:v>2.7500000000000009</c:v>
                </c:pt>
                <c:pt idx="10">
                  <c:v>1.1500000000000008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F-4E4C-B7D2-5F2D418C7F36}"/>
            </c:ext>
          </c:extLst>
        </c:ser>
        <c:ser>
          <c:idx val="1"/>
          <c:order val="1"/>
          <c:tx>
            <c:strRef>
              <c:f>'Colin Burndown'!$J$55</c:f>
              <c:strCache>
                <c:ptCount val="1"/>
                <c:pt idx="0">
                  <c:v>Ideal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Burndown'!$B$56:$B$66</c:f>
              <c:numCache>
                <c:formatCode>m/d/yy</c:formatCode>
                <c:ptCount val="11"/>
                <c:pt idx="0">
                  <c:v>44628</c:v>
                </c:pt>
                <c:pt idx="1">
                  <c:v>44629</c:v>
                </c:pt>
                <c:pt idx="2">
                  <c:v>44630</c:v>
                </c:pt>
                <c:pt idx="3">
                  <c:v>44631</c:v>
                </c:pt>
                <c:pt idx="4">
                  <c:v>44632</c:v>
                </c:pt>
                <c:pt idx="5">
                  <c:v>44633</c:v>
                </c:pt>
                <c:pt idx="6">
                  <c:v>44634</c:v>
                </c:pt>
                <c:pt idx="7">
                  <c:v>44635</c:v>
                </c:pt>
                <c:pt idx="8">
                  <c:v>44636</c:v>
                </c:pt>
                <c:pt idx="9">
                  <c:v>44637</c:v>
                </c:pt>
                <c:pt idx="10">
                  <c:v>44638</c:v>
                </c:pt>
              </c:numCache>
            </c:numRef>
          </c:cat>
          <c:val>
            <c:numRef>
              <c:f>'Andy Burndown'!$J$56:$J$66</c:f>
              <c:numCache>
                <c:formatCode>0.00</c:formatCode>
                <c:ptCount val="11"/>
                <c:pt idx="0" formatCode="General">
                  <c:v>9</c:v>
                </c:pt>
                <c:pt idx="1">
                  <c:v>8.1</c:v>
                </c:pt>
                <c:pt idx="2">
                  <c:v>7.1999999999999993</c:v>
                </c:pt>
                <c:pt idx="3">
                  <c:v>6.2999999999999989</c:v>
                </c:pt>
                <c:pt idx="4">
                  <c:v>5.3999999999999986</c:v>
                </c:pt>
                <c:pt idx="5">
                  <c:v>4.4999999999999982</c:v>
                </c:pt>
                <c:pt idx="6">
                  <c:v>3.5999999999999983</c:v>
                </c:pt>
                <c:pt idx="7">
                  <c:v>2.6999999999999984</c:v>
                </c:pt>
                <c:pt idx="8">
                  <c:v>1.7999999999999985</c:v>
                </c:pt>
                <c:pt idx="9">
                  <c:v>0.89999999999999847</c:v>
                </c:pt>
                <c:pt idx="10">
                  <c:v>-1.5543122344752192E-15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1F-4E4C-B7D2-5F2D418C7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10 Burndown - Andy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Burndown'!$B$77:$B$97</c:f>
              <c:numCache>
                <c:formatCode>m/d/yy</c:formatCode>
                <c:ptCount val="21"/>
                <c:pt idx="0">
                  <c:v>44649</c:v>
                </c:pt>
                <c:pt idx="1">
                  <c:v>44650</c:v>
                </c:pt>
                <c:pt idx="2">
                  <c:v>44651</c:v>
                </c:pt>
                <c:pt idx="3">
                  <c:v>44652</c:v>
                </c:pt>
                <c:pt idx="4">
                  <c:v>44653</c:v>
                </c:pt>
                <c:pt idx="5">
                  <c:v>44654</c:v>
                </c:pt>
                <c:pt idx="6">
                  <c:v>44655</c:v>
                </c:pt>
                <c:pt idx="7">
                  <c:v>44656</c:v>
                </c:pt>
                <c:pt idx="8">
                  <c:v>44657</c:v>
                </c:pt>
                <c:pt idx="9">
                  <c:v>44658</c:v>
                </c:pt>
                <c:pt idx="10">
                  <c:v>44659</c:v>
                </c:pt>
                <c:pt idx="11">
                  <c:v>44660</c:v>
                </c:pt>
                <c:pt idx="12">
                  <c:v>44661</c:v>
                </c:pt>
                <c:pt idx="13">
                  <c:v>44662</c:v>
                </c:pt>
                <c:pt idx="14">
                  <c:v>44663</c:v>
                </c:pt>
                <c:pt idx="15">
                  <c:v>44664</c:v>
                </c:pt>
                <c:pt idx="16">
                  <c:v>44665</c:v>
                </c:pt>
                <c:pt idx="17">
                  <c:v>44666</c:v>
                </c:pt>
                <c:pt idx="18">
                  <c:v>44667</c:v>
                </c:pt>
                <c:pt idx="19">
                  <c:v>44668</c:v>
                </c:pt>
                <c:pt idx="20">
                  <c:v>44669</c:v>
                </c:pt>
              </c:numCache>
            </c:numRef>
          </c:cat>
          <c:val>
            <c:numRef>
              <c:f>'Andy Burndown'!$H$76:$H$97</c:f>
              <c:numCache>
                <c:formatCode>General</c:formatCode>
                <c:ptCount val="22"/>
                <c:pt idx="0">
                  <c:v>20</c:v>
                </c:pt>
                <c:pt idx="1">
                  <c:v>20</c:v>
                </c:pt>
                <c:pt idx="2">
                  <c:v>17.899999999999999</c:v>
                </c:pt>
                <c:pt idx="3">
                  <c:v>17.899999999999999</c:v>
                </c:pt>
                <c:pt idx="4">
                  <c:v>16.299999999999997</c:v>
                </c:pt>
                <c:pt idx="5">
                  <c:v>16.299999999999997</c:v>
                </c:pt>
                <c:pt idx="6">
                  <c:v>14.499999999999996</c:v>
                </c:pt>
                <c:pt idx="7">
                  <c:v>13.299999999999997</c:v>
                </c:pt>
                <c:pt idx="8">
                  <c:v>10.899999999999997</c:v>
                </c:pt>
                <c:pt idx="9">
                  <c:v>10.899999999999997</c:v>
                </c:pt>
                <c:pt idx="10">
                  <c:v>10.899999999999997</c:v>
                </c:pt>
                <c:pt idx="11">
                  <c:v>10.099999999999996</c:v>
                </c:pt>
                <c:pt idx="12">
                  <c:v>8.5999999999999961</c:v>
                </c:pt>
                <c:pt idx="13">
                  <c:v>8.5999999999999961</c:v>
                </c:pt>
                <c:pt idx="14">
                  <c:v>8.5999999999999961</c:v>
                </c:pt>
                <c:pt idx="15">
                  <c:v>8.5999999999999961</c:v>
                </c:pt>
                <c:pt idx="16">
                  <c:v>8.5999999999999961</c:v>
                </c:pt>
                <c:pt idx="17">
                  <c:v>8.5999999999999961</c:v>
                </c:pt>
                <c:pt idx="18">
                  <c:v>8.5999999999999961</c:v>
                </c:pt>
                <c:pt idx="19">
                  <c:v>8.5999999999999961</c:v>
                </c:pt>
                <c:pt idx="20">
                  <c:v>8.5999999999999961</c:v>
                </c:pt>
                <c:pt idx="21">
                  <c:v>8.5999999999999961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3E-9E4B-9E1C-258F9DDC8DFA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Burndown'!$B$77:$B$97</c:f>
              <c:numCache>
                <c:formatCode>m/d/yy</c:formatCode>
                <c:ptCount val="21"/>
                <c:pt idx="0">
                  <c:v>44649</c:v>
                </c:pt>
                <c:pt idx="1">
                  <c:v>44650</c:v>
                </c:pt>
                <c:pt idx="2">
                  <c:v>44651</c:v>
                </c:pt>
                <c:pt idx="3">
                  <c:v>44652</c:v>
                </c:pt>
                <c:pt idx="4">
                  <c:v>44653</c:v>
                </c:pt>
                <c:pt idx="5">
                  <c:v>44654</c:v>
                </c:pt>
                <c:pt idx="6">
                  <c:v>44655</c:v>
                </c:pt>
                <c:pt idx="7">
                  <c:v>44656</c:v>
                </c:pt>
                <c:pt idx="8">
                  <c:v>44657</c:v>
                </c:pt>
                <c:pt idx="9">
                  <c:v>44658</c:v>
                </c:pt>
                <c:pt idx="10">
                  <c:v>44659</c:v>
                </c:pt>
                <c:pt idx="11">
                  <c:v>44660</c:v>
                </c:pt>
                <c:pt idx="12">
                  <c:v>44661</c:v>
                </c:pt>
                <c:pt idx="13">
                  <c:v>44662</c:v>
                </c:pt>
                <c:pt idx="14">
                  <c:v>44663</c:v>
                </c:pt>
                <c:pt idx="15">
                  <c:v>44664</c:v>
                </c:pt>
                <c:pt idx="16">
                  <c:v>44665</c:v>
                </c:pt>
                <c:pt idx="17">
                  <c:v>44666</c:v>
                </c:pt>
                <c:pt idx="18">
                  <c:v>44667</c:v>
                </c:pt>
                <c:pt idx="19">
                  <c:v>44668</c:v>
                </c:pt>
                <c:pt idx="20">
                  <c:v>44669</c:v>
                </c:pt>
              </c:numCache>
            </c:numRef>
          </c:cat>
          <c:val>
            <c:numRef>
              <c:f>'Andy Burndown'!$J$76:$J$97</c:f>
              <c:numCache>
                <c:formatCode>0.00</c:formatCode>
                <c:ptCount val="22"/>
                <c:pt idx="0" formatCode="General">
                  <c:v>20</c:v>
                </c:pt>
                <c:pt idx="1">
                  <c:v>19.047619047619047</c:v>
                </c:pt>
                <c:pt idx="2">
                  <c:v>18.095238095238095</c:v>
                </c:pt>
                <c:pt idx="3">
                  <c:v>17.142857142857142</c:v>
                </c:pt>
                <c:pt idx="4">
                  <c:v>16.19047619047619</c:v>
                </c:pt>
                <c:pt idx="5">
                  <c:v>15.238095238095237</c:v>
                </c:pt>
                <c:pt idx="6">
                  <c:v>14.285714285714285</c:v>
                </c:pt>
                <c:pt idx="7">
                  <c:v>13.333333333333332</c:v>
                </c:pt>
                <c:pt idx="8">
                  <c:v>12.38095238095238</c:v>
                </c:pt>
                <c:pt idx="9">
                  <c:v>11.428571428571427</c:v>
                </c:pt>
                <c:pt idx="10">
                  <c:v>10.476190476190474</c:v>
                </c:pt>
                <c:pt idx="11">
                  <c:v>9.5238095238095219</c:v>
                </c:pt>
                <c:pt idx="12">
                  <c:v>8.5714285714285694</c:v>
                </c:pt>
                <c:pt idx="13">
                  <c:v>7.6190476190476168</c:v>
                </c:pt>
                <c:pt idx="14">
                  <c:v>6.6666666666666643</c:v>
                </c:pt>
                <c:pt idx="15">
                  <c:v>5.7142857142857117</c:v>
                </c:pt>
                <c:pt idx="16">
                  <c:v>4.7619047619047592</c:v>
                </c:pt>
                <c:pt idx="17">
                  <c:v>3.8095238095238066</c:v>
                </c:pt>
                <c:pt idx="18">
                  <c:v>2.8571428571428541</c:v>
                </c:pt>
                <c:pt idx="19">
                  <c:v>1.9047619047619018</c:v>
                </c:pt>
                <c:pt idx="20">
                  <c:v>0.95238095238094944</c:v>
                </c:pt>
                <c:pt idx="21">
                  <c:v>-2.886579864025407E-15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3E-9E4B-9E1C-258F9DDC8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Orion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'Orion Burndown'!$B$7:$B$24</c:f>
              <c:numCache>
                <c:formatCode>m/d/yy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'Orion Burndown'!$H$7:$H$24</c:f>
              <c:numCache>
                <c:formatCode>General</c:formatCode>
                <c:ptCount val="18"/>
                <c:pt idx="0">
                  <c:v>20</c:v>
                </c:pt>
                <c:pt idx="1">
                  <c:v>20</c:v>
                </c:pt>
                <c:pt idx="2">
                  <c:v>18.5</c:v>
                </c:pt>
                <c:pt idx="3">
                  <c:v>16.7</c:v>
                </c:pt>
                <c:pt idx="4">
                  <c:v>16.7</c:v>
                </c:pt>
                <c:pt idx="5">
                  <c:v>15.1</c:v>
                </c:pt>
                <c:pt idx="6">
                  <c:v>13.5</c:v>
                </c:pt>
                <c:pt idx="7">
                  <c:v>13.5</c:v>
                </c:pt>
                <c:pt idx="8">
                  <c:v>11.4</c:v>
                </c:pt>
                <c:pt idx="9">
                  <c:v>10.5</c:v>
                </c:pt>
                <c:pt idx="10">
                  <c:v>10.5</c:v>
                </c:pt>
                <c:pt idx="11">
                  <c:v>8.6999999999999993</c:v>
                </c:pt>
                <c:pt idx="12">
                  <c:v>6.8999999999999995</c:v>
                </c:pt>
                <c:pt idx="13">
                  <c:v>4.3499999999999996</c:v>
                </c:pt>
                <c:pt idx="14">
                  <c:v>3.1499999999999995</c:v>
                </c:pt>
                <c:pt idx="15">
                  <c:v>3.1499999999999995</c:v>
                </c:pt>
                <c:pt idx="16">
                  <c:v>0.14999999999999947</c:v>
                </c:pt>
                <c:pt idx="17">
                  <c:v>-0.65000000000000058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B-4798-9EE5-C14FC287206F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'Orion Burndown'!$J$7:$J$24</c:f>
              <c:numCache>
                <c:formatCode>0.00</c:formatCode>
                <c:ptCount val="18"/>
                <c:pt idx="0" formatCode="General">
                  <c:v>20</c:v>
                </c:pt>
                <c:pt idx="1">
                  <c:v>18.823529411764707</c:v>
                </c:pt>
                <c:pt idx="2">
                  <c:v>17.647058823529413</c:v>
                </c:pt>
                <c:pt idx="3">
                  <c:v>16.47058823529412</c:v>
                </c:pt>
                <c:pt idx="4">
                  <c:v>15.294117647058826</c:v>
                </c:pt>
                <c:pt idx="5">
                  <c:v>14.117647058823533</c:v>
                </c:pt>
                <c:pt idx="6">
                  <c:v>12.941176470588239</c:v>
                </c:pt>
                <c:pt idx="7">
                  <c:v>11.764705882352946</c:v>
                </c:pt>
                <c:pt idx="8">
                  <c:v>10.588235294117652</c:v>
                </c:pt>
                <c:pt idx="9">
                  <c:v>9.4117647058823586</c:v>
                </c:pt>
                <c:pt idx="10">
                  <c:v>8.2352941176470651</c:v>
                </c:pt>
                <c:pt idx="11">
                  <c:v>7.0588235294117707</c:v>
                </c:pt>
                <c:pt idx="12">
                  <c:v>5.8823529411764763</c:v>
                </c:pt>
                <c:pt idx="13">
                  <c:v>4.705882352941182</c:v>
                </c:pt>
                <c:pt idx="14">
                  <c:v>3.5294117647058876</c:v>
                </c:pt>
                <c:pt idx="15">
                  <c:v>2.3529411764705932</c:v>
                </c:pt>
                <c:pt idx="16">
                  <c:v>1.176470588235299</c:v>
                </c:pt>
                <c:pt idx="17">
                  <c:v>4.8849813083506888E-15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3B-4798-9EE5-C14FC2872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Orion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'Andy Burndown'!$G$35:$G$46</c:f>
              <c:numCache>
                <c:formatCode>0.00</c:formatCode>
                <c:ptCount val="12"/>
                <c:pt idx="0">
                  <c:v>17.899999999999999</c:v>
                </c:pt>
                <c:pt idx="1">
                  <c:v>15.899999999999999</c:v>
                </c:pt>
                <c:pt idx="2">
                  <c:v>#N/A</c:v>
                </c:pt>
                <c:pt idx="3">
                  <c:v>13.499999999999998</c:v>
                </c:pt>
                <c:pt idx="4">
                  <c:v>#N/A</c:v>
                </c:pt>
                <c:pt idx="5">
                  <c:v>9.7499999999999982</c:v>
                </c:pt>
                <c:pt idx="6">
                  <c:v>8.5499999999999989</c:v>
                </c:pt>
                <c:pt idx="7">
                  <c:v>#N/A</c:v>
                </c:pt>
                <c:pt idx="8">
                  <c:v>11.5</c:v>
                </c:pt>
                <c:pt idx="9">
                  <c:v>8.3000000000000007</c:v>
                </c:pt>
                <c:pt idx="10">
                  <c:v>4.7999999999999989</c:v>
                </c:pt>
                <c:pt idx="11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97-4444-B5DC-423A342EAF6F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'Andy Burndown'!$J$35:$J$46</c:f>
              <c:numCache>
                <c:formatCode>0.00</c:formatCode>
                <c:ptCount val="12"/>
                <c:pt idx="0">
                  <c:v>16.5</c:v>
                </c:pt>
                <c:pt idx="1">
                  <c:v>15</c:v>
                </c:pt>
                <c:pt idx="2">
                  <c:v>13.5</c:v>
                </c:pt>
                <c:pt idx="3">
                  <c:v>12</c:v>
                </c:pt>
                <c:pt idx="4">
                  <c:v>10.5</c:v>
                </c:pt>
                <c:pt idx="5">
                  <c:v>9</c:v>
                </c:pt>
                <c:pt idx="6">
                  <c:v>7.5</c:v>
                </c:pt>
                <c:pt idx="7">
                  <c:v>6</c:v>
                </c:pt>
                <c:pt idx="8">
                  <c:v>4.5</c:v>
                </c:pt>
                <c:pt idx="9">
                  <c:v>3</c:v>
                </c:pt>
                <c:pt idx="10">
                  <c:v>1.5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97-4444-B5DC-423A342EA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9 Burndown - Orion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Burndown'!$B$56:$B$66</c:f>
              <c:numCache>
                <c:formatCode>m/d/yy</c:formatCode>
                <c:ptCount val="11"/>
                <c:pt idx="0">
                  <c:v>44628</c:v>
                </c:pt>
                <c:pt idx="1">
                  <c:v>44629</c:v>
                </c:pt>
                <c:pt idx="2">
                  <c:v>44630</c:v>
                </c:pt>
                <c:pt idx="3">
                  <c:v>44631</c:v>
                </c:pt>
                <c:pt idx="4">
                  <c:v>44632</c:v>
                </c:pt>
                <c:pt idx="5">
                  <c:v>44633</c:v>
                </c:pt>
                <c:pt idx="6">
                  <c:v>44634</c:v>
                </c:pt>
                <c:pt idx="7">
                  <c:v>44635</c:v>
                </c:pt>
                <c:pt idx="8">
                  <c:v>44636</c:v>
                </c:pt>
                <c:pt idx="9">
                  <c:v>44637</c:v>
                </c:pt>
                <c:pt idx="10">
                  <c:v>44638</c:v>
                </c:pt>
              </c:numCache>
            </c:numRef>
          </c:cat>
          <c:val>
            <c:numRef>
              <c:f>'Orion Burndown'!$H$56:$H$66</c:f>
              <c:numCache>
                <c:formatCode>General</c:formatCode>
                <c:ptCount val="11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8.6</c:v>
                </c:pt>
                <c:pt idx="4">
                  <c:v>6.35</c:v>
                </c:pt>
                <c:pt idx="5">
                  <c:v>6.35</c:v>
                </c:pt>
                <c:pt idx="6">
                  <c:v>2.9499999999999997</c:v>
                </c:pt>
                <c:pt idx="7">
                  <c:v>2.9499999999999997</c:v>
                </c:pt>
                <c:pt idx="8">
                  <c:v>1.3499999999999996</c:v>
                </c:pt>
                <c:pt idx="9">
                  <c:v>1.3499999999999996</c:v>
                </c:pt>
                <c:pt idx="10">
                  <c:v>-0.25000000000000044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FC-624B-A458-41E522DB47BC}"/>
            </c:ext>
          </c:extLst>
        </c:ser>
        <c:ser>
          <c:idx val="1"/>
          <c:order val="1"/>
          <c:tx>
            <c:strRef>
              <c:f>'Colin Burndown'!$J$55</c:f>
              <c:strCache>
                <c:ptCount val="1"/>
                <c:pt idx="0">
                  <c:v>Ideal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Burndown'!$B$56:$B$66</c:f>
              <c:numCache>
                <c:formatCode>m/d/yy</c:formatCode>
                <c:ptCount val="11"/>
                <c:pt idx="0">
                  <c:v>44628</c:v>
                </c:pt>
                <c:pt idx="1">
                  <c:v>44629</c:v>
                </c:pt>
                <c:pt idx="2">
                  <c:v>44630</c:v>
                </c:pt>
                <c:pt idx="3">
                  <c:v>44631</c:v>
                </c:pt>
                <c:pt idx="4">
                  <c:v>44632</c:v>
                </c:pt>
                <c:pt idx="5">
                  <c:v>44633</c:v>
                </c:pt>
                <c:pt idx="6">
                  <c:v>44634</c:v>
                </c:pt>
                <c:pt idx="7">
                  <c:v>44635</c:v>
                </c:pt>
                <c:pt idx="8">
                  <c:v>44636</c:v>
                </c:pt>
                <c:pt idx="9">
                  <c:v>44637</c:v>
                </c:pt>
                <c:pt idx="10">
                  <c:v>44638</c:v>
                </c:pt>
              </c:numCache>
            </c:numRef>
          </c:cat>
          <c:val>
            <c:numRef>
              <c:f>'Orion Burndown'!$J$56:$J$66</c:f>
              <c:numCache>
                <c:formatCode>0.00</c:formatCode>
                <c:ptCount val="11"/>
                <c:pt idx="0" formatCode="General">
                  <c:v>11</c:v>
                </c:pt>
                <c:pt idx="1">
                  <c:v>9.9</c:v>
                </c:pt>
                <c:pt idx="2">
                  <c:v>8.8000000000000007</c:v>
                </c:pt>
                <c:pt idx="3">
                  <c:v>7.7000000000000011</c:v>
                </c:pt>
                <c:pt idx="4">
                  <c:v>6.6000000000000014</c:v>
                </c:pt>
                <c:pt idx="5">
                  <c:v>5.5000000000000018</c:v>
                </c:pt>
                <c:pt idx="6">
                  <c:v>4.4000000000000021</c:v>
                </c:pt>
                <c:pt idx="7">
                  <c:v>3.300000000000002</c:v>
                </c:pt>
                <c:pt idx="8">
                  <c:v>2.200000000000002</c:v>
                </c:pt>
                <c:pt idx="9">
                  <c:v>1.1000000000000019</c:v>
                </c:pt>
                <c:pt idx="10">
                  <c:v>1.7763568394002505E-15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FC-624B-A458-41E522DB4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10 Burndown - Orion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Burndown'!$B$77:$B$97</c:f>
              <c:numCache>
                <c:formatCode>m/d/yy</c:formatCode>
                <c:ptCount val="21"/>
                <c:pt idx="0">
                  <c:v>44649</c:v>
                </c:pt>
                <c:pt idx="1">
                  <c:v>44650</c:v>
                </c:pt>
                <c:pt idx="2">
                  <c:v>44651</c:v>
                </c:pt>
                <c:pt idx="3">
                  <c:v>44652</c:v>
                </c:pt>
                <c:pt idx="4">
                  <c:v>44653</c:v>
                </c:pt>
                <c:pt idx="5">
                  <c:v>44654</c:v>
                </c:pt>
                <c:pt idx="6">
                  <c:v>44655</c:v>
                </c:pt>
                <c:pt idx="7">
                  <c:v>44656</c:v>
                </c:pt>
                <c:pt idx="8">
                  <c:v>44657</c:v>
                </c:pt>
                <c:pt idx="9">
                  <c:v>44658</c:v>
                </c:pt>
                <c:pt idx="10">
                  <c:v>44659</c:v>
                </c:pt>
                <c:pt idx="11">
                  <c:v>44660</c:v>
                </c:pt>
                <c:pt idx="12">
                  <c:v>44661</c:v>
                </c:pt>
                <c:pt idx="13">
                  <c:v>44662</c:v>
                </c:pt>
                <c:pt idx="14">
                  <c:v>44663</c:v>
                </c:pt>
                <c:pt idx="15">
                  <c:v>44664</c:v>
                </c:pt>
                <c:pt idx="16">
                  <c:v>44665</c:v>
                </c:pt>
                <c:pt idx="17">
                  <c:v>44666</c:v>
                </c:pt>
                <c:pt idx="18">
                  <c:v>44667</c:v>
                </c:pt>
                <c:pt idx="19">
                  <c:v>44668</c:v>
                </c:pt>
                <c:pt idx="20">
                  <c:v>44669</c:v>
                </c:pt>
              </c:numCache>
            </c:numRef>
          </c:cat>
          <c:val>
            <c:numRef>
              <c:f>'Orion Burndown'!$H$76:$H$97</c:f>
              <c:numCache>
                <c:formatCode>General</c:formatCode>
                <c:ptCount val="22"/>
                <c:pt idx="0">
                  <c:v>18</c:v>
                </c:pt>
                <c:pt idx="1">
                  <c:v>18</c:v>
                </c:pt>
                <c:pt idx="2">
                  <c:v>16.399999999999999</c:v>
                </c:pt>
                <c:pt idx="3">
                  <c:v>16.399999999999999</c:v>
                </c:pt>
                <c:pt idx="4">
                  <c:v>14.149999999999999</c:v>
                </c:pt>
                <c:pt idx="5">
                  <c:v>14.149999999999999</c:v>
                </c:pt>
                <c:pt idx="6">
                  <c:v>14.149999999999999</c:v>
                </c:pt>
                <c:pt idx="7">
                  <c:v>12.349999999999998</c:v>
                </c:pt>
                <c:pt idx="8">
                  <c:v>10.749999999999998</c:v>
                </c:pt>
                <c:pt idx="9">
                  <c:v>10.749999999999998</c:v>
                </c:pt>
                <c:pt idx="10">
                  <c:v>10.749999999999998</c:v>
                </c:pt>
                <c:pt idx="11">
                  <c:v>7.549999999999998</c:v>
                </c:pt>
                <c:pt idx="12">
                  <c:v>5.5999999999999979</c:v>
                </c:pt>
                <c:pt idx="13">
                  <c:v>5.5999999999999979</c:v>
                </c:pt>
                <c:pt idx="14">
                  <c:v>5.5999999999999979</c:v>
                </c:pt>
                <c:pt idx="15">
                  <c:v>5.5999999999999979</c:v>
                </c:pt>
                <c:pt idx="16">
                  <c:v>5.5999999999999979</c:v>
                </c:pt>
                <c:pt idx="17">
                  <c:v>5.5999999999999979</c:v>
                </c:pt>
                <c:pt idx="18">
                  <c:v>5.5999999999999979</c:v>
                </c:pt>
                <c:pt idx="19">
                  <c:v>5.5999999999999979</c:v>
                </c:pt>
                <c:pt idx="20">
                  <c:v>5.5999999999999979</c:v>
                </c:pt>
                <c:pt idx="21">
                  <c:v>5.5999999999999979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2E-0640-967B-2E0FB333FA83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Burndown'!$B$77:$B$97</c:f>
              <c:numCache>
                <c:formatCode>m/d/yy</c:formatCode>
                <c:ptCount val="21"/>
                <c:pt idx="0">
                  <c:v>44649</c:v>
                </c:pt>
                <c:pt idx="1">
                  <c:v>44650</c:v>
                </c:pt>
                <c:pt idx="2">
                  <c:v>44651</c:v>
                </c:pt>
                <c:pt idx="3">
                  <c:v>44652</c:v>
                </c:pt>
                <c:pt idx="4">
                  <c:v>44653</c:v>
                </c:pt>
                <c:pt idx="5">
                  <c:v>44654</c:v>
                </c:pt>
                <c:pt idx="6">
                  <c:v>44655</c:v>
                </c:pt>
                <c:pt idx="7">
                  <c:v>44656</c:v>
                </c:pt>
                <c:pt idx="8">
                  <c:v>44657</c:v>
                </c:pt>
                <c:pt idx="9">
                  <c:v>44658</c:v>
                </c:pt>
                <c:pt idx="10">
                  <c:v>44659</c:v>
                </c:pt>
                <c:pt idx="11">
                  <c:v>44660</c:v>
                </c:pt>
                <c:pt idx="12">
                  <c:v>44661</c:v>
                </c:pt>
                <c:pt idx="13">
                  <c:v>44662</c:v>
                </c:pt>
                <c:pt idx="14">
                  <c:v>44663</c:v>
                </c:pt>
                <c:pt idx="15">
                  <c:v>44664</c:v>
                </c:pt>
                <c:pt idx="16">
                  <c:v>44665</c:v>
                </c:pt>
                <c:pt idx="17">
                  <c:v>44666</c:v>
                </c:pt>
                <c:pt idx="18">
                  <c:v>44667</c:v>
                </c:pt>
                <c:pt idx="19">
                  <c:v>44668</c:v>
                </c:pt>
                <c:pt idx="20">
                  <c:v>44669</c:v>
                </c:pt>
              </c:numCache>
            </c:numRef>
          </c:cat>
          <c:val>
            <c:numRef>
              <c:f>'Orion Burndown'!$J$76:$J$97</c:f>
              <c:numCache>
                <c:formatCode>0.00</c:formatCode>
                <c:ptCount val="22"/>
                <c:pt idx="0" formatCode="General">
                  <c:v>18</c:v>
                </c:pt>
                <c:pt idx="1">
                  <c:v>17.142857142857142</c:v>
                </c:pt>
                <c:pt idx="2">
                  <c:v>16.285714285714285</c:v>
                </c:pt>
                <c:pt idx="3">
                  <c:v>15.428571428571427</c:v>
                </c:pt>
                <c:pt idx="4">
                  <c:v>14.571428571428569</c:v>
                </c:pt>
                <c:pt idx="5">
                  <c:v>13.714285714285712</c:v>
                </c:pt>
                <c:pt idx="6">
                  <c:v>12.857142857142854</c:v>
                </c:pt>
                <c:pt idx="7">
                  <c:v>11.999999999999996</c:v>
                </c:pt>
                <c:pt idx="8">
                  <c:v>11.142857142857139</c:v>
                </c:pt>
                <c:pt idx="9">
                  <c:v>10.285714285714281</c:v>
                </c:pt>
                <c:pt idx="10">
                  <c:v>9.4285714285714235</c:v>
                </c:pt>
                <c:pt idx="11">
                  <c:v>8.5714285714285658</c:v>
                </c:pt>
                <c:pt idx="12">
                  <c:v>7.7142857142857091</c:v>
                </c:pt>
                <c:pt idx="13">
                  <c:v>6.8571428571428523</c:v>
                </c:pt>
                <c:pt idx="14">
                  <c:v>5.9999999999999956</c:v>
                </c:pt>
                <c:pt idx="15">
                  <c:v>5.1428571428571388</c:v>
                </c:pt>
                <c:pt idx="16">
                  <c:v>4.285714285714282</c:v>
                </c:pt>
                <c:pt idx="17">
                  <c:v>3.4285714285714248</c:v>
                </c:pt>
                <c:pt idx="18">
                  <c:v>2.5714285714285676</c:v>
                </c:pt>
                <c:pt idx="19">
                  <c:v>1.7142857142857104</c:v>
                </c:pt>
                <c:pt idx="20">
                  <c:v>0.85714285714285332</c:v>
                </c:pt>
                <c:pt idx="21">
                  <c:v>-3.7747582837255322E-15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2E-0640-967B-2E0FB333F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Leon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1289056566448711E-2"/>
          <c:y val="0.16086956521739129"/>
          <c:w val="0.89640946294902912"/>
          <c:h val="0.7679326714595458"/>
        </c:manualLayout>
      </c:layout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'Leon Burndown'!$B$7:$B$24</c:f>
              <c:numCache>
                <c:formatCode>m/d/yy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'Leon Burndown'!$H$7:$H$24</c:f>
              <c:numCache>
                <c:formatCode>General</c:formatCode>
                <c:ptCount val="18"/>
                <c:pt idx="0">
                  <c:v>18</c:v>
                </c:pt>
                <c:pt idx="1">
                  <c:v>17.399999999999999</c:v>
                </c:pt>
                <c:pt idx="2">
                  <c:v>17.399999999999999</c:v>
                </c:pt>
                <c:pt idx="3">
                  <c:v>17.399999999999999</c:v>
                </c:pt>
                <c:pt idx="4">
                  <c:v>15.899999999999999</c:v>
                </c:pt>
                <c:pt idx="5">
                  <c:v>15.899999999999999</c:v>
                </c:pt>
                <c:pt idx="6">
                  <c:v>15.899999999999999</c:v>
                </c:pt>
                <c:pt idx="7">
                  <c:v>15.899999999999999</c:v>
                </c:pt>
                <c:pt idx="8">
                  <c:v>12.399999999999999</c:v>
                </c:pt>
                <c:pt idx="9">
                  <c:v>12.399999999999999</c:v>
                </c:pt>
                <c:pt idx="10">
                  <c:v>12.399999999999999</c:v>
                </c:pt>
                <c:pt idx="11">
                  <c:v>10.599999999999998</c:v>
                </c:pt>
                <c:pt idx="12">
                  <c:v>7.8999999999999977</c:v>
                </c:pt>
                <c:pt idx="13">
                  <c:v>2.799999999999998</c:v>
                </c:pt>
                <c:pt idx="14">
                  <c:v>2.799999999999998</c:v>
                </c:pt>
                <c:pt idx="15">
                  <c:v>2.799999999999998</c:v>
                </c:pt>
                <c:pt idx="16">
                  <c:v>-0.77000000000000179</c:v>
                </c:pt>
                <c:pt idx="17">
                  <c:v>-3.1700000000000017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4-4884-A093-841525047F79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'Leon Burndown'!$B$7:$B$24</c:f>
              <c:numCache>
                <c:formatCode>m/d/yy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'Leon Burndown'!$J$7:$J$24</c:f>
              <c:numCache>
                <c:formatCode>0.00</c:formatCode>
                <c:ptCount val="18"/>
                <c:pt idx="0" formatCode="General">
                  <c:v>18</c:v>
                </c:pt>
                <c:pt idx="1">
                  <c:v>16.941176470588236</c:v>
                </c:pt>
                <c:pt idx="2">
                  <c:v>15.882352941176471</c:v>
                </c:pt>
                <c:pt idx="3">
                  <c:v>14.823529411764707</c:v>
                </c:pt>
                <c:pt idx="4">
                  <c:v>13.764705882352942</c:v>
                </c:pt>
                <c:pt idx="5">
                  <c:v>12.705882352941178</c:v>
                </c:pt>
                <c:pt idx="6">
                  <c:v>11.647058823529413</c:v>
                </c:pt>
                <c:pt idx="7">
                  <c:v>10.588235294117649</c:v>
                </c:pt>
                <c:pt idx="8">
                  <c:v>9.529411764705884</c:v>
                </c:pt>
                <c:pt idx="9">
                  <c:v>8.4705882352941195</c:v>
                </c:pt>
                <c:pt idx="10">
                  <c:v>7.411764705882355</c:v>
                </c:pt>
                <c:pt idx="11">
                  <c:v>6.3529411764705905</c:v>
                </c:pt>
                <c:pt idx="12">
                  <c:v>5.294117647058826</c:v>
                </c:pt>
                <c:pt idx="13">
                  <c:v>4.2352941176470615</c:v>
                </c:pt>
                <c:pt idx="14">
                  <c:v>3.176470588235297</c:v>
                </c:pt>
                <c:pt idx="15">
                  <c:v>2.1176470588235325</c:v>
                </c:pt>
                <c:pt idx="16">
                  <c:v>1.0588235294117678</c:v>
                </c:pt>
                <c:pt idx="17">
                  <c:v>3.1086244689504383E-15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A4-4884-A093-841525047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459183"/>
        <c:axId val="1030473037"/>
      </c:lineChart>
      <c:dateAx>
        <c:axId val="195045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73037"/>
        <c:crosses val="autoZero"/>
        <c:auto val="0"/>
        <c:lblOffset val="100"/>
        <c:baseTimeUnit val="days"/>
      </c:dateAx>
      <c:valAx>
        <c:axId val="10304730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459183"/>
        <c:crossesAt val="44595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</a:t>
            </a:r>
            <a:r>
              <a:rPr lang="en-US" baseline="0"/>
              <a:t> </a:t>
            </a:r>
            <a:r>
              <a:rPr lang="en-US"/>
              <a:t>Burndown - Leon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'Leon Burndown'!$G$35:$G$46</c:f>
              <c:numCache>
                <c:formatCode>0.00</c:formatCode>
                <c:ptCount val="12"/>
                <c:pt idx="0">
                  <c:v>15.6</c:v>
                </c:pt>
                <c:pt idx="1">
                  <c:v>13.2</c:v>
                </c:pt>
                <c:pt idx="2">
                  <c:v>10.95</c:v>
                </c:pt>
                <c:pt idx="3">
                  <c:v>#N/A</c:v>
                </c:pt>
                <c:pt idx="4">
                  <c:v>#N/A</c:v>
                </c:pt>
                <c:pt idx="5">
                  <c:v>8.6999999999999993</c:v>
                </c:pt>
                <c:pt idx="6">
                  <c:v>7.2999999999999989</c:v>
                </c:pt>
                <c:pt idx="7">
                  <c:v>5.4999999999999991</c:v>
                </c:pt>
                <c:pt idx="8">
                  <c:v>#N/A</c:v>
                </c:pt>
                <c:pt idx="9">
                  <c:v>2.2999999999999989</c:v>
                </c:pt>
                <c:pt idx="10">
                  <c:v>0.79999999999999893</c:v>
                </c:pt>
                <c:pt idx="11">
                  <c:v>-4.0000000000000018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E-4F15-910C-6E179BD5719B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'Leon Burndown'!$J$35:$J$46</c:f>
              <c:numCache>
                <c:formatCode>0.00</c:formatCode>
                <c:ptCount val="12"/>
                <c:pt idx="0">
                  <c:v>22.916666666666668</c:v>
                </c:pt>
                <c:pt idx="1">
                  <c:v>20.833333333333336</c:v>
                </c:pt>
                <c:pt idx="2">
                  <c:v>18.750000000000004</c:v>
                </c:pt>
                <c:pt idx="3">
                  <c:v>16.666666666666671</c:v>
                </c:pt>
                <c:pt idx="4">
                  <c:v>14.583333333333337</c:v>
                </c:pt>
                <c:pt idx="5">
                  <c:v>12.500000000000004</c:v>
                </c:pt>
                <c:pt idx="6">
                  <c:v>10.41666666666667</c:v>
                </c:pt>
                <c:pt idx="7">
                  <c:v>8.3333333333333357</c:v>
                </c:pt>
                <c:pt idx="8">
                  <c:v>6.2500000000000018</c:v>
                </c:pt>
                <c:pt idx="9">
                  <c:v>4.1666666666666679</c:v>
                </c:pt>
                <c:pt idx="10">
                  <c:v>2.0833333333333344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E-4F15-910C-6E179BD57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9 Burndown - Leon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Burndown'!$B$56:$B$66</c:f>
              <c:numCache>
                <c:formatCode>m/d/yy</c:formatCode>
                <c:ptCount val="11"/>
                <c:pt idx="0">
                  <c:v>44628</c:v>
                </c:pt>
                <c:pt idx="1">
                  <c:v>44629</c:v>
                </c:pt>
                <c:pt idx="2">
                  <c:v>44630</c:v>
                </c:pt>
                <c:pt idx="3">
                  <c:v>44631</c:v>
                </c:pt>
                <c:pt idx="4">
                  <c:v>44632</c:v>
                </c:pt>
                <c:pt idx="5">
                  <c:v>44633</c:v>
                </c:pt>
                <c:pt idx="6">
                  <c:v>44634</c:v>
                </c:pt>
                <c:pt idx="7">
                  <c:v>44635</c:v>
                </c:pt>
                <c:pt idx="8">
                  <c:v>44636</c:v>
                </c:pt>
                <c:pt idx="9">
                  <c:v>44637</c:v>
                </c:pt>
                <c:pt idx="10">
                  <c:v>44638</c:v>
                </c:pt>
              </c:numCache>
            </c:numRef>
          </c:cat>
          <c:val>
            <c:numRef>
              <c:f>'Leon Burndown'!$H$56:$H$66</c:f>
              <c:numCache>
                <c:formatCode>General</c:formatCode>
                <c:ptCount val="11"/>
                <c:pt idx="0">
                  <c:v>12</c:v>
                </c:pt>
                <c:pt idx="1">
                  <c:v>10.8</c:v>
                </c:pt>
                <c:pt idx="2">
                  <c:v>10.8</c:v>
                </c:pt>
                <c:pt idx="3">
                  <c:v>8.4</c:v>
                </c:pt>
                <c:pt idx="4">
                  <c:v>8.4</c:v>
                </c:pt>
                <c:pt idx="5">
                  <c:v>6</c:v>
                </c:pt>
                <c:pt idx="6">
                  <c:v>6</c:v>
                </c:pt>
                <c:pt idx="7">
                  <c:v>3.75</c:v>
                </c:pt>
                <c:pt idx="8">
                  <c:v>3.75</c:v>
                </c:pt>
                <c:pt idx="9">
                  <c:v>3.75</c:v>
                </c:pt>
                <c:pt idx="10">
                  <c:v>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28-E54D-A9B3-020566EF3050}"/>
            </c:ext>
          </c:extLst>
        </c:ser>
        <c:ser>
          <c:idx val="1"/>
          <c:order val="1"/>
          <c:tx>
            <c:strRef>
              <c:f>'Colin Burndown'!$J$55</c:f>
              <c:strCache>
                <c:ptCount val="1"/>
                <c:pt idx="0">
                  <c:v>Ideal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Burndown'!$B$56:$B$66</c:f>
              <c:numCache>
                <c:formatCode>m/d/yy</c:formatCode>
                <c:ptCount val="11"/>
                <c:pt idx="0">
                  <c:v>44628</c:v>
                </c:pt>
                <c:pt idx="1">
                  <c:v>44629</c:v>
                </c:pt>
                <c:pt idx="2">
                  <c:v>44630</c:v>
                </c:pt>
                <c:pt idx="3">
                  <c:v>44631</c:v>
                </c:pt>
                <c:pt idx="4">
                  <c:v>44632</c:v>
                </c:pt>
                <c:pt idx="5">
                  <c:v>44633</c:v>
                </c:pt>
                <c:pt idx="6">
                  <c:v>44634</c:v>
                </c:pt>
                <c:pt idx="7">
                  <c:v>44635</c:v>
                </c:pt>
                <c:pt idx="8">
                  <c:v>44636</c:v>
                </c:pt>
                <c:pt idx="9">
                  <c:v>44637</c:v>
                </c:pt>
                <c:pt idx="10">
                  <c:v>44638</c:v>
                </c:pt>
              </c:numCache>
            </c:numRef>
          </c:cat>
          <c:val>
            <c:numRef>
              <c:f>'Leon Burndown'!$J$56:$J$66</c:f>
              <c:numCache>
                <c:formatCode>0.00</c:formatCode>
                <c:ptCount val="11"/>
                <c:pt idx="0" formatCode="General">
                  <c:v>12</c:v>
                </c:pt>
                <c:pt idx="1">
                  <c:v>10.8</c:v>
                </c:pt>
                <c:pt idx="2">
                  <c:v>9.6000000000000014</c:v>
                </c:pt>
                <c:pt idx="3">
                  <c:v>8.4000000000000021</c:v>
                </c:pt>
                <c:pt idx="4">
                  <c:v>7.200000000000002</c:v>
                </c:pt>
                <c:pt idx="5">
                  <c:v>6.0000000000000018</c:v>
                </c:pt>
                <c:pt idx="6">
                  <c:v>4.8000000000000016</c:v>
                </c:pt>
                <c:pt idx="7">
                  <c:v>3.6000000000000014</c:v>
                </c:pt>
                <c:pt idx="8">
                  <c:v>2.4000000000000012</c:v>
                </c:pt>
                <c:pt idx="9">
                  <c:v>1.2000000000000013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28-E54D-A9B3-020566EF3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10 Burndown - Leon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Burndown'!$B$77:$B$97</c:f>
              <c:numCache>
                <c:formatCode>m/d/yy</c:formatCode>
                <c:ptCount val="21"/>
                <c:pt idx="0">
                  <c:v>44649</c:v>
                </c:pt>
                <c:pt idx="1">
                  <c:v>44650</c:v>
                </c:pt>
                <c:pt idx="2">
                  <c:v>44651</c:v>
                </c:pt>
                <c:pt idx="3">
                  <c:v>44652</c:v>
                </c:pt>
                <c:pt idx="4">
                  <c:v>44653</c:v>
                </c:pt>
                <c:pt idx="5">
                  <c:v>44654</c:v>
                </c:pt>
                <c:pt idx="6">
                  <c:v>44655</c:v>
                </c:pt>
                <c:pt idx="7">
                  <c:v>44656</c:v>
                </c:pt>
                <c:pt idx="8">
                  <c:v>44657</c:v>
                </c:pt>
                <c:pt idx="9">
                  <c:v>44658</c:v>
                </c:pt>
                <c:pt idx="10">
                  <c:v>44659</c:v>
                </c:pt>
                <c:pt idx="11">
                  <c:v>44660</c:v>
                </c:pt>
                <c:pt idx="12">
                  <c:v>44661</c:v>
                </c:pt>
                <c:pt idx="13">
                  <c:v>44662</c:v>
                </c:pt>
                <c:pt idx="14">
                  <c:v>44663</c:v>
                </c:pt>
                <c:pt idx="15">
                  <c:v>44664</c:v>
                </c:pt>
                <c:pt idx="16">
                  <c:v>44665</c:v>
                </c:pt>
                <c:pt idx="17">
                  <c:v>44666</c:v>
                </c:pt>
                <c:pt idx="18">
                  <c:v>44667</c:v>
                </c:pt>
                <c:pt idx="19">
                  <c:v>44668</c:v>
                </c:pt>
                <c:pt idx="20">
                  <c:v>44669</c:v>
                </c:pt>
              </c:numCache>
            </c:numRef>
          </c:cat>
          <c:val>
            <c:numRef>
              <c:f>'Leon Burndown'!$H$76:$H$97</c:f>
              <c:numCache>
                <c:formatCode>General</c:formatCode>
                <c:ptCount val="22"/>
                <c:pt idx="0">
                  <c:v>22</c:v>
                </c:pt>
                <c:pt idx="1">
                  <c:v>20.6</c:v>
                </c:pt>
                <c:pt idx="2">
                  <c:v>18.200000000000003</c:v>
                </c:pt>
                <c:pt idx="3">
                  <c:v>18.200000000000003</c:v>
                </c:pt>
                <c:pt idx="4">
                  <c:v>15.800000000000002</c:v>
                </c:pt>
                <c:pt idx="5">
                  <c:v>14.900000000000002</c:v>
                </c:pt>
                <c:pt idx="6">
                  <c:v>14.900000000000002</c:v>
                </c:pt>
                <c:pt idx="7">
                  <c:v>14.900000000000002</c:v>
                </c:pt>
                <c:pt idx="8">
                  <c:v>13.600000000000001</c:v>
                </c:pt>
                <c:pt idx="9">
                  <c:v>10.8</c:v>
                </c:pt>
                <c:pt idx="10">
                  <c:v>10.8</c:v>
                </c:pt>
                <c:pt idx="11">
                  <c:v>10</c:v>
                </c:pt>
                <c:pt idx="12">
                  <c:v>7.6</c:v>
                </c:pt>
                <c:pt idx="13">
                  <c:v>7.6</c:v>
                </c:pt>
                <c:pt idx="14">
                  <c:v>7.6</c:v>
                </c:pt>
                <c:pt idx="15">
                  <c:v>7.6</c:v>
                </c:pt>
                <c:pt idx="16">
                  <c:v>7.6</c:v>
                </c:pt>
                <c:pt idx="17">
                  <c:v>7.6</c:v>
                </c:pt>
                <c:pt idx="18">
                  <c:v>7.6</c:v>
                </c:pt>
                <c:pt idx="19">
                  <c:v>7.6</c:v>
                </c:pt>
                <c:pt idx="20">
                  <c:v>7.6</c:v>
                </c:pt>
                <c:pt idx="21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6-2A4B-8D3C-54A80BCD6B9E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Burndown'!$B$77:$B$97</c:f>
              <c:numCache>
                <c:formatCode>m/d/yy</c:formatCode>
                <c:ptCount val="21"/>
                <c:pt idx="0">
                  <c:v>44649</c:v>
                </c:pt>
                <c:pt idx="1">
                  <c:v>44650</c:v>
                </c:pt>
                <c:pt idx="2">
                  <c:v>44651</c:v>
                </c:pt>
                <c:pt idx="3">
                  <c:v>44652</c:v>
                </c:pt>
                <c:pt idx="4">
                  <c:v>44653</c:v>
                </c:pt>
                <c:pt idx="5">
                  <c:v>44654</c:v>
                </c:pt>
                <c:pt idx="6">
                  <c:v>44655</c:v>
                </c:pt>
                <c:pt idx="7">
                  <c:v>44656</c:v>
                </c:pt>
                <c:pt idx="8">
                  <c:v>44657</c:v>
                </c:pt>
                <c:pt idx="9">
                  <c:v>44658</c:v>
                </c:pt>
                <c:pt idx="10">
                  <c:v>44659</c:v>
                </c:pt>
                <c:pt idx="11">
                  <c:v>44660</c:v>
                </c:pt>
                <c:pt idx="12">
                  <c:v>44661</c:v>
                </c:pt>
                <c:pt idx="13">
                  <c:v>44662</c:v>
                </c:pt>
                <c:pt idx="14">
                  <c:v>44663</c:v>
                </c:pt>
                <c:pt idx="15">
                  <c:v>44664</c:v>
                </c:pt>
                <c:pt idx="16">
                  <c:v>44665</c:v>
                </c:pt>
                <c:pt idx="17">
                  <c:v>44666</c:v>
                </c:pt>
                <c:pt idx="18">
                  <c:v>44667</c:v>
                </c:pt>
                <c:pt idx="19">
                  <c:v>44668</c:v>
                </c:pt>
                <c:pt idx="20">
                  <c:v>44669</c:v>
                </c:pt>
              </c:numCache>
            </c:numRef>
          </c:cat>
          <c:val>
            <c:numRef>
              <c:f>'Leon Burndown'!$J$76:$J$97</c:f>
              <c:numCache>
                <c:formatCode>0.00</c:formatCode>
                <c:ptCount val="22"/>
                <c:pt idx="0" formatCode="General">
                  <c:v>22</c:v>
                </c:pt>
                <c:pt idx="1">
                  <c:v>20.952380952380953</c:v>
                </c:pt>
                <c:pt idx="2">
                  <c:v>19.904761904761905</c:v>
                </c:pt>
                <c:pt idx="3">
                  <c:v>18.857142857142858</c:v>
                </c:pt>
                <c:pt idx="4">
                  <c:v>17.80952380952381</c:v>
                </c:pt>
                <c:pt idx="5">
                  <c:v>16.761904761904763</c:v>
                </c:pt>
                <c:pt idx="6">
                  <c:v>15.714285714285715</c:v>
                </c:pt>
                <c:pt idx="7">
                  <c:v>14.666666666666668</c:v>
                </c:pt>
                <c:pt idx="8">
                  <c:v>13.61904761904762</c:v>
                </c:pt>
                <c:pt idx="9">
                  <c:v>12.571428571428573</c:v>
                </c:pt>
                <c:pt idx="10">
                  <c:v>11.523809523809526</c:v>
                </c:pt>
                <c:pt idx="11">
                  <c:v>10.476190476190478</c:v>
                </c:pt>
                <c:pt idx="12">
                  <c:v>9.4285714285714306</c:v>
                </c:pt>
                <c:pt idx="13">
                  <c:v>8.3809523809523832</c:v>
                </c:pt>
                <c:pt idx="14">
                  <c:v>7.3333333333333357</c:v>
                </c:pt>
                <c:pt idx="15">
                  <c:v>6.2857142857142883</c:v>
                </c:pt>
                <c:pt idx="16">
                  <c:v>5.2380952380952408</c:v>
                </c:pt>
                <c:pt idx="17">
                  <c:v>4.1904761904761934</c:v>
                </c:pt>
                <c:pt idx="18">
                  <c:v>3.1428571428571459</c:v>
                </c:pt>
                <c:pt idx="19">
                  <c:v>2.0952380952380985</c:v>
                </c:pt>
                <c:pt idx="20">
                  <c:v>1.0476190476190508</c:v>
                </c:pt>
                <c:pt idx="21">
                  <c:v>3.1086244689504383E-15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A6-2A4B-8D3C-54A80BCD6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An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 Burndown'!$B$7:$B$24</c:f>
              <c:numCache>
                <c:formatCode>m/d/yy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 Burndown'!$H$7:$H$24</c:f>
              <c:numCache>
                <c:formatCode>General</c:formatCode>
                <c:ptCount val="18"/>
                <c:pt idx="0">
                  <c:v>12</c:v>
                </c:pt>
                <c:pt idx="1">
                  <c:v>12</c:v>
                </c:pt>
                <c:pt idx="2">
                  <c:v>11.2</c:v>
                </c:pt>
                <c:pt idx="3">
                  <c:v>11.2</c:v>
                </c:pt>
                <c:pt idx="4">
                  <c:v>11.2</c:v>
                </c:pt>
                <c:pt idx="5">
                  <c:v>10.199999999999999</c:v>
                </c:pt>
                <c:pt idx="6">
                  <c:v>10.199999999999999</c:v>
                </c:pt>
                <c:pt idx="7">
                  <c:v>10.199999999999999</c:v>
                </c:pt>
                <c:pt idx="8">
                  <c:v>10.199999999999999</c:v>
                </c:pt>
                <c:pt idx="9">
                  <c:v>10.199999999999999</c:v>
                </c:pt>
                <c:pt idx="10">
                  <c:v>8.7199999999999989</c:v>
                </c:pt>
                <c:pt idx="11">
                  <c:v>8.1199999999999992</c:v>
                </c:pt>
                <c:pt idx="12">
                  <c:v>8.1199999999999992</c:v>
                </c:pt>
                <c:pt idx="13">
                  <c:v>8.1199999999999992</c:v>
                </c:pt>
                <c:pt idx="14">
                  <c:v>6.7199999999999989</c:v>
                </c:pt>
                <c:pt idx="15">
                  <c:v>6.7199999999999989</c:v>
                </c:pt>
                <c:pt idx="16">
                  <c:v>6.0199999999999987</c:v>
                </c:pt>
                <c:pt idx="17">
                  <c:v>6.0199999999999987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9-42AD-AC30-43E8766729AD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 Burndown'!$B$7:$B$24</c:f>
              <c:numCache>
                <c:formatCode>m/d/yy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 Burndown'!$J$7:$J$24</c:f>
              <c:numCache>
                <c:formatCode>0.00</c:formatCode>
                <c:ptCount val="18"/>
                <c:pt idx="0" formatCode="General">
                  <c:v>12</c:v>
                </c:pt>
                <c:pt idx="1">
                  <c:v>11.294117647058824</c:v>
                </c:pt>
                <c:pt idx="2">
                  <c:v>10.588235294117649</c:v>
                </c:pt>
                <c:pt idx="3">
                  <c:v>9.8823529411764728</c:v>
                </c:pt>
                <c:pt idx="4">
                  <c:v>9.176470588235297</c:v>
                </c:pt>
                <c:pt idx="5">
                  <c:v>8.4705882352941213</c:v>
                </c:pt>
                <c:pt idx="6">
                  <c:v>7.7647058823529447</c:v>
                </c:pt>
                <c:pt idx="7">
                  <c:v>7.058823529411768</c:v>
                </c:pt>
                <c:pt idx="8">
                  <c:v>6.3529411764705914</c:v>
                </c:pt>
                <c:pt idx="9">
                  <c:v>5.6470588235294148</c:v>
                </c:pt>
                <c:pt idx="10">
                  <c:v>4.9411764705882382</c:v>
                </c:pt>
                <c:pt idx="11">
                  <c:v>4.2352941176470615</c:v>
                </c:pt>
                <c:pt idx="12">
                  <c:v>3.5294117647058849</c:v>
                </c:pt>
                <c:pt idx="13">
                  <c:v>2.8235294117647083</c:v>
                </c:pt>
                <c:pt idx="14">
                  <c:v>2.1176470588235317</c:v>
                </c:pt>
                <c:pt idx="15">
                  <c:v>1.411764705882355</c:v>
                </c:pt>
                <c:pt idx="16">
                  <c:v>0.70588235294117851</c:v>
                </c:pt>
                <c:pt idx="17">
                  <c:v>1.9984014443252818E-15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9-42AD-AC30-43E876672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582137"/>
        <c:axId val="486366557"/>
      </c:lineChart>
      <c:dateAx>
        <c:axId val="175358213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66557"/>
        <c:crosses val="autoZero"/>
        <c:auto val="1"/>
        <c:lblOffset val="100"/>
        <c:baseTimeUnit val="days"/>
      </c:dateAx>
      <c:valAx>
        <c:axId val="4863665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8213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</a:t>
            </a:r>
            <a:r>
              <a:rPr lang="en-US" baseline="0"/>
              <a:t> </a:t>
            </a:r>
            <a:r>
              <a:rPr lang="en-US"/>
              <a:t>Burndown - An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'An Burndown'!$G$35:$G$46</c:f>
              <c:numCache>
                <c:formatCode>0.00</c:formatCode>
                <c:ptCount val="12"/>
                <c:pt idx="0">
                  <c:v>13.3</c:v>
                </c:pt>
                <c:pt idx="1">
                  <c:v>#N/A</c:v>
                </c:pt>
                <c:pt idx="2">
                  <c:v>11.05</c:v>
                </c:pt>
                <c:pt idx="3">
                  <c:v>#N/A</c:v>
                </c:pt>
                <c:pt idx="4">
                  <c:v>11.05</c:v>
                </c:pt>
                <c:pt idx="5">
                  <c:v>8.8000000000000007</c:v>
                </c:pt>
                <c:pt idx="6">
                  <c:v>#N/A</c:v>
                </c:pt>
                <c:pt idx="7">
                  <c:v>6.4</c:v>
                </c:pt>
                <c:pt idx="8">
                  <c:v>#N/A</c:v>
                </c:pt>
                <c:pt idx="9">
                  <c:v>3.2</c:v>
                </c:pt>
                <c:pt idx="10">
                  <c:v>1.7000000000000002</c:v>
                </c:pt>
                <c:pt idx="11">
                  <c:v>-3.1000000000000005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43-4363-B07C-026DB3EAA2CB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'An Burndown'!$J$35:$J$46</c:f>
              <c:numCache>
                <c:formatCode>0.00</c:formatCode>
                <c:ptCount val="12"/>
                <c:pt idx="0">
                  <c:v>18.333333333333332</c:v>
                </c:pt>
                <c:pt idx="1">
                  <c:v>16.666666666666664</c:v>
                </c:pt>
                <c:pt idx="2">
                  <c:v>14.999999999999998</c:v>
                </c:pt>
                <c:pt idx="3">
                  <c:v>13.333333333333332</c:v>
                </c:pt>
                <c:pt idx="4">
                  <c:v>11.666666666666666</c:v>
                </c:pt>
                <c:pt idx="5">
                  <c:v>10</c:v>
                </c:pt>
                <c:pt idx="6">
                  <c:v>8.3333333333333339</c:v>
                </c:pt>
                <c:pt idx="7">
                  <c:v>6.666666666666667</c:v>
                </c:pt>
                <c:pt idx="8">
                  <c:v>5</c:v>
                </c:pt>
                <c:pt idx="9">
                  <c:v>3.333333333333333</c:v>
                </c:pt>
                <c:pt idx="10">
                  <c:v>1.6666666666666663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3-4363-B07C-026DB3EAA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9 Burndown - A</a:t>
            </a:r>
            <a:r>
              <a:rPr lang="en-US" baseline="0"/>
              <a:t>n</a:t>
            </a:r>
            <a:endParaRPr lang="en-US"/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Burndown'!$B$56:$B$66</c:f>
              <c:numCache>
                <c:formatCode>m/d/yy</c:formatCode>
                <c:ptCount val="11"/>
                <c:pt idx="0">
                  <c:v>44628</c:v>
                </c:pt>
                <c:pt idx="1">
                  <c:v>44629</c:v>
                </c:pt>
                <c:pt idx="2">
                  <c:v>44630</c:v>
                </c:pt>
                <c:pt idx="3">
                  <c:v>44631</c:v>
                </c:pt>
                <c:pt idx="4">
                  <c:v>44632</c:v>
                </c:pt>
                <c:pt idx="5">
                  <c:v>44633</c:v>
                </c:pt>
                <c:pt idx="6">
                  <c:v>44634</c:v>
                </c:pt>
                <c:pt idx="7">
                  <c:v>44635</c:v>
                </c:pt>
                <c:pt idx="8">
                  <c:v>44636</c:v>
                </c:pt>
                <c:pt idx="9">
                  <c:v>44637</c:v>
                </c:pt>
                <c:pt idx="10">
                  <c:v>44638</c:v>
                </c:pt>
              </c:numCache>
            </c:numRef>
          </c:cat>
          <c:val>
            <c:numRef>
              <c:f>'An Burndown'!$H$56:$H$66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7.75</c:v>
                </c:pt>
                <c:pt idx="5">
                  <c:v>4.55</c:v>
                </c:pt>
                <c:pt idx="6">
                  <c:v>4.55</c:v>
                </c:pt>
                <c:pt idx="7">
                  <c:v>2.1499999999999995</c:v>
                </c:pt>
                <c:pt idx="8">
                  <c:v>2.1499999999999995</c:v>
                </c:pt>
                <c:pt idx="9">
                  <c:v>2.1499999999999995</c:v>
                </c:pt>
                <c:pt idx="10">
                  <c:v>-0.55000000000000071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64-C941-BBC9-DAFBFFB2BB9B}"/>
            </c:ext>
          </c:extLst>
        </c:ser>
        <c:ser>
          <c:idx val="1"/>
          <c:order val="1"/>
          <c:tx>
            <c:strRef>
              <c:f>'Colin Burndown'!$J$55</c:f>
              <c:strCache>
                <c:ptCount val="1"/>
                <c:pt idx="0">
                  <c:v>Ideal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Burndown'!$B$56:$B$66</c:f>
              <c:numCache>
                <c:formatCode>m/d/yy</c:formatCode>
                <c:ptCount val="11"/>
                <c:pt idx="0">
                  <c:v>44628</c:v>
                </c:pt>
                <c:pt idx="1">
                  <c:v>44629</c:v>
                </c:pt>
                <c:pt idx="2">
                  <c:v>44630</c:v>
                </c:pt>
                <c:pt idx="3">
                  <c:v>44631</c:v>
                </c:pt>
                <c:pt idx="4">
                  <c:v>44632</c:v>
                </c:pt>
                <c:pt idx="5">
                  <c:v>44633</c:v>
                </c:pt>
                <c:pt idx="6">
                  <c:v>44634</c:v>
                </c:pt>
                <c:pt idx="7">
                  <c:v>44635</c:v>
                </c:pt>
                <c:pt idx="8">
                  <c:v>44636</c:v>
                </c:pt>
                <c:pt idx="9">
                  <c:v>44637</c:v>
                </c:pt>
                <c:pt idx="10">
                  <c:v>44638</c:v>
                </c:pt>
              </c:numCache>
            </c:numRef>
          </c:cat>
          <c:val>
            <c:numRef>
              <c:f>'An Burndown'!$J$56:$J$66</c:f>
              <c:numCache>
                <c:formatCode>0.00</c:formatCode>
                <c:ptCount val="11"/>
                <c:pt idx="0" formatCode="General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64-C941-BBC9-DAFBFFB2B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10 Burndown - An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Burndown'!$B$77:$B$97</c:f>
              <c:numCache>
                <c:formatCode>m/d/yy</c:formatCode>
                <c:ptCount val="21"/>
                <c:pt idx="0">
                  <c:v>44649</c:v>
                </c:pt>
                <c:pt idx="1">
                  <c:v>44650</c:v>
                </c:pt>
                <c:pt idx="2">
                  <c:v>44651</c:v>
                </c:pt>
                <c:pt idx="3">
                  <c:v>44652</c:v>
                </c:pt>
                <c:pt idx="4">
                  <c:v>44653</c:v>
                </c:pt>
                <c:pt idx="5">
                  <c:v>44654</c:v>
                </c:pt>
                <c:pt idx="6">
                  <c:v>44655</c:v>
                </c:pt>
                <c:pt idx="7">
                  <c:v>44656</c:v>
                </c:pt>
                <c:pt idx="8">
                  <c:v>44657</c:v>
                </c:pt>
                <c:pt idx="9">
                  <c:v>44658</c:v>
                </c:pt>
                <c:pt idx="10">
                  <c:v>44659</c:v>
                </c:pt>
                <c:pt idx="11">
                  <c:v>44660</c:v>
                </c:pt>
                <c:pt idx="12">
                  <c:v>44661</c:v>
                </c:pt>
                <c:pt idx="13">
                  <c:v>44662</c:v>
                </c:pt>
                <c:pt idx="14">
                  <c:v>44663</c:v>
                </c:pt>
                <c:pt idx="15">
                  <c:v>44664</c:v>
                </c:pt>
                <c:pt idx="16">
                  <c:v>44665</c:v>
                </c:pt>
                <c:pt idx="17">
                  <c:v>44666</c:v>
                </c:pt>
                <c:pt idx="18">
                  <c:v>44667</c:v>
                </c:pt>
                <c:pt idx="19">
                  <c:v>44668</c:v>
                </c:pt>
                <c:pt idx="20">
                  <c:v>44669</c:v>
                </c:pt>
              </c:numCache>
            </c:numRef>
          </c:cat>
          <c:val>
            <c:numRef>
              <c:f>'An Burndown'!$H$76:$H$97</c:f>
              <c:numCache>
                <c:formatCode>General</c:formatCode>
                <c:ptCount val="22"/>
                <c:pt idx="0">
                  <c:v>15</c:v>
                </c:pt>
                <c:pt idx="1">
                  <c:v>13.6</c:v>
                </c:pt>
                <c:pt idx="2">
                  <c:v>13.6</c:v>
                </c:pt>
                <c:pt idx="3">
                  <c:v>13.6</c:v>
                </c:pt>
                <c:pt idx="4">
                  <c:v>12</c:v>
                </c:pt>
                <c:pt idx="5">
                  <c:v>11.1</c:v>
                </c:pt>
                <c:pt idx="6">
                  <c:v>11.1</c:v>
                </c:pt>
                <c:pt idx="7">
                  <c:v>9.5</c:v>
                </c:pt>
                <c:pt idx="8">
                  <c:v>9.5</c:v>
                </c:pt>
                <c:pt idx="9">
                  <c:v>9.5</c:v>
                </c:pt>
                <c:pt idx="10">
                  <c:v>8.6999999999999993</c:v>
                </c:pt>
                <c:pt idx="11">
                  <c:v>8.6999999999999993</c:v>
                </c:pt>
                <c:pt idx="12">
                  <c:v>7.4999999999999991</c:v>
                </c:pt>
                <c:pt idx="13">
                  <c:v>7.4999999999999991</c:v>
                </c:pt>
                <c:pt idx="14">
                  <c:v>7.4999999999999991</c:v>
                </c:pt>
                <c:pt idx="15">
                  <c:v>7.4999999999999991</c:v>
                </c:pt>
                <c:pt idx="16">
                  <c:v>7.4999999999999991</c:v>
                </c:pt>
                <c:pt idx="17">
                  <c:v>7.4999999999999991</c:v>
                </c:pt>
                <c:pt idx="18">
                  <c:v>7.4999999999999991</c:v>
                </c:pt>
                <c:pt idx="19">
                  <c:v>7.4999999999999991</c:v>
                </c:pt>
                <c:pt idx="20">
                  <c:v>7.4999999999999991</c:v>
                </c:pt>
                <c:pt idx="21">
                  <c:v>7.4999999999999991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75-AE46-B246-9B084A44DD48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Burndown'!$B$77:$B$97</c:f>
              <c:numCache>
                <c:formatCode>m/d/yy</c:formatCode>
                <c:ptCount val="21"/>
                <c:pt idx="0">
                  <c:v>44649</c:v>
                </c:pt>
                <c:pt idx="1">
                  <c:v>44650</c:v>
                </c:pt>
                <c:pt idx="2">
                  <c:v>44651</c:v>
                </c:pt>
                <c:pt idx="3">
                  <c:v>44652</c:v>
                </c:pt>
                <c:pt idx="4">
                  <c:v>44653</c:v>
                </c:pt>
                <c:pt idx="5">
                  <c:v>44654</c:v>
                </c:pt>
                <c:pt idx="6">
                  <c:v>44655</c:v>
                </c:pt>
                <c:pt idx="7">
                  <c:v>44656</c:v>
                </c:pt>
                <c:pt idx="8">
                  <c:v>44657</c:v>
                </c:pt>
                <c:pt idx="9">
                  <c:v>44658</c:v>
                </c:pt>
                <c:pt idx="10">
                  <c:v>44659</c:v>
                </c:pt>
                <c:pt idx="11">
                  <c:v>44660</c:v>
                </c:pt>
                <c:pt idx="12">
                  <c:v>44661</c:v>
                </c:pt>
                <c:pt idx="13">
                  <c:v>44662</c:v>
                </c:pt>
                <c:pt idx="14">
                  <c:v>44663</c:v>
                </c:pt>
                <c:pt idx="15">
                  <c:v>44664</c:v>
                </c:pt>
                <c:pt idx="16">
                  <c:v>44665</c:v>
                </c:pt>
                <c:pt idx="17">
                  <c:v>44666</c:v>
                </c:pt>
                <c:pt idx="18">
                  <c:v>44667</c:v>
                </c:pt>
                <c:pt idx="19">
                  <c:v>44668</c:v>
                </c:pt>
                <c:pt idx="20">
                  <c:v>44669</c:v>
                </c:pt>
              </c:numCache>
            </c:numRef>
          </c:cat>
          <c:val>
            <c:numRef>
              <c:f>'An Burndown'!$J$76:$J$97</c:f>
              <c:numCache>
                <c:formatCode>0.00</c:formatCode>
                <c:ptCount val="22"/>
                <c:pt idx="0" formatCode="General">
                  <c:v>15</c:v>
                </c:pt>
                <c:pt idx="1">
                  <c:v>14.285714285714286</c:v>
                </c:pt>
                <c:pt idx="2">
                  <c:v>13.571428571428573</c:v>
                </c:pt>
                <c:pt idx="3">
                  <c:v>12.857142857142859</c:v>
                </c:pt>
                <c:pt idx="4">
                  <c:v>12.142857142857146</c:v>
                </c:pt>
                <c:pt idx="5">
                  <c:v>11.428571428571432</c:v>
                </c:pt>
                <c:pt idx="6">
                  <c:v>10.714285714285719</c:v>
                </c:pt>
                <c:pt idx="7">
                  <c:v>10.000000000000005</c:v>
                </c:pt>
                <c:pt idx="8">
                  <c:v>9.2857142857142918</c:v>
                </c:pt>
                <c:pt idx="9">
                  <c:v>8.5714285714285783</c:v>
                </c:pt>
                <c:pt idx="10">
                  <c:v>7.8571428571428639</c:v>
                </c:pt>
                <c:pt idx="11">
                  <c:v>7.1428571428571495</c:v>
                </c:pt>
                <c:pt idx="12">
                  <c:v>6.428571428571435</c:v>
                </c:pt>
                <c:pt idx="13">
                  <c:v>5.7142857142857206</c:v>
                </c:pt>
                <c:pt idx="14">
                  <c:v>5.0000000000000062</c:v>
                </c:pt>
                <c:pt idx="15">
                  <c:v>4.2857142857142918</c:v>
                </c:pt>
                <c:pt idx="16">
                  <c:v>3.5714285714285774</c:v>
                </c:pt>
                <c:pt idx="17">
                  <c:v>2.857142857142863</c:v>
                </c:pt>
                <c:pt idx="18">
                  <c:v>2.1428571428571486</c:v>
                </c:pt>
                <c:pt idx="19">
                  <c:v>1.4285714285714342</c:v>
                </c:pt>
                <c:pt idx="20">
                  <c:v>0.71428571428571985</c:v>
                </c:pt>
                <c:pt idx="21">
                  <c:v>5.5511151231257827E-15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75-AE46-B246-9B084A44D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Team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'Team Burndown'!$B$7:$B$19</c:f>
              <c:numCache>
                <c:formatCode>m/d/yy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'Team Burndown'!$F$7:$F$19</c:f>
              <c:numCache>
                <c:formatCode>0.0</c:formatCode>
                <c:ptCount val="13"/>
                <c:pt idx="0" formatCode="General">
                  <c:v>104</c:v>
                </c:pt>
                <c:pt idx="1">
                  <c:v>97.7</c:v>
                </c:pt>
                <c:pt idx="2">
                  <c:v>89.3</c:v>
                </c:pt>
                <c:pt idx="3">
                  <c:v>84.8</c:v>
                </c:pt>
                <c:pt idx="4">
                  <c:v>80</c:v>
                </c:pt>
                <c:pt idx="5">
                  <c:v>75.8</c:v>
                </c:pt>
                <c:pt idx="6">
                  <c:v>63.05</c:v>
                </c:pt>
                <c:pt idx="7">
                  <c:v>59.05</c:v>
                </c:pt>
                <c:pt idx="8">
                  <c:v>48.25</c:v>
                </c:pt>
                <c:pt idx="9">
                  <c:v>43.75</c:v>
                </c:pt>
                <c:pt idx="10">
                  <c:v>27.75</c:v>
                </c:pt>
                <c:pt idx="11">
                  <c:v>16.5</c:v>
                </c:pt>
                <c:pt idx="12">
                  <c:v>-8.3000000000000043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6-4F00-9F83-E58034971047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'Team Burndown'!$B$7:$B$19</c:f>
              <c:numCache>
                <c:formatCode>m/d/yy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'Team Burndown'!$H$7:$H$19</c:f>
              <c:numCache>
                <c:formatCode>0.0</c:formatCode>
                <c:ptCount val="13"/>
                <c:pt idx="0" formatCode="General">
                  <c:v>102</c:v>
                </c:pt>
                <c:pt idx="1">
                  <c:v>93.5</c:v>
                </c:pt>
                <c:pt idx="2">
                  <c:v>85</c:v>
                </c:pt>
                <c:pt idx="3">
                  <c:v>76.5</c:v>
                </c:pt>
                <c:pt idx="4">
                  <c:v>68</c:v>
                </c:pt>
                <c:pt idx="5">
                  <c:v>59.5</c:v>
                </c:pt>
                <c:pt idx="6">
                  <c:v>51</c:v>
                </c:pt>
                <c:pt idx="7">
                  <c:v>42.5</c:v>
                </c:pt>
                <c:pt idx="8">
                  <c:v>34</c:v>
                </c:pt>
                <c:pt idx="9">
                  <c:v>25.5</c:v>
                </c:pt>
                <c:pt idx="10">
                  <c:v>17</c:v>
                </c:pt>
                <c:pt idx="11">
                  <c:v>8.5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6-4F00-9F83-E58034971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195841"/>
        <c:axId val="1633319161"/>
      </c:lineChart>
      <c:dateAx>
        <c:axId val="143019584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319161"/>
        <c:crosses val="autoZero"/>
        <c:auto val="1"/>
        <c:lblOffset val="100"/>
        <c:baseTimeUnit val="days"/>
      </c:dateAx>
      <c:valAx>
        <c:axId val="16333191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958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9 Burndown - Team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'Team Burndown'!$B$29:$B$39</c:f>
              <c:numCache>
                <c:formatCode>m/d/yy</c:formatCode>
                <c:ptCount val="11"/>
                <c:pt idx="0">
                  <c:v>44628</c:v>
                </c:pt>
                <c:pt idx="1">
                  <c:v>44629</c:v>
                </c:pt>
                <c:pt idx="2">
                  <c:v>44630</c:v>
                </c:pt>
                <c:pt idx="3">
                  <c:v>44631</c:v>
                </c:pt>
                <c:pt idx="4">
                  <c:v>44632</c:v>
                </c:pt>
                <c:pt idx="5">
                  <c:v>44633</c:v>
                </c:pt>
                <c:pt idx="6">
                  <c:v>44634</c:v>
                </c:pt>
                <c:pt idx="7">
                  <c:v>44635</c:v>
                </c:pt>
                <c:pt idx="8">
                  <c:v>44636</c:v>
                </c:pt>
                <c:pt idx="9">
                  <c:v>44637</c:v>
                </c:pt>
                <c:pt idx="10">
                  <c:v>44638</c:v>
                </c:pt>
              </c:numCache>
            </c:numRef>
          </c:cat>
          <c:val>
            <c:numRef>
              <c:f>'Team Burndown'!$F$29:$F$39</c:f>
              <c:numCache>
                <c:formatCode>0.0</c:formatCode>
                <c:ptCount val="11"/>
                <c:pt idx="0" formatCode="General">
                  <c:v>41</c:v>
                </c:pt>
                <c:pt idx="1">
                  <c:v>38</c:v>
                </c:pt>
                <c:pt idx="2">
                  <c:v>38</c:v>
                </c:pt>
                <c:pt idx="3">
                  <c:v>30.799999999999997</c:v>
                </c:pt>
                <c:pt idx="4">
                  <c:v>21.799999999999997</c:v>
                </c:pt>
                <c:pt idx="5">
                  <c:v>14.599999999999996</c:v>
                </c:pt>
                <c:pt idx="6">
                  <c:v>11.199999999999996</c:v>
                </c:pt>
                <c:pt idx="7">
                  <c:v>4.149999999999995</c:v>
                </c:pt>
                <c:pt idx="8">
                  <c:v>0.74999999999999512</c:v>
                </c:pt>
                <c:pt idx="9">
                  <c:v>-1.3500000000000045</c:v>
                </c:pt>
                <c:pt idx="10">
                  <c:v>-10.350000000000005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30-3343-97BC-D971E8EDF347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'Team Burndown'!$B$29:$B$39</c:f>
              <c:numCache>
                <c:formatCode>m/d/yy</c:formatCode>
                <c:ptCount val="11"/>
                <c:pt idx="0">
                  <c:v>44628</c:v>
                </c:pt>
                <c:pt idx="1">
                  <c:v>44629</c:v>
                </c:pt>
                <c:pt idx="2">
                  <c:v>44630</c:v>
                </c:pt>
                <c:pt idx="3">
                  <c:v>44631</c:v>
                </c:pt>
                <c:pt idx="4">
                  <c:v>44632</c:v>
                </c:pt>
                <c:pt idx="5">
                  <c:v>44633</c:v>
                </c:pt>
                <c:pt idx="6">
                  <c:v>44634</c:v>
                </c:pt>
                <c:pt idx="7">
                  <c:v>44635</c:v>
                </c:pt>
                <c:pt idx="8">
                  <c:v>44636</c:v>
                </c:pt>
                <c:pt idx="9">
                  <c:v>44637</c:v>
                </c:pt>
                <c:pt idx="10">
                  <c:v>44638</c:v>
                </c:pt>
              </c:numCache>
            </c:numRef>
          </c:cat>
          <c:val>
            <c:numRef>
              <c:f>'Team Burndown'!$H$29:$H$39</c:f>
              <c:numCache>
                <c:formatCode>0.0</c:formatCode>
                <c:ptCount val="11"/>
                <c:pt idx="0" formatCode="General">
                  <c:v>45</c:v>
                </c:pt>
                <c:pt idx="1">
                  <c:v>40.5</c:v>
                </c:pt>
                <c:pt idx="2">
                  <c:v>36</c:v>
                </c:pt>
                <c:pt idx="3">
                  <c:v>31.5</c:v>
                </c:pt>
                <c:pt idx="4">
                  <c:v>27</c:v>
                </c:pt>
                <c:pt idx="5">
                  <c:v>22.5</c:v>
                </c:pt>
                <c:pt idx="6">
                  <c:v>18</c:v>
                </c:pt>
                <c:pt idx="7">
                  <c:v>13.5</c:v>
                </c:pt>
                <c:pt idx="8">
                  <c:v>9</c:v>
                </c:pt>
                <c:pt idx="9">
                  <c:v>4.5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30-3343-97BC-D971E8EDF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195841"/>
        <c:axId val="1633319161"/>
      </c:lineChart>
      <c:dateAx>
        <c:axId val="143019584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319161"/>
        <c:crosses val="autoZero"/>
        <c:auto val="1"/>
        <c:lblOffset val="100"/>
        <c:baseTimeUnit val="days"/>
      </c:dateAx>
      <c:valAx>
        <c:axId val="16333191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958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10 Burndown - Team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'Team Burndown'!$B$49:$B$70</c:f>
              <c:numCache>
                <c:formatCode>m/d/yy</c:formatCode>
                <c:ptCount val="22"/>
                <c:pt idx="0">
                  <c:v>44648</c:v>
                </c:pt>
                <c:pt idx="1">
                  <c:v>44649</c:v>
                </c:pt>
                <c:pt idx="2">
                  <c:v>44650</c:v>
                </c:pt>
                <c:pt idx="3">
                  <c:v>44651</c:v>
                </c:pt>
                <c:pt idx="4">
                  <c:v>44652</c:v>
                </c:pt>
                <c:pt idx="5">
                  <c:v>44653</c:v>
                </c:pt>
                <c:pt idx="6">
                  <c:v>44654</c:v>
                </c:pt>
                <c:pt idx="7">
                  <c:v>44655</c:v>
                </c:pt>
                <c:pt idx="8">
                  <c:v>44656</c:v>
                </c:pt>
                <c:pt idx="9">
                  <c:v>44657</c:v>
                </c:pt>
                <c:pt idx="10">
                  <c:v>44658</c:v>
                </c:pt>
                <c:pt idx="11">
                  <c:v>44659</c:v>
                </c:pt>
                <c:pt idx="12">
                  <c:v>44660</c:v>
                </c:pt>
                <c:pt idx="13">
                  <c:v>44661</c:v>
                </c:pt>
                <c:pt idx="14">
                  <c:v>44662</c:v>
                </c:pt>
                <c:pt idx="15">
                  <c:v>44663</c:v>
                </c:pt>
                <c:pt idx="16">
                  <c:v>44664</c:v>
                </c:pt>
                <c:pt idx="17">
                  <c:v>44665</c:v>
                </c:pt>
                <c:pt idx="18">
                  <c:v>44666</c:v>
                </c:pt>
                <c:pt idx="19">
                  <c:v>44667</c:v>
                </c:pt>
                <c:pt idx="20">
                  <c:v>44668</c:v>
                </c:pt>
                <c:pt idx="21">
                  <c:v>44669</c:v>
                </c:pt>
              </c:numCache>
            </c:numRef>
          </c:cat>
          <c:val>
            <c:numRef>
              <c:f>'Team Burndown'!$F$49:$F$70</c:f>
              <c:numCache>
                <c:formatCode>0.0</c:formatCode>
                <c:ptCount val="22"/>
                <c:pt idx="0" formatCode="General">
                  <c:v>99</c:v>
                </c:pt>
                <c:pt idx="1">
                  <c:v>94.8</c:v>
                </c:pt>
                <c:pt idx="2">
                  <c:v>88.7</c:v>
                </c:pt>
                <c:pt idx="3">
                  <c:v>87.2</c:v>
                </c:pt>
                <c:pt idx="4">
                  <c:v>77.75</c:v>
                </c:pt>
                <c:pt idx="5">
                  <c:v>75.95</c:v>
                </c:pt>
                <c:pt idx="6">
                  <c:v>72.350000000000009</c:v>
                </c:pt>
                <c:pt idx="7">
                  <c:v>66.550000000000011</c:v>
                </c:pt>
                <c:pt idx="8">
                  <c:v>61.250000000000014</c:v>
                </c:pt>
                <c:pt idx="9">
                  <c:v>58.450000000000017</c:v>
                </c:pt>
                <c:pt idx="10">
                  <c:v>56.15000000000002</c:v>
                </c:pt>
                <c:pt idx="11">
                  <c:v>50.550000000000018</c:v>
                </c:pt>
                <c:pt idx="12">
                  <c:v>41.90000000000002</c:v>
                </c:pt>
                <c:pt idx="13">
                  <c:v>41.90000000000002</c:v>
                </c:pt>
                <c:pt idx="14">
                  <c:v>41.90000000000002</c:v>
                </c:pt>
                <c:pt idx="15">
                  <c:v>41.90000000000002</c:v>
                </c:pt>
                <c:pt idx="16">
                  <c:v>41.90000000000002</c:v>
                </c:pt>
                <c:pt idx="17">
                  <c:v>41.90000000000002</c:v>
                </c:pt>
                <c:pt idx="18">
                  <c:v>41.90000000000002</c:v>
                </c:pt>
                <c:pt idx="19">
                  <c:v>41.90000000000002</c:v>
                </c:pt>
                <c:pt idx="20">
                  <c:v>41.90000000000002</c:v>
                </c:pt>
                <c:pt idx="21">
                  <c:v>41.90000000000002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44-F84D-9714-03A6350EDA11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'Team Burndown'!$B$49:$B$70</c:f>
              <c:numCache>
                <c:formatCode>m/d/yy</c:formatCode>
                <c:ptCount val="22"/>
                <c:pt idx="0">
                  <c:v>44648</c:v>
                </c:pt>
                <c:pt idx="1">
                  <c:v>44649</c:v>
                </c:pt>
                <c:pt idx="2">
                  <c:v>44650</c:v>
                </c:pt>
                <c:pt idx="3">
                  <c:v>44651</c:v>
                </c:pt>
                <c:pt idx="4">
                  <c:v>44652</c:v>
                </c:pt>
                <c:pt idx="5">
                  <c:v>44653</c:v>
                </c:pt>
                <c:pt idx="6">
                  <c:v>44654</c:v>
                </c:pt>
                <c:pt idx="7">
                  <c:v>44655</c:v>
                </c:pt>
                <c:pt idx="8">
                  <c:v>44656</c:v>
                </c:pt>
                <c:pt idx="9">
                  <c:v>44657</c:v>
                </c:pt>
                <c:pt idx="10">
                  <c:v>44658</c:v>
                </c:pt>
                <c:pt idx="11">
                  <c:v>44659</c:v>
                </c:pt>
                <c:pt idx="12">
                  <c:v>44660</c:v>
                </c:pt>
                <c:pt idx="13">
                  <c:v>44661</c:v>
                </c:pt>
                <c:pt idx="14">
                  <c:v>44662</c:v>
                </c:pt>
                <c:pt idx="15">
                  <c:v>44663</c:v>
                </c:pt>
                <c:pt idx="16">
                  <c:v>44664</c:v>
                </c:pt>
                <c:pt idx="17">
                  <c:v>44665</c:v>
                </c:pt>
                <c:pt idx="18">
                  <c:v>44666</c:v>
                </c:pt>
                <c:pt idx="19">
                  <c:v>44667</c:v>
                </c:pt>
                <c:pt idx="20">
                  <c:v>44668</c:v>
                </c:pt>
                <c:pt idx="21">
                  <c:v>44669</c:v>
                </c:pt>
              </c:numCache>
            </c:numRef>
          </c:cat>
          <c:val>
            <c:numRef>
              <c:f>'Team Burndown'!$H$49:$H$70</c:f>
              <c:numCache>
                <c:formatCode>0.0</c:formatCode>
                <c:ptCount val="22"/>
                <c:pt idx="0" formatCode="General">
                  <c:v>99</c:v>
                </c:pt>
                <c:pt idx="1">
                  <c:v>94.285714285714292</c:v>
                </c:pt>
                <c:pt idx="2">
                  <c:v>89.571428571428584</c:v>
                </c:pt>
                <c:pt idx="3">
                  <c:v>84.857142857142875</c:v>
                </c:pt>
                <c:pt idx="4">
                  <c:v>80.142857142857167</c:v>
                </c:pt>
                <c:pt idx="5">
                  <c:v>75.428571428571459</c:v>
                </c:pt>
                <c:pt idx="6">
                  <c:v>70.714285714285751</c:v>
                </c:pt>
                <c:pt idx="7">
                  <c:v>66.000000000000043</c:v>
                </c:pt>
                <c:pt idx="8">
                  <c:v>61.285714285714327</c:v>
                </c:pt>
                <c:pt idx="9">
                  <c:v>56.571428571428612</c:v>
                </c:pt>
                <c:pt idx="10">
                  <c:v>51.857142857142897</c:v>
                </c:pt>
                <c:pt idx="11">
                  <c:v>47.142857142857181</c:v>
                </c:pt>
                <c:pt idx="12">
                  <c:v>42.428571428571466</c:v>
                </c:pt>
                <c:pt idx="13">
                  <c:v>37.714285714285751</c:v>
                </c:pt>
                <c:pt idx="14">
                  <c:v>33.000000000000036</c:v>
                </c:pt>
                <c:pt idx="15">
                  <c:v>28.28571428571432</c:v>
                </c:pt>
                <c:pt idx="16">
                  <c:v>23.571428571428605</c:v>
                </c:pt>
                <c:pt idx="17">
                  <c:v>18.85714285714289</c:v>
                </c:pt>
                <c:pt idx="18">
                  <c:v>14.142857142857174</c:v>
                </c:pt>
                <c:pt idx="19">
                  <c:v>9.428571428571459</c:v>
                </c:pt>
                <c:pt idx="20">
                  <c:v>4.7142857142857446</c:v>
                </c:pt>
                <c:pt idx="21">
                  <c:v>3.0198066269804258E-14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44-F84D-9714-03A6350ED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195841"/>
        <c:axId val="1633319161"/>
      </c:lineChart>
      <c:dateAx>
        <c:axId val="143019584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319161"/>
        <c:crosses val="autoZero"/>
        <c:auto val="1"/>
        <c:lblOffset val="100"/>
        <c:baseTimeUnit val="days"/>
      </c:dateAx>
      <c:valAx>
        <c:axId val="16333191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958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t" anchorCtr="0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 Sprint</a:t>
            </a:r>
            <a:r>
              <a:rPr lang="en-US" baseline="0"/>
              <a:t> Velocity Analysis </a:t>
            </a:r>
            <a:endParaRPr lang="en-US"/>
          </a:p>
        </c:rich>
      </c:tx>
      <c:layout>
        <c:manualLayout>
          <c:xMode val="edge"/>
          <c:yMode val="edge"/>
          <c:x val="0.38680447603589363"/>
          <c:y val="1.464857421606152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2869684213261"/>
          <c:y val="0.13444310471694737"/>
          <c:w val="0.87377277413339527"/>
          <c:h val="0.75338670111496053"/>
        </c:manualLayout>
      </c:layout>
      <c:lineChart>
        <c:grouping val="standard"/>
        <c:varyColors val="0"/>
        <c:ser>
          <c:idx val="0"/>
          <c:order val="0"/>
          <c:tx>
            <c:v>Colin</c:v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('Sprint Velocity Analysis'!$G$3,'Sprint Velocity Analysis'!$G$9,'Sprint Velocity Analysis'!$G$15,'Sprint Velocity Analysis'!$G$21,'Sprint Velocity Analysis'!$G$27,'Sprint Velocity Analysis'!$G$39,'Sprint Velocity Analysis'!$G$45)</c:f>
              <c:numCache>
                <c:formatCode>0.00%</c:formatCode>
                <c:ptCount val="7"/>
                <c:pt idx="0">
                  <c:v>0.64300000000000002</c:v>
                </c:pt>
                <c:pt idx="1">
                  <c:v>0.53300000000000003</c:v>
                </c:pt>
                <c:pt idx="2">
                  <c:v>0.55000000000000004</c:v>
                </c:pt>
                <c:pt idx="3">
                  <c:v>0.53</c:v>
                </c:pt>
                <c:pt idx="4">
                  <c:v>0.14699999999999999</c:v>
                </c:pt>
                <c:pt idx="5">
                  <c:v>1.9499999999999993E-2</c:v>
                </c:pt>
                <c:pt idx="6">
                  <c:v>-0.126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'Sprint Velocity Analysis'!$U$23:$U$30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9FB8-4978-BE37-028F84F718E1}"/>
            </c:ext>
          </c:extLst>
        </c:ser>
        <c:ser>
          <c:idx val="4"/>
          <c:order val="1"/>
          <c:tx>
            <c:v>Leon</c:v>
          </c:tx>
          <c:spPr>
            <a:ln w="28575" cap="rnd" cmpd="sng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11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"/>
            <c:marker>
              <c:symbol val="triangle"/>
              <c:size val="11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38100" cap="rnd" cmpd="sng">
                <a:solidFill>
                  <a:schemeClr val="accent6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B8-4978-BE37-028F84F718E1}"/>
              </c:ext>
            </c:extLst>
          </c:dPt>
          <c:val>
            <c:numRef>
              <c:f>('Sprint Velocity Analysis'!$G$7,'Sprint Velocity Analysis'!$G$13,'Sprint Velocity Analysis'!$G$19,'Sprint Velocity Analysis'!$G$25,'Sprint Velocity Analysis'!$G$31,'Sprint Velocity Analysis'!$G$43,'Sprint Velocity Analysis'!$G$49)</c:f>
              <c:numCache>
                <c:formatCode>0.00%</c:formatCode>
                <c:ptCount val="7"/>
                <c:pt idx="0">
                  <c:v>-0.182</c:v>
                </c:pt>
                <c:pt idx="1">
                  <c:v>0.25</c:v>
                </c:pt>
                <c:pt idx="2">
                  <c:v>-0.111</c:v>
                </c:pt>
                <c:pt idx="3">
                  <c:v>0.375</c:v>
                </c:pt>
                <c:pt idx="4">
                  <c:v>0.17599999999999999</c:v>
                </c:pt>
                <c:pt idx="5">
                  <c:v>-2.2499999999999999E-2</c:v>
                </c:pt>
                <c:pt idx="6">
                  <c:v>-7.5999999999999956E-2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'Sprint Velocity Analysis'!$U$23:$U$30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9FB8-4978-BE37-028F84F718E1}"/>
            </c:ext>
          </c:extLst>
        </c:ser>
        <c:ser>
          <c:idx val="1"/>
          <c:order val="2"/>
          <c:tx>
            <c:v>An</c:v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('Sprint Velocity Analysis'!$G$4,'Sprint Velocity Analysis'!$G$10,'Sprint Velocity Analysis'!$G$16,'Sprint Velocity Analysis'!$G$23,'Sprint Velocity Analysis'!$G$28,'Sprint Velocity Analysis'!$G$40,'Sprint Velocity Analysis'!$G$46)</c:f>
              <c:numCache>
                <c:formatCode>0.00%</c:formatCode>
                <c:ptCount val="7"/>
                <c:pt idx="0">
                  <c:v>-0.16700000000000001</c:v>
                </c:pt>
                <c:pt idx="1">
                  <c:v>0.33300000000000002</c:v>
                </c:pt>
                <c:pt idx="2">
                  <c:v>-0.14299999999999999</c:v>
                </c:pt>
                <c:pt idx="3">
                  <c:v>0.71399999999999997</c:v>
                </c:pt>
                <c:pt idx="4">
                  <c:v>-0.626</c:v>
                </c:pt>
                <c:pt idx="5">
                  <c:v>5.5000000000000075E-3</c:v>
                </c:pt>
                <c:pt idx="6">
                  <c:v>-7.4999999999999997E-2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'Sprint Velocity Analysis'!$U$23:$U$30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4-9FB8-4978-BE37-028F84F718E1}"/>
            </c:ext>
          </c:extLst>
        </c:ser>
        <c:ser>
          <c:idx val="2"/>
          <c:order val="3"/>
          <c:tx>
            <c:v>Andy</c:v>
          </c:tx>
          <c:spPr>
            <a:ln w="381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('Sprint Velocity Analysis'!$G$5,'Sprint Velocity Analysis'!$G$11,'Sprint Velocity Analysis'!$G$17,'Sprint Velocity Analysis'!$G$23,'Sprint Velocity Analysis'!$G$29,'Sprint Velocity Analysis'!$G$41,'Sprint Velocity Analysis'!$G$47)</c:f>
              <c:numCache>
                <c:formatCode>0.00%</c:formatCode>
                <c:ptCount val="7"/>
                <c:pt idx="0">
                  <c:v>0.125</c:v>
                </c:pt>
                <c:pt idx="1">
                  <c:v>0.27300000000000002</c:v>
                </c:pt>
                <c:pt idx="2">
                  <c:v>-5.8999999999999997E-2</c:v>
                </c:pt>
                <c:pt idx="3">
                  <c:v>0.71399999999999997</c:v>
                </c:pt>
                <c:pt idx="4">
                  <c:v>-0.75</c:v>
                </c:pt>
                <c:pt idx="5">
                  <c:v>-1.1500000000000003E-2</c:v>
                </c:pt>
                <c:pt idx="6">
                  <c:v>-8.5999999999999979E-2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'Sprint Velocity Analysis'!$U$23:$U$30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5-9FB8-4978-BE37-028F84F718E1}"/>
            </c:ext>
          </c:extLst>
        </c:ser>
        <c:ser>
          <c:idx val="3"/>
          <c:order val="4"/>
          <c:tx>
            <c:v>Orion</c:v>
          </c:tx>
          <c:spPr>
            <a:ln w="38100" cap="rnd" cmpd="sng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13"/>
            <c:spPr>
              <a:solidFill>
                <a:schemeClr val="accent2">
                  <a:lumMod val="40000"/>
                  <a:lumOff val="60000"/>
                </a:schemeClr>
              </a:solidFill>
              <a:ln w="222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val>
            <c:numRef>
              <c:f>('Sprint Velocity Analysis'!$G$6,'Sprint Velocity Analysis'!$G$12,'Sprint Velocity Analysis'!$G$18,'Sprint Velocity Analysis'!$G$24,'Sprint Velocity Analysis'!$G$30,'Sprint Velocity Analysis'!$G$42,'Sprint Velocity Analysis'!$G$48)</c:f>
              <c:numCache>
                <c:formatCode>0.00%</c:formatCode>
                <c:ptCount val="7"/>
                <c:pt idx="0">
                  <c:v>0.154</c:v>
                </c:pt>
                <c:pt idx="1">
                  <c:v>-0.14299999999999999</c:v>
                </c:pt>
                <c:pt idx="2">
                  <c:v>0.13600000000000001</c:v>
                </c:pt>
                <c:pt idx="3">
                  <c:v>0.36399999999999999</c:v>
                </c:pt>
                <c:pt idx="4">
                  <c:v>3.3000000000000002E-2</c:v>
                </c:pt>
                <c:pt idx="5">
                  <c:v>2.5000000000000001E-3</c:v>
                </c:pt>
                <c:pt idx="6">
                  <c:v>-5.6000000000000015E-2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'Sprint Velocity Analysis'!$U$23:$U$30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6-9FB8-4978-BE37-028F84F71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223648"/>
        <c:axId val="1834221152"/>
      </c:lineChart>
      <c:catAx>
        <c:axId val="18342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>
            <c:manualLayout>
              <c:xMode val="edge"/>
              <c:yMode val="edge"/>
              <c:x val="0.50043016667286944"/>
              <c:y val="0.94744185641752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cross"/>
        <c:minorTickMark val="cross"/>
        <c:tickLblPos val="low"/>
        <c:spPr>
          <a:noFill/>
          <a:ln w="22225" cap="flat" cmpd="tri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1152"/>
        <c:crosses val="autoZero"/>
        <c:auto val="1"/>
        <c:lblAlgn val="ctr"/>
        <c:lblOffset val="100"/>
        <c:tickLblSkip val="1"/>
        <c:noMultiLvlLbl val="0"/>
      </c:catAx>
      <c:valAx>
        <c:axId val="183422115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1" algn="ctr" rtl="0">
                  <a:defRPr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Error</a:t>
                </a:r>
              </a:p>
            </c:rich>
          </c:tx>
          <c:layout>
            <c:manualLayout>
              <c:xMode val="edge"/>
              <c:yMode val="edge"/>
              <c:x val="1.0587812363758211E-2"/>
              <c:y val="0.41526543747734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1" algn="ctr" rtl="0">
                <a:defRPr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accent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36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940940640109157"/>
          <c:y val="7.6017663775240357E-2"/>
          <c:w val="0.69284742362940943"/>
          <c:h val="4.3097805846882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t" anchorCtr="0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Sprint Velocity</a:t>
            </a:r>
            <a:r>
              <a:rPr lang="en-US" baseline="0"/>
              <a:t> Analysis</a:t>
            </a:r>
            <a:endParaRPr lang="en-US"/>
          </a:p>
        </c:rich>
      </c:tx>
      <c:layout>
        <c:manualLayout>
          <c:xMode val="edge"/>
          <c:yMode val="edge"/>
          <c:x val="0.40375671340033986"/>
          <c:y val="2.28189981809551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2869684213261"/>
          <c:y val="0.10251526593214935"/>
          <c:w val="0.87377277413339527"/>
          <c:h val="0.75483588982262884"/>
        </c:manualLayout>
      </c:layout>
      <c:lineChart>
        <c:grouping val="standard"/>
        <c:varyColors val="0"/>
        <c:ser>
          <c:idx val="4"/>
          <c:order val="0"/>
          <c:spPr>
            <a:ln w="41275" cap="rnd" cmpd="sng">
              <a:solidFill>
                <a:srgbClr val="EA4335"/>
              </a:solidFill>
              <a:prstDash val="solid"/>
              <a:round/>
            </a:ln>
            <a:effectLst/>
          </c:spPr>
          <c:marker>
            <c:symbol val="diamond"/>
            <c:size val="14"/>
            <c:spPr>
              <a:solidFill>
                <a:srgbClr val="EA4335"/>
              </a:solidFill>
              <a:ln w="9525">
                <a:solidFill>
                  <a:srgbClr val="EA4335"/>
                </a:solidFill>
              </a:ln>
              <a:effectLst/>
            </c:spPr>
          </c:marker>
          <c:dPt>
            <c:idx val="3"/>
            <c:marker>
              <c:symbol val="diamond"/>
              <c:size val="14"/>
              <c:spPr>
                <a:solidFill>
                  <a:srgbClr val="EA4335"/>
                </a:solidFill>
                <a:ln w="9525">
                  <a:solidFill>
                    <a:srgbClr val="EA4335"/>
                  </a:solidFill>
                </a:ln>
                <a:effectLst/>
              </c:spPr>
            </c:marker>
            <c:bubble3D val="0"/>
            <c:spPr>
              <a:ln w="41275" cap="rnd" cmpd="sng">
                <a:solidFill>
                  <a:srgbClr val="EA433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89-4A09-84AD-0B08DCD20304}"/>
              </c:ext>
            </c:extLst>
          </c:dPt>
          <c:val>
            <c:numRef>
              <c:f>('Sprint Velocity Analysis'!$G$14,'Sprint Velocity Analysis'!$G$20,'Sprint Velocity Analysis'!$G$26,'Sprint Velocity Analysis'!$G$32,'Sprint Velocity Analysis'!$G$38,'Sprint Velocity Analysis'!$G$44,'Sprint Velocity Analysis'!$G$50)</c:f>
              <c:numCache>
                <c:formatCode>0.00%</c:formatCode>
                <c:ptCount val="7"/>
                <c:pt idx="0">
                  <c:v>0.29799999999999999</c:v>
                </c:pt>
                <c:pt idx="1">
                  <c:v>0.18</c:v>
                </c:pt>
                <c:pt idx="2">
                  <c:v>0.5</c:v>
                </c:pt>
                <c:pt idx="3">
                  <c:v>-0.224</c:v>
                </c:pt>
                <c:pt idx="4">
                  <c:v>7.2999999999999968E-2</c:v>
                </c:pt>
                <c:pt idx="5">
                  <c:v>-6.4999999999999858E-3</c:v>
                </c:pt>
                <c:pt idx="6">
                  <c:v>-0.41899999999999993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'Sprint Velocity Analysis'!$U$24:$U$30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DD89-4A09-84AD-0B08DCD20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223648"/>
        <c:axId val="1834221152"/>
      </c:lineChart>
      <c:catAx>
        <c:axId val="18342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>
            <c:manualLayout>
              <c:xMode val="edge"/>
              <c:yMode val="edge"/>
              <c:x val="0.51227428258238505"/>
              <c:y val="0.916782461599556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cross"/>
        <c:minorTickMark val="cross"/>
        <c:tickLblPos val="low"/>
        <c:spPr>
          <a:noFill/>
          <a:ln w="22225" cap="flat" cmpd="tri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1152"/>
        <c:crosses val="autoZero"/>
        <c:auto val="0"/>
        <c:lblAlgn val="ctr"/>
        <c:lblOffset val="100"/>
        <c:tickLblSkip val="1"/>
        <c:noMultiLvlLbl val="0"/>
      </c:catAx>
      <c:valAx>
        <c:axId val="183422115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1" algn="ctr" rtl="0">
                  <a:defRPr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Percent Error</a:t>
                </a:r>
              </a:p>
            </c:rich>
          </c:tx>
          <c:layout>
            <c:manualLayout>
              <c:xMode val="edge"/>
              <c:yMode val="edge"/>
              <c:x val="1.5853040070454731E-2"/>
              <c:y val="0.33753471372774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1" algn="ctr" rtl="0">
                <a:defRPr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accent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36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3</xdr:row>
      <xdr:rowOff>152399</xdr:rowOff>
    </xdr:from>
    <xdr:ext cx="6743700" cy="3600451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33867</xdr:colOff>
      <xdr:row>28</xdr:row>
      <xdr:rowOff>101600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8835388-9B5B-4A6D-A9A3-A60E6FF45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10</xdr:col>
      <xdr:colOff>897467</xdr:colOff>
      <xdr:row>49</xdr:row>
      <xdr:rowOff>135467</xdr:rowOff>
    </xdr:from>
    <xdr:ext cx="6800849" cy="36099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DE176C22-CBDA-7E4B-82DB-855C8DC98F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119474</xdr:colOff>
      <xdr:row>74</xdr:row>
      <xdr:rowOff>395113</xdr:rowOff>
    </xdr:from>
    <xdr:ext cx="6800849" cy="36099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E5DB10EC-C8FF-7D4E-9B84-5AC17B258C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952501</xdr:colOff>
      <xdr:row>4</xdr:row>
      <xdr:rowOff>0</xdr:rowOff>
    </xdr:from>
    <xdr:ext cx="6800849" cy="36099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28</xdr:row>
      <xdr:rowOff>160866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C0C1E559-8A16-4F2E-B224-63691633B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8467</xdr:colOff>
      <xdr:row>50</xdr:row>
      <xdr:rowOff>16933</xdr:rowOff>
    </xdr:from>
    <xdr:ext cx="6800849" cy="360997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96F2F09-D83B-CB4E-9C3F-A8C29A932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119474</xdr:colOff>
      <xdr:row>74</xdr:row>
      <xdr:rowOff>395113</xdr:rowOff>
    </xdr:from>
    <xdr:ext cx="6800849" cy="3609975"/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2619468B-BB9B-7E43-BC89-D880EB999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3</xdr:row>
      <xdr:rowOff>152400</xdr:rowOff>
    </xdr:from>
    <xdr:ext cx="7134225" cy="3609975"/>
    <xdr:graphicFrame macro="">
      <xdr:nvGraphicFramePr>
        <xdr:cNvPr id="8" name="Chart 2" title="Chart">
          <a:extLst>
            <a:ext uri="{FF2B5EF4-FFF2-40B4-BE49-F238E27FC236}">
              <a16:creationId xmlns:a16="http://schemas.microsoft.com/office/drawing/2014/main" id="{DF94B568-7702-45AB-B673-E7FF704C7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28</xdr:row>
      <xdr:rowOff>127000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A28A6EAE-A7EC-486F-9892-34AC46688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10</xdr:col>
      <xdr:colOff>838200</xdr:colOff>
      <xdr:row>50</xdr:row>
      <xdr:rowOff>33866</xdr:rowOff>
    </xdr:from>
    <xdr:ext cx="6800849" cy="36099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51962703-A514-994B-B5E7-4DA75D396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119474</xdr:colOff>
      <xdr:row>74</xdr:row>
      <xdr:rowOff>395113</xdr:rowOff>
    </xdr:from>
    <xdr:ext cx="6800849" cy="360997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B60DF8A-340C-164A-AD54-95908B4AFA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66675</xdr:colOff>
      <xdr:row>4</xdr:row>
      <xdr:rowOff>28575</xdr:rowOff>
    </xdr:from>
    <xdr:ext cx="6734175" cy="3600450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D88991CB-AB49-4D20-988B-8E7E4F806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10</xdr:col>
      <xdr:colOff>897467</xdr:colOff>
      <xdr:row>49</xdr:row>
      <xdr:rowOff>135467</xdr:rowOff>
    </xdr:from>
    <xdr:ext cx="6800849" cy="36099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93606E9B-35E3-B74C-996A-A94930E2D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119474</xdr:colOff>
      <xdr:row>74</xdr:row>
      <xdr:rowOff>395113</xdr:rowOff>
    </xdr:from>
    <xdr:ext cx="6800849" cy="3609975"/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A6CB6206-3443-6C47-B964-FDF0F014A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152401</xdr:colOff>
      <xdr:row>4</xdr:row>
      <xdr:rowOff>1</xdr:rowOff>
    </xdr:from>
    <xdr:to>
      <xdr:col>17</xdr:col>
      <xdr:colOff>76201</xdr:colOff>
      <xdr:row>24</xdr:row>
      <xdr:rowOff>19051</xdr:rowOff>
    </xdr:to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oneCellAnchor>
    <xdr:from>
      <xdr:col>11</xdr:col>
      <xdr:colOff>0</xdr:colOff>
      <xdr:row>28</xdr:row>
      <xdr:rowOff>64421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75A80070-A73D-4391-8A97-29EB33FF8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0</xdr:colOff>
      <xdr:row>50</xdr:row>
      <xdr:rowOff>6626</xdr:rowOff>
    </xdr:from>
    <xdr:ext cx="6800849" cy="36099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379F2592-BAD1-5149-99A7-BD3BBFE5E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119474</xdr:colOff>
      <xdr:row>74</xdr:row>
      <xdr:rowOff>395113</xdr:rowOff>
    </xdr:from>
    <xdr:ext cx="6800849" cy="36099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DEC0B1F0-4FF9-384F-945F-66847B055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983421</xdr:colOff>
      <xdr:row>1</xdr:row>
      <xdr:rowOff>74239</xdr:rowOff>
    </xdr:from>
    <xdr:ext cx="6991350" cy="39338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934886</xdr:colOff>
      <xdr:row>22</xdr:row>
      <xdr:rowOff>138952</xdr:rowOff>
    </xdr:from>
    <xdr:ext cx="6991350" cy="3933825"/>
    <xdr:graphicFrame macro="">
      <xdr:nvGraphicFramePr>
        <xdr:cNvPr id="3" name="Chart 6" title="Chart">
          <a:extLst>
            <a:ext uri="{FF2B5EF4-FFF2-40B4-BE49-F238E27FC236}">
              <a16:creationId xmlns:a16="http://schemas.microsoft.com/office/drawing/2014/main" id="{92DC496A-0E95-6349-86EB-96068F7CF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8</xdr:col>
      <xdr:colOff>1080367</xdr:colOff>
      <xdr:row>47</xdr:row>
      <xdr:rowOff>132407</xdr:rowOff>
    </xdr:from>
    <xdr:ext cx="6991350" cy="3933825"/>
    <xdr:graphicFrame macro="">
      <xdr:nvGraphicFramePr>
        <xdr:cNvPr id="4" name="Chart 6" title="Chart">
          <a:extLst>
            <a:ext uri="{FF2B5EF4-FFF2-40B4-BE49-F238E27FC236}">
              <a16:creationId xmlns:a16="http://schemas.microsoft.com/office/drawing/2014/main" id="{AE2E74CB-9326-1447-ACB2-0A711402B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498968</xdr:colOff>
      <xdr:row>2</xdr:row>
      <xdr:rowOff>34842</xdr:rowOff>
    </xdr:from>
    <xdr:to>
      <xdr:col>18</xdr:col>
      <xdr:colOff>154411</xdr:colOff>
      <xdr:row>19</xdr:row>
      <xdr:rowOff>364456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E603C-7F45-458B-9EDB-F2F61ECE6B5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8</xdr:col>
      <xdr:colOff>468188</xdr:colOff>
      <xdr:row>20</xdr:row>
      <xdr:rowOff>81215</xdr:rowOff>
    </xdr:from>
    <xdr:to>
      <xdr:col>18</xdr:col>
      <xdr:colOff>151548</xdr:colOff>
      <xdr:row>36</xdr:row>
      <xdr:rowOff>16992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DF1B2B-47F3-4D5E-902B-788572E9D63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olin/Documents/Spring%202022/CECS%20491B/Sprint%207%20Burn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Analysis"/>
    </sheetNames>
    <sheetDataSet>
      <sheetData sheetId="0">
        <row r="3">
          <cell r="G3">
            <v>0.64300000000000002</v>
          </cell>
        </row>
        <row r="34">
          <cell r="A34">
            <v>3</v>
          </cell>
        </row>
        <row r="35">
          <cell r="A35">
            <v>4</v>
          </cell>
        </row>
        <row r="36">
          <cell r="A36">
            <v>5</v>
          </cell>
        </row>
        <row r="37">
          <cell r="A37">
            <v>6</v>
          </cell>
        </row>
        <row r="38">
          <cell r="A38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9DAF8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C9DAF8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C9DAF8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51"/>
  <sheetViews>
    <sheetView topLeftCell="A53" workbookViewId="0">
      <selection activeCell="A68" sqref="A68:XFD68"/>
    </sheetView>
  </sheetViews>
  <sheetFormatPr baseColWidth="10" defaultColWidth="14.33203125" defaultRowHeight="15.75" customHeight="1" x14ac:dyDescent="0.15"/>
  <cols>
    <col min="1" max="1" width="5.33203125" customWidth="1"/>
    <col min="2" max="2" width="11.6640625" customWidth="1"/>
    <col min="3" max="3" width="7.33203125" customWidth="1"/>
    <col min="4" max="4" width="24.83203125" customWidth="1"/>
    <col min="5" max="5" width="12.6640625" customWidth="1"/>
    <col min="6" max="6" width="15" customWidth="1"/>
    <col min="7" max="8" width="13.6640625" customWidth="1"/>
    <col min="9" max="9" width="12.33203125" customWidth="1"/>
    <col min="11" max="11" width="12.33203125" customWidth="1"/>
    <col min="12" max="12" width="14.33203125" customWidth="1"/>
    <col min="13" max="13" width="16.6640625" customWidth="1"/>
    <col min="14" max="14" width="29.6640625" customWidth="1"/>
  </cols>
  <sheetData>
    <row r="1" spans="1:24" ht="13" x14ac:dyDescent="0.1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" x14ac:dyDescent="0.15">
      <c r="A2" s="3"/>
      <c r="B2" s="3"/>
      <c r="C2" s="3"/>
    </row>
    <row r="3" spans="1:24" ht="13" x14ac:dyDescent="0.15">
      <c r="A3" s="3"/>
      <c r="B3" s="3"/>
      <c r="C3" s="3"/>
    </row>
    <row r="4" spans="1:24" ht="13" x14ac:dyDescent="0.15">
      <c r="A4" s="3"/>
      <c r="B4" s="3"/>
      <c r="C4" s="3"/>
    </row>
    <row r="5" spans="1:24" ht="15.75" customHeight="1" x14ac:dyDescent="0.2">
      <c r="A5" s="4"/>
      <c r="B5" s="104" t="s">
        <v>0</v>
      </c>
      <c r="C5" s="105"/>
      <c r="D5" s="105"/>
      <c r="E5" s="105"/>
      <c r="F5" s="105"/>
      <c r="G5" s="105"/>
      <c r="H5" s="105"/>
      <c r="I5" s="105"/>
      <c r="J5" s="106"/>
    </row>
    <row r="6" spans="1:24" ht="42" x14ac:dyDescent="0.15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3" x14ac:dyDescent="0.15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18</v>
      </c>
      <c r="I7" s="14">
        <v>18</v>
      </c>
      <c r="J7" s="12">
        <v>18</v>
      </c>
      <c r="K7" s="15" t="s">
        <v>11</v>
      </c>
      <c r="N7" s="16"/>
      <c r="O7" s="16"/>
    </row>
    <row r="8" spans="1:24" ht="13" x14ac:dyDescent="0.15">
      <c r="A8" s="10"/>
      <c r="B8" s="11">
        <v>44596</v>
      </c>
      <c r="C8" s="17">
        <v>2</v>
      </c>
      <c r="D8" s="17" t="s">
        <v>12</v>
      </c>
      <c r="E8" s="18">
        <v>0.6</v>
      </c>
      <c r="F8" s="19">
        <f t="shared" ref="F8:F24" si="0">E8*C8</f>
        <v>1.2</v>
      </c>
      <c r="G8" s="20">
        <f t="array" ref="G8">IF(COUNTIF($D$7:D7,D8),(LOOKUP(2,1/($D$7:D7=D8),$G$7:G7) - F8),VLOOKUP(D8,'Work Items'!$C$3:$E$8,3,FALSE)-F8)</f>
        <v>5.8</v>
      </c>
      <c r="H8" s="21">
        <f t="shared" ref="H8:H24" si="1">H7 - F8</f>
        <v>16.8</v>
      </c>
      <c r="I8" s="22">
        <f t="shared" ref="I8:I24" si="2">$I$7/(ROWS($B$7:$B$24)-1)</f>
        <v>1.0588235294117647</v>
      </c>
      <c r="J8" s="20">
        <f t="shared" ref="J8:J24" si="3">J7 - I8</f>
        <v>16.941176470588236</v>
      </c>
    </row>
    <row r="9" spans="1:24" ht="13" x14ac:dyDescent="0.15">
      <c r="A9" s="10"/>
      <c r="B9" s="11">
        <v>44597</v>
      </c>
      <c r="C9" s="17">
        <v>3</v>
      </c>
      <c r="D9" s="17" t="s">
        <v>12</v>
      </c>
      <c r="E9" s="18">
        <v>0.8</v>
      </c>
      <c r="F9" s="19">
        <f t="shared" si="0"/>
        <v>2.4000000000000004</v>
      </c>
      <c r="G9" s="20">
        <f t="array" ref="G9">IF(COUNTIF($D$7:D8,D9),(LOOKUP(2,1/($D$7:D8=D9),$G$7:G8) - F9),VLOOKUP(D9,'Work Items'!$C$3:$E$8,3,FALSE)-F9)</f>
        <v>3.3999999999999995</v>
      </c>
      <c r="H9" s="21">
        <f t="shared" si="1"/>
        <v>14.4</v>
      </c>
      <c r="I9" s="22">
        <f t="shared" si="2"/>
        <v>1.0588235294117647</v>
      </c>
      <c r="J9" s="20">
        <f t="shared" si="3"/>
        <v>15.882352941176471</v>
      </c>
    </row>
    <row r="10" spans="1:24" ht="13" x14ac:dyDescent="0.15">
      <c r="A10" s="10"/>
      <c r="B10" s="11">
        <v>44598</v>
      </c>
      <c r="C10" s="17">
        <v>0</v>
      </c>
      <c r="D10" s="17" t="s">
        <v>10</v>
      </c>
      <c r="E10" s="17">
        <v>0</v>
      </c>
      <c r="F10" s="19">
        <f t="shared" si="0"/>
        <v>0</v>
      </c>
      <c r="G10" s="23" t="s">
        <v>10</v>
      </c>
      <c r="H10" s="21">
        <f t="shared" si="1"/>
        <v>14.4</v>
      </c>
      <c r="I10" s="22">
        <f t="shared" si="2"/>
        <v>1.0588235294117647</v>
      </c>
      <c r="J10" s="20">
        <f t="shared" si="3"/>
        <v>14.823529411764707</v>
      </c>
      <c r="N10" s="24"/>
      <c r="O10" s="24"/>
    </row>
    <row r="11" spans="1:24" ht="13" x14ac:dyDescent="0.15">
      <c r="A11" s="10"/>
      <c r="B11" s="11">
        <v>44599</v>
      </c>
      <c r="C11" s="17">
        <v>2</v>
      </c>
      <c r="D11" s="17" t="s">
        <v>12</v>
      </c>
      <c r="E11" s="18">
        <v>0.75</v>
      </c>
      <c r="F11" s="19">
        <f t="shared" si="0"/>
        <v>1.5</v>
      </c>
      <c r="G11" s="20">
        <f t="array" ref="G11">IF(COUNTIF($D$7:D10,D11),(LOOKUP(2,1/($D$7:D10=D11),$G$7:G10) - F11),VLOOKUP(D11,'Work Items'!$C$3:$E$8,3,FALSE)-F11)</f>
        <v>1.8999999999999995</v>
      </c>
      <c r="H11" s="21">
        <f t="shared" si="1"/>
        <v>12.9</v>
      </c>
      <c r="I11" s="22">
        <f t="shared" si="2"/>
        <v>1.0588235294117647</v>
      </c>
      <c r="J11" s="20">
        <f t="shared" si="3"/>
        <v>13.764705882352942</v>
      </c>
      <c r="N11" s="24"/>
      <c r="O11" s="24"/>
    </row>
    <row r="12" spans="1:24" ht="13" x14ac:dyDescent="0.15">
      <c r="A12" s="10"/>
      <c r="B12" s="11">
        <v>44600</v>
      </c>
      <c r="C12" s="17">
        <v>0</v>
      </c>
      <c r="D12" s="17" t="s">
        <v>10</v>
      </c>
      <c r="E12" s="18">
        <v>0</v>
      </c>
      <c r="F12" s="19">
        <f t="shared" si="0"/>
        <v>0</v>
      </c>
      <c r="G12" s="23" t="s">
        <v>10</v>
      </c>
      <c r="H12" s="21">
        <f t="shared" si="1"/>
        <v>12.9</v>
      </c>
      <c r="I12" s="22">
        <f t="shared" si="2"/>
        <v>1.0588235294117647</v>
      </c>
      <c r="J12" s="20">
        <f t="shared" si="3"/>
        <v>12.705882352941178</v>
      </c>
    </row>
    <row r="13" spans="1:24" ht="13" x14ac:dyDescent="0.15">
      <c r="A13" s="10"/>
      <c r="B13" s="11">
        <v>44601</v>
      </c>
      <c r="C13" s="17">
        <v>0</v>
      </c>
      <c r="D13" s="17" t="s">
        <v>10</v>
      </c>
      <c r="E13" s="18">
        <v>0</v>
      </c>
      <c r="F13" s="19">
        <f t="shared" si="0"/>
        <v>0</v>
      </c>
      <c r="G13" s="23" t="s">
        <v>10</v>
      </c>
      <c r="H13" s="21">
        <f t="shared" si="1"/>
        <v>12.9</v>
      </c>
      <c r="I13" s="22">
        <f t="shared" si="2"/>
        <v>1.0588235294117647</v>
      </c>
      <c r="J13" s="20">
        <f t="shared" si="3"/>
        <v>11.647058823529413</v>
      </c>
    </row>
    <row r="14" spans="1:24" ht="13" x14ac:dyDescent="0.15">
      <c r="A14" s="10"/>
      <c r="B14" s="11">
        <v>44602</v>
      </c>
      <c r="C14" s="17">
        <v>1</v>
      </c>
      <c r="D14" s="17" t="s">
        <v>13</v>
      </c>
      <c r="E14" s="18">
        <v>0.6</v>
      </c>
      <c r="F14" s="19">
        <f t="shared" si="0"/>
        <v>0.6</v>
      </c>
      <c r="G14" s="20">
        <f t="array" ref="G14">IF(COUNTIF($D$7:D13,D14),(LOOKUP(2,1/($D$7:D13=D14),$G$7:G13) - F14),VLOOKUP(D14,'Work Items'!$C$3:$E$8,3,FALSE)-F14)</f>
        <v>18.399999999999999</v>
      </c>
      <c r="H14" s="21">
        <f t="shared" si="1"/>
        <v>12.3</v>
      </c>
      <c r="I14" s="22">
        <f t="shared" si="2"/>
        <v>1.0588235294117647</v>
      </c>
      <c r="J14" s="20">
        <f t="shared" si="3"/>
        <v>10.588235294117649</v>
      </c>
    </row>
    <row r="15" spans="1:24" ht="13" x14ac:dyDescent="0.15">
      <c r="A15" s="10"/>
      <c r="B15" s="11">
        <v>44603</v>
      </c>
      <c r="C15" s="17">
        <v>2</v>
      </c>
      <c r="D15" s="17" t="s">
        <v>13</v>
      </c>
      <c r="E15" s="18">
        <v>0.7</v>
      </c>
      <c r="F15" s="19">
        <f t="shared" si="0"/>
        <v>1.4</v>
      </c>
      <c r="G15" s="20">
        <f t="array" ref="G15">IF(COUNTIF($D$7:D14,D15),(LOOKUP(2,1/($D$7:D14=D15),$G$7:G14) - F15),VLOOKUP(D15,'Work Items'!$C$3:$E$8,3,FALSE)-F15)</f>
        <v>17</v>
      </c>
      <c r="H15" s="21">
        <f t="shared" si="1"/>
        <v>10.9</v>
      </c>
      <c r="I15" s="22">
        <f t="shared" si="2"/>
        <v>1.0588235294117647</v>
      </c>
      <c r="J15" s="20">
        <f t="shared" si="3"/>
        <v>9.529411764705884</v>
      </c>
    </row>
    <row r="16" spans="1:24" ht="13" x14ac:dyDescent="0.15">
      <c r="A16" s="10"/>
      <c r="B16" s="11">
        <v>44604</v>
      </c>
      <c r="C16" s="17">
        <v>0</v>
      </c>
      <c r="D16" s="17" t="s">
        <v>10</v>
      </c>
      <c r="E16" s="18">
        <v>0</v>
      </c>
      <c r="F16" s="19">
        <f t="shared" si="0"/>
        <v>0</v>
      </c>
      <c r="G16" s="23" t="s">
        <v>10</v>
      </c>
      <c r="H16" s="21">
        <f t="shared" si="1"/>
        <v>10.9</v>
      </c>
      <c r="I16" s="22">
        <f t="shared" si="2"/>
        <v>1.0588235294117647</v>
      </c>
      <c r="J16" s="20">
        <f t="shared" si="3"/>
        <v>8.4705882352941195</v>
      </c>
    </row>
    <row r="17" spans="1:24" ht="13" x14ac:dyDescent="0.15">
      <c r="A17" s="10"/>
      <c r="B17" s="11">
        <v>44605</v>
      </c>
      <c r="C17" s="17">
        <v>2</v>
      </c>
      <c r="D17" s="17" t="s">
        <v>13</v>
      </c>
      <c r="E17" s="18">
        <v>0.5</v>
      </c>
      <c r="F17" s="19">
        <f t="shared" si="0"/>
        <v>1</v>
      </c>
      <c r="G17" s="20">
        <f t="array" ref="G17">IF(COUNTIF($D$7:D16,D17),(LOOKUP(2,1/($D$7:D16=D17),$G$7:G16) - F17),VLOOKUP(D17,'Work Items'!$C$3:$E$8,3,FALSE)-F17)</f>
        <v>16</v>
      </c>
      <c r="H17" s="21">
        <f t="shared" si="1"/>
        <v>9.9</v>
      </c>
      <c r="I17" s="22">
        <f t="shared" si="2"/>
        <v>1.0588235294117647</v>
      </c>
      <c r="J17" s="20">
        <f t="shared" si="3"/>
        <v>7.411764705882355</v>
      </c>
    </row>
    <row r="18" spans="1:24" ht="13" x14ac:dyDescent="0.15">
      <c r="A18" s="10"/>
      <c r="B18" s="11">
        <v>44606</v>
      </c>
      <c r="C18" s="17">
        <v>4</v>
      </c>
      <c r="D18" s="17" t="s">
        <v>13</v>
      </c>
      <c r="E18" s="18">
        <v>0.6</v>
      </c>
      <c r="F18" s="19">
        <f t="shared" si="0"/>
        <v>2.4</v>
      </c>
      <c r="G18" s="20">
        <f t="array" ref="G18">IF(COUNTIF($D$7:D17,D18),(LOOKUP(2,1/($D$7:D17=D18),$G$7:G17) - F18),VLOOKUP(D18,'Work Items'!$C$3:$E$8,3,FALSE)-F18)</f>
        <v>13.6</v>
      </c>
      <c r="H18" s="21">
        <f t="shared" si="1"/>
        <v>7.5</v>
      </c>
      <c r="I18" s="22">
        <f t="shared" si="2"/>
        <v>1.0588235294117647</v>
      </c>
      <c r="J18" s="20">
        <f t="shared" si="3"/>
        <v>6.3529411764705905</v>
      </c>
    </row>
    <row r="19" spans="1:24" ht="13" x14ac:dyDescent="0.15">
      <c r="A19" s="10"/>
      <c r="B19" s="11">
        <v>44607</v>
      </c>
      <c r="C19" s="17">
        <v>0</v>
      </c>
      <c r="D19" s="17" t="s">
        <v>10</v>
      </c>
      <c r="E19" s="18">
        <v>0</v>
      </c>
      <c r="F19" s="19">
        <f t="shared" si="0"/>
        <v>0</v>
      </c>
      <c r="G19" s="23" t="s">
        <v>10</v>
      </c>
      <c r="H19" s="21">
        <f t="shared" si="1"/>
        <v>7.5</v>
      </c>
      <c r="I19" s="22">
        <f t="shared" si="2"/>
        <v>1.0588235294117647</v>
      </c>
      <c r="J19" s="20">
        <f t="shared" si="3"/>
        <v>5.294117647058826</v>
      </c>
    </row>
    <row r="20" spans="1:24" ht="13" x14ac:dyDescent="0.15">
      <c r="A20" s="10"/>
      <c r="B20" s="11">
        <v>44608</v>
      </c>
      <c r="C20" s="17">
        <v>0</v>
      </c>
      <c r="D20" s="17" t="s">
        <v>10</v>
      </c>
      <c r="E20" s="18">
        <v>0</v>
      </c>
      <c r="F20" s="19">
        <f t="shared" si="0"/>
        <v>0</v>
      </c>
      <c r="G20" s="23" t="s">
        <v>10</v>
      </c>
      <c r="H20" s="21">
        <f t="shared" si="1"/>
        <v>7.5</v>
      </c>
      <c r="I20" s="22">
        <f t="shared" si="2"/>
        <v>1.0588235294117647</v>
      </c>
      <c r="J20" s="20">
        <f t="shared" si="3"/>
        <v>4.2352941176470615</v>
      </c>
    </row>
    <row r="21" spans="1:24" ht="13" x14ac:dyDescent="0.15">
      <c r="A21" s="10"/>
      <c r="B21" s="11">
        <v>44609</v>
      </c>
      <c r="C21" s="17">
        <v>4</v>
      </c>
      <c r="D21" s="17" t="s">
        <v>13</v>
      </c>
      <c r="E21" s="18">
        <v>0.6</v>
      </c>
      <c r="F21" s="19">
        <f t="shared" si="0"/>
        <v>2.4</v>
      </c>
      <c r="G21" s="20">
        <f t="array" ref="G21">IF(COUNTIF($D$7:D20,D21),(LOOKUP(2,1/($D$7:D20=D21),$G$7:G20) - F21),VLOOKUP(D21,'Work Items'!$C$3:$E$8,3,FALSE)-F21)</f>
        <v>11.2</v>
      </c>
      <c r="H21" s="21">
        <f t="shared" si="1"/>
        <v>5.0999999999999996</v>
      </c>
      <c r="I21" s="22">
        <f t="shared" si="2"/>
        <v>1.0588235294117647</v>
      </c>
      <c r="J21" s="20">
        <f t="shared" si="3"/>
        <v>3.176470588235297</v>
      </c>
    </row>
    <row r="22" spans="1:24" ht="13" x14ac:dyDescent="0.15">
      <c r="A22" s="10"/>
      <c r="B22" s="11">
        <v>44610</v>
      </c>
      <c r="C22" s="17">
        <v>3</v>
      </c>
      <c r="D22" s="17" t="s">
        <v>13</v>
      </c>
      <c r="E22" s="18">
        <v>0.8</v>
      </c>
      <c r="F22" s="19">
        <f t="shared" si="0"/>
        <v>2.4000000000000004</v>
      </c>
      <c r="G22" s="20">
        <f t="array" ref="G22">IF(COUNTIF($D$7:D21,D22),(LOOKUP(2,1/($D$7:D21=D22),$G$7:G21) - F22),VLOOKUP(D22,'Work Items'!$C$3:$E$8,3,FALSE)-F22)</f>
        <v>8.7999999999999989</v>
      </c>
      <c r="H22" s="21">
        <f t="shared" si="1"/>
        <v>2.6999999999999993</v>
      </c>
      <c r="I22" s="22">
        <f t="shared" si="2"/>
        <v>1.0588235294117647</v>
      </c>
      <c r="J22" s="20">
        <f t="shared" si="3"/>
        <v>2.1176470588235325</v>
      </c>
    </row>
    <row r="23" spans="1:24" ht="13" x14ac:dyDescent="0.15">
      <c r="A23" s="10"/>
      <c r="B23" s="11">
        <v>44611</v>
      </c>
      <c r="C23" s="17">
        <v>4</v>
      </c>
      <c r="D23" s="17" t="s">
        <v>13</v>
      </c>
      <c r="E23" s="18">
        <v>0.4</v>
      </c>
      <c r="F23" s="19">
        <f t="shared" si="0"/>
        <v>1.6</v>
      </c>
      <c r="G23" s="20">
        <f t="array" ref="G23">IF(COUNTIF($D$7:D22,D23),(LOOKUP(2,1/($D$7:D22=D23),$G$7:G22) - F23),VLOOKUP(D23,'Work Items'!$C$3:$E$8,3,FALSE)-F23)</f>
        <v>7.1999999999999993</v>
      </c>
      <c r="H23" s="21">
        <f t="shared" si="1"/>
        <v>1.0999999999999992</v>
      </c>
      <c r="I23" s="22">
        <f t="shared" si="2"/>
        <v>1.0588235294117647</v>
      </c>
      <c r="J23" s="20">
        <f t="shared" si="3"/>
        <v>1.0588235294117678</v>
      </c>
    </row>
    <row r="24" spans="1:24" ht="13" x14ac:dyDescent="0.15">
      <c r="A24" s="10"/>
      <c r="B24" s="11">
        <v>44612</v>
      </c>
      <c r="C24" s="17">
        <v>5</v>
      </c>
      <c r="D24" s="17" t="s">
        <v>13</v>
      </c>
      <c r="E24" s="18">
        <v>0.75</v>
      </c>
      <c r="F24" s="19">
        <f t="shared" si="0"/>
        <v>3.75</v>
      </c>
      <c r="G24" s="20">
        <f t="array" ref="G24">IF(COUNTIF($D$7:D23,D24),(LOOKUP(2,1/($D$7:D23=D24),$G$7:G23) - F24),VLOOKUP(D24,'Work Items'!$C$3:$E$8,3,FALSE)-F24)</f>
        <v>3.4499999999999993</v>
      </c>
      <c r="H24" s="21">
        <f t="shared" si="1"/>
        <v>-2.6500000000000008</v>
      </c>
      <c r="I24" s="22">
        <f t="shared" si="2"/>
        <v>1.0588235294117647</v>
      </c>
      <c r="J24" s="20">
        <f t="shared" si="3"/>
        <v>3.1086244689504383E-15</v>
      </c>
      <c r="K24" s="15" t="s">
        <v>14</v>
      </c>
    </row>
    <row r="25" spans="1:24" ht="13" x14ac:dyDescent="0.15">
      <c r="A25" s="3"/>
      <c r="F25" s="25"/>
      <c r="G25" s="25"/>
      <c r="H25" s="25"/>
      <c r="I25" s="25"/>
      <c r="J25" s="25"/>
    </row>
    <row r="26" spans="1:24" ht="13" x14ac:dyDescent="0.15">
      <c r="A26" s="3"/>
      <c r="B26" s="26" t="s">
        <v>15</v>
      </c>
      <c r="C26" s="27">
        <f>SUM(C8:C24)</f>
        <v>32</v>
      </c>
      <c r="F26" s="28">
        <f>SUM(F7:F24)</f>
        <v>20.650000000000002</v>
      </c>
      <c r="G26" s="25"/>
      <c r="H26" s="25"/>
      <c r="I26" s="25"/>
      <c r="J26" s="25"/>
    </row>
    <row r="27" spans="1:24" ht="13" x14ac:dyDescent="0.15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3" x14ac:dyDescent="0.15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" x14ac:dyDescent="0.15">
      <c r="A29" s="30"/>
      <c r="B29" s="30"/>
      <c r="C29" s="30"/>
    </row>
    <row r="30" spans="1:24" ht="13" x14ac:dyDescent="0.15">
      <c r="A30" s="30"/>
      <c r="B30" s="30"/>
      <c r="C30" s="30"/>
    </row>
    <row r="31" spans="1:24" ht="13" x14ac:dyDescent="0.15">
      <c r="A31" s="30"/>
      <c r="B31" s="30"/>
      <c r="C31" s="30"/>
    </row>
    <row r="32" spans="1:24" ht="19" thickBot="1" x14ac:dyDescent="0.25">
      <c r="A32" s="4"/>
      <c r="B32" s="104" t="s">
        <v>71</v>
      </c>
      <c r="C32" s="105"/>
      <c r="D32" s="105"/>
      <c r="E32" s="105"/>
      <c r="F32" s="105"/>
      <c r="G32" s="105"/>
      <c r="H32" s="105"/>
      <c r="I32" s="105"/>
      <c r="J32" s="106"/>
    </row>
    <row r="33" spans="1:11" ht="44" thickTop="1" thickBot="1" x14ac:dyDescent="0.2">
      <c r="A33" s="40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4" thickTop="1" x14ac:dyDescent="0.15">
      <c r="A34" s="10"/>
      <c r="B34" s="11">
        <v>44614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20</v>
      </c>
      <c r="I34" s="14">
        <v>20</v>
      </c>
      <c r="J34" s="12">
        <v>20</v>
      </c>
      <c r="K34" s="15" t="s">
        <v>11</v>
      </c>
    </row>
    <row r="35" spans="1:11" ht="13" x14ac:dyDescent="0.15">
      <c r="A35" s="10"/>
      <c r="B35" s="11">
        <v>44615</v>
      </c>
      <c r="C35" s="17">
        <v>1</v>
      </c>
      <c r="D35" s="17" t="s">
        <v>21</v>
      </c>
      <c r="E35" s="18">
        <v>0.7</v>
      </c>
      <c r="F35" s="32">
        <f t="shared" ref="F35:F38" si="4">E35*C35</f>
        <v>0.7</v>
      </c>
      <c r="G35" s="36" cm="1">
        <f t="array" ref="G35">IF(COUNTIF($D$34:D34,D35),(LOOKUP(2,1/($D$34:D34=D35),$G$34:G34) - F35),VLOOKUP(D35,'Work Items'!$C$10:$E$15,3,FALSE)-F35)</f>
        <v>19.3</v>
      </c>
      <c r="H35" s="34">
        <f t="shared" ref="H35:H46" si="5">H34 - F35</f>
        <v>19.3</v>
      </c>
      <c r="I35" s="35">
        <f>$I$34/(ROWS($B$34:$B$46)-1)</f>
        <v>1.6666666666666667</v>
      </c>
      <c r="J35" s="36">
        <f>J34 - I35</f>
        <v>18.333333333333332</v>
      </c>
    </row>
    <row r="36" spans="1:11" ht="13" x14ac:dyDescent="0.15">
      <c r="A36" s="10"/>
      <c r="B36" s="11">
        <v>44616</v>
      </c>
      <c r="C36" s="17">
        <v>3</v>
      </c>
      <c r="D36" s="17" t="s">
        <v>21</v>
      </c>
      <c r="E36" s="18">
        <v>0.8</v>
      </c>
      <c r="F36" s="32">
        <f t="shared" si="4"/>
        <v>2.4000000000000004</v>
      </c>
      <c r="G36" s="36" cm="1">
        <f t="array" ref="G36">IF(COUNTIF($D$34:D35,D36),(LOOKUP(2,1/($D$34:D35=D36),$G$34:G35) - F36),VLOOKUP(D36,'Work Items'!$C$10:$E$15,3,FALSE)-F36)</f>
        <v>16.899999999999999</v>
      </c>
      <c r="H36" s="34">
        <f t="shared" si="5"/>
        <v>16.899999999999999</v>
      </c>
      <c r="I36" s="35">
        <f t="shared" ref="I36:I45" si="6">$I$34/(ROWS($B$34:$B$46)-1)</f>
        <v>1.6666666666666667</v>
      </c>
      <c r="J36" s="36">
        <f t="shared" ref="J36:J46" si="7">J35 - I36</f>
        <v>16.666666666666664</v>
      </c>
    </row>
    <row r="37" spans="1:11" ht="13" x14ac:dyDescent="0.15">
      <c r="A37" s="10"/>
      <c r="B37" s="11">
        <v>44617</v>
      </c>
      <c r="C37" s="17">
        <v>0</v>
      </c>
      <c r="D37" s="17" t="s">
        <v>10</v>
      </c>
      <c r="E37" s="18">
        <v>0</v>
      </c>
      <c r="F37" s="32">
        <f t="shared" si="4"/>
        <v>0</v>
      </c>
      <c r="G37" s="36" t="e" cm="1">
        <f t="array" ref="G37">IF(COUNTIF($D$34:D36,D37),(LOOKUP(2,1/($D$34:D36=D37),$G$34:G36) - F37),VLOOKUP(D37,'Work Items'!$C$10:$E$15,3,FALSE)-F37)</f>
        <v>#N/A</v>
      </c>
      <c r="H37" s="34">
        <f t="shared" si="5"/>
        <v>16.899999999999999</v>
      </c>
      <c r="I37" s="35">
        <f t="shared" si="6"/>
        <v>1.6666666666666667</v>
      </c>
      <c r="J37" s="36">
        <f t="shared" si="7"/>
        <v>14.999999999999998</v>
      </c>
    </row>
    <row r="38" spans="1:11" ht="13" x14ac:dyDescent="0.15">
      <c r="A38" s="10"/>
      <c r="B38" s="11">
        <v>44618</v>
      </c>
      <c r="C38" s="17">
        <v>0</v>
      </c>
      <c r="D38" s="17" t="s">
        <v>10</v>
      </c>
      <c r="E38" s="18">
        <v>0</v>
      </c>
      <c r="F38" s="32">
        <f t="shared" si="4"/>
        <v>0</v>
      </c>
      <c r="G38" s="36" t="e" cm="1">
        <f t="array" ref="G38">IF(COUNTIF($D$34:D37,D38),(LOOKUP(2,1/($D$34:D37=D38),$G$34:G37) - F38),VLOOKUP(D38,'Work Items'!$C$10:$E$15,3,FALSE)-F38)</f>
        <v>#N/A</v>
      </c>
      <c r="H38" s="34">
        <f t="shared" si="5"/>
        <v>16.899999999999999</v>
      </c>
      <c r="I38" s="35">
        <f t="shared" si="6"/>
        <v>1.6666666666666667</v>
      </c>
      <c r="J38" s="36">
        <f t="shared" si="7"/>
        <v>13.333333333333332</v>
      </c>
    </row>
    <row r="39" spans="1:11" ht="13" x14ac:dyDescent="0.15">
      <c r="A39" s="10"/>
      <c r="B39" s="11">
        <v>44619</v>
      </c>
      <c r="C39" s="17">
        <v>4</v>
      </c>
      <c r="D39" s="17" t="s">
        <v>21</v>
      </c>
      <c r="E39" s="18">
        <v>0.6</v>
      </c>
      <c r="F39" s="32">
        <f t="shared" ref="F39:F46" si="8">E39*C39</f>
        <v>2.4</v>
      </c>
      <c r="G39" s="36" cm="1">
        <f t="array" ref="G39">IF(COUNTIF($D$34:D38,D39),(LOOKUP(2,1/($D$34:D38=D39),$G$34:G38) - F39),VLOOKUP(D39,'Work Items'!$C$10:$E$15,3,FALSE)-F39)</f>
        <v>14.499999999999998</v>
      </c>
      <c r="H39" s="34">
        <f t="shared" si="5"/>
        <v>14.499999999999998</v>
      </c>
      <c r="I39" s="35">
        <f t="shared" si="6"/>
        <v>1.6666666666666667</v>
      </c>
      <c r="J39" s="36">
        <f t="shared" si="7"/>
        <v>11.666666666666666</v>
      </c>
    </row>
    <row r="40" spans="1:11" ht="13" x14ac:dyDescent="0.15">
      <c r="A40" s="10"/>
      <c r="B40" s="11">
        <v>44620</v>
      </c>
      <c r="C40" s="17">
        <v>3</v>
      </c>
      <c r="D40" s="17" t="s">
        <v>23</v>
      </c>
      <c r="E40" s="18">
        <v>0.75</v>
      </c>
      <c r="F40" s="32">
        <f t="shared" si="8"/>
        <v>2.25</v>
      </c>
      <c r="G40" s="36" cm="1">
        <f t="array" ref="G40">IF(COUNTIF($D$34:D39,D40),(LOOKUP(2,1/($D$34:D39=D40),$G$34:G39) - F40),VLOOKUP(D40,'Work Items'!$C$10:$E$15,3,FALSE)-F40)</f>
        <v>11.75</v>
      </c>
      <c r="H40" s="34">
        <f t="shared" si="5"/>
        <v>12.249999999999998</v>
      </c>
      <c r="I40" s="35">
        <f t="shared" si="6"/>
        <v>1.6666666666666667</v>
      </c>
      <c r="J40" s="36">
        <f t="shared" si="7"/>
        <v>10</v>
      </c>
    </row>
    <row r="41" spans="1:11" ht="13" x14ac:dyDescent="0.15">
      <c r="A41" s="10"/>
      <c r="B41" s="11">
        <v>44621</v>
      </c>
      <c r="C41" s="17">
        <v>0</v>
      </c>
      <c r="D41" s="17" t="s">
        <v>10</v>
      </c>
      <c r="E41" s="18">
        <v>0</v>
      </c>
      <c r="F41" s="32">
        <f t="shared" si="8"/>
        <v>0</v>
      </c>
      <c r="G41" s="36" t="e" cm="1">
        <f t="array" ref="G41">IF(COUNTIF($D$34:D40,D41),(LOOKUP(2,1/($D$34:D40=D41),$G$34:G40) - F41),VLOOKUP(D41,'Work Items'!$C$10:$E$15,3,FALSE)-F41)</f>
        <v>#N/A</v>
      </c>
      <c r="H41" s="34">
        <f t="shared" si="5"/>
        <v>12.249999999999998</v>
      </c>
      <c r="I41" s="35">
        <f t="shared" si="6"/>
        <v>1.6666666666666667</v>
      </c>
      <c r="J41" s="36">
        <f t="shared" si="7"/>
        <v>8.3333333333333339</v>
      </c>
    </row>
    <row r="42" spans="1:11" ht="13" x14ac:dyDescent="0.15">
      <c r="A42" s="10"/>
      <c r="B42" s="11">
        <v>44622</v>
      </c>
      <c r="C42" s="17">
        <v>6</v>
      </c>
      <c r="D42" s="17" t="s">
        <v>21</v>
      </c>
      <c r="E42" s="18">
        <v>0.8</v>
      </c>
      <c r="F42" s="32">
        <f t="shared" si="8"/>
        <v>4.8000000000000007</v>
      </c>
      <c r="G42" s="36" cm="1">
        <f t="array" ref="G42">IF(COUNTIF($D$34:D41,D42),(LOOKUP(2,1/($D$34:D41=D42),$G$34:G41) - F42),VLOOKUP(D42,'Work Items'!$C$10:$E$15,3,FALSE)-F42)</f>
        <v>9.6999999999999975</v>
      </c>
      <c r="H42" s="34">
        <f t="shared" si="5"/>
        <v>7.4499999999999975</v>
      </c>
      <c r="I42" s="35">
        <f t="shared" si="6"/>
        <v>1.6666666666666667</v>
      </c>
      <c r="J42" s="36">
        <f t="shared" si="7"/>
        <v>6.666666666666667</v>
      </c>
    </row>
    <row r="43" spans="1:11" ht="13" x14ac:dyDescent="0.15">
      <c r="A43" s="10"/>
      <c r="B43" s="11">
        <v>44623</v>
      </c>
      <c r="C43" s="17">
        <v>0</v>
      </c>
      <c r="D43" s="17" t="s">
        <v>10</v>
      </c>
      <c r="E43" s="18">
        <v>0</v>
      </c>
      <c r="F43" s="32">
        <f t="shared" si="8"/>
        <v>0</v>
      </c>
      <c r="G43" s="36" t="e" cm="1">
        <f t="array" ref="G43">IF(COUNTIF($D$34:D42,D43),(LOOKUP(2,1/($D$34:D42=D43),$G$34:G42) - F43),VLOOKUP(D43,'Work Items'!$C$10:$E$15,3,FALSE)-F43)</f>
        <v>#N/A</v>
      </c>
      <c r="H43" s="34">
        <f t="shared" si="5"/>
        <v>7.4499999999999975</v>
      </c>
      <c r="I43" s="35">
        <f t="shared" si="6"/>
        <v>1.6666666666666667</v>
      </c>
      <c r="J43" s="36">
        <f t="shared" si="7"/>
        <v>5</v>
      </c>
    </row>
    <row r="44" spans="1:11" ht="13" x14ac:dyDescent="0.15">
      <c r="A44" s="10"/>
      <c r="B44" s="11">
        <v>44624</v>
      </c>
      <c r="C44" s="17">
        <v>4</v>
      </c>
      <c r="D44" s="17" t="s">
        <v>21</v>
      </c>
      <c r="E44" s="18">
        <v>0.8</v>
      </c>
      <c r="F44" s="32">
        <f t="shared" si="8"/>
        <v>3.2</v>
      </c>
      <c r="G44" s="36" cm="1">
        <f t="array" ref="G44">IF(COUNTIF($D$34:D43,D44),(LOOKUP(2,1/($D$34:D43=D44),$G$34:G43) - F44),VLOOKUP(D44,'Work Items'!$C$10:$E$15,3,FALSE)-F44)</f>
        <v>6.4999999999999973</v>
      </c>
      <c r="H44" s="34">
        <f t="shared" si="5"/>
        <v>4.2499999999999973</v>
      </c>
      <c r="I44" s="35">
        <f t="shared" si="6"/>
        <v>1.6666666666666667</v>
      </c>
      <c r="J44" s="36">
        <f t="shared" si="7"/>
        <v>3.333333333333333</v>
      </c>
    </row>
    <row r="45" spans="1:11" ht="13" x14ac:dyDescent="0.15">
      <c r="A45" s="10"/>
      <c r="B45" s="11">
        <v>44625</v>
      </c>
      <c r="C45" s="17">
        <v>4</v>
      </c>
      <c r="D45" s="17" t="s">
        <v>21</v>
      </c>
      <c r="E45" s="18">
        <v>0.75</v>
      </c>
      <c r="F45" s="32">
        <f t="shared" si="8"/>
        <v>3</v>
      </c>
      <c r="G45" s="36" cm="1">
        <f t="array" ref="G45">IF(COUNTIF($D$34:D44,D45),(LOOKUP(2,1/($D$34:D44=D45),$G$34:G44) - F45),VLOOKUP(D45,'Work Items'!$C$10:$E$15,3,FALSE)-F45)</f>
        <v>3.4999999999999973</v>
      </c>
      <c r="H45" s="34">
        <f t="shared" si="5"/>
        <v>1.2499999999999973</v>
      </c>
      <c r="I45" s="35">
        <f t="shared" si="6"/>
        <v>1.6666666666666667</v>
      </c>
      <c r="J45" s="36">
        <f t="shared" si="7"/>
        <v>1.6666666666666663</v>
      </c>
    </row>
    <row r="46" spans="1:11" ht="13" x14ac:dyDescent="0.15">
      <c r="A46" s="10"/>
      <c r="B46" s="11">
        <v>44626</v>
      </c>
      <c r="C46" s="17">
        <v>7</v>
      </c>
      <c r="D46" s="17" t="s">
        <v>21</v>
      </c>
      <c r="E46" s="18">
        <v>0.8</v>
      </c>
      <c r="F46" s="32">
        <f t="shared" si="8"/>
        <v>5.6000000000000005</v>
      </c>
      <c r="G46" s="36" cm="1">
        <f t="array" ref="G46">IF(COUNTIF($D$34:D45,D46),(LOOKUP(2,1/($D$34:D45=D46),$G$34:G45) - F46),VLOOKUP(D46,'Work Items'!$C$10:$E$15,3,FALSE)-F46)</f>
        <v>-2.1000000000000032</v>
      </c>
      <c r="H46" s="34">
        <f t="shared" si="5"/>
        <v>-4.3500000000000032</v>
      </c>
      <c r="I46" s="35">
        <f>$I$34/(ROWS($B$34:$B$46)-1)</f>
        <v>1.6666666666666667</v>
      </c>
      <c r="J46" s="36">
        <f t="shared" si="7"/>
        <v>0</v>
      </c>
      <c r="K46" s="15" t="s">
        <v>14</v>
      </c>
    </row>
    <row r="47" spans="1:11" ht="13" x14ac:dyDescent="0.15">
      <c r="A47" s="30"/>
      <c r="B47" s="30"/>
      <c r="C47" s="30"/>
    </row>
    <row r="48" spans="1:11" ht="13" x14ac:dyDescent="0.15">
      <c r="A48" s="27"/>
      <c r="B48" s="27" t="s">
        <v>15</v>
      </c>
      <c r="C48" s="27">
        <f>SUM(C35:C46)</f>
        <v>32</v>
      </c>
      <c r="F48" s="28">
        <f>SUM(F34:F46)</f>
        <v>24.35</v>
      </c>
    </row>
    <row r="49" spans="1:24" ht="13" x14ac:dyDescent="0.15"/>
    <row r="50" spans="1:24" ht="13" x14ac:dyDescent="0.15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" x14ac:dyDescent="0.15">
      <c r="A51" s="30"/>
      <c r="B51" s="30"/>
      <c r="C51" s="30"/>
    </row>
    <row r="52" spans="1:24" ht="13" x14ac:dyDescent="0.15">
      <c r="A52" s="30"/>
      <c r="B52" s="30"/>
      <c r="C52" s="30"/>
    </row>
    <row r="53" spans="1:24" ht="13" x14ac:dyDescent="0.15">
      <c r="A53" s="30"/>
      <c r="B53" s="30"/>
      <c r="C53" s="30"/>
    </row>
    <row r="54" spans="1:24" ht="19" thickBot="1" x14ac:dyDescent="0.25">
      <c r="A54" s="4"/>
      <c r="B54" s="104" t="s">
        <v>82</v>
      </c>
      <c r="C54" s="105"/>
      <c r="D54" s="105"/>
      <c r="E54" s="105"/>
      <c r="F54" s="105"/>
      <c r="G54" s="105"/>
      <c r="H54" s="105"/>
      <c r="I54" s="105"/>
      <c r="J54" s="106"/>
    </row>
    <row r="55" spans="1:24" ht="44" thickTop="1" thickBot="1" x14ac:dyDescent="0.2">
      <c r="A55" s="40"/>
      <c r="B55" s="6" t="s">
        <v>1</v>
      </c>
      <c r="C55" s="6" t="s">
        <v>2</v>
      </c>
      <c r="D55" s="6" t="s">
        <v>3</v>
      </c>
      <c r="E55" s="6" t="s">
        <v>4</v>
      </c>
      <c r="F55" s="6" t="s">
        <v>5</v>
      </c>
      <c r="G55" s="6" t="s">
        <v>6</v>
      </c>
      <c r="H55" s="7" t="s">
        <v>7</v>
      </c>
      <c r="I55" s="8" t="s">
        <v>8</v>
      </c>
      <c r="J55" s="6" t="s">
        <v>9</v>
      </c>
      <c r="K55" s="9"/>
    </row>
    <row r="56" spans="1:24" ht="14" thickTop="1" x14ac:dyDescent="0.15">
      <c r="A56" s="10"/>
      <c r="B56" s="11">
        <v>44628</v>
      </c>
      <c r="C56" s="12">
        <v>0</v>
      </c>
      <c r="D56" s="12" t="s">
        <v>10</v>
      </c>
      <c r="E56" s="12" t="s">
        <v>10</v>
      </c>
      <c r="F56" s="12" t="str">
        <f>E56</f>
        <v>N/A</v>
      </c>
      <c r="G56" s="12" t="e">
        <v>#N/A</v>
      </c>
      <c r="H56" s="13">
        <v>10</v>
      </c>
      <c r="I56" s="14">
        <v>10</v>
      </c>
      <c r="J56" s="12">
        <v>10</v>
      </c>
      <c r="K56" s="15" t="s">
        <v>11</v>
      </c>
    </row>
    <row r="57" spans="1:24" ht="13" x14ac:dyDescent="0.15">
      <c r="A57" s="10"/>
      <c r="B57" s="11">
        <v>44629</v>
      </c>
      <c r="C57" s="17">
        <v>2</v>
      </c>
      <c r="D57" s="146" t="s">
        <v>74</v>
      </c>
      <c r="E57" s="18">
        <v>0.6</v>
      </c>
      <c r="F57" s="32">
        <f t="shared" ref="F57:F66" si="9">E57*C57</f>
        <v>1.2</v>
      </c>
      <c r="G57" s="36" cm="1">
        <f t="array" ref="G57">IF(COUNTIF($D$56:D56,D57),(LOOKUP(2,1/($D$56:D56=D57),$G$56:G56) - F57),VLOOKUP(D57,'Work Items'!$C$17:$E$21,3,FALSE)-F57)</f>
        <v>9.8000000000000007</v>
      </c>
      <c r="H57" s="34">
        <f t="shared" ref="H57:H66" si="10">H56 - F57</f>
        <v>8.8000000000000007</v>
      </c>
      <c r="I57" s="35">
        <f>$I$56/(ROWS($B$56:$B$66)-1)</f>
        <v>1</v>
      </c>
      <c r="J57" s="36">
        <f>J56 - I57</f>
        <v>9</v>
      </c>
    </row>
    <row r="58" spans="1:24" ht="13" x14ac:dyDescent="0.15">
      <c r="A58" s="10"/>
      <c r="B58" s="11">
        <v>44630</v>
      </c>
      <c r="C58" s="17">
        <v>0</v>
      </c>
      <c r="D58" s="146" t="s">
        <v>10</v>
      </c>
      <c r="E58" s="18">
        <v>0</v>
      </c>
      <c r="F58" s="32">
        <f t="shared" si="9"/>
        <v>0</v>
      </c>
      <c r="G58" s="36" t="e" cm="1">
        <f t="array" ref="G58">IF(COUNTIF($D$56:D57,D58),(LOOKUP(2,1/($D$56:D57=D58),$G$56:G57) - F58),VLOOKUP(D58,'Work Items'!$C$17:$E$21,3,FALSE)-F58)</f>
        <v>#N/A</v>
      </c>
      <c r="H58" s="34">
        <f t="shared" si="10"/>
        <v>8.8000000000000007</v>
      </c>
      <c r="I58" s="35">
        <f t="shared" ref="I58:I66" si="11">$I$56/(ROWS($B$56:$B$66)-1)</f>
        <v>1</v>
      </c>
      <c r="J58" s="36">
        <f t="shared" ref="J58:J66" si="12">J57 - I58</f>
        <v>8</v>
      </c>
    </row>
    <row r="59" spans="1:24" ht="13" x14ac:dyDescent="0.15">
      <c r="A59" s="10"/>
      <c r="B59" s="11">
        <v>44631</v>
      </c>
      <c r="C59" s="17">
        <v>3</v>
      </c>
      <c r="D59" s="146" t="s">
        <v>74</v>
      </c>
      <c r="E59" s="18">
        <v>0.8</v>
      </c>
      <c r="F59" s="32">
        <f t="shared" si="9"/>
        <v>2.4000000000000004</v>
      </c>
      <c r="G59" s="36" cm="1">
        <f t="array" ref="G59">IF(COUNTIF($D$56:D58,D59),(LOOKUP(2,1/($D$56:D58=D59),$G$56:G58) - F59),VLOOKUP(D59,'Work Items'!$C$17:$E$21,3,FALSE)-F59)</f>
        <v>7.4</v>
      </c>
      <c r="H59" s="34">
        <f t="shared" si="10"/>
        <v>6.4</v>
      </c>
      <c r="I59" s="35">
        <f t="shared" si="11"/>
        <v>1</v>
      </c>
      <c r="J59" s="36">
        <f t="shared" si="12"/>
        <v>7</v>
      </c>
    </row>
    <row r="60" spans="1:24" ht="13" x14ac:dyDescent="0.15">
      <c r="A60" s="10"/>
      <c r="B60" s="11">
        <v>44632</v>
      </c>
      <c r="C60" s="17">
        <v>3</v>
      </c>
      <c r="D60" s="146" t="s">
        <v>74</v>
      </c>
      <c r="E60" s="18">
        <v>0.75</v>
      </c>
      <c r="F60" s="32">
        <f t="shared" si="9"/>
        <v>2.25</v>
      </c>
      <c r="G60" s="36" cm="1">
        <f t="array" ref="G60">IF(COUNTIF($D$56:D59,D60),(LOOKUP(2,1/($D$56:D59=D60),$G$56:G59) - F60),VLOOKUP(D60,'Work Items'!$C$17:$E$21,3,FALSE)-F60)</f>
        <v>5.15</v>
      </c>
      <c r="H60" s="34">
        <f t="shared" si="10"/>
        <v>4.1500000000000004</v>
      </c>
      <c r="I60" s="35">
        <f t="shared" si="11"/>
        <v>1</v>
      </c>
      <c r="J60" s="36">
        <f t="shared" si="12"/>
        <v>6</v>
      </c>
    </row>
    <row r="61" spans="1:24" ht="13" x14ac:dyDescent="0.15">
      <c r="A61" s="10"/>
      <c r="B61" s="11">
        <v>44633</v>
      </c>
      <c r="C61" s="17">
        <v>0</v>
      </c>
      <c r="D61" s="146" t="s">
        <v>10</v>
      </c>
      <c r="E61" s="18">
        <v>0</v>
      </c>
      <c r="F61" s="32">
        <f t="shared" si="9"/>
        <v>0</v>
      </c>
      <c r="G61" s="36" t="e" cm="1">
        <f t="array" ref="G61">IF(COUNTIF($D$56:D60,D61),(LOOKUP(2,1/($D$56:D60=D61),$G$56:G60) - F61),VLOOKUP(D61,'Work Items'!$C$17:$E$21,3,FALSE)-F61)</f>
        <v>#N/A</v>
      </c>
      <c r="H61" s="34">
        <f t="shared" si="10"/>
        <v>4.1500000000000004</v>
      </c>
      <c r="I61" s="35">
        <f t="shared" si="11"/>
        <v>1</v>
      </c>
      <c r="J61" s="36">
        <f t="shared" si="12"/>
        <v>5</v>
      </c>
    </row>
    <row r="62" spans="1:24" ht="13" x14ac:dyDescent="0.15">
      <c r="A62" s="10"/>
      <c r="B62" s="11">
        <v>44634</v>
      </c>
      <c r="C62" s="17">
        <v>0</v>
      </c>
      <c r="D62" s="146" t="s">
        <v>10</v>
      </c>
      <c r="E62" s="18">
        <v>0</v>
      </c>
      <c r="F62" s="32">
        <f t="shared" si="9"/>
        <v>0</v>
      </c>
      <c r="G62" s="36" t="e" cm="1">
        <f t="array" ref="G62">IF(COUNTIF($D$56:D61,D62),(LOOKUP(2,1/($D$56:D61=D62),$G$56:G61) - F62),VLOOKUP(D62,'Work Items'!$C$17:$E$21,3,FALSE)-F62)</f>
        <v>#N/A</v>
      </c>
      <c r="H62" s="34">
        <f t="shared" si="10"/>
        <v>4.1500000000000004</v>
      </c>
      <c r="I62" s="35">
        <f t="shared" si="11"/>
        <v>1</v>
      </c>
      <c r="J62" s="36">
        <f t="shared" si="12"/>
        <v>4</v>
      </c>
    </row>
    <row r="63" spans="1:24" ht="13" x14ac:dyDescent="0.15">
      <c r="A63" s="10"/>
      <c r="B63" s="11">
        <v>44635</v>
      </c>
      <c r="C63" s="17">
        <v>3</v>
      </c>
      <c r="D63" s="146" t="s">
        <v>74</v>
      </c>
      <c r="E63" s="18">
        <v>0.8</v>
      </c>
      <c r="F63" s="32">
        <f t="shared" si="9"/>
        <v>2.4000000000000004</v>
      </c>
      <c r="G63" s="36" cm="1">
        <f t="array" ref="G63">IF(COUNTIF($D$56:D62,D63),(LOOKUP(2,1/($D$56:D62=D63),$G$56:G62) - F63),VLOOKUP(D63,'Work Items'!$C$17:$E$21,3,FALSE)-F63)</f>
        <v>2.75</v>
      </c>
      <c r="H63" s="34">
        <f t="shared" si="10"/>
        <v>1.75</v>
      </c>
      <c r="I63" s="35">
        <f t="shared" si="11"/>
        <v>1</v>
      </c>
      <c r="J63" s="36">
        <f t="shared" si="12"/>
        <v>3</v>
      </c>
    </row>
    <row r="64" spans="1:24" ht="13" x14ac:dyDescent="0.15">
      <c r="A64" s="10"/>
      <c r="B64" s="11">
        <v>44636</v>
      </c>
      <c r="C64" s="17">
        <v>0</v>
      </c>
      <c r="D64" s="146" t="s">
        <v>10</v>
      </c>
      <c r="E64" s="18">
        <v>0.8</v>
      </c>
      <c r="F64" s="32">
        <f t="shared" si="9"/>
        <v>0</v>
      </c>
      <c r="G64" s="36" t="e" cm="1">
        <f t="array" ref="G64">IF(COUNTIF($D$56:D63,D64),(LOOKUP(2,1/($D$56:D63=D64),$G$56:G63) - F64),VLOOKUP(D64,'Work Items'!$C$17:$E$21,3,FALSE)-F64)</f>
        <v>#N/A</v>
      </c>
      <c r="H64" s="34">
        <f t="shared" si="10"/>
        <v>1.75</v>
      </c>
      <c r="I64" s="35">
        <f t="shared" si="11"/>
        <v>1</v>
      </c>
      <c r="J64" s="36">
        <f t="shared" si="12"/>
        <v>2</v>
      </c>
    </row>
    <row r="65" spans="1:24" ht="13" x14ac:dyDescent="0.15">
      <c r="A65" s="10"/>
      <c r="B65" s="11">
        <v>44637</v>
      </c>
      <c r="C65" s="17">
        <v>3</v>
      </c>
      <c r="D65" s="146" t="s">
        <v>74</v>
      </c>
      <c r="E65" s="18">
        <v>0.7</v>
      </c>
      <c r="F65" s="32">
        <f t="shared" si="9"/>
        <v>2.0999999999999996</v>
      </c>
      <c r="G65" s="36" cm="1">
        <f t="array" ref="G65">IF(COUNTIF($D$56:D64,D65),(LOOKUP(2,1/($D$56:D64=D65),$G$56:G64) - F65),VLOOKUP(D65,'Work Items'!$C$17:$E$21,3,FALSE)-F65)</f>
        <v>0.65000000000000036</v>
      </c>
      <c r="H65" s="34">
        <f t="shared" si="10"/>
        <v>-0.34999999999999964</v>
      </c>
      <c r="I65" s="35">
        <f t="shared" si="11"/>
        <v>1</v>
      </c>
      <c r="J65" s="36">
        <f t="shared" si="12"/>
        <v>1</v>
      </c>
    </row>
    <row r="66" spans="1:24" ht="13" x14ac:dyDescent="0.15">
      <c r="A66" s="10"/>
      <c r="B66" s="11">
        <v>44638</v>
      </c>
      <c r="C66" s="17">
        <v>2</v>
      </c>
      <c r="D66" s="146" t="s">
        <v>74</v>
      </c>
      <c r="E66" s="18">
        <v>0.8</v>
      </c>
      <c r="F66" s="32">
        <f t="shared" si="9"/>
        <v>1.6</v>
      </c>
      <c r="G66" s="36" cm="1">
        <f t="array" ref="G66">IF(COUNTIF($D$56:D65,D66),(LOOKUP(2,1/($D$56:D65=D66),$G$56:G65) - F66),VLOOKUP(D66,'Work Items'!$C$17:$E$21,3,FALSE)-F66)</f>
        <v>-0.94999999999999973</v>
      </c>
      <c r="H66" s="34">
        <f t="shared" si="10"/>
        <v>-1.9499999999999997</v>
      </c>
      <c r="I66" s="35">
        <f t="shared" si="11"/>
        <v>1</v>
      </c>
      <c r="J66" s="36">
        <f t="shared" si="12"/>
        <v>0</v>
      </c>
      <c r="K66" s="145" t="s">
        <v>14</v>
      </c>
    </row>
    <row r="67" spans="1:24" ht="13" x14ac:dyDescent="0.15">
      <c r="A67" s="30"/>
      <c r="B67" s="30"/>
      <c r="C67" s="30"/>
    </row>
    <row r="68" spans="1:24" ht="13" x14ac:dyDescent="0.15">
      <c r="A68" s="27"/>
      <c r="B68" s="27" t="s">
        <v>15</v>
      </c>
      <c r="C68" s="27">
        <f>SUM(C57:C66)</f>
        <v>16</v>
      </c>
      <c r="F68" s="28">
        <f>SUM(F56:F66)</f>
        <v>11.95</v>
      </c>
    </row>
    <row r="69" spans="1:24" ht="13" x14ac:dyDescent="0.15"/>
    <row r="70" spans="1:24" ht="13" x14ac:dyDescent="0.15">
      <c r="A70" s="123"/>
      <c r="B70" s="123"/>
      <c r="C70" s="123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</row>
    <row r="71" spans="1:24" ht="13" x14ac:dyDescent="0.15">
      <c r="A71" s="125"/>
      <c r="B71" s="125"/>
      <c r="C71" s="125"/>
    </row>
    <row r="72" spans="1:24" ht="13" x14ac:dyDescent="0.15">
      <c r="A72" s="125"/>
      <c r="B72" s="125"/>
      <c r="C72" s="125"/>
    </row>
    <row r="73" spans="1:24" ht="13" x14ac:dyDescent="0.15">
      <c r="A73" s="125"/>
      <c r="B73" s="125"/>
      <c r="C73" s="125"/>
    </row>
    <row r="74" spans="1:24" ht="19" thickBot="1" x14ac:dyDescent="0.25">
      <c r="A74" s="126"/>
      <c r="B74" s="142" t="s">
        <v>83</v>
      </c>
      <c r="C74" s="143"/>
      <c r="D74" s="143"/>
      <c r="E74" s="143"/>
      <c r="F74" s="143"/>
      <c r="G74" s="143"/>
      <c r="H74" s="143"/>
      <c r="I74" s="143"/>
      <c r="J74" s="144"/>
    </row>
    <row r="75" spans="1:24" ht="44" thickTop="1" thickBot="1" x14ac:dyDescent="0.2">
      <c r="A75" s="128"/>
      <c r="B75" s="129" t="s">
        <v>1</v>
      </c>
      <c r="C75" s="130" t="s">
        <v>2</v>
      </c>
      <c r="D75" s="130" t="s">
        <v>3</v>
      </c>
      <c r="E75" s="130" t="s">
        <v>4</v>
      </c>
      <c r="F75" s="130" t="s">
        <v>5</v>
      </c>
      <c r="G75" s="130" t="s">
        <v>6</v>
      </c>
      <c r="H75" s="131" t="s">
        <v>7</v>
      </c>
      <c r="I75" s="130" t="s">
        <v>8</v>
      </c>
      <c r="J75" s="130" t="s">
        <v>9</v>
      </c>
      <c r="K75" s="132"/>
    </row>
    <row r="76" spans="1:24" ht="14" thickTop="1" x14ac:dyDescent="0.15">
      <c r="A76" s="133"/>
      <c r="B76" s="134">
        <v>44648</v>
      </c>
      <c r="C76" s="135">
        <v>0</v>
      </c>
      <c r="D76" s="135" t="s">
        <v>10</v>
      </c>
      <c r="E76" s="135" t="s">
        <v>10</v>
      </c>
      <c r="F76" s="135" t="s">
        <v>10</v>
      </c>
      <c r="G76" s="135" t="e">
        <v>#N/A</v>
      </c>
      <c r="H76" s="136">
        <v>24</v>
      </c>
      <c r="I76" s="135">
        <v>24</v>
      </c>
      <c r="J76" s="135">
        <v>24</v>
      </c>
      <c r="K76" s="127" t="s">
        <v>11</v>
      </c>
    </row>
    <row r="77" spans="1:24" ht="13" x14ac:dyDescent="0.15">
      <c r="A77" s="133"/>
      <c r="B77" s="134">
        <v>44649</v>
      </c>
      <c r="C77" s="137">
        <v>2</v>
      </c>
      <c r="D77" s="147" t="s">
        <v>78</v>
      </c>
      <c r="E77" s="138">
        <v>0.7</v>
      </c>
      <c r="F77" s="139">
        <f xml:space="preserve"> C77*E77</f>
        <v>1.4</v>
      </c>
      <c r="G77" s="36" cm="1">
        <f t="array" ref="G77">IF(COUNTIF($D$76:D76,D77),(LOOKUP(2,1/($D$76:D76=D77),$G$76:G76) - F77),VLOOKUP(D77,'Work Items'!$C$23:$E$27,3,FALSE)-F77)</f>
        <v>17.600000000000001</v>
      </c>
      <c r="H77" s="149">
        <f t="shared" ref="H77:H90" si="13">H76 - F77</f>
        <v>22.6</v>
      </c>
      <c r="I77" s="35">
        <f>$I$76/(ROWS($B$76:$B$97)-1)</f>
        <v>1.1428571428571428</v>
      </c>
      <c r="J77" s="36">
        <f>J76 - I77</f>
        <v>22.857142857142858</v>
      </c>
    </row>
    <row r="78" spans="1:24" ht="13" x14ac:dyDescent="0.15">
      <c r="A78" s="133"/>
      <c r="B78" s="134">
        <v>44650</v>
      </c>
      <c r="C78" s="137">
        <v>0</v>
      </c>
      <c r="D78" s="147" t="s">
        <v>10</v>
      </c>
      <c r="E78" s="138">
        <v>0</v>
      </c>
      <c r="F78" s="139">
        <f t="shared" ref="F78:F90" si="14" xml:space="preserve"> C78*E78</f>
        <v>0</v>
      </c>
      <c r="G78" s="36" t="e" cm="1">
        <f t="array" ref="G78">IF(COUNTIF($D$76:D77,D78),(LOOKUP(2,1/($D$76:D77=D78),$G$76:G77) - F78),VLOOKUP(D78,'Work Items'!$C$23:$E$27,3,FALSE)-F78)</f>
        <v>#N/A</v>
      </c>
      <c r="H78" s="149">
        <f t="shared" si="13"/>
        <v>22.6</v>
      </c>
      <c r="I78" s="35">
        <f t="shared" ref="I78:I97" si="15">$I$76/(ROWS($B$76:$B$97)-1)</f>
        <v>1.1428571428571428</v>
      </c>
      <c r="J78" s="36">
        <f t="shared" ref="J78:J90" si="16">J77 - I78</f>
        <v>21.714285714285715</v>
      </c>
    </row>
    <row r="79" spans="1:24" ht="13" x14ac:dyDescent="0.15">
      <c r="A79" s="133"/>
      <c r="B79" s="134">
        <v>44651</v>
      </c>
      <c r="C79" s="137">
        <v>2</v>
      </c>
      <c r="D79" s="147" t="s">
        <v>78</v>
      </c>
      <c r="E79" s="138">
        <v>0.75</v>
      </c>
      <c r="F79" s="139">
        <f t="shared" si="14"/>
        <v>1.5</v>
      </c>
      <c r="G79" s="36" cm="1">
        <f t="array" ref="G79">IF(COUNTIF($D$76:D78,D79),(LOOKUP(2,1/($D$76:D78=D79),$G$76:G78) - F79),VLOOKUP(D79,'Work Items'!$C$23:$E$27,3,FALSE)-F79)</f>
        <v>16.100000000000001</v>
      </c>
      <c r="H79" s="149">
        <f t="shared" si="13"/>
        <v>21.1</v>
      </c>
      <c r="I79" s="35">
        <f t="shared" si="15"/>
        <v>1.1428571428571428</v>
      </c>
      <c r="J79" s="36">
        <f t="shared" si="16"/>
        <v>20.571428571428573</v>
      </c>
    </row>
    <row r="80" spans="1:24" ht="13" x14ac:dyDescent="0.15">
      <c r="A80" s="133"/>
      <c r="B80" s="134">
        <v>44652</v>
      </c>
      <c r="C80" s="137">
        <v>2</v>
      </c>
      <c r="D80" s="147" t="s">
        <v>78</v>
      </c>
      <c r="E80" s="138">
        <v>0.8</v>
      </c>
      <c r="F80" s="139">
        <f t="shared" si="14"/>
        <v>1.6</v>
      </c>
      <c r="G80" s="36" cm="1">
        <f t="array" ref="G80">IF(COUNTIF($D$76:D79,D80),(LOOKUP(2,1/($D$76:D79=D80),$G$76:G79) - F80),VLOOKUP(D80,'Work Items'!$C$23:$E$27,3,FALSE)-F80)</f>
        <v>14.500000000000002</v>
      </c>
      <c r="H80" s="149">
        <f t="shared" si="13"/>
        <v>19.5</v>
      </c>
      <c r="I80" s="35">
        <f t="shared" si="15"/>
        <v>1.1428571428571428</v>
      </c>
      <c r="J80" s="36">
        <f t="shared" si="16"/>
        <v>19.428571428571431</v>
      </c>
    </row>
    <row r="81" spans="1:12" ht="13" x14ac:dyDescent="0.15">
      <c r="A81" s="133"/>
      <c r="B81" s="134">
        <v>44653</v>
      </c>
      <c r="C81" s="137">
        <v>0</v>
      </c>
      <c r="D81" s="147" t="s">
        <v>10</v>
      </c>
      <c r="E81" s="138">
        <v>0</v>
      </c>
      <c r="F81" s="139">
        <f t="shared" si="14"/>
        <v>0</v>
      </c>
      <c r="G81" s="36" t="e" cm="1">
        <f t="array" ref="G81">IF(COUNTIF($D$76:D80,D81),(LOOKUP(2,1/($D$76:D80=D81),$G$76:G80) - F81),VLOOKUP(D81,'Work Items'!$C$23:$E$27,3,FALSE)-F81)</f>
        <v>#N/A</v>
      </c>
      <c r="H81" s="149">
        <f t="shared" si="13"/>
        <v>19.5</v>
      </c>
      <c r="I81" s="35">
        <f t="shared" si="15"/>
        <v>1.1428571428571428</v>
      </c>
      <c r="J81" s="36">
        <f t="shared" si="16"/>
        <v>18.285714285714288</v>
      </c>
    </row>
    <row r="82" spans="1:12" ht="13" x14ac:dyDescent="0.15">
      <c r="A82" s="133"/>
      <c r="B82" s="134">
        <v>44654</v>
      </c>
      <c r="C82" s="137">
        <v>2</v>
      </c>
      <c r="D82" s="147" t="s">
        <v>78</v>
      </c>
      <c r="E82" s="148">
        <v>0.9</v>
      </c>
      <c r="F82" s="139">
        <f t="shared" si="14"/>
        <v>1.8</v>
      </c>
      <c r="G82" s="36" cm="1">
        <f t="array" ref="G82">IF(COUNTIF($D$76:D81,D82),(LOOKUP(2,1/($D$76:D81=D82),$G$76:G81) - F82),VLOOKUP(D82,'Work Items'!$C$23:$E$27,3,FALSE)-F82)</f>
        <v>12.700000000000001</v>
      </c>
      <c r="H82" s="149">
        <f t="shared" si="13"/>
        <v>17.7</v>
      </c>
      <c r="I82" s="35">
        <f t="shared" si="15"/>
        <v>1.1428571428571428</v>
      </c>
      <c r="J82" s="36">
        <f t="shared" si="16"/>
        <v>17.142857142857146</v>
      </c>
    </row>
    <row r="83" spans="1:12" ht="13" x14ac:dyDescent="0.15">
      <c r="A83" s="133"/>
      <c r="B83" s="134">
        <v>44655</v>
      </c>
      <c r="C83" s="137">
        <v>2</v>
      </c>
      <c r="D83" s="147" t="s">
        <v>78</v>
      </c>
      <c r="E83" s="138">
        <v>0.6</v>
      </c>
      <c r="F83" s="139">
        <f t="shared" si="14"/>
        <v>1.2</v>
      </c>
      <c r="G83" s="36" cm="1">
        <f t="array" ref="G83">IF(COUNTIF($D$76:D82,D83),(LOOKUP(2,1/($D$76:D82=D83),$G$76:G82) - F83),VLOOKUP(D83,'Work Items'!$C$23:$E$27,3,FALSE)-F83)</f>
        <v>11.500000000000002</v>
      </c>
      <c r="H83" s="149">
        <f t="shared" si="13"/>
        <v>16.5</v>
      </c>
      <c r="I83" s="35">
        <f t="shared" si="15"/>
        <v>1.1428571428571428</v>
      </c>
      <c r="J83" s="36">
        <f t="shared" si="16"/>
        <v>16.000000000000004</v>
      </c>
    </row>
    <row r="84" spans="1:12" ht="13" x14ac:dyDescent="0.15">
      <c r="A84" s="133"/>
      <c r="B84" s="134">
        <v>44656</v>
      </c>
      <c r="C84" s="137">
        <v>0</v>
      </c>
      <c r="D84" s="147" t="s">
        <v>10</v>
      </c>
      <c r="E84" s="138">
        <v>0</v>
      </c>
      <c r="F84" s="139">
        <f t="shared" si="14"/>
        <v>0</v>
      </c>
      <c r="G84" s="36" t="e" cm="1">
        <f t="array" ref="G84">IF(COUNTIF($D$76:D83,D84),(LOOKUP(2,1/($D$76:D83=D84),$G$76:G83) - F84),VLOOKUP(D84,'Work Items'!$C$23:$E$27,3,FALSE)-F84)</f>
        <v>#N/A</v>
      </c>
      <c r="H84" s="149">
        <f t="shared" si="13"/>
        <v>16.5</v>
      </c>
      <c r="I84" s="35">
        <f t="shared" si="15"/>
        <v>1.1428571428571428</v>
      </c>
      <c r="J84" s="36">
        <f t="shared" si="16"/>
        <v>14.857142857142861</v>
      </c>
    </row>
    <row r="85" spans="1:12" ht="13" x14ac:dyDescent="0.15">
      <c r="A85" s="133"/>
      <c r="B85" s="134">
        <v>44657</v>
      </c>
      <c r="C85" s="137">
        <v>0</v>
      </c>
      <c r="D85" s="147" t="s">
        <v>10</v>
      </c>
      <c r="E85" s="138">
        <v>0.7</v>
      </c>
      <c r="F85" s="139">
        <f t="shared" si="14"/>
        <v>0</v>
      </c>
      <c r="G85" s="36" t="e" cm="1">
        <f t="array" ref="G85">IF(COUNTIF($D$76:D84,D85),(LOOKUP(2,1/($D$76:D84=D85),$G$76:G84) - F85),VLOOKUP(D85,'Work Items'!$C$23:$E$27,3,FALSE)-F85)</f>
        <v>#N/A</v>
      </c>
      <c r="H85" s="149">
        <f t="shared" si="13"/>
        <v>16.5</v>
      </c>
      <c r="I85" s="35">
        <f t="shared" si="15"/>
        <v>1.1428571428571428</v>
      </c>
      <c r="J85" s="36">
        <f t="shared" si="16"/>
        <v>13.714285714285719</v>
      </c>
    </row>
    <row r="86" spans="1:12" ht="13" x14ac:dyDescent="0.15">
      <c r="A86" s="133"/>
      <c r="B86" s="134">
        <v>44658</v>
      </c>
      <c r="C86" s="137">
        <v>2</v>
      </c>
      <c r="D86" s="147" t="s">
        <v>78</v>
      </c>
      <c r="E86" s="138">
        <v>0.75</v>
      </c>
      <c r="F86" s="139">
        <f t="shared" si="14"/>
        <v>1.5</v>
      </c>
      <c r="G86" s="36" cm="1">
        <f t="array" ref="G86">IF(COUNTIF($D$76:D85,D86),(LOOKUP(2,1/($D$76:D85=D86),$G$76:G85) - F86),VLOOKUP(D86,'Work Items'!$C$23:$E$27,3,FALSE)-F86)</f>
        <v>10.000000000000002</v>
      </c>
      <c r="H86" s="149">
        <f t="shared" si="13"/>
        <v>15</v>
      </c>
      <c r="I86" s="35">
        <f t="shared" si="15"/>
        <v>1.1428571428571428</v>
      </c>
      <c r="J86" s="36">
        <f t="shared" si="16"/>
        <v>12.571428571428577</v>
      </c>
    </row>
    <row r="87" spans="1:12" ht="13" x14ac:dyDescent="0.15">
      <c r="A87" s="133"/>
      <c r="B87" s="134">
        <v>44659</v>
      </c>
      <c r="C87" s="137">
        <v>1</v>
      </c>
      <c r="D87" s="147" t="s">
        <v>78</v>
      </c>
      <c r="E87" s="138">
        <v>0.8</v>
      </c>
      <c r="F87" s="139">
        <f t="shared" si="14"/>
        <v>0.8</v>
      </c>
      <c r="G87" s="36" cm="1">
        <f t="array" ref="G87">IF(COUNTIF($D$76:D86,D87),(LOOKUP(2,1/($D$76:D86=D87),$G$76:G86) - F87),VLOOKUP(D87,'Work Items'!$C$23:$E$27,3,FALSE)-F87)</f>
        <v>9.2000000000000011</v>
      </c>
      <c r="H87" s="149">
        <f t="shared" si="13"/>
        <v>14.2</v>
      </c>
      <c r="I87" s="35">
        <f t="shared" si="15"/>
        <v>1.1428571428571428</v>
      </c>
      <c r="J87" s="36">
        <f t="shared" si="16"/>
        <v>11.428571428571434</v>
      </c>
    </row>
    <row r="88" spans="1:12" ht="13" x14ac:dyDescent="0.15">
      <c r="A88" s="133"/>
      <c r="B88" s="134">
        <v>44660</v>
      </c>
      <c r="C88" s="137">
        <v>2</v>
      </c>
      <c r="D88" s="147" t="s">
        <v>78</v>
      </c>
      <c r="E88" s="138">
        <v>0.8</v>
      </c>
      <c r="F88" s="139">
        <f t="shared" si="14"/>
        <v>1.6</v>
      </c>
      <c r="G88" s="36" cm="1">
        <f t="array" ref="G88">IF(COUNTIF($D$76:D87,D88),(LOOKUP(2,1/($D$76:D87=D88),$G$76:G87) - F88),VLOOKUP(D88,'Work Items'!$C$23:$E$27,3,FALSE)-F88)</f>
        <v>7.6000000000000014</v>
      </c>
      <c r="H88" s="149">
        <f t="shared" si="13"/>
        <v>12.6</v>
      </c>
      <c r="I88" s="35">
        <f t="shared" si="15"/>
        <v>1.1428571428571428</v>
      </c>
      <c r="J88" s="36">
        <f t="shared" si="16"/>
        <v>10.285714285714292</v>
      </c>
    </row>
    <row r="89" spans="1:12" ht="13" x14ac:dyDescent="0.15">
      <c r="A89" s="133"/>
      <c r="B89" s="134">
        <v>44661</v>
      </c>
      <c r="C89" s="137">
        <v>0</v>
      </c>
      <c r="D89" s="147" t="s">
        <v>10</v>
      </c>
      <c r="E89" s="138">
        <v>0</v>
      </c>
      <c r="F89" s="139">
        <f t="shared" si="14"/>
        <v>0</v>
      </c>
      <c r="G89" s="36" t="e" cm="1">
        <f t="array" ref="G89">IF(COUNTIF($D$76:D88,D89),(LOOKUP(2,1/($D$76:D88=D89),$G$76:G88) - F89),VLOOKUP(D89,'Work Items'!$C$23:$E$27,3,FALSE)-F89)</f>
        <v>#N/A</v>
      </c>
      <c r="H89" s="149">
        <f t="shared" si="13"/>
        <v>12.6</v>
      </c>
      <c r="I89" s="35">
        <f t="shared" si="15"/>
        <v>1.1428571428571428</v>
      </c>
      <c r="J89" s="36">
        <f t="shared" si="16"/>
        <v>9.1428571428571495</v>
      </c>
    </row>
    <row r="90" spans="1:12" ht="13" x14ac:dyDescent="0.15">
      <c r="A90" s="133"/>
      <c r="B90" s="134">
        <v>44662</v>
      </c>
      <c r="C90" s="137">
        <v>0</v>
      </c>
      <c r="D90" s="147" t="s">
        <v>10</v>
      </c>
      <c r="E90" s="138">
        <v>0</v>
      </c>
      <c r="F90" s="139">
        <f t="shared" si="14"/>
        <v>0</v>
      </c>
      <c r="G90" s="36" t="e" cm="1">
        <f t="array" ref="G90">IF(COUNTIF($D$76:D89,D90),(LOOKUP(2,1/($D$76:D89=D90),$G$76:G89) - F90),VLOOKUP(D90,'Work Items'!$C$23:$E$27,3,FALSE)-F90)</f>
        <v>#N/A</v>
      </c>
      <c r="H90" s="149">
        <f t="shared" si="13"/>
        <v>12.6</v>
      </c>
      <c r="I90" s="35">
        <f t="shared" si="15"/>
        <v>1.1428571428571428</v>
      </c>
      <c r="J90" s="36">
        <f t="shared" si="16"/>
        <v>8.0000000000000071</v>
      </c>
    </row>
    <row r="91" spans="1:12" ht="13" x14ac:dyDescent="0.15">
      <c r="A91" s="140"/>
      <c r="B91" s="134">
        <v>44663</v>
      </c>
      <c r="C91" s="137">
        <v>0</v>
      </c>
      <c r="D91" s="147" t="s">
        <v>10</v>
      </c>
      <c r="E91" s="138">
        <v>0</v>
      </c>
      <c r="F91" s="139">
        <f t="shared" ref="F91:F97" si="17" xml:space="preserve"> C91*E91</f>
        <v>0</v>
      </c>
      <c r="G91" s="36" t="e" cm="1">
        <f t="array" ref="G91">IF(COUNTIF($D$76:D90,D91),(LOOKUP(2,1/($D$76:D90=D91),$G$76:G90) - F91),VLOOKUP(D91,'Work Items'!$C$23:$E$27,3,FALSE)-F91)</f>
        <v>#N/A</v>
      </c>
      <c r="H91" s="149">
        <f t="shared" ref="H91:H97" si="18">H90 - F91</f>
        <v>12.6</v>
      </c>
      <c r="I91" s="35">
        <f t="shared" si="15"/>
        <v>1.1428571428571428</v>
      </c>
      <c r="J91" s="36">
        <f t="shared" ref="J91:J97" si="19">J90 - I91</f>
        <v>6.8571428571428648</v>
      </c>
    </row>
    <row r="92" spans="1:12" ht="15.75" customHeight="1" x14ac:dyDescent="0.15">
      <c r="B92" s="134">
        <v>44664</v>
      </c>
      <c r="C92" s="137">
        <v>0</v>
      </c>
      <c r="D92" s="147" t="s">
        <v>10</v>
      </c>
      <c r="E92" s="138">
        <v>0</v>
      </c>
      <c r="F92" s="139">
        <f t="shared" si="17"/>
        <v>0</v>
      </c>
      <c r="G92" s="36" t="e" cm="1">
        <f t="array" ref="G92">IF(COUNTIF($D$76:D91,D92),(LOOKUP(2,1/($D$76:D91=D92),$G$76:G91) - F92),VLOOKUP(D92,'Work Items'!$C$23:$E$27,3,FALSE)-F92)</f>
        <v>#N/A</v>
      </c>
      <c r="H92" s="149">
        <f t="shared" si="18"/>
        <v>12.6</v>
      </c>
      <c r="I92" s="35">
        <f t="shared" si="15"/>
        <v>1.1428571428571428</v>
      </c>
      <c r="J92" s="36">
        <f t="shared" si="19"/>
        <v>5.7142857142857224</v>
      </c>
    </row>
    <row r="93" spans="1:12" ht="13" x14ac:dyDescent="0.15">
      <c r="B93" s="134">
        <v>44665</v>
      </c>
      <c r="C93" s="137">
        <v>0</v>
      </c>
      <c r="D93" s="147" t="s">
        <v>10</v>
      </c>
      <c r="E93" s="138">
        <v>0</v>
      </c>
      <c r="F93" s="139">
        <f t="shared" si="17"/>
        <v>0</v>
      </c>
      <c r="G93" s="36" t="e" cm="1">
        <f t="array" ref="G93">IF(COUNTIF($D$76:D92,D93),(LOOKUP(2,1/($D$76:D92=D93),$G$76:G92) - F93),VLOOKUP(D93,'Work Items'!$C$23:$E$27,3,FALSE)-F93)</f>
        <v>#N/A</v>
      </c>
      <c r="H93" s="149">
        <f t="shared" si="18"/>
        <v>12.6</v>
      </c>
      <c r="I93" s="35">
        <f t="shared" si="15"/>
        <v>1.1428571428571428</v>
      </c>
      <c r="J93" s="36">
        <f t="shared" si="19"/>
        <v>4.5714285714285801</v>
      </c>
    </row>
    <row r="94" spans="1:12" ht="13" x14ac:dyDescent="0.15">
      <c r="A94" s="30"/>
      <c r="B94" s="134">
        <v>44666</v>
      </c>
      <c r="C94" s="137">
        <v>0</v>
      </c>
      <c r="D94" s="147" t="s">
        <v>10</v>
      </c>
      <c r="E94" s="138">
        <v>0</v>
      </c>
      <c r="F94" s="139">
        <f t="shared" si="17"/>
        <v>0</v>
      </c>
      <c r="G94" s="36" t="e" cm="1">
        <f t="array" ref="G94">IF(COUNTIF($D$76:D93,D94),(LOOKUP(2,1/($D$76:D93=D94),$G$76:G93) - F94),VLOOKUP(D94,'Work Items'!$C$23:$E$27,3,FALSE)-F94)</f>
        <v>#N/A</v>
      </c>
      <c r="H94" s="149">
        <f t="shared" si="18"/>
        <v>12.6</v>
      </c>
      <c r="I94" s="35">
        <f t="shared" si="15"/>
        <v>1.1428571428571428</v>
      </c>
      <c r="J94" s="36">
        <f t="shared" si="19"/>
        <v>3.4285714285714373</v>
      </c>
      <c r="L94" s="31"/>
    </row>
    <row r="95" spans="1:12" ht="13" x14ac:dyDescent="0.15">
      <c r="A95" s="30"/>
      <c r="B95" s="134">
        <v>44667</v>
      </c>
      <c r="C95" s="137">
        <v>0</v>
      </c>
      <c r="D95" s="147" t="s">
        <v>10</v>
      </c>
      <c r="E95" s="138">
        <v>0</v>
      </c>
      <c r="F95" s="139">
        <f t="shared" si="17"/>
        <v>0</v>
      </c>
      <c r="G95" s="36" t="e" cm="1">
        <f t="array" ref="G95">IF(COUNTIF($D$76:D94,D95),(LOOKUP(2,1/($D$76:D94=D95),$G$76:G94) - F95),VLOOKUP(D95,'Work Items'!$C$23:$E$27,3,FALSE)-F95)</f>
        <v>#N/A</v>
      </c>
      <c r="H95" s="149">
        <f t="shared" si="18"/>
        <v>12.6</v>
      </c>
      <c r="I95" s="35">
        <f t="shared" si="15"/>
        <v>1.1428571428571428</v>
      </c>
      <c r="J95" s="36">
        <f t="shared" si="19"/>
        <v>2.2857142857142945</v>
      </c>
      <c r="L95" s="31"/>
    </row>
    <row r="96" spans="1:12" ht="13" x14ac:dyDescent="0.15">
      <c r="A96" s="30"/>
      <c r="B96" s="134">
        <v>44668</v>
      </c>
      <c r="C96" s="137">
        <v>0</v>
      </c>
      <c r="D96" s="147" t="s">
        <v>10</v>
      </c>
      <c r="E96" s="138">
        <v>0</v>
      </c>
      <c r="F96" s="139">
        <f t="shared" si="17"/>
        <v>0</v>
      </c>
      <c r="G96" s="36" t="e" cm="1">
        <f t="array" ref="G96">IF(COUNTIF($D$76:D95,D96),(LOOKUP(2,1/($D$76:D95=D96),$G$76:G95) - F96),VLOOKUP(D96,'Work Items'!$C$23:$E$27,3,FALSE)-F96)</f>
        <v>#N/A</v>
      </c>
      <c r="H96" s="149">
        <f t="shared" si="18"/>
        <v>12.6</v>
      </c>
      <c r="I96" s="35">
        <f t="shared" si="15"/>
        <v>1.1428571428571428</v>
      </c>
      <c r="J96" s="36">
        <f t="shared" si="19"/>
        <v>1.1428571428571517</v>
      </c>
    </row>
    <row r="97" spans="1:11" ht="13" x14ac:dyDescent="0.15">
      <c r="A97" s="30"/>
      <c r="B97" s="134">
        <v>44669</v>
      </c>
      <c r="C97" s="137">
        <v>0</v>
      </c>
      <c r="D97" s="147" t="s">
        <v>10</v>
      </c>
      <c r="E97" s="138">
        <v>0</v>
      </c>
      <c r="F97" s="139">
        <f t="shared" si="17"/>
        <v>0</v>
      </c>
      <c r="G97" s="36" t="e" cm="1">
        <f t="array" ref="G97">IF(COUNTIF($D$76:D96,D97),(LOOKUP(2,1/($D$76:D96=D97),$G$76:G96) - F97),VLOOKUP(D97,'Work Items'!$C$23:$E$27,3,FALSE)-F97)</f>
        <v>#N/A</v>
      </c>
      <c r="H97" s="149">
        <f t="shared" si="18"/>
        <v>12.6</v>
      </c>
      <c r="I97" s="35">
        <f t="shared" si="15"/>
        <v>1.1428571428571428</v>
      </c>
      <c r="J97" s="36">
        <f t="shared" si="19"/>
        <v>8.8817841970012523E-15</v>
      </c>
      <c r="K97" s="127" t="s">
        <v>14</v>
      </c>
    </row>
    <row r="98" spans="1:11" ht="13" x14ac:dyDescent="0.15">
      <c r="A98" s="30"/>
      <c r="B98" s="30"/>
      <c r="C98" s="30"/>
    </row>
    <row r="99" spans="1:11" ht="13" x14ac:dyDescent="0.15">
      <c r="A99" s="140"/>
      <c r="B99" s="140" t="s">
        <v>15</v>
      </c>
      <c r="C99" s="140">
        <f>SUM(C76:C97)</f>
        <v>15</v>
      </c>
      <c r="F99" s="141">
        <f>SUM(F77:F97)</f>
        <v>11.4</v>
      </c>
    </row>
    <row r="100" spans="1:11" ht="13" x14ac:dyDescent="0.15">
      <c r="A100" s="30"/>
      <c r="B100" s="30"/>
      <c r="C100" s="30"/>
    </row>
    <row r="101" spans="1:11" ht="13" x14ac:dyDescent="0.15">
      <c r="A101" s="30"/>
      <c r="B101" s="30"/>
      <c r="C101" s="30"/>
    </row>
    <row r="102" spans="1:11" ht="13" x14ac:dyDescent="0.15">
      <c r="A102" s="30"/>
      <c r="B102" s="30"/>
      <c r="C102" s="30"/>
    </row>
    <row r="103" spans="1:11" ht="13" x14ac:dyDescent="0.15">
      <c r="A103" s="30"/>
      <c r="B103" s="30"/>
      <c r="C103" s="30"/>
    </row>
    <row r="104" spans="1:11" ht="13" x14ac:dyDescent="0.15">
      <c r="A104" s="30"/>
      <c r="B104" s="30"/>
      <c r="C104" s="30"/>
    </row>
    <row r="105" spans="1:11" ht="13" x14ac:dyDescent="0.15">
      <c r="A105" s="30"/>
      <c r="B105" s="30"/>
      <c r="C105" s="30"/>
    </row>
    <row r="106" spans="1:11" ht="13" x14ac:dyDescent="0.15">
      <c r="A106" s="30"/>
      <c r="B106" s="30"/>
      <c r="C106" s="30"/>
    </row>
    <row r="107" spans="1:11" ht="13" x14ac:dyDescent="0.15">
      <c r="A107" s="30"/>
      <c r="B107" s="30"/>
      <c r="C107" s="30"/>
    </row>
    <row r="109" spans="1:11" ht="13" x14ac:dyDescent="0.15">
      <c r="A109" s="30"/>
      <c r="B109" s="30"/>
      <c r="C109" s="30"/>
    </row>
    <row r="110" spans="1:11" ht="13" x14ac:dyDescent="0.15">
      <c r="A110" s="30"/>
      <c r="B110" s="30"/>
      <c r="C110" s="30"/>
    </row>
    <row r="111" spans="1:11" ht="13" x14ac:dyDescent="0.15">
      <c r="A111" s="30"/>
      <c r="B111" s="30"/>
      <c r="C111" s="30"/>
    </row>
    <row r="112" spans="1:11" ht="13" x14ac:dyDescent="0.15">
      <c r="A112" s="30"/>
      <c r="B112" s="30"/>
      <c r="C112" s="30"/>
    </row>
    <row r="113" spans="1:3" ht="13" x14ac:dyDescent="0.15">
      <c r="A113" s="30"/>
      <c r="B113" s="30"/>
      <c r="C113" s="30"/>
    </row>
    <row r="114" spans="1:3" ht="13" x14ac:dyDescent="0.15">
      <c r="A114" s="30"/>
      <c r="B114" s="30"/>
      <c r="C114" s="30"/>
    </row>
    <row r="115" spans="1:3" ht="13" x14ac:dyDescent="0.15">
      <c r="A115" s="30"/>
      <c r="B115" s="30"/>
      <c r="C115" s="30"/>
    </row>
    <row r="116" spans="1:3" ht="13" x14ac:dyDescent="0.15">
      <c r="A116" s="30"/>
      <c r="B116" s="30"/>
      <c r="C116" s="30"/>
    </row>
    <row r="117" spans="1:3" ht="13" x14ac:dyDescent="0.15">
      <c r="A117" s="30"/>
      <c r="B117" s="30"/>
      <c r="C117" s="30"/>
    </row>
    <row r="118" spans="1:3" ht="13" x14ac:dyDescent="0.15">
      <c r="A118" s="30"/>
      <c r="B118" s="30"/>
      <c r="C118" s="30"/>
    </row>
    <row r="119" spans="1:3" ht="13" x14ac:dyDescent="0.15">
      <c r="A119" s="30"/>
      <c r="B119" s="30"/>
      <c r="C119" s="30"/>
    </row>
    <row r="120" spans="1:3" ht="13" x14ac:dyDescent="0.15">
      <c r="A120" s="30"/>
      <c r="B120" s="30"/>
      <c r="C120" s="30"/>
    </row>
    <row r="121" spans="1:3" ht="13" x14ac:dyDescent="0.15">
      <c r="A121" s="30"/>
      <c r="B121" s="30"/>
      <c r="C121" s="30"/>
    </row>
    <row r="122" spans="1:3" ht="13" x14ac:dyDescent="0.15">
      <c r="A122" s="30"/>
      <c r="B122" s="30"/>
      <c r="C122" s="30"/>
    </row>
    <row r="123" spans="1:3" ht="13" x14ac:dyDescent="0.15">
      <c r="A123" s="30"/>
      <c r="B123" s="30"/>
      <c r="C123" s="30"/>
    </row>
    <row r="124" spans="1:3" ht="13" x14ac:dyDescent="0.15">
      <c r="A124" s="30"/>
      <c r="B124" s="30"/>
      <c r="C124" s="30"/>
    </row>
    <row r="125" spans="1:3" ht="13" x14ac:dyDescent="0.15">
      <c r="A125" s="30"/>
      <c r="B125" s="30"/>
      <c r="C125" s="30"/>
    </row>
    <row r="126" spans="1:3" ht="13" x14ac:dyDescent="0.15">
      <c r="A126" s="30"/>
      <c r="B126" s="30"/>
      <c r="C126" s="30"/>
    </row>
    <row r="127" spans="1:3" ht="13" x14ac:dyDescent="0.15">
      <c r="A127" s="30"/>
      <c r="B127" s="30"/>
      <c r="C127" s="30"/>
    </row>
    <row r="128" spans="1:3" ht="13" x14ac:dyDescent="0.15">
      <c r="A128" s="30"/>
      <c r="B128" s="30"/>
      <c r="C128" s="30"/>
    </row>
    <row r="129" spans="1:3" ht="13" x14ac:dyDescent="0.15">
      <c r="A129" s="30"/>
      <c r="B129" s="30"/>
      <c r="C129" s="30"/>
    </row>
    <row r="130" spans="1:3" ht="13" x14ac:dyDescent="0.15">
      <c r="A130" s="3"/>
      <c r="B130" s="3"/>
      <c r="C130" s="3"/>
    </row>
    <row r="131" spans="1:3" ht="13" x14ac:dyDescent="0.15">
      <c r="A131" s="3"/>
      <c r="B131" s="3"/>
      <c r="C131" s="3"/>
    </row>
    <row r="132" spans="1:3" ht="13" x14ac:dyDescent="0.15">
      <c r="A132" s="3"/>
      <c r="B132" s="3"/>
      <c r="C132" s="3"/>
    </row>
    <row r="133" spans="1:3" ht="13" x14ac:dyDescent="0.15">
      <c r="A133" s="3"/>
      <c r="B133" s="3"/>
      <c r="C133" s="3"/>
    </row>
    <row r="134" spans="1:3" ht="13" x14ac:dyDescent="0.15">
      <c r="A134" s="3"/>
      <c r="B134" s="3"/>
      <c r="C134" s="3"/>
    </row>
    <row r="135" spans="1:3" ht="13" x14ac:dyDescent="0.15">
      <c r="A135" s="3"/>
      <c r="B135" s="3"/>
      <c r="C135" s="3"/>
    </row>
    <row r="136" spans="1:3" ht="13" x14ac:dyDescent="0.15">
      <c r="A136" s="3"/>
      <c r="B136" s="3"/>
      <c r="C136" s="3"/>
    </row>
    <row r="137" spans="1:3" ht="13" x14ac:dyDescent="0.15">
      <c r="A137" s="3"/>
      <c r="B137" s="3"/>
      <c r="C137" s="3"/>
    </row>
    <row r="138" spans="1:3" ht="13" x14ac:dyDescent="0.15">
      <c r="A138" s="3"/>
      <c r="B138" s="3"/>
      <c r="C138" s="3"/>
    </row>
    <row r="139" spans="1:3" ht="13" x14ac:dyDescent="0.15">
      <c r="A139" s="3"/>
      <c r="B139" s="3"/>
      <c r="C139" s="3"/>
    </row>
    <row r="140" spans="1:3" ht="13" x14ac:dyDescent="0.15">
      <c r="A140" s="3"/>
      <c r="B140" s="3"/>
      <c r="C140" s="3"/>
    </row>
    <row r="141" spans="1:3" ht="13" x14ac:dyDescent="0.15">
      <c r="A141" s="3"/>
      <c r="B141" s="3"/>
      <c r="C141" s="3"/>
    </row>
    <row r="142" spans="1:3" ht="13" x14ac:dyDescent="0.15">
      <c r="A142" s="3"/>
      <c r="B142" s="3"/>
      <c r="C142" s="3"/>
    </row>
    <row r="143" spans="1:3" ht="13" x14ac:dyDescent="0.15">
      <c r="A143" s="3"/>
      <c r="B143" s="3"/>
      <c r="C143" s="3"/>
    </row>
    <row r="144" spans="1:3" ht="13" x14ac:dyDescent="0.15">
      <c r="A144" s="3"/>
      <c r="B144" s="3"/>
      <c r="C144" s="3"/>
    </row>
    <row r="145" spans="1:3" ht="13" x14ac:dyDescent="0.15">
      <c r="A145" s="3"/>
      <c r="B145" s="3"/>
      <c r="C145" s="3"/>
    </row>
    <row r="146" spans="1:3" ht="13" x14ac:dyDescent="0.15">
      <c r="A146" s="3"/>
      <c r="B146" s="3"/>
      <c r="C146" s="3"/>
    </row>
    <row r="147" spans="1:3" ht="13" x14ac:dyDescent="0.15">
      <c r="A147" s="3"/>
      <c r="B147" s="3"/>
      <c r="C147" s="3"/>
    </row>
    <row r="148" spans="1:3" ht="13" x14ac:dyDescent="0.15">
      <c r="A148" s="3"/>
      <c r="B148" s="3"/>
      <c r="C148" s="3"/>
    </row>
    <row r="149" spans="1:3" ht="13" x14ac:dyDescent="0.15">
      <c r="A149" s="3"/>
      <c r="B149" s="3"/>
      <c r="C149" s="3"/>
    </row>
    <row r="150" spans="1:3" ht="13" x14ac:dyDescent="0.15">
      <c r="A150" s="3"/>
      <c r="B150" s="3"/>
      <c r="C150" s="3"/>
    </row>
    <row r="151" spans="1:3" ht="13" x14ac:dyDescent="0.15">
      <c r="A151" s="3"/>
      <c r="B151" s="3"/>
      <c r="C151" s="3"/>
    </row>
    <row r="152" spans="1:3" ht="13" x14ac:dyDescent="0.15">
      <c r="A152" s="3"/>
      <c r="B152" s="3"/>
      <c r="C152" s="3"/>
    </row>
    <row r="153" spans="1:3" ht="13" x14ac:dyDescent="0.15">
      <c r="A153" s="3"/>
      <c r="B153" s="3"/>
      <c r="C153" s="3"/>
    </row>
    <row r="154" spans="1:3" ht="13" x14ac:dyDescent="0.15">
      <c r="A154" s="3"/>
      <c r="B154" s="3"/>
      <c r="C154" s="3"/>
    </row>
    <row r="155" spans="1:3" ht="13" x14ac:dyDescent="0.15">
      <c r="A155" s="3"/>
      <c r="B155" s="3"/>
      <c r="C155" s="3"/>
    </row>
    <row r="156" spans="1:3" ht="13" x14ac:dyDescent="0.15">
      <c r="A156" s="3"/>
      <c r="B156" s="3"/>
      <c r="C156" s="3"/>
    </row>
    <row r="157" spans="1:3" ht="13" x14ac:dyDescent="0.15">
      <c r="A157" s="3"/>
      <c r="B157" s="3"/>
      <c r="C157" s="3"/>
    </row>
    <row r="158" spans="1:3" ht="13" x14ac:dyDescent="0.15">
      <c r="A158" s="3"/>
      <c r="B158" s="3"/>
      <c r="C158" s="3"/>
    </row>
    <row r="159" spans="1:3" ht="13" x14ac:dyDescent="0.15">
      <c r="A159" s="3"/>
      <c r="B159" s="3"/>
      <c r="C159" s="3"/>
    </row>
    <row r="160" spans="1:3" ht="13" x14ac:dyDescent="0.15">
      <c r="A160" s="3"/>
      <c r="B160" s="3"/>
      <c r="C160" s="3"/>
    </row>
    <row r="161" spans="1:3" ht="13" x14ac:dyDescent="0.15">
      <c r="A161" s="3"/>
      <c r="B161" s="3"/>
      <c r="C161" s="3"/>
    </row>
    <row r="162" spans="1:3" ht="13" x14ac:dyDescent="0.15">
      <c r="A162" s="3"/>
      <c r="B162" s="3"/>
      <c r="C162" s="3"/>
    </row>
    <row r="163" spans="1:3" ht="13" x14ac:dyDescent="0.15">
      <c r="A163" s="3"/>
      <c r="B163" s="3"/>
      <c r="C163" s="3"/>
    </row>
    <row r="164" spans="1:3" ht="13" x14ac:dyDescent="0.15">
      <c r="A164" s="3"/>
      <c r="B164" s="3"/>
      <c r="C164" s="3"/>
    </row>
    <row r="165" spans="1:3" ht="13" x14ac:dyDescent="0.15">
      <c r="A165" s="3"/>
      <c r="B165" s="3"/>
      <c r="C165" s="3"/>
    </row>
    <row r="166" spans="1:3" ht="13" x14ac:dyDescent="0.15">
      <c r="A166" s="3"/>
      <c r="B166" s="3"/>
      <c r="C166" s="3"/>
    </row>
    <row r="167" spans="1:3" ht="13" x14ac:dyDescent="0.15">
      <c r="A167" s="3"/>
      <c r="B167" s="3"/>
      <c r="C167" s="3"/>
    </row>
    <row r="168" spans="1:3" ht="13" x14ac:dyDescent="0.15">
      <c r="A168" s="3"/>
      <c r="B168" s="3"/>
      <c r="C168" s="3"/>
    </row>
    <row r="169" spans="1:3" ht="13" x14ac:dyDescent="0.15">
      <c r="A169" s="3"/>
      <c r="B169" s="3"/>
      <c r="C169" s="3"/>
    </row>
    <row r="170" spans="1:3" ht="13" x14ac:dyDescent="0.15">
      <c r="A170" s="3"/>
      <c r="B170" s="3"/>
      <c r="C170" s="3"/>
    </row>
    <row r="171" spans="1:3" ht="13" x14ac:dyDescent="0.15">
      <c r="A171" s="3"/>
      <c r="B171" s="3"/>
      <c r="C171" s="3"/>
    </row>
    <row r="172" spans="1:3" ht="13" x14ac:dyDescent="0.15">
      <c r="A172" s="3"/>
      <c r="B172" s="3"/>
      <c r="C172" s="3"/>
    </row>
    <row r="173" spans="1:3" ht="13" x14ac:dyDescent="0.15">
      <c r="A173" s="3"/>
      <c r="B173" s="3"/>
      <c r="C173" s="3"/>
    </row>
    <row r="174" spans="1:3" ht="13" x14ac:dyDescent="0.15">
      <c r="A174" s="3"/>
      <c r="B174" s="3"/>
      <c r="C174" s="3"/>
    </row>
    <row r="175" spans="1:3" ht="13" x14ac:dyDescent="0.15">
      <c r="A175" s="3"/>
      <c r="B175" s="3"/>
      <c r="C175" s="3"/>
    </row>
    <row r="176" spans="1:3" ht="13" x14ac:dyDescent="0.15">
      <c r="A176" s="3"/>
      <c r="B176" s="3"/>
      <c r="C176" s="3"/>
    </row>
    <row r="177" spans="1:3" ht="13" x14ac:dyDescent="0.15">
      <c r="A177" s="3"/>
      <c r="B177" s="3"/>
      <c r="C177" s="3"/>
    </row>
    <row r="178" spans="1:3" ht="13" x14ac:dyDescent="0.15">
      <c r="A178" s="3"/>
      <c r="B178" s="3"/>
      <c r="C178" s="3"/>
    </row>
    <row r="179" spans="1:3" ht="13" x14ac:dyDescent="0.15">
      <c r="A179" s="3"/>
      <c r="B179" s="3"/>
      <c r="C179" s="3"/>
    </row>
    <row r="180" spans="1:3" ht="13" x14ac:dyDescent="0.15">
      <c r="A180" s="3"/>
      <c r="B180" s="3"/>
      <c r="C180" s="3"/>
    </row>
    <row r="181" spans="1:3" ht="13" x14ac:dyDescent="0.15">
      <c r="A181" s="3"/>
      <c r="B181" s="3"/>
      <c r="C181" s="3"/>
    </row>
    <row r="182" spans="1:3" ht="13" x14ac:dyDescent="0.15">
      <c r="A182" s="3"/>
      <c r="B182" s="3"/>
      <c r="C182" s="3"/>
    </row>
    <row r="183" spans="1:3" ht="13" x14ac:dyDescent="0.15">
      <c r="A183" s="3"/>
      <c r="B183" s="3"/>
      <c r="C183" s="3"/>
    </row>
    <row r="184" spans="1:3" ht="13" x14ac:dyDescent="0.15">
      <c r="A184" s="3"/>
      <c r="B184" s="3"/>
      <c r="C184" s="3"/>
    </row>
    <row r="185" spans="1:3" ht="13" x14ac:dyDescent="0.15">
      <c r="A185" s="3"/>
      <c r="B185" s="3"/>
      <c r="C185" s="3"/>
    </row>
    <row r="186" spans="1:3" ht="13" x14ac:dyDescent="0.15">
      <c r="A186" s="3"/>
      <c r="B186" s="3"/>
      <c r="C186" s="3"/>
    </row>
    <row r="187" spans="1:3" ht="13" x14ac:dyDescent="0.15">
      <c r="A187" s="3"/>
      <c r="B187" s="3"/>
      <c r="C187" s="3"/>
    </row>
    <row r="188" spans="1:3" ht="13" x14ac:dyDescent="0.15">
      <c r="A188" s="3"/>
      <c r="B188" s="3"/>
      <c r="C188" s="3"/>
    </row>
    <row r="189" spans="1:3" ht="13" x14ac:dyDescent="0.15">
      <c r="A189" s="3"/>
      <c r="B189" s="3"/>
      <c r="C189" s="3"/>
    </row>
    <row r="190" spans="1:3" ht="13" x14ac:dyDescent="0.15">
      <c r="A190" s="3"/>
      <c r="B190" s="3"/>
      <c r="C190" s="3"/>
    </row>
    <row r="191" spans="1:3" ht="13" x14ac:dyDescent="0.15">
      <c r="A191" s="3"/>
      <c r="B191" s="3"/>
      <c r="C191" s="3"/>
    </row>
    <row r="192" spans="1:3" ht="13" x14ac:dyDescent="0.15">
      <c r="A192" s="3"/>
      <c r="B192" s="3"/>
      <c r="C192" s="3"/>
    </row>
    <row r="193" spans="1:3" ht="13" x14ac:dyDescent="0.15">
      <c r="A193" s="3"/>
      <c r="B193" s="3"/>
      <c r="C193" s="3"/>
    </row>
    <row r="194" spans="1:3" ht="13" x14ac:dyDescent="0.15">
      <c r="A194" s="3"/>
      <c r="B194" s="3"/>
      <c r="C194" s="3"/>
    </row>
    <row r="195" spans="1:3" ht="13" x14ac:dyDescent="0.15">
      <c r="A195" s="3"/>
      <c r="B195" s="3"/>
      <c r="C195" s="3"/>
    </row>
    <row r="196" spans="1:3" ht="13" x14ac:dyDescent="0.15">
      <c r="A196" s="3"/>
      <c r="B196" s="3"/>
      <c r="C196" s="3"/>
    </row>
    <row r="197" spans="1:3" ht="13" x14ac:dyDescent="0.15">
      <c r="A197" s="3"/>
      <c r="B197" s="3"/>
      <c r="C197" s="3"/>
    </row>
    <row r="198" spans="1:3" ht="13" x14ac:dyDescent="0.15">
      <c r="A198" s="3"/>
      <c r="B198" s="3"/>
      <c r="C198" s="3"/>
    </row>
    <row r="199" spans="1:3" ht="13" x14ac:dyDescent="0.15">
      <c r="A199" s="3"/>
      <c r="B199" s="3"/>
      <c r="C199" s="3"/>
    </row>
    <row r="200" spans="1:3" ht="13" x14ac:dyDescent="0.15">
      <c r="A200" s="3"/>
      <c r="B200" s="3"/>
      <c r="C200" s="3"/>
    </row>
    <row r="201" spans="1:3" ht="13" x14ac:dyDescent="0.15">
      <c r="A201" s="3"/>
      <c r="B201" s="3"/>
      <c r="C201" s="3"/>
    </row>
    <row r="202" spans="1:3" ht="13" x14ac:dyDescent="0.15">
      <c r="A202" s="3"/>
      <c r="B202" s="3"/>
      <c r="C202" s="3"/>
    </row>
    <row r="203" spans="1:3" ht="13" x14ac:dyDescent="0.15">
      <c r="A203" s="3"/>
      <c r="B203" s="3"/>
      <c r="C203" s="3"/>
    </row>
    <row r="204" spans="1:3" ht="13" x14ac:dyDescent="0.15">
      <c r="A204" s="3"/>
      <c r="B204" s="3"/>
      <c r="C204" s="3"/>
    </row>
    <row r="205" spans="1:3" ht="13" x14ac:dyDescent="0.15">
      <c r="A205" s="3"/>
      <c r="B205" s="3"/>
      <c r="C205" s="3"/>
    </row>
    <row r="206" spans="1:3" ht="13" x14ac:dyDescent="0.15">
      <c r="A206" s="3"/>
      <c r="B206" s="3"/>
      <c r="C206" s="3"/>
    </row>
    <row r="207" spans="1:3" ht="13" x14ac:dyDescent="0.15">
      <c r="A207" s="3"/>
      <c r="B207" s="3"/>
      <c r="C207" s="3"/>
    </row>
    <row r="208" spans="1:3" ht="13" x14ac:dyDescent="0.15">
      <c r="A208" s="3"/>
      <c r="B208" s="3"/>
      <c r="C208" s="3"/>
    </row>
    <row r="209" spans="1:3" ht="13" x14ac:dyDescent="0.15">
      <c r="A209" s="3"/>
      <c r="B209" s="3"/>
      <c r="C209" s="3"/>
    </row>
    <row r="210" spans="1:3" ht="13" x14ac:dyDescent="0.15">
      <c r="A210" s="3"/>
      <c r="B210" s="3"/>
      <c r="C210" s="3"/>
    </row>
    <row r="211" spans="1:3" ht="13" x14ac:dyDescent="0.15">
      <c r="A211" s="3"/>
      <c r="B211" s="3"/>
      <c r="C211" s="3"/>
    </row>
    <row r="212" spans="1:3" ht="13" x14ac:dyDescent="0.15">
      <c r="A212" s="3"/>
      <c r="B212" s="3"/>
      <c r="C212" s="3"/>
    </row>
    <row r="213" spans="1:3" ht="13" x14ac:dyDescent="0.15">
      <c r="A213" s="3"/>
      <c r="B213" s="3"/>
      <c r="C213" s="3"/>
    </row>
    <row r="214" spans="1:3" ht="13" x14ac:dyDescent="0.15">
      <c r="A214" s="3"/>
      <c r="B214" s="3"/>
      <c r="C214" s="3"/>
    </row>
    <row r="215" spans="1:3" ht="13" x14ac:dyDescent="0.15">
      <c r="A215" s="3"/>
      <c r="B215" s="3"/>
      <c r="C215" s="3"/>
    </row>
    <row r="216" spans="1:3" ht="13" x14ac:dyDescent="0.15">
      <c r="A216" s="3"/>
      <c r="B216" s="3"/>
      <c r="C216" s="3"/>
    </row>
    <row r="217" spans="1:3" ht="13" x14ac:dyDescent="0.15">
      <c r="A217" s="3"/>
      <c r="B217" s="3"/>
      <c r="C217" s="3"/>
    </row>
    <row r="218" spans="1:3" ht="13" x14ac:dyDescent="0.15">
      <c r="A218" s="3"/>
      <c r="B218" s="3"/>
      <c r="C218" s="3"/>
    </row>
    <row r="219" spans="1:3" ht="13" x14ac:dyDescent="0.15">
      <c r="A219" s="3"/>
      <c r="B219" s="3"/>
      <c r="C219" s="3"/>
    </row>
    <row r="220" spans="1:3" ht="13" x14ac:dyDescent="0.15">
      <c r="A220" s="3"/>
      <c r="B220" s="3"/>
      <c r="C220" s="3"/>
    </row>
    <row r="221" spans="1:3" ht="13" x14ac:dyDescent="0.15">
      <c r="A221" s="3"/>
      <c r="B221" s="3"/>
      <c r="C221" s="3"/>
    </row>
    <row r="222" spans="1:3" ht="13" x14ac:dyDescent="0.15">
      <c r="A222" s="3"/>
      <c r="B222" s="3"/>
      <c r="C222" s="3"/>
    </row>
    <row r="223" spans="1:3" ht="13" x14ac:dyDescent="0.15">
      <c r="A223" s="3"/>
      <c r="B223" s="3"/>
      <c r="C223" s="3"/>
    </row>
    <row r="224" spans="1:3" ht="13" x14ac:dyDescent="0.15">
      <c r="A224" s="3"/>
      <c r="B224" s="3"/>
      <c r="C224" s="3"/>
    </row>
    <row r="225" spans="1:3" ht="13" x14ac:dyDescent="0.15">
      <c r="A225" s="3"/>
      <c r="B225" s="3"/>
      <c r="C225" s="3"/>
    </row>
    <row r="226" spans="1:3" ht="13" x14ac:dyDescent="0.15">
      <c r="A226" s="3"/>
      <c r="B226" s="3"/>
      <c r="C226" s="3"/>
    </row>
    <row r="227" spans="1:3" ht="13" x14ac:dyDescent="0.15">
      <c r="A227" s="3"/>
      <c r="B227" s="3"/>
      <c r="C227" s="3"/>
    </row>
    <row r="228" spans="1:3" ht="13" x14ac:dyDescent="0.15">
      <c r="A228" s="3"/>
      <c r="B228" s="3"/>
      <c r="C228" s="3"/>
    </row>
    <row r="229" spans="1:3" ht="13" x14ac:dyDescent="0.15">
      <c r="A229" s="3"/>
      <c r="B229" s="3"/>
      <c r="C229" s="3"/>
    </row>
    <row r="230" spans="1:3" ht="13" x14ac:dyDescent="0.15">
      <c r="A230" s="3"/>
      <c r="B230" s="3"/>
      <c r="C230" s="3"/>
    </row>
    <row r="231" spans="1:3" ht="13" x14ac:dyDescent="0.15">
      <c r="A231" s="3"/>
      <c r="B231" s="3"/>
      <c r="C231" s="3"/>
    </row>
    <row r="232" spans="1:3" ht="13" x14ac:dyDescent="0.15">
      <c r="A232" s="3"/>
      <c r="B232" s="3"/>
      <c r="C232" s="3"/>
    </row>
    <row r="233" spans="1:3" ht="13" x14ac:dyDescent="0.15">
      <c r="A233" s="3"/>
      <c r="B233" s="3"/>
      <c r="C233" s="3"/>
    </row>
    <row r="234" spans="1:3" ht="13" x14ac:dyDescent="0.15">
      <c r="A234" s="3"/>
      <c r="B234" s="3"/>
      <c r="C234" s="3"/>
    </row>
    <row r="235" spans="1:3" ht="13" x14ac:dyDescent="0.15">
      <c r="A235" s="3"/>
      <c r="B235" s="3"/>
      <c r="C235" s="3"/>
    </row>
    <row r="236" spans="1:3" ht="13" x14ac:dyDescent="0.15">
      <c r="A236" s="3"/>
      <c r="B236" s="3"/>
      <c r="C236" s="3"/>
    </row>
    <row r="237" spans="1:3" ht="13" x14ac:dyDescent="0.15">
      <c r="A237" s="3"/>
      <c r="B237" s="3"/>
      <c r="C237" s="3"/>
    </row>
    <row r="238" spans="1:3" ht="13" x14ac:dyDescent="0.15">
      <c r="A238" s="3"/>
      <c r="B238" s="3"/>
      <c r="C238" s="3"/>
    </row>
    <row r="239" spans="1:3" ht="13" x14ac:dyDescent="0.15">
      <c r="A239" s="3"/>
      <c r="B239" s="3"/>
      <c r="C239" s="3"/>
    </row>
    <row r="240" spans="1:3" ht="13" x14ac:dyDescent="0.15">
      <c r="A240" s="3"/>
      <c r="B240" s="3"/>
      <c r="C240" s="3"/>
    </row>
    <row r="241" spans="1:3" ht="13" x14ac:dyDescent="0.15">
      <c r="A241" s="3"/>
      <c r="B241" s="3"/>
      <c r="C241" s="3"/>
    </row>
    <row r="242" spans="1:3" ht="13" x14ac:dyDescent="0.15">
      <c r="A242" s="3"/>
      <c r="B242" s="3"/>
      <c r="C242" s="3"/>
    </row>
    <row r="243" spans="1:3" ht="13" x14ac:dyDescent="0.15">
      <c r="A243" s="3"/>
      <c r="B243" s="3"/>
      <c r="C243" s="3"/>
    </row>
    <row r="244" spans="1:3" ht="13" x14ac:dyDescent="0.15">
      <c r="A244" s="3"/>
      <c r="B244" s="3"/>
      <c r="C244" s="3"/>
    </row>
    <row r="245" spans="1:3" ht="13" x14ac:dyDescent="0.15">
      <c r="A245" s="3"/>
      <c r="B245" s="3"/>
      <c r="C245" s="3"/>
    </row>
    <row r="246" spans="1:3" ht="13" x14ac:dyDescent="0.15">
      <c r="A246" s="3"/>
      <c r="B246" s="3"/>
      <c r="C246" s="3"/>
    </row>
    <row r="247" spans="1:3" ht="13" x14ac:dyDescent="0.15">
      <c r="A247" s="3"/>
      <c r="B247" s="3"/>
      <c r="C247" s="3"/>
    </row>
    <row r="248" spans="1:3" ht="13" x14ac:dyDescent="0.15">
      <c r="A248" s="3"/>
      <c r="B248" s="3"/>
      <c r="C248" s="3"/>
    </row>
    <row r="249" spans="1:3" ht="13" x14ac:dyDescent="0.15">
      <c r="A249" s="3"/>
      <c r="B249" s="3"/>
      <c r="C249" s="3"/>
    </row>
    <row r="250" spans="1:3" ht="13" x14ac:dyDescent="0.15">
      <c r="A250" s="3"/>
      <c r="B250" s="3"/>
      <c r="C250" s="3"/>
    </row>
    <row r="251" spans="1:3" ht="13" x14ac:dyDescent="0.15">
      <c r="A251" s="3"/>
      <c r="B251" s="3"/>
      <c r="C251" s="3"/>
    </row>
    <row r="252" spans="1:3" ht="13" x14ac:dyDescent="0.15">
      <c r="A252" s="3"/>
      <c r="B252" s="3"/>
      <c r="C252" s="3"/>
    </row>
    <row r="253" spans="1:3" ht="13" x14ac:dyDescent="0.15">
      <c r="A253" s="3"/>
      <c r="B253" s="3"/>
      <c r="C253" s="3"/>
    </row>
    <row r="254" spans="1:3" ht="13" x14ac:dyDescent="0.15">
      <c r="A254" s="3"/>
      <c r="B254" s="3"/>
      <c r="C254" s="3"/>
    </row>
    <row r="255" spans="1:3" ht="13" x14ac:dyDescent="0.15">
      <c r="A255" s="3"/>
      <c r="B255" s="3"/>
      <c r="C255" s="3"/>
    </row>
    <row r="256" spans="1:3" ht="13" x14ac:dyDescent="0.15">
      <c r="A256" s="3"/>
      <c r="B256" s="3"/>
      <c r="C256" s="3"/>
    </row>
    <row r="257" spans="1:3" ht="13" x14ac:dyDescent="0.15">
      <c r="A257" s="3"/>
      <c r="B257" s="3"/>
      <c r="C257" s="3"/>
    </row>
    <row r="258" spans="1:3" ht="13" x14ac:dyDescent="0.15">
      <c r="A258" s="3"/>
      <c r="B258" s="3"/>
      <c r="C258" s="3"/>
    </row>
    <row r="259" spans="1:3" ht="13" x14ac:dyDescent="0.15">
      <c r="A259" s="3"/>
      <c r="B259" s="3"/>
      <c r="C259" s="3"/>
    </row>
    <row r="260" spans="1:3" ht="13" x14ac:dyDescent="0.15">
      <c r="A260" s="3"/>
      <c r="B260" s="3"/>
      <c r="C260" s="3"/>
    </row>
    <row r="261" spans="1:3" ht="13" x14ac:dyDescent="0.15">
      <c r="A261" s="3"/>
      <c r="B261" s="3"/>
      <c r="C261" s="3"/>
    </row>
    <row r="262" spans="1:3" ht="13" x14ac:dyDescent="0.15">
      <c r="A262" s="3"/>
      <c r="B262" s="3"/>
      <c r="C262" s="3"/>
    </row>
    <row r="263" spans="1:3" ht="13" x14ac:dyDescent="0.15">
      <c r="A263" s="3"/>
      <c r="B263" s="3"/>
      <c r="C263" s="3"/>
    </row>
    <row r="264" spans="1:3" ht="13" x14ac:dyDescent="0.15">
      <c r="A264" s="3"/>
      <c r="B264" s="3"/>
      <c r="C264" s="3"/>
    </row>
    <row r="265" spans="1:3" ht="13" x14ac:dyDescent="0.15">
      <c r="A265" s="3"/>
      <c r="B265" s="3"/>
      <c r="C265" s="3"/>
    </row>
    <row r="266" spans="1:3" ht="13" x14ac:dyDescent="0.15">
      <c r="A266" s="3"/>
      <c r="B266" s="3"/>
      <c r="C266" s="3"/>
    </row>
    <row r="267" spans="1:3" ht="13" x14ac:dyDescent="0.15">
      <c r="A267" s="3"/>
      <c r="B267" s="3"/>
      <c r="C267" s="3"/>
    </row>
    <row r="268" spans="1:3" ht="13" x14ac:dyDescent="0.15">
      <c r="A268" s="3"/>
      <c r="B268" s="3"/>
      <c r="C268" s="3"/>
    </row>
    <row r="269" spans="1:3" ht="13" x14ac:dyDescent="0.15">
      <c r="A269" s="3"/>
      <c r="B269" s="3"/>
      <c r="C269" s="3"/>
    </row>
    <row r="270" spans="1:3" ht="13" x14ac:dyDescent="0.15">
      <c r="A270" s="3"/>
      <c r="B270" s="3"/>
      <c r="C270" s="3"/>
    </row>
    <row r="271" spans="1:3" ht="13" x14ac:dyDescent="0.15">
      <c r="A271" s="3"/>
      <c r="B271" s="3"/>
      <c r="C271" s="3"/>
    </row>
    <row r="272" spans="1:3" ht="13" x14ac:dyDescent="0.15">
      <c r="A272" s="3"/>
      <c r="B272" s="3"/>
      <c r="C272" s="3"/>
    </row>
    <row r="273" spans="1:3" ht="13" x14ac:dyDescent="0.15">
      <c r="A273" s="3"/>
      <c r="B273" s="3"/>
      <c r="C273" s="3"/>
    </row>
    <row r="274" spans="1:3" ht="13" x14ac:dyDescent="0.15">
      <c r="A274" s="3"/>
      <c r="B274" s="3"/>
      <c r="C274" s="3"/>
    </row>
    <row r="275" spans="1:3" ht="13" x14ac:dyDescent="0.15">
      <c r="A275" s="3"/>
      <c r="B275" s="3"/>
      <c r="C275" s="3"/>
    </row>
    <row r="276" spans="1:3" ht="13" x14ac:dyDescent="0.15">
      <c r="A276" s="3"/>
      <c r="B276" s="3"/>
      <c r="C276" s="3"/>
    </row>
    <row r="277" spans="1:3" ht="13" x14ac:dyDescent="0.15">
      <c r="A277" s="3"/>
      <c r="B277" s="3"/>
      <c r="C277" s="3"/>
    </row>
    <row r="278" spans="1:3" ht="13" x14ac:dyDescent="0.15">
      <c r="A278" s="3"/>
      <c r="B278" s="3"/>
      <c r="C278" s="3"/>
    </row>
    <row r="279" spans="1:3" ht="13" x14ac:dyDescent="0.15">
      <c r="A279" s="3"/>
      <c r="B279" s="3"/>
      <c r="C279" s="3"/>
    </row>
    <row r="280" spans="1:3" ht="13" x14ac:dyDescent="0.15">
      <c r="A280" s="3"/>
      <c r="B280" s="3"/>
      <c r="C280" s="3"/>
    </row>
    <row r="281" spans="1:3" ht="13" x14ac:dyDescent="0.15">
      <c r="A281" s="3"/>
      <c r="B281" s="3"/>
      <c r="C281" s="3"/>
    </row>
    <row r="282" spans="1:3" ht="13" x14ac:dyDescent="0.15">
      <c r="A282" s="3"/>
      <c r="B282" s="3"/>
      <c r="C282" s="3"/>
    </row>
    <row r="283" spans="1:3" ht="13" x14ac:dyDescent="0.15">
      <c r="A283" s="3"/>
      <c r="B283" s="3"/>
      <c r="C283" s="3"/>
    </row>
    <row r="284" spans="1:3" ht="13" x14ac:dyDescent="0.15">
      <c r="A284" s="3"/>
      <c r="B284" s="3"/>
      <c r="C284" s="3"/>
    </row>
    <row r="285" spans="1:3" ht="13" x14ac:dyDescent="0.15">
      <c r="A285" s="3"/>
      <c r="B285" s="3"/>
      <c r="C285" s="3"/>
    </row>
    <row r="286" spans="1:3" ht="13" x14ac:dyDescent="0.15">
      <c r="A286" s="3"/>
      <c r="B286" s="3"/>
      <c r="C286" s="3"/>
    </row>
    <row r="287" spans="1:3" ht="13" x14ac:dyDescent="0.15">
      <c r="A287" s="3"/>
      <c r="B287" s="3"/>
      <c r="C287" s="3"/>
    </row>
    <row r="288" spans="1:3" ht="13" x14ac:dyDescent="0.15">
      <c r="A288" s="3"/>
      <c r="B288" s="3"/>
      <c r="C288" s="3"/>
    </row>
    <row r="289" spans="1:3" ht="13" x14ac:dyDescent="0.15">
      <c r="A289" s="3"/>
      <c r="B289" s="3"/>
      <c r="C289" s="3"/>
    </row>
    <row r="290" spans="1:3" ht="13" x14ac:dyDescent="0.15">
      <c r="A290" s="3"/>
      <c r="B290" s="3"/>
      <c r="C290" s="3"/>
    </row>
    <row r="291" spans="1:3" ht="13" x14ac:dyDescent="0.15">
      <c r="A291" s="3"/>
      <c r="B291" s="3"/>
      <c r="C291" s="3"/>
    </row>
    <row r="292" spans="1:3" ht="13" x14ac:dyDescent="0.15">
      <c r="A292" s="3"/>
      <c r="B292" s="3"/>
      <c r="C292" s="3"/>
    </row>
    <row r="293" spans="1:3" ht="13" x14ac:dyDescent="0.15">
      <c r="A293" s="3"/>
      <c r="B293" s="3"/>
      <c r="C293" s="3"/>
    </row>
    <row r="294" spans="1:3" ht="13" x14ac:dyDescent="0.15">
      <c r="A294" s="3"/>
      <c r="B294" s="3"/>
      <c r="C294" s="3"/>
    </row>
    <row r="295" spans="1:3" ht="13" x14ac:dyDescent="0.15">
      <c r="A295" s="3"/>
      <c r="B295" s="3"/>
      <c r="C295" s="3"/>
    </row>
    <row r="296" spans="1:3" ht="13" x14ac:dyDescent="0.15">
      <c r="A296" s="3"/>
      <c r="B296" s="3"/>
      <c r="C296" s="3"/>
    </row>
    <row r="297" spans="1:3" ht="13" x14ac:dyDescent="0.15">
      <c r="A297" s="3"/>
      <c r="B297" s="3"/>
      <c r="C297" s="3"/>
    </row>
    <row r="298" spans="1:3" ht="13" x14ac:dyDescent="0.15">
      <c r="A298" s="3"/>
      <c r="B298" s="3"/>
      <c r="C298" s="3"/>
    </row>
    <row r="299" spans="1:3" ht="13" x14ac:dyDescent="0.15">
      <c r="A299" s="3"/>
      <c r="B299" s="3"/>
      <c r="C299" s="3"/>
    </row>
    <row r="300" spans="1:3" ht="13" x14ac:dyDescent="0.15">
      <c r="A300" s="3"/>
      <c r="B300" s="3"/>
      <c r="C300" s="3"/>
    </row>
    <row r="301" spans="1:3" ht="13" x14ac:dyDescent="0.15">
      <c r="A301" s="3"/>
      <c r="B301" s="3"/>
      <c r="C301" s="3"/>
    </row>
    <row r="302" spans="1:3" ht="13" x14ac:dyDescent="0.15">
      <c r="A302" s="3"/>
      <c r="B302" s="3"/>
      <c r="C302" s="3"/>
    </row>
    <row r="303" spans="1:3" ht="13" x14ac:dyDescent="0.15">
      <c r="A303" s="3"/>
      <c r="B303" s="3"/>
      <c r="C303" s="3"/>
    </row>
    <row r="304" spans="1:3" ht="13" x14ac:dyDescent="0.15">
      <c r="A304" s="3"/>
      <c r="B304" s="3"/>
      <c r="C304" s="3"/>
    </row>
    <row r="305" spans="1:3" ht="13" x14ac:dyDescent="0.15">
      <c r="A305" s="3"/>
      <c r="B305" s="3"/>
      <c r="C305" s="3"/>
    </row>
    <row r="306" spans="1:3" ht="13" x14ac:dyDescent="0.15">
      <c r="A306" s="3"/>
      <c r="B306" s="3"/>
      <c r="C306" s="3"/>
    </row>
    <row r="307" spans="1:3" ht="13" x14ac:dyDescent="0.15">
      <c r="A307" s="3"/>
      <c r="B307" s="3"/>
      <c r="C307" s="3"/>
    </row>
    <row r="308" spans="1:3" ht="13" x14ac:dyDescent="0.15">
      <c r="A308" s="3"/>
      <c r="B308" s="3"/>
      <c r="C308" s="3"/>
    </row>
    <row r="309" spans="1:3" ht="13" x14ac:dyDescent="0.15">
      <c r="A309" s="3"/>
      <c r="B309" s="3"/>
      <c r="C309" s="3"/>
    </row>
    <row r="310" spans="1:3" ht="13" x14ac:dyDescent="0.15">
      <c r="A310" s="3"/>
      <c r="B310" s="3"/>
      <c r="C310" s="3"/>
    </row>
    <row r="311" spans="1:3" ht="13" x14ac:dyDescent="0.15">
      <c r="A311" s="3"/>
      <c r="B311" s="3"/>
      <c r="C311" s="3"/>
    </row>
    <row r="312" spans="1:3" ht="13" x14ac:dyDescent="0.15">
      <c r="A312" s="3"/>
      <c r="B312" s="3"/>
      <c r="C312" s="3"/>
    </row>
    <row r="313" spans="1:3" ht="13" x14ac:dyDescent="0.15">
      <c r="A313" s="3"/>
      <c r="B313" s="3"/>
      <c r="C313" s="3"/>
    </row>
    <row r="314" spans="1:3" ht="13" x14ac:dyDescent="0.15">
      <c r="A314" s="3"/>
      <c r="B314" s="3"/>
      <c r="C314" s="3"/>
    </row>
    <row r="315" spans="1:3" ht="13" x14ac:dyDescent="0.15">
      <c r="A315" s="3"/>
      <c r="B315" s="3"/>
      <c r="C315" s="3"/>
    </row>
    <row r="316" spans="1:3" ht="13" x14ac:dyDescent="0.15">
      <c r="A316" s="3"/>
      <c r="B316" s="3"/>
      <c r="C316" s="3"/>
    </row>
    <row r="317" spans="1:3" ht="13" x14ac:dyDescent="0.15">
      <c r="A317" s="3"/>
      <c r="B317" s="3"/>
      <c r="C317" s="3"/>
    </row>
    <row r="318" spans="1:3" ht="13" x14ac:dyDescent="0.15">
      <c r="A318" s="3"/>
      <c r="B318" s="3"/>
      <c r="C318" s="3"/>
    </row>
    <row r="319" spans="1:3" ht="13" x14ac:dyDescent="0.15">
      <c r="A319" s="3"/>
      <c r="B319" s="3"/>
      <c r="C319" s="3"/>
    </row>
    <row r="320" spans="1:3" ht="13" x14ac:dyDescent="0.15">
      <c r="A320" s="3"/>
      <c r="B320" s="3"/>
      <c r="C320" s="3"/>
    </row>
    <row r="321" spans="1:3" ht="13" x14ac:dyDescent="0.15">
      <c r="A321" s="3"/>
      <c r="B321" s="3"/>
      <c r="C321" s="3"/>
    </row>
    <row r="322" spans="1:3" ht="13" x14ac:dyDescent="0.15">
      <c r="A322" s="3"/>
      <c r="B322" s="3"/>
      <c r="C322" s="3"/>
    </row>
    <row r="323" spans="1:3" ht="13" x14ac:dyDescent="0.15">
      <c r="A323" s="3"/>
      <c r="B323" s="3"/>
      <c r="C323" s="3"/>
    </row>
    <row r="324" spans="1:3" ht="13" x14ac:dyDescent="0.15">
      <c r="A324" s="3"/>
      <c r="B324" s="3"/>
      <c r="C324" s="3"/>
    </row>
    <row r="325" spans="1:3" ht="13" x14ac:dyDescent="0.15">
      <c r="A325" s="3"/>
      <c r="B325" s="3"/>
      <c r="C325" s="3"/>
    </row>
    <row r="326" spans="1:3" ht="13" x14ac:dyDescent="0.15">
      <c r="A326" s="3"/>
      <c r="B326" s="3"/>
      <c r="C326" s="3"/>
    </row>
    <row r="327" spans="1:3" ht="13" x14ac:dyDescent="0.15">
      <c r="A327" s="3"/>
      <c r="B327" s="3"/>
      <c r="C327" s="3"/>
    </row>
    <row r="328" spans="1:3" ht="13" x14ac:dyDescent="0.15">
      <c r="A328" s="3"/>
      <c r="B328" s="3"/>
      <c r="C328" s="3"/>
    </row>
    <row r="329" spans="1:3" ht="13" x14ac:dyDescent="0.15">
      <c r="A329" s="3"/>
      <c r="B329" s="3"/>
      <c r="C329" s="3"/>
    </row>
    <row r="330" spans="1:3" ht="13" x14ac:dyDescent="0.15">
      <c r="A330" s="3"/>
      <c r="B330" s="3"/>
      <c r="C330" s="3"/>
    </row>
    <row r="331" spans="1:3" ht="13" x14ac:dyDescent="0.15">
      <c r="A331" s="3"/>
      <c r="B331" s="3"/>
      <c r="C331" s="3"/>
    </row>
    <row r="332" spans="1:3" ht="13" x14ac:dyDescent="0.15">
      <c r="A332" s="3"/>
      <c r="B332" s="3"/>
      <c r="C332" s="3"/>
    </row>
    <row r="333" spans="1:3" ht="13" x14ac:dyDescent="0.15">
      <c r="A333" s="3"/>
      <c r="B333" s="3"/>
      <c r="C333" s="3"/>
    </row>
    <row r="334" spans="1:3" ht="13" x14ac:dyDescent="0.15">
      <c r="A334" s="3"/>
      <c r="B334" s="3"/>
      <c r="C334" s="3"/>
    </row>
    <row r="335" spans="1:3" ht="13" x14ac:dyDescent="0.15">
      <c r="A335" s="3"/>
      <c r="B335" s="3"/>
      <c r="C335" s="3"/>
    </row>
    <row r="336" spans="1:3" ht="13" x14ac:dyDescent="0.15">
      <c r="A336" s="3"/>
      <c r="B336" s="3"/>
      <c r="C336" s="3"/>
    </row>
    <row r="337" spans="1:3" ht="13" x14ac:dyDescent="0.15">
      <c r="A337" s="3"/>
      <c r="B337" s="3"/>
      <c r="C337" s="3"/>
    </row>
    <row r="338" spans="1:3" ht="13" x14ac:dyDescent="0.15">
      <c r="A338" s="3"/>
      <c r="B338" s="3"/>
      <c r="C338" s="3"/>
    </row>
    <row r="339" spans="1:3" ht="13" x14ac:dyDescent="0.15">
      <c r="A339" s="3"/>
      <c r="B339" s="3"/>
      <c r="C339" s="3"/>
    </row>
    <row r="340" spans="1:3" ht="13" x14ac:dyDescent="0.15">
      <c r="A340" s="3"/>
      <c r="B340" s="3"/>
      <c r="C340" s="3"/>
    </row>
    <row r="341" spans="1:3" ht="13" x14ac:dyDescent="0.15">
      <c r="A341" s="3"/>
      <c r="B341" s="3"/>
      <c r="C341" s="3"/>
    </row>
    <row r="342" spans="1:3" ht="13" x14ac:dyDescent="0.15">
      <c r="A342" s="3"/>
      <c r="B342" s="3"/>
      <c r="C342" s="3"/>
    </row>
    <row r="343" spans="1:3" ht="13" x14ac:dyDescent="0.15">
      <c r="A343" s="3"/>
      <c r="B343" s="3"/>
      <c r="C343" s="3"/>
    </row>
    <row r="344" spans="1:3" ht="13" x14ac:dyDescent="0.15">
      <c r="A344" s="3"/>
      <c r="B344" s="3"/>
      <c r="C344" s="3"/>
    </row>
    <row r="345" spans="1:3" ht="13" x14ac:dyDescent="0.15">
      <c r="A345" s="3"/>
      <c r="B345" s="3"/>
      <c r="C345" s="3"/>
    </row>
    <row r="346" spans="1:3" ht="13" x14ac:dyDescent="0.15">
      <c r="A346" s="3"/>
      <c r="B346" s="3"/>
      <c r="C346" s="3"/>
    </row>
    <row r="347" spans="1:3" ht="13" x14ac:dyDescent="0.15">
      <c r="A347" s="3"/>
      <c r="B347" s="3"/>
      <c r="C347" s="3"/>
    </row>
    <row r="348" spans="1:3" ht="13" x14ac:dyDescent="0.15">
      <c r="A348" s="3"/>
      <c r="B348" s="3"/>
      <c r="C348" s="3"/>
    </row>
    <row r="349" spans="1:3" ht="13" x14ac:dyDescent="0.15">
      <c r="A349" s="3"/>
      <c r="B349" s="3"/>
      <c r="C349" s="3"/>
    </row>
    <row r="350" spans="1:3" ht="13" x14ac:dyDescent="0.15">
      <c r="A350" s="3"/>
      <c r="B350" s="3"/>
      <c r="C350" s="3"/>
    </row>
    <row r="351" spans="1:3" ht="13" x14ac:dyDescent="0.15">
      <c r="A351" s="3"/>
      <c r="B351" s="3"/>
      <c r="C351" s="3"/>
    </row>
    <row r="352" spans="1:3" ht="13" x14ac:dyDescent="0.15">
      <c r="A352" s="3"/>
      <c r="B352" s="3"/>
      <c r="C352" s="3"/>
    </row>
    <row r="353" spans="1:3" ht="13" x14ac:dyDescent="0.15">
      <c r="A353" s="3"/>
      <c r="B353" s="3"/>
      <c r="C353" s="3"/>
    </row>
    <row r="354" spans="1:3" ht="13" x14ac:dyDescent="0.15">
      <c r="A354" s="3"/>
      <c r="B354" s="3"/>
      <c r="C354" s="3"/>
    </row>
    <row r="355" spans="1:3" ht="13" x14ac:dyDescent="0.15">
      <c r="A355" s="3"/>
      <c r="B355" s="3"/>
      <c r="C355" s="3"/>
    </row>
    <row r="356" spans="1:3" ht="13" x14ac:dyDescent="0.15">
      <c r="A356" s="3"/>
      <c r="B356" s="3"/>
      <c r="C356" s="3"/>
    </row>
    <row r="357" spans="1:3" ht="13" x14ac:dyDescent="0.15">
      <c r="A357" s="3"/>
      <c r="B357" s="3"/>
      <c r="C357" s="3"/>
    </row>
    <row r="358" spans="1:3" ht="13" x14ac:dyDescent="0.15">
      <c r="A358" s="3"/>
      <c r="B358" s="3"/>
      <c r="C358" s="3"/>
    </row>
    <row r="359" spans="1:3" ht="13" x14ac:dyDescent="0.15">
      <c r="A359" s="3"/>
      <c r="B359" s="3"/>
      <c r="C359" s="3"/>
    </row>
    <row r="360" spans="1:3" ht="13" x14ac:dyDescent="0.15">
      <c r="A360" s="3"/>
      <c r="B360" s="3"/>
      <c r="C360" s="3"/>
    </row>
    <row r="361" spans="1:3" ht="13" x14ac:dyDescent="0.15">
      <c r="A361" s="3"/>
      <c r="B361" s="3"/>
      <c r="C361" s="3"/>
    </row>
    <row r="362" spans="1:3" ht="13" x14ac:dyDescent="0.15">
      <c r="A362" s="3"/>
      <c r="B362" s="3"/>
      <c r="C362" s="3"/>
    </row>
    <row r="363" spans="1:3" ht="13" x14ac:dyDescent="0.15">
      <c r="A363" s="3"/>
      <c r="B363" s="3"/>
      <c r="C363" s="3"/>
    </row>
    <row r="364" spans="1:3" ht="13" x14ac:dyDescent="0.15">
      <c r="A364" s="3"/>
      <c r="B364" s="3"/>
      <c r="C364" s="3"/>
    </row>
    <row r="365" spans="1:3" ht="13" x14ac:dyDescent="0.15">
      <c r="A365" s="3"/>
      <c r="B365" s="3"/>
      <c r="C365" s="3"/>
    </row>
    <row r="366" spans="1:3" ht="13" x14ac:dyDescent="0.15">
      <c r="A366" s="3"/>
      <c r="B366" s="3"/>
      <c r="C366" s="3"/>
    </row>
    <row r="367" spans="1:3" ht="13" x14ac:dyDescent="0.15">
      <c r="A367" s="3"/>
      <c r="B367" s="3"/>
      <c r="C367" s="3"/>
    </row>
    <row r="368" spans="1:3" ht="13" x14ac:dyDescent="0.15">
      <c r="A368" s="3"/>
      <c r="B368" s="3"/>
      <c r="C368" s="3"/>
    </row>
    <row r="369" spans="1:3" ht="13" x14ac:dyDescent="0.15">
      <c r="A369" s="3"/>
      <c r="B369" s="3"/>
      <c r="C369" s="3"/>
    </row>
    <row r="370" spans="1:3" ht="13" x14ac:dyDescent="0.15">
      <c r="A370" s="3"/>
      <c r="B370" s="3"/>
      <c r="C370" s="3"/>
    </row>
    <row r="371" spans="1:3" ht="13" x14ac:dyDescent="0.15">
      <c r="A371" s="3"/>
      <c r="B371" s="3"/>
      <c r="C371" s="3"/>
    </row>
    <row r="372" spans="1:3" ht="13" x14ac:dyDescent="0.15">
      <c r="A372" s="3"/>
      <c r="B372" s="3"/>
      <c r="C372" s="3"/>
    </row>
    <row r="373" spans="1:3" ht="13" x14ac:dyDescent="0.15">
      <c r="A373" s="3"/>
      <c r="B373" s="3"/>
      <c r="C373" s="3"/>
    </row>
    <row r="374" spans="1:3" ht="13" x14ac:dyDescent="0.15">
      <c r="A374" s="3"/>
      <c r="B374" s="3"/>
      <c r="C374" s="3"/>
    </row>
    <row r="375" spans="1:3" ht="13" x14ac:dyDescent="0.15">
      <c r="A375" s="3"/>
      <c r="B375" s="3"/>
      <c r="C375" s="3"/>
    </row>
    <row r="376" spans="1:3" ht="13" x14ac:dyDescent="0.15">
      <c r="A376" s="3"/>
      <c r="B376" s="3"/>
      <c r="C376" s="3"/>
    </row>
    <row r="377" spans="1:3" ht="13" x14ac:dyDescent="0.15">
      <c r="A377" s="3"/>
      <c r="B377" s="3"/>
      <c r="C377" s="3"/>
    </row>
    <row r="378" spans="1:3" ht="13" x14ac:dyDescent="0.15">
      <c r="A378" s="3"/>
      <c r="B378" s="3"/>
      <c r="C378" s="3"/>
    </row>
    <row r="379" spans="1:3" ht="13" x14ac:dyDescent="0.15">
      <c r="A379" s="3"/>
      <c r="B379" s="3"/>
      <c r="C379" s="3"/>
    </row>
    <row r="380" spans="1:3" ht="13" x14ac:dyDescent="0.15">
      <c r="A380" s="3"/>
      <c r="B380" s="3"/>
      <c r="C380" s="3"/>
    </row>
    <row r="381" spans="1:3" ht="13" x14ac:dyDescent="0.15">
      <c r="A381" s="3"/>
      <c r="B381" s="3"/>
      <c r="C381" s="3"/>
    </row>
    <row r="382" spans="1:3" ht="13" x14ac:dyDescent="0.15">
      <c r="A382" s="3"/>
      <c r="B382" s="3"/>
      <c r="C382" s="3"/>
    </row>
    <row r="383" spans="1:3" ht="13" x14ac:dyDescent="0.15">
      <c r="A383" s="3"/>
      <c r="B383" s="3"/>
      <c r="C383" s="3"/>
    </row>
    <row r="384" spans="1:3" ht="13" x14ac:dyDescent="0.15">
      <c r="A384" s="3"/>
      <c r="B384" s="3"/>
      <c r="C384" s="3"/>
    </row>
    <row r="385" spans="1:3" ht="13" x14ac:dyDescent="0.15">
      <c r="A385" s="3"/>
      <c r="B385" s="3"/>
      <c r="C385" s="3"/>
    </row>
    <row r="386" spans="1:3" ht="13" x14ac:dyDescent="0.15">
      <c r="A386" s="3"/>
      <c r="B386" s="3"/>
      <c r="C386" s="3"/>
    </row>
    <row r="387" spans="1:3" ht="13" x14ac:dyDescent="0.15">
      <c r="A387" s="3"/>
      <c r="B387" s="3"/>
      <c r="C387" s="3"/>
    </row>
    <row r="388" spans="1:3" ht="13" x14ac:dyDescent="0.15">
      <c r="A388" s="3"/>
      <c r="B388" s="3"/>
      <c r="C388" s="3"/>
    </row>
    <row r="389" spans="1:3" ht="13" x14ac:dyDescent="0.15">
      <c r="A389" s="3"/>
      <c r="B389" s="3"/>
      <c r="C389" s="3"/>
    </row>
    <row r="390" spans="1:3" ht="13" x14ac:dyDescent="0.15">
      <c r="A390" s="3"/>
      <c r="B390" s="3"/>
      <c r="C390" s="3"/>
    </row>
    <row r="391" spans="1:3" ht="13" x14ac:dyDescent="0.15">
      <c r="A391" s="3"/>
      <c r="B391" s="3"/>
      <c r="C391" s="3"/>
    </row>
    <row r="392" spans="1:3" ht="13" x14ac:dyDescent="0.15">
      <c r="A392" s="3"/>
      <c r="B392" s="3"/>
      <c r="C392" s="3"/>
    </row>
    <row r="393" spans="1:3" ht="13" x14ac:dyDescent="0.15">
      <c r="A393" s="3"/>
      <c r="B393" s="3"/>
      <c r="C393" s="3"/>
    </row>
    <row r="394" spans="1:3" ht="13" x14ac:dyDescent="0.15">
      <c r="A394" s="3"/>
      <c r="B394" s="3"/>
      <c r="C394" s="3"/>
    </row>
    <row r="395" spans="1:3" ht="13" x14ac:dyDescent="0.15">
      <c r="A395" s="3"/>
      <c r="B395" s="3"/>
      <c r="C395" s="3"/>
    </row>
    <row r="396" spans="1:3" ht="13" x14ac:dyDescent="0.15">
      <c r="A396" s="3"/>
      <c r="B396" s="3"/>
      <c r="C396" s="3"/>
    </row>
    <row r="397" spans="1:3" ht="13" x14ac:dyDescent="0.15">
      <c r="A397" s="3"/>
      <c r="B397" s="3"/>
      <c r="C397" s="3"/>
    </row>
    <row r="398" spans="1:3" ht="13" x14ac:dyDescent="0.15">
      <c r="A398" s="3"/>
      <c r="B398" s="3"/>
      <c r="C398" s="3"/>
    </row>
    <row r="399" spans="1:3" ht="13" x14ac:dyDescent="0.15">
      <c r="A399" s="3"/>
      <c r="B399" s="3"/>
      <c r="C399" s="3"/>
    </row>
    <row r="400" spans="1:3" ht="13" x14ac:dyDescent="0.15">
      <c r="A400" s="3"/>
      <c r="B400" s="3"/>
      <c r="C400" s="3"/>
    </row>
    <row r="401" spans="1:3" ht="13" x14ac:dyDescent="0.15">
      <c r="A401" s="3"/>
      <c r="B401" s="3"/>
      <c r="C401" s="3"/>
    </row>
    <row r="402" spans="1:3" ht="13" x14ac:dyDescent="0.15">
      <c r="A402" s="3"/>
      <c r="B402" s="3"/>
      <c r="C402" s="3"/>
    </row>
    <row r="403" spans="1:3" ht="13" x14ac:dyDescent="0.15">
      <c r="A403" s="3"/>
      <c r="B403" s="3"/>
      <c r="C403" s="3"/>
    </row>
    <row r="404" spans="1:3" ht="13" x14ac:dyDescent="0.15">
      <c r="A404" s="3"/>
      <c r="B404" s="3"/>
      <c r="C404" s="3"/>
    </row>
    <row r="405" spans="1:3" ht="13" x14ac:dyDescent="0.15">
      <c r="A405" s="3"/>
      <c r="B405" s="3"/>
      <c r="C405" s="3"/>
    </row>
    <row r="406" spans="1:3" ht="13" x14ac:dyDescent="0.15">
      <c r="A406" s="3"/>
      <c r="B406" s="3"/>
      <c r="C406" s="3"/>
    </row>
    <row r="407" spans="1:3" ht="13" x14ac:dyDescent="0.15">
      <c r="A407" s="3"/>
      <c r="B407" s="3"/>
      <c r="C407" s="3"/>
    </row>
    <row r="408" spans="1:3" ht="13" x14ac:dyDescent="0.15">
      <c r="A408" s="3"/>
      <c r="B408" s="3"/>
      <c r="C408" s="3"/>
    </row>
    <row r="409" spans="1:3" ht="13" x14ac:dyDescent="0.15">
      <c r="A409" s="3"/>
      <c r="B409" s="3"/>
      <c r="C409" s="3"/>
    </row>
    <row r="410" spans="1:3" ht="13" x14ac:dyDescent="0.15">
      <c r="A410" s="3"/>
      <c r="B410" s="3"/>
      <c r="C410" s="3"/>
    </row>
    <row r="411" spans="1:3" ht="13" x14ac:dyDescent="0.15">
      <c r="A411" s="3"/>
      <c r="B411" s="3"/>
      <c r="C411" s="3"/>
    </row>
    <row r="412" spans="1:3" ht="13" x14ac:dyDescent="0.15">
      <c r="A412" s="3"/>
      <c r="B412" s="3"/>
      <c r="C412" s="3"/>
    </row>
    <row r="413" spans="1:3" ht="13" x14ac:dyDescent="0.15">
      <c r="A413" s="3"/>
      <c r="B413" s="3"/>
      <c r="C413" s="3"/>
    </row>
    <row r="414" spans="1:3" ht="13" x14ac:dyDescent="0.15">
      <c r="A414" s="3"/>
      <c r="B414" s="3"/>
      <c r="C414" s="3"/>
    </row>
    <row r="415" spans="1:3" ht="13" x14ac:dyDescent="0.15">
      <c r="A415" s="3"/>
      <c r="B415" s="3"/>
      <c r="C415" s="3"/>
    </row>
    <row r="416" spans="1:3" ht="13" x14ac:dyDescent="0.15">
      <c r="A416" s="3"/>
      <c r="B416" s="3"/>
      <c r="C416" s="3"/>
    </row>
    <row r="417" spans="1:3" ht="13" x14ac:dyDescent="0.15">
      <c r="A417" s="3"/>
      <c r="B417" s="3"/>
      <c r="C417" s="3"/>
    </row>
    <row r="418" spans="1:3" ht="13" x14ac:dyDescent="0.15">
      <c r="A418" s="3"/>
      <c r="B418" s="3"/>
      <c r="C418" s="3"/>
    </row>
    <row r="419" spans="1:3" ht="13" x14ac:dyDescent="0.15">
      <c r="A419" s="3"/>
      <c r="B419" s="3"/>
      <c r="C419" s="3"/>
    </row>
    <row r="420" spans="1:3" ht="13" x14ac:dyDescent="0.15">
      <c r="A420" s="3"/>
      <c r="B420" s="3"/>
      <c r="C420" s="3"/>
    </row>
    <row r="421" spans="1:3" ht="13" x14ac:dyDescent="0.15">
      <c r="A421" s="3"/>
      <c r="B421" s="3"/>
      <c r="C421" s="3"/>
    </row>
    <row r="422" spans="1:3" ht="13" x14ac:dyDescent="0.15">
      <c r="A422" s="3"/>
      <c r="B422" s="3"/>
      <c r="C422" s="3"/>
    </row>
    <row r="423" spans="1:3" ht="13" x14ac:dyDescent="0.15">
      <c r="A423" s="3"/>
      <c r="B423" s="3"/>
      <c r="C423" s="3"/>
    </row>
    <row r="424" spans="1:3" ht="13" x14ac:dyDescent="0.15">
      <c r="A424" s="3"/>
      <c r="B424" s="3"/>
      <c r="C424" s="3"/>
    </row>
    <row r="425" spans="1:3" ht="13" x14ac:dyDescent="0.15">
      <c r="A425" s="3"/>
      <c r="B425" s="3"/>
      <c r="C425" s="3"/>
    </row>
    <row r="426" spans="1:3" ht="13" x14ac:dyDescent="0.15">
      <c r="A426" s="3"/>
      <c r="B426" s="3"/>
      <c r="C426" s="3"/>
    </row>
    <row r="427" spans="1:3" ht="13" x14ac:dyDescent="0.15">
      <c r="A427" s="3"/>
      <c r="B427" s="3"/>
      <c r="C427" s="3"/>
    </row>
    <row r="428" spans="1:3" ht="13" x14ac:dyDescent="0.15">
      <c r="A428" s="3"/>
      <c r="B428" s="3"/>
      <c r="C428" s="3"/>
    </row>
    <row r="429" spans="1:3" ht="13" x14ac:dyDescent="0.15">
      <c r="A429" s="3"/>
      <c r="B429" s="3"/>
      <c r="C429" s="3"/>
    </row>
    <row r="430" spans="1:3" ht="13" x14ac:dyDescent="0.15">
      <c r="A430" s="3"/>
      <c r="B430" s="3"/>
      <c r="C430" s="3"/>
    </row>
    <row r="431" spans="1:3" ht="13" x14ac:dyDescent="0.15">
      <c r="A431" s="3"/>
      <c r="B431" s="3"/>
      <c r="C431" s="3"/>
    </row>
    <row r="432" spans="1:3" ht="13" x14ac:dyDescent="0.15">
      <c r="A432" s="3"/>
      <c r="B432" s="3"/>
      <c r="C432" s="3"/>
    </row>
    <row r="433" spans="1:3" ht="13" x14ac:dyDescent="0.15">
      <c r="A433" s="3"/>
      <c r="B433" s="3"/>
      <c r="C433" s="3"/>
    </row>
    <row r="434" spans="1:3" ht="13" x14ac:dyDescent="0.15">
      <c r="A434" s="3"/>
      <c r="B434" s="3"/>
      <c r="C434" s="3"/>
    </row>
    <row r="435" spans="1:3" ht="13" x14ac:dyDescent="0.15">
      <c r="A435" s="3"/>
      <c r="B435" s="3"/>
      <c r="C435" s="3"/>
    </row>
    <row r="436" spans="1:3" ht="13" x14ac:dyDescent="0.15">
      <c r="A436" s="3"/>
      <c r="B436" s="3"/>
      <c r="C436" s="3"/>
    </row>
    <row r="437" spans="1:3" ht="13" x14ac:dyDescent="0.15">
      <c r="A437" s="3"/>
      <c r="B437" s="3"/>
      <c r="C437" s="3"/>
    </row>
    <row r="438" spans="1:3" ht="13" x14ac:dyDescent="0.15">
      <c r="A438" s="3"/>
      <c r="B438" s="3"/>
      <c r="C438" s="3"/>
    </row>
    <row r="439" spans="1:3" ht="13" x14ac:dyDescent="0.15">
      <c r="A439" s="3"/>
      <c r="B439" s="3"/>
      <c r="C439" s="3"/>
    </row>
    <row r="440" spans="1:3" ht="13" x14ac:dyDescent="0.15">
      <c r="A440" s="3"/>
      <c r="B440" s="3"/>
      <c r="C440" s="3"/>
    </row>
    <row r="441" spans="1:3" ht="13" x14ac:dyDescent="0.15">
      <c r="A441" s="3"/>
      <c r="B441" s="3"/>
      <c r="C441" s="3"/>
    </row>
    <row r="442" spans="1:3" ht="13" x14ac:dyDescent="0.15">
      <c r="A442" s="3"/>
      <c r="B442" s="3"/>
      <c r="C442" s="3"/>
    </row>
    <row r="443" spans="1:3" ht="13" x14ac:dyDescent="0.15">
      <c r="A443" s="3"/>
      <c r="B443" s="3"/>
      <c r="C443" s="3"/>
    </row>
    <row r="444" spans="1:3" ht="13" x14ac:dyDescent="0.15">
      <c r="A444" s="3"/>
      <c r="B444" s="3"/>
      <c r="C444" s="3"/>
    </row>
    <row r="445" spans="1:3" ht="13" x14ac:dyDescent="0.15">
      <c r="A445" s="3"/>
      <c r="B445" s="3"/>
      <c r="C445" s="3"/>
    </row>
    <row r="446" spans="1:3" ht="13" x14ac:dyDescent="0.15">
      <c r="A446" s="3"/>
      <c r="B446" s="3"/>
      <c r="C446" s="3"/>
    </row>
    <row r="447" spans="1:3" ht="13" x14ac:dyDescent="0.15">
      <c r="A447" s="3"/>
      <c r="B447" s="3"/>
      <c r="C447" s="3"/>
    </row>
    <row r="448" spans="1:3" ht="13" x14ac:dyDescent="0.15">
      <c r="A448" s="3"/>
      <c r="B448" s="3"/>
      <c r="C448" s="3"/>
    </row>
    <row r="449" spans="1:3" ht="13" x14ac:dyDescent="0.15">
      <c r="A449" s="3"/>
      <c r="B449" s="3"/>
      <c r="C449" s="3"/>
    </row>
    <row r="450" spans="1:3" ht="13" x14ac:dyDescent="0.15">
      <c r="A450" s="3"/>
      <c r="B450" s="3"/>
      <c r="C450" s="3"/>
    </row>
    <row r="451" spans="1:3" ht="13" x14ac:dyDescent="0.15">
      <c r="A451" s="3"/>
      <c r="B451" s="3"/>
      <c r="C451" s="3"/>
    </row>
    <row r="452" spans="1:3" ht="13" x14ac:dyDescent="0.15">
      <c r="A452" s="3"/>
      <c r="B452" s="3"/>
      <c r="C452" s="3"/>
    </row>
    <row r="453" spans="1:3" ht="13" x14ac:dyDescent="0.15">
      <c r="A453" s="3"/>
      <c r="B453" s="3"/>
      <c r="C453" s="3"/>
    </row>
    <row r="454" spans="1:3" ht="13" x14ac:dyDescent="0.15">
      <c r="A454" s="3"/>
      <c r="B454" s="3"/>
      <c r="C454" s="3"/>
    </row>
    <row r="455" spans="1:3" ht="13" x14ac:dyDescent="0.15">
      <c r="A455" s="3"/>
      <c r="B455" s="3"/>
      <c r="C455" s="3"/>
    </row>
    <row r="456" spans="1:3" ht="13" x14ac:dyDescent="0.15">
      <c r="A456" s="3"/>
      <c r="B456" s="3"/>
      <c r="C456" s="3"/>
    </row>
    <row r="457" spans="1:3" ht="13" x14ac:dyDescent="0.15">
      <c r="A457" s="3"/>
      <c r="B457" s="3"/>
      <c r="C457" s="3"/>
    </row>
    <row r="458" spans="1:3" ht="13" x14ac:dyDescent="0.15">
      <c r="A458" s="3"/>
      <c r="B458" s="3"/>
      <c r="C458" s="3"/>
    </row>
    <row r="459" spans="1:3" ht="13" x14ac:dyDescent="0.15">
      <c r="A459" s="3"/>
      <c r="B459" s="3"/>
      <c r="C459" s="3"/>
    </row>
    <row r="460" spans="1:3" ht="13" x14ac:dyDescent="0.15">
      <c r="A460" s="3"/>
      <c r="B460" s="3"/>
      <c r="C460" s="3"/>
    </row>
    <row r="461" spans="1:3" ht="13" x14ac:dyDescent="0.15">
      <c r="A461" s="3"/>
      <c r="B461" s="3"/>
      <c r="C461" s="3"/>
    </row>
    <row r="462" spans="1:3" ht="13" x14ac:dyDescent="0.15">
      <c r="A462" s="3"/>
      <c r="B462" s="3"/>
      <c r="C462" s="3"/>
    </row>
    <row r="463" spans="1:3" ht="13" x14ac:dyDescent="0.15">
      <c r="A463" s="3"/>
      <c r="B463" s="3"/>
      <c r="C463" s="3"/>
    </row>
    <row r="464" spans="1:3" ht="13" x14ac:dyDescent="0.15">
      <c r="A464" s="3"/>
      <c r="B464" s="3"/>
      <c r="C464" s="3"/>
    </row>
    <row r="465" spans="1:3" ht="13" x14ac:dyDescent="0.15">
      <c r="A465" s="3"/>
      <c r="B465" s="3"/>
      <c r="C465" s="3"/>
    </row>
    <row r="466" spans="1:3" ht="13" x14ac:dyDescent="0.15">
      <c r="A466" s="3"/>
      <c r="B466" s="3"/>
      <c r="C466" s="3"/>
    </row>
    <row r="467" spans="1:3" ht="13" x14ac:dyDescent="0.15">
      <c r="A467" s="3"/>
      <c r="B467" s="3"/>
      <c r="C467" s="3"/>
    </row>
    <row r="468" spans="1:3" ht="13" x14ac:dyDescent="0.15">
      <c r="A468" s="3"/>
      <c r="B468" s="3"/>
      <c r="C468" s="3"/>
    </row>
    <row r="469" spans="1:3" ht="13" x14ac:dyDescent="0.15">
      <c r="A469" s="3"/>
      <c r="B469" s="3"/>
      <c r="C469" s="3"/>
    </row>
    <row r="470" spans="1:3" ht="13" x14ac:dyDescent="0.15">
      <c r="A470" s="3"/>
      <c r="B470" s="3"/>
      <c r="C470" s="3"/>
    </row>
    <row r="471" spans="1:3" ht="13" x14ac:dyDescent="0.15">
      <c r="A471" s="3"/>
      <c r="B471" s="3"/>
      <c r="C471" s="3"/>
    </row>
    <row r="472" spans="1:3" ht="13" x14ac:dyDescent="0.15">
      <c r="A472" s="3"/>
      <c r="B472" s="3"/>
      <c r="C472" s="3"/>
    </row>
    <row r="473" spans="1:3" ht="13" x14ac:dyDescent="0.15">
      <c r="A473" s="3"/>
      <c r="B473" s="3"/>
      <c r="C473" s="3"/>
    </row>
    <row r="474" spans="1:3" ht="13" x14ac:dyDescent="0.15">
      <c r="A474" s="3"/>
      <c r="B474" s="3"/>
      <c r="C474" s="3"/>
    </row>
    <row r="475" spans="1:3" ht="13" x14ac:dyDescent="0.15">
      <c r="A475" s="3"/>
      <c r="B475" s="3"/>
      <c r="C475" s="3"/>
    </row>
    <row r="476" spans="1:3" ht="13" x14ac:dyDescent="0.15">
      <c r="A476" s="3"/>
      <c r="B476" s="3"/>
      <c r="C476" s="3"/>
    </row>
    <row r="477" spans="1:3" ht="13" x14ac:dyDescent="0.15">
      <c r="A477" s="3"/>
      <c r="B477" s="3"/>
      <c r="C477" s="3"/>
    </row>
    <row r="478" spans="1:3" ht="13" x14ac:dyDescent="0.15">
      <c r="A478" s="3"/>
      <c r="B478" s="3"/>
      <c r="C478" s="3"/>
    </row>
    <row r="479" spans="1:3" ht="13" x14ac:dyDescent="0.15">
      <c r="A479" s="3"/>
      <c r="B479" s="3"/>
      <c r="C479" s="3"/>
    </row>
    <row r="480" spans="1:3" ht="13" x14ac:dyDescent="0.15">
      <c r="A480" s="3"/>
      <c r="B480" s="3"/>
      <c r="C480" s="3"/>
    </row>
    <row r="481" spans="1:3" ht="13" x14ac:dyDescent="0.15">
      <c r="A481" s="3"/>
      <c r="B481" s="3"/>
      <c r="C481" s="3"/>
    </row>
    <row r="482" spans="1:3" ht="13" x14ac:dyDescent="0.15">
      <c r="A482" s="3"/>
      <c r="B482" s="3"/>
      <c r="C482" s="3"/>
    </row>
    <row r="483" spans="1:3" ht="13" x14ac:dyDescent="0.15">
      <c r="A483" s="3"/>
      <c r="B483" s="3"/>
      <c r="C483" s="3"/>
    </row>
    <row r="484" spans="1:3" ht="13" x14ac:dyDescent="0.15">
      <c r="A484" s="3"/>
      <c r="B484" s="3"/>
      <c r="C484" s="3"/>
    </row>
    <row r="485" spans="1:3" ht="13" x14ac:dyDescent="0.15">
      <c r="A485" s="3"/>
      <c r="B485" s="3"/>
      <c r="C485" s="3"/>
    </row>
    <row r="486" spans="1:3" ht="13" x14ac:dyDescent="0.15">
      <c r="A486" s="3"/>
      <c r="B486" s="3"/>
      <c r="C486" s="3"/>
    </row>
    <row r="487" spans="1:3" ht="13" x14ac:dyDescent="0.15">
      <c r="A487" s="3"/>
      <c r="B487" s="3"/>
      <c r="C487" s="3"/>
    </row>
    <row r="488" spans="1:3" ht="13" x14ac:dyDescent="0.15">
      <c r="A488" s="3"/>
      <c r="B488" s="3"/>
      <c r="C488" s="3"/>
    </row>
    <row r="489" spans="1:3" ht="13" x14ac:dyDescent="0.15">
      <c r="A489" s="3"/>
      <c r="B489" s="3"/>
      <c r="C489" s="3"/>
    </row>
    <row r="490" spans="1:3" ht="13" x14ac:dyDescent="0.15">
      <c r="A490" s="3"/>
      <c r="B490" s="3"/>
      <c r="C490" s="3"/>
    </row>
    <row r="491" spans="1:3" ht="13" x14ac:dyDescent="0.15">
      <c r="A491" s="3"/>
      <c r="B491" s="3"/>
      <c r="C491" s="3"/>
    </row>
    <row r="492" spans="1:3" ht="13" x14ac:dyDescent="0.15">
      <c r="A492" s="3"/>
      <c r="B492" s="3"/>
      <c r="C492" s="3"/>
    </row>
    <row r="493" spans="1:3" ht="13" x14ac:dyDescent="0.15">
      <c r="A493" s="3"/>
      <c r="B493" s="3"/>
      <c r="C493" s="3"/>
    </row>
    <row r="494" spans="1:3" ht="13" x14ac:dyDescent="0.15">
      <c r="A494" s="3"/>
      <c r="B494" s="3"/>
      <c r="C494" s="3"/>
    </row>
    <row r="495" spans="1:3" ht="13" x14ac:dyDescent="0.15">
      <c r="A495" s="3"/>
      <c r="B495" s="3"/>
      <c r="C495" s="3"/>
    </row>
    <row r="496" spans="1:3" ht="13" x14ac:dyDescent="0.15">
      <c r="A496" s="3"/>
      <c r="B496" s="3"/>
      <c r="C496" s="3"/>
    </row>
    <row r="497" spans="1:3" ht="13" x14ac:dyDescent="0.15">
      <c r="A497" s="3"/>
      <c r="B497" s="3"/>
      <c r="C497" s="3"/>
    </row>
    <row r="498" spans="1:3" ht="13" x14ac:dyDescent="0.15">
      <c r="A498" s="3"/>
      <c r="B498" s="3"/>
      <c r="C498" s="3"/>
    </row>
    <row r="499" spans="1:3" ht="13" x14ac:dyDescent="0.15">
      <c r="A499" s="3"/>
      <c r="B499" s="3"/>
      <c r="C499" s="3"/>
    </row>
    <row r="500" spans="1:3" ht="13" x14ac:dyDescent="0.15">
      <c r="A500" s="3"/>
      <c r="B500" s="3"/>
      <c r="C500" s="3"/>
    </row>
    <row r="501" spans="1:3" ht="13" x14ac:dyDescent="0.15">
      <c r="A501" s="3"/>
      <c r="B501" s="3"/>
      <c r="C501" s="3"/>
    </row>
    <row r="502" spans="1:3" ht="13" x14ac:dyDescent="0.15">
      <c r="A502" s="3"/>
      <c r="B502" s="3"/>
      <c r="C502" s="3"/>
    </row>
    <row r="503" spans="1:3" ht="13" x14ac:dyDescent="0.15">
      <c r="A503" s="3"/>
      <c r="B503" s="3"/>
      <c r="C503" s="3"/>
    </row>
    <row r="504" spans="1:3" ht="13" x14ac:dyDescent="0.15">
      <c r="A504" s="3"/>
      <c r="B504" s="3"/>
      <c r="C504" s="3"/>
    </row>
    <row r="505" spans="1:3" ht="13" x14ac:dyDescent="0.15">
      <c r="A505" s="3"/>
      <c r="B505" s="3"/>
      <c r="C505" s="3"/>
    </row>
    <row r="506" spans="1:3" ht="13" x14ac:dyDescent="0.15">
      <c r="A506" s="3"/>
      <c r="B506" s="3"/>
      <c r="C506" s="3"/>
    </row>
    <row r="507" spans="1:3" ht="13" x14ac:dyDescent="0.15">
      <c r="A507" s="3"/>
      <c r="B507" s="3"/>
      <c r="C507" s="3"/>
    </row>
    <row r="508" spans="1:3" ht="13" x14ac:dyDescent="0.15">
      <c r="A508" s="3"/>
      <c r="B508" s="3"/>
      <c r="C508" s="3"/>
    </row>
    <row r="509" spans="1:3" ht="13" x14ac:dyDescent="0.15">
      <c r="A509" s="3"/>
      <c r="B509" s="3"/>
      <c r="C509" s="3"/>
    </row>
    <row r="510" spans="1:3" ht="13" x14ac:dyDescent="0.15">
      <c r="A510" s="3"/>
      <c r="B510" s="3"/>
      <c r="C510" s="3"/>
    </row>
    <row r="511" spans="1:3" ht="13" x14ac:dyDescent="0.15">
      <c r="A511" s="3"/>
      <c r="B511" s="3"/>
      <c r="C511" s="3"/>
    </row>
    <row r="512" spans="1:3" ht="13" x14ac:dyDescent="0.15">
      <c r="A512" s="3"/>
      <c r="B512" s="3"/>
      <c r="C512" s="3"/>
    </row>
    <row r="513" spans="1:3" ht="13" x14ac:dyDescent="0.15">
      <c r="A513" s="3"/>
      <c r="B513" s="3"/>
      <c r="C513" s="3"/>
    </row>
    <row r="514" spans="1:3" ht="13" x14ac:dyDescent="0.15">
      <c r="A514" s="3"/>
      <c r="B514" s="3"/>
      <c r="C514" s="3"/>
    </row>
    <row r="515" spans="1:3" ht="13" x14ac:dyDescent="0.15">
      <c r="A515" s="3"/>
      <c r="B515" s="3"/>
      <c r="C515" s="3"/>
    </row>
    <row r="516" spans="1:3" ht="13" x14ac:dyDescent="0.15">
      <c r="A516" s="3"/>
      <c r="B516" s="3"/>
      <c r="C516" s="3"/>
    </row>
    <row r="517" spans="1:3" ht="13" x14ac:dyDescent="0.15">
      <c r="A517" s="3"/>
      <c r="B517" s="3"/>
      <c r="C517" s="3"/>
    </row>
    <row r="518" spans="1:3" ht="13" x14ac:dyDescent="0.15">
      <c r="A518" s="3"/>
      <c r="B518" s="3"/>
      <c r="C518" s="3"/>
    </row>
    <row r="519" spans="1:3" ht="13" x14ac:dyDescent="0.15">
      <c r="A519" s="3"/>
      <c r="B519" s="3"/>
      <c r="C519" s="3"/>
    </row>
    <row r="520" spans="1:3" ht="13" x14ac:dyDescent="0.15">
      <c r="A520" s="3"/>
      <c r="B520" s="3"/>
      <c r="C520" s="3"/>
    </row>
    <row r="521" spans="1:3" ht="13" x14ac:dyDescent="0.15">
      <c r="A521" s="3"/>
      <c r="B521" s="3"/>
      <c r="C521" s="3"/>
    </row>
    <row r="522" spans="1:3" ht="13" x14ac:dyDescent="0.15">
      <c r="A522" s="3"/>
      <c r="B522" s="3"/>
      <c r="C522" s="3"/>
    </row>
    <row r="523" spans="1:3" ht="13" x14ac:dyDescent="0.15">
      <c r="A523" s="3"/>
      <c r="B523" s="3"/>
      <c r="C523" s="3"/>
    </row>
    <row r="524" spans="1:3" ht="13" x14ac:dyDescent="0.15">
      <c r="A524" s="3"/>
      <c r="B524" s="3"/>
      <c r="C524" s="3"/>
    </row>
    <row r="525" spans="1:3" ht="13" x14ac:dyDescent="0.15">
      <c r="A525" s="3"/>
      <c r="B525" s="3"/>
      <c r="C525" s="3"/>
    </row>
    <row r="526" spans="1:3" ht="13" x14ac:dyDescent="0.15">
      <c r="A526" s="3"/>
      <c r="B526" s="3"/>
      <c r="C526" s="3"/>
    </row>
    <row r="527" spans="1:3" ht="13" x14ac:dyDescent="0.15">
      <c r="A527" s="3"/>
      <c r="B527" s="3"/>
      <c r="C527" s="3"/>
    </row>
    <row r="528" spans="1:3" ht="13" x14ac:dyDescent="0.15">
      <c r="A528" s="3"/>
      <c r="B528" s="3"/>
      <c r="C528" s="3"/>
    </row>
    <row r="529" spans="1:3" ht="13" x14ac:dyDescent="0.15">
      <c r="A529" s="3"/>
      <c r="B529" s="3"/>
      <c r="C529" s="3"/>
    </row>
    <row r="530" spans="1:3" ht="13" x14ac:dyDescent="0.15">
      <c r="A530" s="3"/>
      <c r="B530" s="3"/>
      <c r="C530" s="3"/>
    </row>
    <row r="531" spans="1:3" ht="13" x14ac:dyDescent="0.15">
      <c r="A531" s="3"/>
      <c r="B531" s="3"/>
      <c r="C531" s="3"/>
    </row>
    <row r="532" spans="1:3" ht="13" x14ac:dyDescent="0.15">
      <c r="A532" s="3"/>
      <c r="B532" s="3"/>
      <c r="C532" s="3"/>
    </row>
    <row r="533" spans="1:3" ht="13" x14ac:dyDescent="0.15">
      <c r="A533" s="3"/>
      <c r="B533" s="3"/>
      <c r="C533" s="3"/>
    </row>
    <row r="534" spans="1:3" ht="13" x14ac:dyDescent="0.15">
      <c r="A534" s="3"/>
      <c r="B534" s="3"/>
      <c r="C534" s="3"/>
    </row>
    <row r="535" spans="1:3" ht="13" x14ac:dyDescent="0.15">
      <c r="A535" s="3"/>
      <c r="B535" s="3"/>
      <c r="C535" s="3"/>
    </row>
    <row r="536" spans="1:3" ht="13" x14ac:dyDescent="0.15">
      <c r="A536" s="3"/>
      <c r="B536" s="3"/>
      <c r="C536" s="3"/>
    </row>
    <row r="537" spans="1:3" ht="13" x14ac:dyDescent="0.15">
      <c r="A537" s="3"/>
      <c r="B537" s="3"/>
      <c r="C537" s="3"/>
    </row>
    <row r="538" spans="1:3" ht="13" x14ac:dyDescent="0.15">
      <c r="A538" s="3"/>
      <c r="B538" s="3"/>
      <c r="C538" s="3"/>
    </row>
    <row r="539" spans="1:3" ht="13" x14ac:dyDescent="0.15">
      <c r="A539" s="3"/>
      <c r="B539" s="3"/>
      <c r="C539" s="3"/>
    </row>
    <row r="540" spans="1:3" ht="13" x14ac:dyDescent="0.15">
      <c r="A540" s="3"/>
      <c r="B540" s="3"/>
      <c r="C540" s="3"/>
    </row>
    <row r="541" spans="1:3" ht="13" x14ac:dyDescent="0.15">
      <c r="A541" s="3"/>
      <c r="B541" s="3"/>
      <c r="C541" s="3"/>
    </row>
    <row r="542" spans="1:3" ht="13" x14ac:dyDescent="0.15">
      <c r="A542" s="3"/>
      <c r="B542" s="3"/>
      <c r="C542" s="3"/>
    </row>
    <row r="543" spans="1:3" ht="13" x14ac:dyDescent="0.15">
      <c r="A543" s="3"/>
      <c r="B543" s="3"/>
      <c r="C543" s="3"/>
    </row>
    <row r="544" spans="1:3" ht="13" x14ac:dyDescent="0.15">
      <c r="A544" s="3"/>
      <c r="B544" s="3"/>
      <c r="C544" s="3"/>
    </row>
    <row r="545" spans="1:3" ht="13" x14ac:dyDescent="0.15">
      <c r="A545" s="3"/>
      <c r="B545" s="3"/>
      <c r="C545" s="3"/>
    </row>
    <row r="546" spans="1:3" ht="13" x14ac:dyDescent="0.15">
      <c r="A546" s="3"/>
      <c r="B546" s="3"/>
      <c r="C546" s="3"/>
    </row>
    <row r="547" spans="1:3" ht="13" x14ac:dyDescent="0.15">
      <c r="A547" s="3"/>
      <c r="B547" s="3"/>
      <c r="C547" s="3"/>
    </row>
    <row r="548" spans="1:3" ht="13" x14ac:dyDescent="0.15">
      <c r="A548" s="3"/>
      <c r="B548" s="3"/>
      <c r="C548" s="3"/>
    </row>
    <row r="549" spans="1:3" ht="13" x14ac:dyDescent="0.15">
      <c r="A549" s="3"/>
      <c r="B549" s="3"/>
      <c r="C549" s="3"/>
    </row>
    <row r="550" spans="1:3" ht="13" x14ac:dyDescent="0.15">
      <c r="A550" s="3"/>
      <c r="B550" s="3"/>
      <c r="C550" s="3"/>
    </row>
    <row r="551" spans="1:3" ht="13" x14ac:dyDescent="0.15">
      <c r="A551" s="3"/>
      <c r="B551" s="3"/>
      <c r="C551" s="3"/>
    </row>
    <row r="552" spans="1:3" ht="13" x14ac:dyDescent="0.15">
      <c r="A552" s="3"/>
      <c r="B552" s="3"/>
      <c r="C552" s="3"/>
    </row>
    <row r="553" spans="1:3" ht="13" x14ac:dyDescent="0.15">
      <c r="A553" s="3"/>
      <c r="B553" s="3"/>
      <c r="C553" s="3"/>
    </row>
    <row r="554" spans="1:3" ht="13" x14ac:dyDescent="0.15">
      <c r="A554" s="3"/>
      <c r="B554" s="3"/>
      <c r="C554" s="3"/>
    </row>
    <row r="555" spans="1:3" ht="13" x14ac:dyDescent="0.15">
      <c r="A555" s="3"/>
      <c r="B555" s="3"/>
      <c r="C555" s="3"/>
    </row>
    <row r="556" spans="1:3" ht="13" x14ac:dyDescent="0.15">
      <c r="A556" s="3"/>
      <c r="B556" s="3"/>
      <c r="C556" s="3"/>
    </row>
    <row r="557" spans="1:3" ht="13" x14ac:dyDescent="0.15">
      <c r="A557" s="3"/>
      <c r="B557" s="3"/>
      <c r="C557" s="3"/>
    </row>
    <row r="558" spans="1:3" ht="13" x14ac:dyDescent="0.15">
      <c r="A558" s="3"/>
      <c r="B558" s="3"/>
      <c r="C558" s="3"/>
    </row>
    <row r="559" spans="1:3" ht="13" x14ac:dyDescent="0.15">
      <c r="A559" s="3"/>
      <c r="B559" s="3"/>
      <c r="C559" s="3"/>
    </row>
    <row r="560" spans="1:3" ht="13" x14ac:dyDescent="0.15">
      <c r="A560" s="3"/>
      <c r="B560" s="3"/>
      <c r="C560" s="3"/>
    </row>
    <row r="561" spans="1:3" ht="13" x14ac:dyDescent="0.15">
      <c r="A561" s="3"/>
      <c r="B561" s="3"/>
      <c r="C561" s="3"/>
    </row>
    <row r="562" spans="1:3" ht="13" x14ac:dyDescent="0.15">
      <c r="A562" s="3"/>
      <c r="B562" s="3"/>
      <c r="C562" s="3"/>
    </row>
    <row r="563" spans="1:3" ht="13" x14ac:dyDescent="0.15">
      <c r="A563" s="3"/>
      <c r="B563" s="3"/>
      <c r="C563" s="3"/>
    </row>
    <row r="564" spans="1:3" ht="13" x14ac:dyDescent="0.15">
      <c r="A564" s="3"/>
      <c r="B564" s="3"/>
      <c r="C564" s="3"/>
    </row>
    <row r="565" spans="1:3" ht="13" x14ac:dyDescent="0.15">
      <c r="A565" s="3"/>
      <c r="B565" s="3"/>
      <c r="C565" s="3"/>
    </row>
    <row r="566" spans="1:3" ht="13" x14ac:dyDescent="0.15">
      <c r="A566" s="3"/>
      <c r="B566" s="3"/>
      <c r="C566" s="3"/>
    </row>
    <row r="567" spans="1:3" ht="13" x14ac:dyDescent="0.15">
      <c r="A567" s="3"/>
      <c r="B567" s="3"/>
      <c r="C567" s="3"/>
    </row>
    <row r="568" spans="1:3" ht="13" x14ac:dyDescent="0.15">
      <c r="A568" s="3"/>
      <c r="B568" s="3"/>
      <c r="C568" s="3"/>
    </row>
    <row r="569" spans="1:3" ht="13" x14ac:dyDescent="0.15">
      <c r="A569" s="3"/>
      <c r="B569" s="3"/>
      <c r="C569" s="3"/>
    </row>
    <row r="570" spans="1:3" ht="13" x14ac:dyDescent="0.15">
      <c r="A570" s="3"/>
      <c r="B570" s="3"/>
      <c r="C570" s="3"/>
    </row>
    <row r="571" spans="1:3" ht="13" x14ac:dyDescent="0.15">
      <c r="A571" s="3"/>
      <c r="B571" s="3"/>
      <c r="C571" s="3"/>
    </row>
    <row r="572" spans="1:3" ht="13" x14ac:dyDescent="0.15">
      <c r="A572" s="3"/>
      <c r="B572" s="3"/>
      <c r="C572" s="3"/>
    </row>
    <row r="573" spans="1:3" ht="13" x14ac:dyDescent="0.15">
      <c r="A573" s="3"/>
      <c r="B573" s="3"/>
      <c r="C573" s="3"/>
    </row>
    <row r="574" spans="1:3" ht="13" x14ac:dyDescent="0.15">
      <c r="A574" s="3"/>
      <c r="B574" s="3"/>
      <c r="C574" s="3"/>
    </row>
    <row r="575" spans="1:3" ht="13" x14ac:dyDescent="0.15">
      <c r="A575" s="3"/>
      <c r="B575" s="3"/>
      <c r="C575" s="3"/>
    </row>
    <row r="576" spans="1:3" ht="13" x14ac:dyDescent="0.15">
      <c r="A576" s="3"/>
      <c r="B576" s="3"/>
      <c r="C576" s="3"/>
    </row>
    <row r="577" spans="1:3" ht="13" x14ac:dyDescent="0.15">
      <c r="A577" s="3"/>
      <c r="B577" s="3"/>
      <c r="C577" s="3"/>
    </row>
    <row r="578" spans="1:3" ht="13" x14ac:dyDescent="0.15">
      <c r="A578" s="3"/>
      <c r="B578" s="3"/>
      <c r="C578" s="3"/>
    </row>
    <row r="579" spans="1:3" ht="13" x14ac:dyDescent="0.15">
      <c r="A579" s="3"/>
      <c r="B579" s="3"/>
      <c r="C579" s="3"/>
    </row>
    <row r="580" spans="1:3" ht="13" x14ac:dyDescent="0.15">
      <c r="A580" s="3"/>
      <c r="B580" s="3"/>
      <c r="C580" s="3"/>
    </row>
    <row r="581" spans="1:3" ht="13" x14ac:dyDescent="0.15">
      <c r="A581" s="3"/>
      <c r="B581" s="3"/>
      <c r="C581" s="3"/>
    </row>
    <row r="582" spans="1:3" ht="13" x14ac:dyDescent="0.15">
      <c r="A582" s="3"/>
      <c r="B582" s="3"/>
      <c r="C582" s="3"/>
    </row>
    <row r="583" spans="1:3" ht="13" x14ac:dyDescent="0.15">
      <c r="A583" s="3"/>
      <c r="B583" s="3"/>
      <c r="C583" s="3"/>
    </row>
    <row r="584" spans="1:3" ht="13" x14ac:dyDescent="0.15">
      <c r="A584" s="3"/>
      <c r="B584" s="3"/>
      <c r="C584" s="3"/>
    </row>
    <row r="585" spans="1:3" ht="13" x14ac:dyDescent="0.15">
      <c r="A585" s="3"/>
      <c r="B585" s="3"/>
      <c r="C585" s="3"/>
    </row>
    <row r="586" spans="1:3" ht="13" x14ac:dyDescent="0.15">
      <c r="A586" s="3"/>
      <c r="B586" s="3"/>
      <c r="C586" s="3"/>
    </row>
    <row r="587" spans="1:3" ht="13" x14ac:dyDescent="0.15">
      <c r="A587" s="3"/>
      <c r="B587" s="3"/>
      <c r="C587" s="3"/>
    </row>
    <row r="588" spans="1:3" ht="13" x14ac:dyDescent="0.15">
      <c r="A588" s="3"/>
      <c r="B588" s="3"/>
      <c r="C588" s="3"/>
    </row>
    <row r="589" spans="1:3" ht="13" x14ac:dyDescent="0.15">
      <c r="A589" s="3"/>
      <c r="B589" s="3"/>
      <c r="C589" s="3"/>
    </row>
    <row r="590" spans="1:3" ht="13" x14ac:dyDescent="0.15">
      <c r="A590" s="3"/>
      <c r="B590" s="3"/>
      <c r="C590" s="3"/>
    </row>
    <row r="591" spans="1:3" ht="13" x14ac:dyDescent="0.15">
      <c r="A591" s="3"/>
      <c r="B591" s="3"/>
      <c r="C591" s="3"/>
    </row>
    <row r="592" spans="1:3" ht="13" x14ac:dyDescent="0.15">
      <c r="A592" s="3"/>
      <c r="B592" s="3"/>
      <c r="C592" s="3"/>
    </row>
    <row r="593" spans="1:3" ht="13" x14ac:dyDescent="0.15">
      <c r="A593" s="3"/>
      <c r="B593" s="3"/>
      <c r="C593" s="3"/>
    </row>
    <row r="594" spans="1:3" ht="13" x14ac:dyDescent="0.15">
      <c r="A594" s="3"/>
      <c r="B594" s="3"/>
      <c r="C594" s="3"/>
    </row>
    <row r="595" spans="1:3" ht="13" x14ac:dyDescent="0.15">
      <c r="A595" s="3"/>
      <c r="B595" s="3"/>
      <c r="C595" s="3"/>
    </row>
    <row r="596" spans="1:3" ht="13" x14ac:dyDescent="0.15">
      <c r="A596" s="3"/>
      <c r="B596" s="3"/>
      <c r="C596" s="3"/>
    </row>
    <row r="597" spans="1:3" ht="13" x14ac:dyDescent="0.15">
      <c r="A597" s="3"/>
      <c r="B597" s="3"/>
      <c r="C597" s="3"/>
    </row>
    <row r="598" spans="1:3" ht="13" x14ac:dyDescent="0.15">
      <c r="A598" s="3"/>
      <c r="B598" s="3"/>
      <c r="C598" s="3"/>
    </row>
    <row r="599" spans="1:3" ht="13" x14ac:dyDescent="0.15">
      <c r="A599" s="3"/>
      <c r="B599" s="3"/>
      <c r="C599" s="3"/>
    </row>
    <row r="600" spans="1:3" ht="13" x14ac:dyDescent="0.15">
      <c r="A600" s="3"/>
      <c r="B600" s="3"/>
      <c r="C600" s="3"/>
    </row>
    <row r="601" spans="1:3" ht="13" x14ac:dyDescent="0.15">
      <c r="A601" s="3"/>
      <c r="B601" s="3"/>
      <c r="C601" s="3"/>
    </row>
    <row r="602" spans="1:3" ht="13" x14ac:dyDescent="0.15">
      <c r="A602" s="3"/>
      <c r="B602" s="3"/>
      <c r="C602" s="3"/>
    </row>
    <row r="603" spans="1:3" ht="13" x14ac:dyDescent="0.15">
      <c r="A603" s="3"/>
      <c r="B603" s="3"/>
      <c r="C603" s="3"/>
    </row>
    <row r="604" spans="1:3" ht="13" x14ac:dyDescent="0.15">
      <c r="A604" s="3"/>
      <c r="B604" s="3"/>
      <c r="C604" s="3"/>
    </row>
    <row r="605" spans="1:3" ht="13" x14ac:dyDescent="0.15">
      <c r="A605" s="3"/>
      <c r="B605" s="3"/>
      <c r="C605" s="3"/>
    </row>
    <row r="606" spans="1:3" ht="13" x14ac:dyDescent="0.15">
      <c r="A606" s="3"/>
      <c r="B606" s="3"/>
      <c r="C606" s="3"/>
    </row>
    <row r="607" spans="1:3" ht="13" x14ac:dyDescent="0.15">
      <c r="A607" s="3"/>
      <c r="B607" s="3"/>
      <c r="C607" s="3"/>
    </row>
    <row r="608" spans="1:3" ht="13" x14ac:dyDescent="0.15">
      <c r="A608" s="3"/>
      <c r="B608" s="3"/>
      <c r="C608" s="3"/>
    </row>
    <row r="609" spans="1:3" ht="13" x14ac:dyDescent="0.15">
      <c r="A609" s="3"/>
      <c r="B609" s="3"/>
      <c r="C609" s="3"/>
    </row>
    <row r="610" spans="1:3" ht="13" x14ac:dyDescent="0.15">
      <c r="A610" s="3"/>
      <c r="B610" s="3"/>
      <c r="C610" s="3"/>
    </row>
    <row r="611" spans="1:3" ht="13" x14ac:dyDescent="0.15">
      <c r="A611" s="3"/>
      <c r="B611" s="3"/>
      <c r="C611" s="3"/>
    </row>
    <row r="612" spans="1:3" ht="13" x14ac:dyDescent="0.15">
      <c r="A612" s="3"/>
      <c r="B612" s="3"/>
      <c r="C612" s="3"/>
    </row>
    <row r="613" spans="1:3" ht="13" x14ac:dyDescent="0.15">
      <c r="A613" s="3"/>
      <c r="B613" s="3"/>
      <c r="C613" s="3"/>
    </row>
    <row r="614" spans="1:3" ht="13" x14ac:dyDescent="0.15">
      <c r="A614" s="3"/>
      <c r="B614" s="3"/>
      <c r="C614" s="3"/>
    </row>
    <row r="615" spans="1:3" ht="13" x14ac:dyDescent="0.15">
      <c r="A615" s="3"/>
      <c r="B615" s="3"/>
      <c r="C615" s="3"/>
    </row>
    <row r="616" spans="1:3" ht="13" x14ac:dyDescent="0.15">
      <c r="A616" s="3"/>
      <c r="B616" s="3"/>
      <c r="C616" s="3"/>
    </row>
    <row r="617" spans="1:3" ht="13" x14ac:dyDescent="0.15">
      <c r="A617" s="3"/>
      <c r="B617" s="3"/>
      <c r="C617" s="3"/>
    </row>
    <row r="618" spans="1:3" ht="13" x14ac:dyDescent="0.15">
      <c r="A618" s="3"/>
      <c r="B618" s="3"/>
      <c r="C618" s="3"/>
    </row>
    <row r="619" spans="1:3" ht="13" x14ac:dyDescent="0.15">
      <c r="A619" s="3"/>
      <c r="B619" s="3"/>
      <c r="C619" s="3"/>
    </row>
    <row r="620" spans="1:3" ht="13" x14ac:dyDescent="0.15">
      <c r="A620" s="3"/>
      <c r="B620" s="3"/>
      <c r="C620" s="3"/>
    </row>
    <row r="621" spans="1:3" ht="13" x14ac:dyDescent="0.15">
      <c r="A621" s="3"/>
      <c r="B621" s="3"/>
      <c r="C621" s="3"/>
    </row>
    <row r="622" spans="1:3" ht="13" x14ac:dyDescent="0.15">
      <c r="A622" s="3"/>
      <c r="B622" s="3"/>
      <c r="C622" s="3"/>
    </row>
    <row r="623" spans="1:3" ht="13" x14ac:dyDescent="0.15">
      <c r="A623" s="3"/>
      <c r="B623" s="3"/>
      <c r="C623" s="3"/>
    </row>
    <row r="624" spans="1:3" ht="13" x14ac:dyDescent="0.15">
      <c r="A624" s="3"/>
      <c r="B624" s="3"/>
      <c r="C624" s="3"/>
    </row>
    <row r="625" spans="1:3" ht="13" x14ac:dyDescent="0.15">
      <c r="A625" s="3"/>
      <c r="B625" s="3"/>
      <c r="C625" s="3"/>
    </row>
    <row r="626" spans="1:3" ht="13" x14ac:dyDescent="0.15">
      <c r="A626" s="3"/>
      <c r="B626" s="3"/>
      <c r="C626" s="3"/>
    </row>
    <row r="627" spans="1:3" ht="13" x14ac:dyDescent="0.15">
      <c r="A627" s="3"/>
      <c r="B627" s="3"/>
      <c r="C627" s="3"/>
    </row>
    <row r="628" spans="1:3" ht="13" x14ac:dyDescent="0.15">
      <c r="A628" s="3"/>
      <c r="B628" s="3"/>
      <c r="C628" s="3"/>
    </row>
    <row r="629" spans="1:3" ht="13" x14ac:dyDescent="0.15">
      <c r="A629" s="3"/>
      <c r="B629" s="3"/>
      <c r="C629" s="3"/>
    </row>
    <row r="630" spans="1:3" ht="13" x14ac:dyDescent="0.15">
      <c r="A630" s="3"/>
      <c r="B630" s="3"/>
      <c r="C630" s="3"/>
    </row>
    <row r="631" spans="1:3" ht="13" x14ac:dyDescent="0.15">
      <c r="A631" s="3"/>
      <c r="B631" s="3"/>
      <c r="C631" s="3"/>
    </row>
    <row r="632" spans="1:3" ht="13" x14ac:dyDescent="0.15">
      <c r="A632" s="3"/>
      <c r="B632" s="3"/>
      <c r="C632" s="3"/>
    </row>
    <row r="633" spans="1:3" ht="13" x14ac:dyDescent="0.15">
      <c r="A633" s="3"/>
      <c r="B633" s="3"/>
      <c r="C633" s="3"/>
    </row>
    <row r="634" spans="1:3" ht="13" x14ac:dyDescent="0.15">
      <c r="A634" s="3"/>
      <c r="B634" s="3"/>
      <c r="C634" s="3"/>
    </row>
    <row r="635" spans="1:3" ht="13" x14ac:dyDescent="0.15">
      <c r="A635" s="3"/>
      <c r="B635" s="3"/>
      <c r="C635" s="3"/>
    </row>
    <row r="636" spans="1:3" ht="13" x14ac:dyDescent="0.15">
      <c r="A636" s="3"/>
      <c r="B636" s="3"/>
      <c r="C636" s="3"/>
    </row>
    <row r="637" spans="1:3" ht="13" x14ac:dyDescent="0.15">
      <c r="A637" s="3"/>
      <c r="B637" s="3"/>
      <c r="C637" s="3"/>
    </row>
    <row r="638" spans="1:3" ht="13" x14ac:dyDescent="0.15">
      <c r="A638" s="3"/>
      <c r="B638" s="3"/>
      <c r="C638" s="3"/>
    </row>
    <row r="639" spans="1:3" ht="13" x14ac:dyDescent="0.15">
      <c r="A639" s="3"/>
      <c r="B639" s="3"/>
      <c r="C639" s="3"/>
    </row>
    <row r="640" spans="1:3" ht="13" x14ac:dyDescent="0.15">
      <c r="A640" s="3"/>
      <c r="B640" s="3"/>
      <c r="C640" s="3"/>
    </row>
    <row r="641" spans="1:3" ht="13" x14ac:dyDescent="0.15">
      <c r="A641" s="3"/>
      <c r="B641" s="3"/>
      <c r="C641" s="3"/>
    </row>
    <row r="642" spans="1:3" ht="13" x14ac:dyDescent="0.15">
      <c r="A642" s="3"/>
      <c r="B642" s="3"/>
      <c r="C642" s="3"/>
    </row>
    <row r="643" spans="1:3" ht="13" x14ac:dyDescent="0.15">
      <c r="A643" s="3"/>
      <c r="B643" s="3"/>
      <c r="C643" s="3"/>
    </row>
    <row r="644" spans="1:3" ht="13" x14ac:dyDescent="0.15">
      <c r="A644" s="3"/>
      <c r="B644" s="3"/>
      <c r="C644" s="3"/>
    </row>
    <row r="645" spans="1:3" ht="13" x14ac:dyDescent="0.15">
      <c r="A645" s="3"/>
      <c r="B645" s="3"/>
      <c r="C645" s="3"/>
    </row>
    <row r="646" spans="1:3" ht="13" x14ac:dyDescent="0.15">
      <c r="A646" s="3"/>
      <c r="B646" s="3"/>
      <c r="C646" s="3"/>
    </row>
    <row r="647" spans="1:3" ht="13" x14ac:dyDescent="0.15">
      <c r="A647" s="3"/>
      <c r="B647" s="3"/>
      <c r="C647" s="3"/>
    </row>
    <row r="648" spans="1:3" ht="13" x14ac:dyDescent="0.15">
      <c r="A648" s="3"/>
      <c r="B648" s="3"/>
      <c r="C648" s="3"/>
    </row>
    <row r="649" spans="1:3" ht="13" x14ac:dyDescent="0.15">
      <c r="A649" s="3"/>
      <c r="B649" s="3"/>
      <c r="C649" s="3"/>
    </row>
    <row r="650" spans="1:3" ht="13" x14ac:dyDescent="0.15">
      <c r="A650" s="3"/>
      <c r="B650" s="3"/>
      <c r="C650" s="3"/>
    </row>
    <row r="651" spans="1:3" ht="13" x14ac:dyDescent="0.15">
      <c r="A651" s="3"/>
      <c r="B651" s="3"/>
      <c r="C651" s="3"/>
    </row>
    <row r="652" spans="1:3" ht="13" x14ac:dyDescent="0.15">
      <c r="A652" s="3"/>
      <c r="B652" s="3"/>
      <c r="C652" s="3"/>
    </row>
    <row r="653" spans="1:3" ht="13" x14ac:dyDescent="0.15">
      <c r="A653" s="3"/>
      <c r="B653" s="3"/>
      <c r="C653" s="3"/>
    </row>
    <row r="654" spans="1:3" ht="13" x14ac:dyDescent="0.15">
      <c r="A654" s="3"/>
      <c r="B654" s="3"/>
      <c r="C654" s="3"/>
    </row>
    <row r="655" spans="1:3" ht="13" x14ac:dyDescent="0.15">
      <c r="A655" s="3"/>
      <c r="B655" s="3"/>
      <c r="C655" s="3"/>
    </row>
    <row r="656" spans="1:3" ht="13" x14ac:dyDescent="0.15">
      <c r="A656" s="3"/>
      <c r="B656" s="3"/>
      <c r="C656" s="3"/>
    </row>
    <row r="657" spans="1:3" ht="13" x14ac:dyDescent="0.15">
      <c r="A657" s="3"/>
      <c r="B657" s="3"/>
      <c r="C657" s="3"/>
    </row>
    <row r="658" spans="1:3" ht="13" x14ac:dyDescent="0.15">
      <c r="A658" s="3"/>
      <c r="B658" s="3"/>
      <c r="C658" s="3"/>
    </row>
    <row r="659" spans="1:3" ht="13" x14ac:dyDescent="0.15">
      <c r="A659" s="3"/>
      <c r="B659" s="3"/>
      <c r="C659" s="3"/>
    </row>
    <row r="660" spans="1:3" ht="13" x14ac:dyDescent="0.15">
      <c r="A660" s="3"/>
      <c r="B660" s="3"/>
      <c r="C660" s="3"/>
    </row>
    <row r="661" spans="1:3" ht="13" x14ac:dyDescent="0.15">
      <c r="A661" s="3"/>
      <c r="B661" s="3"/>
      <c r="C661" s="3"/>
    </row>
    <row r="662" spans="1:3" ht="13" x14ac:dyDescent="0.15">
      <c r="A662" s="3"/>
      <c r="B662" s="3"/>
      <c r="C662" s="3"/>
    </row>
    <row r="663" spans="1:3" ht="13" x14ac:dyDescent="0.15">
      <c r="A663" s="3"/>
      <c r="B663" s="3"/>
      <c r="C663" s="3"/>
    </row>
    <row r="664" spans="1:3" ht="13" x14ac:dyDescent="0.15">
      <c r="A664" s="3"/>
      <c r="B664" s="3"/>
      <c r="C664" s="3"/>
    </row>
    <row r="665" spans="1:3" ht="13" x14ac:dyDescent="0.15">
      <c r="A665" s="3"/>
      <c r="B665" s="3"/>
      <c r="C665" s="3"/>
    </row>
    <row r="666" spans="1:3" ht="13" x14ac:dyDescent="0.15">
      <c r="A666" s="3"/>
      <c r="B666" s="3"/>
      <c r="C666" s="3"/>
    </row>
    <row r="667" spans="1:3" ht="13" x14ac:dyDescent="0.15">
      <c r="A667" s="3"/>
      <c r="B667" s="3"/>
      <c r="C667" s="3"/>
    </row>
    <row r="668" spans="1:3" ht="13" x14ac:dyDescent="0.15">
      <c r="A668" s="3"/>
      <c r="B668" s="3"/>
      <c r="C668" s="3"/>
    </row>
    <row r="669" spans="1:3" ht="13" x14ac:dyDescent="0.15">
      <c r="A669" s="3"/>
      <c r="B669" s="3"/>
      <c r="C669" s="3"/>
    </row>
    <row r="670" spans="1:3" ht="13" x14ac:dyDescent="0.15">
      <c r="A670" s="3"/>
      <c r="B670" s="3"/>
      <c r="C670" s="3"/>
    </row>
    <row r="671" spans="1:3" ht="13" x14ac:dyDescent="0.15">
      <c r="A671" s="3"/>
      <c r="B671" s="3"/>
      <c r="C671" s="3"/>
    </row>
    <row r="672" spans="1:3" ht="13" x14ac:dyDescent="0.15">
      <c r="A672" s="3"/>
      <c r="B672" s="3"/>
      <c r="C672" s="3"/>
    </row>
    <row r="673" spans="1:3" ht="13" x14ac:dyDescent="0.15">
      <c r="A673" s="3"/>
      <c r="B673" s="3"/>
      <c r="C673" s="3"/>
    </row>
    <row r="674" spans="1:3" ht="13" x14ac:dyDescent="0.15">
      <c r="A674" s="3"/>
      <c r="B674" s="3"/>
      <c r="C674" s="3"/>
    </row>
    <row r="675" spans="1:3" ht="13" x14ac:dyDescent="0.15">
      <c r="A675" s="3"/>
      <c r="B675" s="3"/>
      <c r="C675" s="3"/>
    </row>
    <row r="676" spans="1:3" ht="13" x14ac:dyDescent="0.15">
      <c r="A676" s="3"/>
      <c r="B676" s="3"/>
      <c r="C676" s="3"/>
    </row>
    <row r="677" spans="1:3" ht="13" x14ac:dyDescent="0.15">
      <c r="A677" s="3"/>
      <c r="B677" s="3"/>
      <c r="C677" s="3"/>
    </row>
    <row r="678" spans="1:3" ht="13" x14ac:dyDescent="0.15">
      <c r="A678" s="3"/>
      <c r="B678" s="3"/>
      <c r="C678" s="3"/>
    </row>
    <row r="679" spans="1:3" ht="13" x14ac:dyDescent="0.15">
      <c r="A679" s="3"/>
      <c r="B679" s="3"/>
      <c r="C679" s="3"/>
    </row>
    <row r="680" spans="1:3" ht="13" x14ac:dyDescent="0.15">
      <c r="A680" s="3"/>
      <c r="B680" s="3"/>
      <c r="C680" s="3"/>
    </row>
    <row r="681" spans="1:3" ht="13" x14ac:dyDescent="0.15">
      <c r="A681" s="3"/>
      <c r="B681" s="3"/>
      <c r="C681" s="3"/>
    </row>
    <row r="682" spans="1:3" ht="13" x14ac:dyDescent="0.15">
      <c r="A682" s="3"/>
      <c r="B682" s="3"/>
      <c r="C682" s="3"/>
    </row>
    <row r="683" spans="1:3" ht="13" x14ac:dyDescent="0.15">
      <c r="A683" s="3"/>
      <c r="B683" s="3"/>
      <c r="C683" s="3"/>
    </row>
    <row r="684" spans="1:3" ht="13" x14ac:dyDescent="0.15">
      <c r="A684" s="3"/>
      <c r="B684" s="3"/>
      <c r="C684" s="3"/>
    </row>
    <row r="685" spans="1:3" ht="13" x14ac:dyDescent="0.15">
      <c r="A685" s="3"/>
      <c r="B685" s="3"/>
      <c r="C685" s="3"/>
    </row>
    <row r="686" spans="1:3" ht="13" x14ac:dyDescent="0.15">
      <c r="A686" s="3"/>
      <c r="B686" s="3"/>
      <c r="C686" s="3"/>
    </row>
    <row r="687" spans="1:3" ht="13" x14ac:dyDescent="0.15">
      <c r="A687" s="3"/>
      <c r="B687" s="3"/>
      <c r="C687" s="3"/>
    </row>
    <row r="688" spans="1:3" ht="13" x14ac:dyDescent="0.15">
      <c r="A688" s="3"/>
      <c r="B688" s="3"/>
      <c r="C688" s="3"/>
    </row>
    <row r="689" spans="1:3" ht="13" x14ac:dyDescent="0.15">
      <c r="A689" s="3"/>
      <c r="B689" s="3"/>
      <c r="C689" s="3"/>
    </row>
    <row r="690" spans="1:3" ht="13" x14ac:dyDescent="0.15">
      <c r="A690" s="3"/>
      <c r="B690" s="3"/>
      <c r="C690" s="3"/>
    </row>
    <row r="691" spans="1:3" ht="13" x14ac:dyDescent="0.15">
      <c r="A691" s="3"/>
      <c r="B691" s="3"/>
      <c r="C691" s="3"/>
    </row>
    <row r="692" spans="1:3" ht="13" x14ac:dyDescent="0.15">
      <c r="A692" s="3"/>
      <c r="B692" s="3"/>
      <c r="C692" s="3"/>
    </row>
    <row r="693" spans="1:3" ht="13" x14ac:dyDescent="0.15">
      <c r="A693" s="3"/>
      <c r="B693" s="3"/>
      <c r="C693" s="3"/>
    </row>
    <row r="694" spans="1:3" ht="13" x14ac:dyDescent="0.15">
      <c r="A694" s="3"/>
      <c r="B694" s="3"/>
      <c r="C694" s="3"/>
    </row>
    <row r="695" spans="1:3" ht="13" x14ac:dyDescent="0.15">
      <c r="A695" s="3"/>
      <c r="B695" s="3"/>
      <c r="C695" s="3"/>
    </row>
    <row r="696" spans="1:3" ht="13" x14ac:dyDescent="0.15">
      <c r="A696" s="3"/>
      <c r="B696" s="3"/>
      <c r="C696" s="3"/>
    </row>
    <row r="697" spans="1:3" ht="13" x14ac:dyDescent="0.15">
      <c r="A697" s="3"/>
      <c r="B697" s="3"/>
      <c r="C697" s="3"/>
    </row>
    <row r="698" spans="1:3" ht="13" x14ac:dyDescent="0.15">
      <c r="A698" s="3"/>
      <c r="B698" s="3"/>
      <c r="C698" s="3"/>
    </row>
    <row r="699" spans="1:3" ht="13" x14ac:dyDescent="0.15">
      <c r="A699" s="3"/>
      <c r="B699" s="3"/>
      <c r="C699" s="3"/>
    </row>
    <row r="700" spans="1:3" ht="13" x14ac:dyDescent="0.15">
      <c r="A700" s="3"/>
      <c r="B700" s="3"/>
      <c r="C700" s="3"/>
    </row>
    <row r="701" spans="1:3" ht="13" x14ac:dyDescent="0.15">
      <c r="A701" s="3"/>
      <c r="B701" s="3"/>
      <c r="C701" s="3"/>
    </row>
    <row r="702" spans="1:3" ht="13" x14ac:dyDescent="0.15">
      <c r="A702" s="3"/>
      <c r="B702" s="3"/>
      <c r="C702" s="3"/>
    </row>
    <row r="703" spans="1:3" ht="13" x14ac:dyDescent="0.15">
      <c r="A703" s="3"/>
      <c r="B703" s="3"/>
      <c r="C703" s="3"/>
    </row>
    <row r="704" spans="1:3" ht="13" x14ac:dyDescent="0.15">
      <c r="A704" s="3"/>
      <c r="B704" s="3"/>
      <c r="C704" s="3"/>
    </row>
    <row r="705" spans="1:3" ht="13" x14ac:dyDescent="0.15">
      <c r="A705" s="3"/>
      <c r="B705" s="3"/>
      <c r="C705" s="3"/>
    </row>
    <row r="706" spans="1:3" ht="13" x14ac:dyDescent="0.15">
      <c r="A706" s="3"/>
      <c r="B706" s="3"/>
      <c r="C706" s="3"/>
    </row>
    <row r="707" spans="1:3" ht="13" x14ac:dyDescent="0.15">
      <c r="A707" s="3"/>
      <c r="B707" s="3"/>
      <c r="C707" s="3"/>
    </row>
    <row r="708" spans="1:3" ht="13" x14ac:dyDescent="0.15">
      <c r="A708" s="3"/>
      <c r="B708" s="3"/>
      <c r="C708" s="3"/>
    </row>
    <row r="709" spans="1:3" ht="13" x14ac:dyDescent="0.15">
      <c r="A709" s="3"/>
      <c r="B709" s="3"/>
      <c r="C709" s="3"/>
    </row>
    <row r="710" spans="1:3" ht="13" x14ac:dyDescent="0.15">
      <c r="A710" s="3"/>
      <c r="B710" s="3"/>
      <c r="C710" s="3"/>
    </row>
    <row r="711" spans="1:3" ht="13" x14ac:dyDescent="0.15">
      <c r="A711" s="3"/>
      <c r="B711" s="3"/>
      <c r="C711" s="3"/>
    </row>
    <row r="712" spans="1:3" ht="13" x14ac:dyDescent="0.15">
      <c r="A712" s="3"/>
      <c r="B712" s="3"/>
      <c r="C712" s="3"/>
    </row>
    <row r="713" spans="1:3" ht="13" x14ac:dyDescent="0.15">
      <c r="A713" s="3"/>
      <c r="B713" s="3"/>
      <c r="C713" s="3"/>
    </row>
    <row r="714" spans="1:3" ht="13" x14ac:dyDescent="0.15">
      <c r="A714" s="3"/>
      <c r="B714" s="3"/>
      <c r="C714" s="3"/>
    </row>
    <row r="715" spans="1:3" ht="13" x14ac:dyDescent="0.15">
      <c r="A715" s="3"/>
      <c r="B715" s="3"/>
      <c r="C715" s="3"/>
    </row>
    <row r="716" spans="1:3" ht="13" x14ac:dyDescent="0.15">
      <c r="A716" s="3"/>
      <c r="B716" s="3"/>
      <c r="C716" s="3"/>
    </row>
    <row r="717" spans="1:3" ht="13" x14ac:dyDescent="0.15">
      <c r="A717" s="3"/>
      <c r="B717" s="3"/>
      <c r="C717" s="3"/>
    </row>
    <row r="718" spans="1:3" ht="13" x14ac:dyDescent="0.15">
      <c r="A718" s="3"/>
      <c r="B718" s="3"/>
      <c r="C718" s="3"/>
    </row>
    <row r="719" spans="1:3" ht="13" x14ac:dyDescent="0.15">
      <c r="A719" s="3"/>
      <c r="B719" s="3"/>
      <c r="C719" s="3"/>
    </row>
    <row r="720" spans="1:3" ht="13" x14ac:dyDescent="0.15">
      <c r="A720" s="3"/>
      <c r="B720" s="3"/>
      <c r="C720" s="3"/>
    </row>
    <row r="721" spans="1:3" ht="13" x14ac:dyDescent="0.15">
      <c r="A721" s="3"/>
      <c r="B721" s="3"/>
      <c r="C721" s="3"/>
    </row>
    <row r="722" spans="1:3" ht="13" x14ac:dyDescent="0.15">
      <c r="A722" s="3"/>
      <c r="B722" s="3"/>
      <c r="C722" s="3"/>
    </row>
    <row r="723" spans="1:3" ht="13" x14ac:dyDescent="0.15">
      <c r="A723" s="3"/>
      <c r="B723" s="3"/>
      <c r="C723" s="3"/>
    </row>
    <row r="724" spans="1:3" ht="13" x14ac:dyDescent="0.15">
      <c r="A724" s="3"/>
      <c r="B724" s="3"/>
      <c r="C724" s="3"/>
    </row>
    <row r="725" spans="1:3" ht="13" x14ac:dyDescent="0.15">
      <c r="A725" s="3"/>
      <c r="B725" s="3"/>
      <c r="C725" s="3"/>
    </row>
    <row r="726" spans="1:3" ht="13" x14ac:dyDescent="0.15">
      <c r="A726" s="3"/>
      <c r="B726" s="3"/>
      <c r="C726" s="3"/>
    </row>
    <row r="727" spans="1:3" ht="13" x14ac:dyDescent="0.15">
      <c r="A727" s="3"/>
      <c r="B727" s="3"/>
      <c r="C727" s="3"/>
    </row>
    <row r="728" spans="1:3" ht="13" x14ac:dyDescent="0.15">
      <c r="A728" s="3"/>
      <c r="B728" s="3"/>
      <c r="C728" s="3"/>
    </row>
    <row r="729" spans="1:3" ht="13" x14ac:dyDescent="0.15">
      <c r="A729" s="3"/>
      <c r="B729" s="3"/>
      <c r="C729" s="3"/>
    </row>
    <row r="730" spans="1:3" ht="13" x14ac:dyDescent="0.15">
      <c r="A730" s="3"/>
      <c r="B730" s="3"/>
      <c r="C730" s="3"/>
    </row>
    <row r="731" spans="1:3" ht="13" x14ac:dyDescent="0.15">
      <c r="A731" s="3"/>
      <c r="B731" s="3"/>
      <c r="C731" s="3"/>
    </row>
    <row r="732" spans="1:3" ht="13" x14ac:dyDescent="0.15">
      <c r="A732" s="3"/>
      <c r="B732" s="3"/>
      <c r="C732" s="3"/>
    </row>
    <row r="733" spans="1:3" ht="13" x14ac:dyDescent="0.15">
      <c r="A733" s="3"/>
      <c r="B733" s="3"/>
      <c r="C733" s="3"/>
    </row>
    <row r="734" spans="1:3" ht="13" x14ac:dyDescent="0.15">
      <c r="A734" s="3"/>
      <c r="B734" s="3"/>
      <c r="C734" s="3"/>
    </row>
    <row r="735" spans="1:3" ht="13" x14ac:dyDescent="0.15">
      <c r="A735" s="3"/>
      <c r="B735" s="3"/>
      <c r="C735" s="3"/>
    </row>
    <row r="736" spans="1:3" ht="13" x14ac:dyDescent="0.15">
      <c r="A736" s="3"/>
      <c r="B736" s="3"/>
      <c r="C736" s="3"/>
    </row>
    <row r="737" spans="1:3" ht="13" x14ac:dyDescent="0.15">
      <c r="A737" s="3"/>
      <c r="B737" s="3"/>
      <c r="C737" s="3"/>
    </row>
    <row r="738" spans="1:3" ht="13" x14ac:dyDescent="0.15">
      <c r="A738" s="3"/>
      <c r="B738" s="3"/>
      <c r="C738" s="3"/>
    </row>
    <row r="739" spans="1:3" ht="13" x14ac:dyDescent="0.15">
      <c r="A739" s="3"/>
      <c r="B739" s="3"/>
      <c r="C739" s="3"/>
    </row>
    <row r="740" spans="1:3" ht="13" x14ac:dyDescent="0.15">
      <c r="A740" s="3"/>
      <c r="B740" s="3"/>
      <c r="C740" s="3"/>
    </row>
    <row r="741" spans="1:3" ht="13" x14ac:dyDescent="0.15">
      <c r="A741" s="3"/>
      <c r="B741" s="3"/>
      <c r="C741" s="3"/>
    </row>
    <row r="742" spans="1:3" ht="13" x14ac:dyDescent="0.15">
      <c r="A742" s="3"/>
      <c r="B742" s="3"/>
      <c r="C742" s="3"/>
    </row>
    <row r="743" spans="1:3" ht="13" x14ac:dyDescent="0.15">
      <c r="A743" s="3"/>
      <c r="B743" s="3"/>
      <c r="C743" s="3"/>
    </row>
    <row r="744" spans="1:3" ht="13" x14ac:dyDescent="0.15">
      <c r="A744" s="3"/>
      <c r="B744" s="3"/>
      <c r="C744" s="3"/>
    </row>
    <row r="745" spans="1:3" ht="13" x14ac:dyDescent="0.15">
      <c r="A745" s="3"/>
      <c r="B745" s="3"/>
      <c r="C745" s="3"/>
    </row>
    <row r="746" spans="1:3" ht="13" x14ac:dyDescent="0.15">
      <c r="A746" s="3"/>
      <c r="B746" s="3"/>
      <c r="C746" s="3"/>
    </row>
    <row r="747" spans="1:3" ht="13" x14ac:dyDescent="0.15">
      <c r="A747" s="3"/>
      <c r="B747" s="3"/>
      <c r="C747" s="3"/>
    </row>
    <row r="748" spans="1:3" ht="13" x14ac:dyDescent="0.15">
      <c r="A748" s="3"/>
      <c r="B748" s="3"/>
      <c r="C748" s="3"/>
    </row>
    <row r="749" spans="1:3" ht="13" x14ac:dyDescent="0.15">
      <c r="A749" s="3"/>
      <c r="B749" s="3"/>
      <c r="C749" s="3"/>
    </row>
    <row r="750" spans="1:3" ht="13" x14ac:dyDescent="0.15">
      <c r="A750" s="3"/>
      <c r="B750" s="3"/>
      <c r="C750" s="3"/>
    </row>
    <row r="751" spans="1:3" ht="13" x14ac:dyDescent="0.15">
      <c r="A751" s="3"/>
      <c r="B751" s="3"/>
      <c r="C751" s="3"/>
    </row>
    <row r="752" spans="1:3" ht="13" x14ac:dyDescent="0.15">
      <c r="A752" s="3"/>
      <c r="B752" s="3"/>
      <c r="C752" s="3"/>
    </row>
    <row r="753" spans="1:3" ht="13" x14ac:dyDescent="0.15">
      <c r="A753" s="3"/>
      <c r="B753" s="3"/>
      <c r="C753" s="3"/>
    </row>
    <row r="754" spans="1:3" ht="13" x14ac:dyDescent="0.15">
      <c r="A754" s="3"/>
      <c r="B754" s="3"/>
      <c r="C754" s="3"/>
    </row>
    <row r="755" spans="1:3" ht="13" x14ac:dyDescent="0.15">
      <c r="A755" s="3"/>
      <c r="B755" s="3"/>
      <c r="C755" s="3"/>
    </row>
    <row r="756" spans="1:3" ht="13" x14ac:dyDescent="0.15">
      <c r="A756" s="3"/>
      <c r="B756" s="3"/>
      <c r="C756" s="3"/>
    </row>
    <row r="757" spans="1:3" ht="13" x14ac:dyDescent="0.15">
      <c r="A757" s="3"/>
      <c r="B757" s="3"/>
      <c r="C757" s="3"/>
    </row>
    <row r="758" spans="1:3" ht="13" x14ac:dyDescent="0.15">
      <c r="A758" s="3"/>
      <c r="B758" s="3"/>
      <c r="C758" s="3"/>
    </row>
    <row r="759" spans="1:3" ht="13" x14ac:dyDescent="0.15">
      <c r="A759" s="3"/>
      <c r="B759" s="3"/>
      <c r="C759" s="3"/>
    </row>
    <row r="760" spans="1:3" ht="13" x14ac:dyDescent="0.15">
      <c r="A760" s="3"/>
      <c r="B760" s="3"/>
      <c r="C760" s="3"/>
    </row>
    <row r="761" spans="1:3" ht="13" x14ac:dyDescent="0.15">
      <c r="A761" s="3"/>
      <c r="B761" s="3"/>
      <c r="C761" s="3"/>
    </row>
    <row r="762" spans="1:3" ht="13" x14ac:dyDescent="0.15">
      <c r="A762" s="3"/>
      <c r="B762" s="3"/>
      <c r="C762" s="3"/>
    </row>
    <row r="763" spans="1:3" ht="13" x14ac:dyDescent="0.15">
      <c r="A763" s="3"/>
      <c r="B763" s="3"/>
      <c r="C763" s="3"/>
    </row>
    <row r="764" spans="1:3" ht="13" x14ac:dyDescent="0.15">
      <c r="A764" s="3"/>
      <c r="B764" s="3"/>
      <c r="C764" s="3"/>
    </row>
    <row r="765" spans="1:3" ht="13" x14ac:dyDescent="0.15">
      <c r="A765" s="3"/>
      <c r="B765" s="3"/>
      <c r="C765" s="3"/>
    </row>
    <row r="766" spans="1:3" ht="13" x14ac:dyDescent="0.15">
      <c r="A766" s="3"/>
      <c r="B766" s="3"/>
      <c r="C766" s="3"/>
    </row>
    <row r="767" spans="1:3" ht="13" x14ac:dyDescent="0.15">
      <c r="A767" s="3"/>
      <c r="B767" s="3"/>
      <c r="C767" s="3"/>
    </row>
    <row r="768" spans="1:3" ht="13" x14ac:dyDescent="0.15">
      <c r="A768" s="3"/>
      <c r="B768" s="3"/>
      <c r="C768" s="3"/>
    </row>
    <row r="769" spans="1:3" ht="13" x14ac:dyDescent="0.15">
      <c r="A769" s="3"/>
      <c r="B769" s="3"/>
      <c r="C769" s="3"/>
    </row>
    <row r="770" spans="1:3" ht="13" x14ac:dyDescent="0.15">
      <c r="A770" s="3"/>
      <c r="B770" s="3"/>
      <c r="C770" s="3"/>
    </row>
    <row r="771" spans="1:3" ht="13" x14ac:dyDescent="0.15">
      <c r="A771" s="3"/>
      <c r="B771" s="3"/>
      <c r="C771" s="3"/>
    </row>
    <row r="772" spans="1:3" ht="13" x14ac:dyDescent="0.15">
      <c r="A772" s="3"/>
      <c r="B772" s="3"/>
      <c r="C772" s="3"/>
    </row>
    <row r="773" spans="1:3" ht="13" x14ac:dyDescent="0.15">
      <c r="A773" s="3"/>
      <c r="B773" s="3"/>
      <c r="C773" s="3"/>
    </row>
    <row r="774" spans="1:3" ht="13" x14ac:dyDescent="0.15">
      <c r="A774" s="3"/>
      <c r="B774" s="3"/>
      <c r="C774" s="3"/>
    </row>
    <row r="775" spans="1:3" ht="13" x14ac:dyDescent="0.15">
      <c r="A775" s="3"/>
      <c r="B775" s="3"/>
      <c r="C775" s="3"/>
    </row>
    <row r="776" spans="1:3" ht="13" x14ac:dyDescent="0.15">
      <c r="A776" s="3"/>
      <c r="B776" s="3"/>
      <c r="C776" s="3"/>
    </row>
    <row r="777" spans="1:3" ht="13" x14ac:dyDescent="0.15">
      <c r="A777" s="3"/>
      <c r="B777" s="3"/>
      <c r="C777" s="3"/>
    </row>
    <row r="778" spans="1:3" ht="13" x14ac:dyDescent="0.15">
      <c r="A778" s="3"/>
      <c r="B778" s="3"/>
      <c r="C778" s="3"/>
    </row>
    <row r="779" spans="1:3" ht="13" x14ac:dyDescent="0.15">
      <c r="A779" s="3"/>
      <c r="B779" s="3"/>
      <c r="C779" s="3"/>
    </row>
    <row r="780" spans="1:3" ht="13" x14ac:dyDescent="0.15">
      <c r="A780" s="3"/>
      <c r="B780" s="3"/>
      <c r="C780" s="3"/>
    </row>
    <row r="781" spans="1:3" ht="13" x14ac:dyDescent="0.15">
      <c r="A781" s="3"/>
      <c r="B781" s="3"/>
      <c r="C781" s="3"/>
    </row>
    <row r="782" spans="1:3" ht="13" x14ac:dyDescent="0.15">
      <c r="A782" s="3"/>
      <c r="B782" s="3"/>
      <c r="C782" s="3"/>
    </row>
    <row r="783" spans="1:3" ht="13" x14ac:dyDescent="0.15">
      <c r="A783" s="3"/>
      <c r="B783" s="3"/>
      <c r="C783" s="3"/>
    </row>
    <row r="784" spans="1:3" ht="13" x14ac:dyDescent="0.15">
      <c r="A784" s="3"/>
      <c r="B784" s="3"/>
      <c r="C784" s="3"/>
    </row>
    <row r="785" spans="1:3" ht="13" x14ac:dyDescent="0.15">
      <c r="A785" s="3"/>
      <c r="B785" s="3"/>
      <c r="C785" s="3"/>
    </row>
    <row r="786" spans="1:3" ht="13" x14ac:dyDescent="0.15">
      <c r="A786" s="3"/>
      <c r="B786" s="3"/>
      <c r="C786" s="3"/>
    </row>
    <row r="787" spans="1:3" ht="13" x14ac:dyDescent="0.15">
      <c r="A787" s="3"/>
      <c r="B787" s="3"/>
      <c r="C787" s="3"/>
    </row>
    <row r="788" spans="1:3" ht="13" x14ac:dyDescent="0.15">
      <c r="A788" s="3"/>
      <c r="B788" s="3"/>
      <c r="C788" s="3"/>
    </row>
    <row r="789" spans="1:3" ht="13" x14ac:dyDescent="0.15">
      <c r="A789" s="3"/>
      <c r="B789" s="3"/>
      <c r="C789" s="3"/>
    </row>
    <row r="790" spans="1:3" ht="13" x14ac:dyDescent="0.15">
      <c r="A790" s="3"/>
      <c r="B790" s="3"/>
      <c r="C790" s="3"/>
    </row>
    <row r="791" spans="1:3" ht="13" x14ac:dyDescent="0.15">
      <c r="A791" s="3"/>
      <c r="B791" s="3"/>
      <c r="C791" s="3"/>
    </row>
    <row r="792" spans="1:3" ht="13" x14ac:dyDescent="0.15">
      <c r="A792" s="3"/>
      <c r="B792" s="3"/>
      <c r="C792" s="3"/>
    </row>
    <row r="793" spans="1:3" ht="13" x14ac:dyDescent="0.15">
      <c r="A793" s="3"/>
      <c r="B793" s="3"/>
      <c r="C793" s="3"/>
    </row>
    <row r="794" spans="1:3" ht="13" x14ac:dyDescent="0.15">
      <c r="A794" s="3"/>
      <c r="B794" s="3"/>
      <c r="C794" s="3"/>
    </row>
    <row r="795" spans="1:3" ht="13" x14ac:dyDescent="0.15">
      <c r="A795" s="3"/>
      <c r="B795" s="3"/>
      <c r="C795" s="3"/>
    </row>
    <row r="796" spans="1:3" ht="13" x14ac:dyDescent="0.15">
      <c r="A796" s="3"/>
      <c r="B796" s="3"/>
      <c r="C796" s="3"/>
    </row>
    <row r="797" spans="1:3" ht="13" x14ac:dyDescent="0.15">
      <c r="A797" s="3"/>
      <c r="B797" s="3"/>
      <c r="C797" s="3"/>
    </row>
    <row r="798" spans="1:3" ht="13" x14ac:dyDescent="0.15">
      <c r="A798" s="3"/>
      <c r="B798" s="3"/>
      <c r="C798" s="3"/>
    </row>
    <row r="799" spans="1:3" ht="13" x14ac:dyDescent="0.15">
      <c r="A799" s="3"/>
      <c r="B799" s="3"/>
      <c r="C799" s="3"/>
    </row>
    <row r="800" spans="1:3" ht="13" x14ac:dyDescent="0.15">
      <c r="A800" s="3"/>
      <c r="B800" s="3"/>
      <c r="C800" s="3"/>
    </row>
    <row r="801" spans="1:3" ht="13" x14ac:dyDescent="0.15">
      <c r="A801" s="3"/>
      <c r="B801" s="3"/>
      <c r="C801" s="3"/>
    </row>
    <row r="802" spans="1:3" ht="13" x14ac:dyDescent="0.15">
      <c r="A802" s="3"/>
      <c r="B802" s="3"/>
      <c r="C802" s="3"/>
    </row>
    <row r="803" spans="1:3" ht="13" x14ac:dyDescent="0.15">
      <c r="A803" s="3"/>
      <c r="B803" s="3"/>
      <c r="C803" s="3"/>
    </row>
    <row r="804" spans="1:3" ht="13" x14ac:dyDescent="0.15">
      <c r="A804" s="3"/>
      <c r="B804" s="3"/>
      <c r="C804" s="3"/>
    </row>
    <row r="805" spans="1:3" ht="13" x14ac:dyDescent="0.15">
      <c r="A805" s="3"/>
      <c r="B805" s="3"/>
      <c r="C805" s="3"/>
    </row>
    <row r="806" spans="1:3" ht="13" x14ac:dyDescent="0.15">
      <c r="A806" s="3"/>
      <c r="B806" s="3"/>
      <c r="C806" s="3"/>
    </row>
    <row r="807" spans="1:3" ht="13" x14ac:dyDescent="0.15">
      <c r="A807" s="3"/>
      <c r="B807" s="3"/>
      <c r="C807" s="3"/>
    </row>
    <row r="808" spans="1:3" ht="13" x14ac:dyDescent="0.15">
      <c r="A808" s="3"/>
      <c r="B808" s="3"/>
      <c r="C808" s="3"/>
    </row>
    <row r="809" spans="1:3" ht="13" x14ac:dyDescent="0.15">
      <c r="A809" s="3"/>
      <c r="B809" s="3"/>
      <c r="C809" s="3"/>
    </row>
    <row r="810" spans="1:3" ht="13" x14ac:dyDescent="0.15">
      <c r="A810" s="3"/>
      <c r="B810" s="3"/>
      <c r="C810" s="3"/>
    </row>
    <row r="811" spans="1:3" ht="13" x14ac:dyDescent="0.15">
      <c r="A811" s="3"/>
      <c r="B811" s="3"/>
      <c r="C811" s="3"/>
    </row>
    <row r="812" spans="1:3" ht="13" x14ac:dyDescent="0.15">
      <c r="A812" s="3"/>
      <c r="B812" s="3"/>
      <c r="C812" s="3"/>
    </row>
    <row r="813" spans="1:3" ht="13" x14ac:dyDescent="0.15">
      <c r="A813" s="3"/>
      <c r="B813" s="3"/>
      <c r="C813" s="3"/>
    </row>
    <row r="814" spans="1:3" ht="13" x14ac:dyDescent="0.15">
      <c r="A814" s="3"/>
      <c r="B814" s="3"/>
      <c r="C814" s="3"/>
    </row>
    <row r="815" spans="1:3" ht="13" x14ac:dyDescent="0.15">
      <c r="A815" s="3"/>
      <c r="B815" s="3"/>
      <c r="C815" s="3"/>
    </row>
    <row r="816" spans="1:3" ht="13" x14ac:dyDescent="0.15">
      <c r="A816" s="3"/>
      <c r="B816" s="3"/>
      <c r="C816" s="3"/>
    </row>
    <row r="817" spans="1:3" ht="13" x14ac:dyDescent="0.15">
      <c r="A817" s="3"/>
      <c r="B817" s="3"/>
      <c r="C817" s="3"/>
    </row>
    <row r="818" spans="1:3" ht="13" x14ac:dyDescent="0.15">
      <c r="A818" s="3"/>
      <c r="B818" s="3"/>
      <c r="C818" s="3"/>
    </row>
    <row r="819" spans="1:3" ht="13" x14ac:dyDescent="0.15">
      <c r="A819" s="3"/>
      <c r="B819" s="3"/>
      <c r="C819" s="3"/>
    </row>
    <row r="820" spans="1:3" ht="13" x14ac:dyDescent="0.15">
      <c r="A820" s="3"/>
      <c r="B820" s="3"/>
      <c r="C820" s="3"/>
    </row>
    <row r="821" spans="1:3" ht="13" x14ac:dyDescent="0.15">
      <c r="A821" s="3"/>
      <c r="B821" s="3"/>
      <c r="C821" s="3"/>
    </row>
    <row r="822" spans="1:3" ht="13" x14ac:dyDescent="0.15">
      <c r="A822" s="3"/>
      <c r="B822" s="3"/>
      <c r="C822" s="3"/>
    </row>
    <row r="823" spans="1:3" ht="13" x14ac:dyDescent="0.15">
      <c r="A823" s="3"/>
      <c r="B823" s="3"/>
      <c r="C823" s="3"/>
    </row>
    <row r="824" spans="1:3" ht="13" x14ac:dyDescent="0.15">
      <c r="A824" s="3"/>
      <c r="B824" s="3"/>
      <c r="C824" s="3"/>
    </row>
    <row r="825" spans="1:3" ht="13" x14ac:dyDescent="0.15">
      <c r="A825" s="3"/>
      <c r="B825" s="3"/>
      <c r="C825" s="3"/>
    </row>
    <row r="826" spans="1:3" ht="13" x14ac:dyDescent="0.15">
      <c r="A826" s="3"/>
      <c r="B826" s="3"/>
      <c r="C826" s="3"/>
    </row>
    <row r="827" spans="1:3" ht="13" x14ac:dyDescent="0.15">
      <c r="A827" s="3"/>
      <c r="B827" s="3"/>
      <c r="C827" s="3"/>
    </row>
    <row r="828" spans="1:3" ht="13" x14ac:dyDescent="0.15">
      <c r="A828" s="3"/>
      <c r="B828" s="3"/>
      <c r="C828" s="3"/>
    </row>
    <row r="829" spans="1:3" ht="13" x14ac:dyDescent="0.15">
      <c r="A829" s="3"/>
      <c r="B829" s="3"/>
      <c r="C829" s="3"/>
    </row>
    <row r="830" spans="1:3" ht="13" x14ac:dyDescent="0.15">
      <c r="A830" s="3"/>
      <c r="B830" s="3"/>
      <c r="C830" s="3"/>
    </row>
    <row r="831" spans="1:3" ht="13" x14ac:dyDescent="0.15">
      <c r="A831" s="3"/>
      <c r="B831" s="3"/>
      <c r="C831" s="3"/>
    </row>
    <row r="832" spans="1:3" ht="13" x14ac:dyDescent="0.15">
      <c r="A832" s="3"/>
      <c r="B832" s="3"/>
      <c r="C832" s="3"/>
    </row>
    <row r="833" spans="1:3" ht="13" x14ac:dyDescent="0.15">
      <c r="A833" s="3"/>
      <c r="B833" s="3"/>
      <c r="C833" s="3"/>
    </row>
    <row r="834" spans="1:3" ht="13" x14ac:dyDescent="0.15">
      <c r="A834" s="3"/>
      <c r="B834" s="3"/>
      <c r="C834" s="3"/>
    </row>
    <row r="835" spans="1:3" ht="13" x14ac:dyDescent="0.15">
      <c r="A835" s="3"/>
      <c r="B835" s="3"/>
      <c r="C835" s="3"/>
    </row>
    <row r="836" spans="1:3" ht="13" x14ac:dyDescent="0.15">
      <c r="A836" s="3"/>
      <c r="B836" s="3"/>
      <c r="C836" s="3"/>
    </row>
    <row r="837" spans="1:3" ht="13" x14ac:dyDescent="0.15">
      <c r="A837" s="3"/>
      <c r="B837" s="3"/>
      <c r="C837" s="3"/>
    </row>
    <row r="838" spans="1:3" ht="13" x14ac:dyDescent="0.15">
      <c r="A838" s="3"/>
      <c r="B838" s="3"/>
      <c r="C838" s="3"/>
    </row>
    <row r="839" spans="1:3" ht="13" x14ac:dyDescent="0.15">
      <c r="A839" s="3"/>
      <c r="B839" s="3"/>
      <c r="C839" s="3"/>
    </row>
    <row r="840" spans="1:3" ht="13" x14ac:dyDescent="0.15">
      <c r="A840" s="3"/>
      <c r="B840" s="3"/>
      <c r="C840" s="3"/>
    </row>
    <row r="841" spans="1:3" ht="13" x14ac:dyDescent="0.15">
      <c r="A841" s="3"/>
      <c r="B841" s="3"/>
      <c r="C841" s="3"/>
    </row>
    <row r="842" spans="1:3" ht="13" x14ac:dyDescent="0.15">
      <c r="A842" s="3"/>
      <c r="B842" s="3"/>
      <c r="C842" s="3"/>
    </row>
    <row r="843" spans="1:3" ht="13" x14ac:dyDescent="0.15">
      <c r="A843" s="3"/>
      <c r="B843" s="3"/>
      <c r="C843" s="3"/>
    </row>
    <row r="844" spans="1:3" ht="13" x14ac:dyDescent="0.15">
      <c r="A844" s="3"/>
      <c r="B844" s="3"/>
      <c r="C844" s="3"/>
    </row>
    <row r="845" spans="1:3" ht="13" x14ac:dyDescent="0.15">
      <c r="A845" s="3"/>
      <c r="B845" s="3"/>
      <c r="C845" s="3"/>
    </row>
    <row r="846" spans="1:3" ht="13" x14ac:dyDescent="0.15">
      <c r="A846" s="3"/>
      <c r="B846" s="3"/>
      <c r="C846" s="3"/>
    </row>
    <row r="847" spans="1:3" ht="13" x14ac:dyDescent="0.15">
      <c r="A847" s="3"/>
      <c r="B847" s="3"/>
      <c r="C847" s="3"/>
    </row>
    <row r="848" spans="1:3" ht="13" x14ac:dyDescent="0.15">
      <c r="A848" s="3"/>
      <c r="B848" s="3"/>
      <c r="C848" s="3"/>
    </row>
    <row r="849" spans="1:3" ht="13" x14ac:dyDescent="0.15">
      <c r="A849" s="3"/>
      <c r="B849" s="3"/>
      <c r="C849" s="3"/>
    </row>
    <row r="850" spans="1:3" ht="13" x14ac:dyDescent="0.15">
      <c r="A850" s="3"/>
      <c r="B850" s="3"/>
      <c r="C850" s="3"/>
    </row>
    <row r="851" spans="1:3" ht="13" x14ac:dyDescent="0.15">
      <c r="A851" s="3"/>
      <c r="B851" s="3"/>
      <c r="C851" s="3"/>
    </row>
    <row r="852" spans="1:3" ht="13" x14ac:dyDescent="0.15">
      <c r="A852" s="3"/>
      <c r="B852" s="3"/>
      <c r="C852" s="3"/>
    </row>
    <row r="853" spans="1:3" ht="13" x14ac:dyDescent="0.15">
      <c r="A853" s="3"/>
      <c r="B853" s="3"/>
      <c r="C853" s="3"/>
    </row>
    <row r="854" spans="1:3" ht="13" x14ac:dyDescent="0.15">
      <c r="A854" s="3"/>
      <c r="B854" s="3"/>
      <c r="C854" s="3"/>
    </row>
    <row r="855" spans="1:3" ht="13" x14ac:dyDescent="0.15">
      <c r="A855" s="3"/>
      <c r="B855" s="3"/>
      <c r="C855" s="3"/>
    </row>
    <row r="856" spans="1:3" ht="13" x14ac:dyDescent="0.15">
      <c r="A856" s="3"/>
      <c r="B856" s="3"/>
      <c r="C856" s="3"/>
    </row>
    <row r="857" spans="1:3" ht="13" x14ac:dyDescent="0.15">
      <c r="A857" s="3"/>
      <c r="B857" s="3"/>
      <c r="C857" s="3"/>
    </row>
    <row r="858" spans="1:3" ht="13" x14ac:dyDescent="0.15">
      <c r="A858" s="3"/>
      <c r="B858" s="3"/>
      <c r="C858" s="3"/>
    </row>
    <row r="859" spans="1:3" ht="13" x14ac:dyDescent="0.15">
      <c r="A859" s="3"/>
      <c r="B859" s="3"/>
      <c r="C859" s="3"/>
    </row>
    <row r="860" spans="1:3" ht="13" x14ac:dyDescent="0.15">
      <c r="A860" s="3"/>
      <c r="B860" s="3"/>
      <c r="C860" s="3"/>
    </row>
    <row r="861" spans="1:3" ht="13" x14ac:dyDescent="0.15">
      <c r="A861" s="3"/>
      <c r="B861" s="3"/>
      <c r="C861" s="3"/>
    </row>
    <row r="862" spans="1:3" ht="13" x14ac:dyDescent="0.15">
      <c r="A862" s="3"/>
      <c r="B862" s="3"/>
      <c r="C862" s="3"/>
    </row>
    <row r="863" spans="1:3" ht="13" x14ac:dyDescent="0.15">
      <c r="A863" s="3"/>
      <c r="B863" s="3"/>
      <c r="C863" s="3"/>
    </row>
    <row r="864" spans="1:3" ht="13" x14ac:dyDescent="0.15">
      <c r="A864" s="3"/>
      <c r="B864" s="3"/>
      <c r="C864" s="3"/>
    </row>
    <row r="865" spans="1:3" ht="13" x14ac:dyDescent="0.15">
      <c r="A865" s="3"/>
      <c r="B865" s="3"/>
      <c r="C865" s="3"/>
    </row>
    <row r="866" spans="1:3" ht="13" x14ac:dyDescent="0.15">
      <c r="A866" s="3"/>
      <c r="B866" s="3"/>
      <c r="C866" s="3"/>
    </row>
    <row r="867" spans="1:3" ht="13" x14ac:dyDescent="0.15">
      <c r="A867" s="3"/>
      <c r="B867" s="3"/>
      <c r="C867" s="3"/>
    </row>
    <row r="868" spans="1:3" ht="13" x14ac:dyDescent="0.15">
      <c r="A868" s="3"/>
      <c r="B868" s="3"/>
      <c r="C868" s="3"/>
    </row>
    <row r="869" spans="1:3" ht="13" x14ac:dyDescent="0.15">
      <c r="A869" s="3"/>
      <c r="B869" s="3"/>
      <c r="C869" s="3"/>
    </row>
    <row r="870" spans="1:3" ht="13" x14ac:dyDescent="0.15">
      <c r="A870" s="3"/>
      <c r="B870" s="3"/>
      <c r="C870" s="3"/>
    </row>
    <row r="871" spans="1:3" ht="13" x14ac:dyDescent="0.15">
      <c r="A871" s="3"/>
      <c r="B871" s="3"/>
      <c r="C871" s="3"/>
    </row>
    <row r="872" spans="1:3" ht="13" x14ac:dyDescent="0.15">
      <c r="A872" s="3"/>
      <c r="B872" s="3"/>
      <c r="C872" s="3"/>
    </row>
    <row r="873" spans="1:3" ht="13" x14ac:dyDescent="0.15">
      <c r="A873" s="3"/>
      <c r="B873" s="3"/>
      <c r="C873" s="3"/>
    </row>
    <row r="874" spans="1:3" ht="13" x14ac:dyDescent="0.15">
      <c r="A874" s="3"/>
      <c r="B874" s="3"/>
      <c r="C874" s="3"/>
    </row>
    <row r="875" spans="1:3" ht="13" x14ac:dyDescent="0.15">
      <c r="A875" s="3"/>
      <c r="B875" s="3"/>
      <c r="C875" s="3"/>
    </row>
    <row r="876" spans="1:3" ht="13" x14ac:dyDescent="0.15">
      <c r="A876" s="3"/>
      <c r="B876" s="3"/>
      <c r="C876" s="3"/>
    </row>
    <row r="877" spans="1:3" ht="13" x14ac:dyDescent="0.15">
      <c r="A877" s="3"/>
      <c r="B877" s="3"/>
      <c r="C877" s="3"/>
    </row>
    <row r="878" spans="1:3" ht="13" x14ac:dyDescent="0.15">
      <c r="A878" s="3"/>
      <c r="B878" s="3"/>
      <c r="C878" s="3"/>
    </row>
    <row r="879" spans="1:3" ht="13" x14ac:dyDescent="0.15">
      <c r="A879" s="3"/>
      <c r="B879" s="3"/>
      <c r="C879" s="3"/>
    </row>
    <row r="880" spans="1:3" ht="13" x14ac:dyDescent="0.15">
      <c r="A880" s="3"/>
      <c r="B880" s="3"/>
      <c r="C880" s="3"/>
    </row>
    <row r="881" spans="1:3" ht="13" x14ac:dyDescent="0.15">
      <c r="A881" s="3"/>
      <c r="B881" s="3"/>
      <c r="C881" s="3"/>
    </row>
    <row r="882" spans="1:3" ht="13" x14ac:dyDescent="0.15">
      <c r="A882" s="3"/>
      <c r="B882" s="3"/>
      <c r="C882" s="3"/>
    </row>
    <row r="883" spans="1:3" ht="13" x14ac:dyDescent="0.15">
      <c r="A883" s="3"/>
      <c r="B883" s="3"/>
      <c r="C883" s="3"/>
    </row>
    <row r="884" spans="1:3" ht="13" x14ac:dyDescent="0.15">
      <c r="A884" s="3"/>
      <c r="B884" s="3"/>
      <c r="C884" s="3"/>
    </row>
    <row r="885" spans="1:3" ht="13" x14ac:dyDescent="0.15">
      <c r="A885" s="3"/>
      <c r="B885" s="3"/>
      <c r="C885" s="3"/>
    </row>
    <row r="886" spans="1:3" ht="13" x14ac:dyDescent="0.15">
      <c r="A886" s="3"/>
      <c r="B886" s="3"/>
      <c r="C886" s="3"/>
    </row>
    <row r="887" spans="1:3" ht="13" x14ac:dyDescent="0.15">
      <c r="A887" s="3"/>
      <c r="B887" s="3"/>
      <c r="C887" s="3"/>
    </row>
    <row r="888" spans="1:3" ht="13" x14ac:dyDescent="0.15">
      <c r="A888" s="3"/>
      <c r="B888" s="3"/>
      <c r="C888" s="3"/>
    </row>
    <row r="889" spans="1:3" ht="13" x14ac:dyDescent="0.15">
      <c r="A889" s="3"/>
      <c r="B889" s="3"/>
      <c r="C889" s="3"/>
    </row>
    <row r="890" spans="1:3" ht="13" x14ac:dyDescent="0.15">
      <c r="A890" s="3"/>
      <c r="B890" s="3"/>
      <c r="C890" s="3"/>
    </row>
    <row r="891" spans="1:3" ht="13" x14ac:dyDescent="0.15">
      <c r="A891" s="3"/>
      <c r="B891" s="3"/>
      <c r="C891" s="3"/>
    </row>
    <row r="892" spans="1:3" ht="13" x14ac:dyDescent="0.15">
      <c r="A892" s="3"/>
      <c r="B892" s="3"/>
      <c r="C892" s="3"/>
    </row>
    <row r="893" spans="1:3" ht="13" x14ac:dyDescent="0.15">
      <c r="A893" s="3"/>
      <c r="B893" s="3"/>
      <c r="C893" s="3"/>
    </row>
    <row r="894" spans="1:3" ht="13" x14ac:dyDescent="0.15">
      <c r="A894" s="3"/>
      <c r="B894" s="3"/>
      <c r="C894" s="3"/>
    </row>
    <row r="895" spans="1:3" ht="13" x14ac:dyDescent="0.15">
      <c r="A895" s="3"/>
      <c r="B895" s="3"/>
      <c r="C895" s="3"/>
    </row>
    <row r="896" spans="1:3" ht="13" x14ac:dyDescent="0.15">
      <c r="A896" s="3"/>
      <c r="B896" s="3"/>
      <c r="C896" s="3"/>
    </row>
    <row r="897" spans="1:3" ht="13" x14ac:dyDescent="0.15">
      <c r="A897" s="3"/>
      <c r="B897" s="3"/>
      <c r="C897" s="3"/>
    </row>
    <row r="898" spans="1:3" ht="13" x14ac:dyDescent="0.15">
      <c r="A898" s="3"/>
      <c r="B898" s="3"/>
      <c r="C898" s="3"/>
    </row>
    <row r="899" spans="1:3" ht="13" x14ac:dyDescent="0.15">
      <c r="A899" s="3"/>
      <c r="B899" s="3"/>
      <c r="C899" s="3"/>
    </row>
    <row r="900" spans="1:3" ht="13" x14ac:dyDescent="0.15">
      <c r="A900" s="3"/>
      <c r="B900" s="3"/>
      <c r="C900" s="3"/>
    </row>
    <row r="901" spans="1:3" ht="13" x14ac:dyDescent="0.15">
      <c r="A901" s="3"/>
      <c r="B901" s="3"/>
      <c r="C901" s="3"/>
    </row>
    <row r="902" spans="1:3" ht="13" x14ac:dyDescent="0.15">
      <c r="A902" s="3"/>
      <c r="B902" s="3"/>
      <c r="C902" s="3"/>
    </row>
    <row r="903" spans="1:3" ht="13" x14ac:dyDescent="0.15">
      <c r="A903" s="3"/>
      <c r="B903" s="3"/>
      <c r="C903" s="3"/>
    </row>
    <row r="904" spans="1:3" ht="13" x14ac:dyDescent="0.15">
      <c r="A904" s="3"/>
      <c r="B904" s="3"/>
      <c r="C904" s="3"/>
    </row>
    <row r="905" spans="1:3" ht="13" x14ac:dyDescent="0.15">
      <c r="A905" s="3"/>
      <c r="B905" s="3"/>
      <c r="C905" s="3"/>
    </row>
    <row r="906" spans="1:3" ht="13" x14ac:dyDescent="0.15">
      <c r="A906" s="3"/>
      <c r="B906" s="3"/>
      <c r="C906" s="3"/>
    </row>
    <row r="907" spans="1:3" ht="13" x14ac:dyDescent="0.15">
      <c r="A907" s="3"/>
      <c r="B907" s="3"/>
      <c r="C907" s="3"/>
    </row>
    <row r="908" spans="1:3" ht="13" x14ac:dyDescent="0.15">
      <c r="A908" s="3"/>
      <c r="B908" s="3"/>
      <c r="C908" s="3"/>
    </row>
    <row r="909" spans="1:3" ht="13" x14ac:dyDescent="0.15">
      <c r="A909" s="3"/>
      <c r="B909" s="3"/>
      <c r="C909" s="3"/>
    </row>
    <row r="910" spans="1:3" ht="13" x14ac:dyDescent="0.15">
      <c r="A910" s="3"/>
      <c r="B910" s="3"/>
      <c r="C910" s="3"/>
    </row>
    <row r="911" spans="1:3" ht="13" x14ac:dyDescent="0.15">
      <c r="A911" s="3"/>
      <c r="B911" s="3"/>
      <c r="C911" s="3"/>
    </row>
    <row r="912" spans="1:3" ht="13" x14ac:dyDescent="0.15">
      <c r="A912" s="3"/>
      <c r="B912" s="3"/>
      <c r="C912" s="3"/>
    </row>
    <row r="913" spans="1:3" ht="13" x14ac:dyDescent="0.15">
      <c r="A913" s="3"/>
      <c r="B913" s="3"/>
      <c r="C913" s="3"/>
    </row>
    <row r="914" spans="1:3" ht="13" x14ac:dyDescent="0.15">
      <c r="A914" s="3"/>
      <c r="B914" s="3"/>
      <c r="C914" s="3"/>
    </row>
    <row r="915" spans="1:3" ht="13" x14ac:dyDescent="0.15">
      <c r="A915" s="3"/>
      <c r="B915" s="3"/>
      <c r="C915" s="3"/>
    </row>
    <row r="916" spans="1:3" ht="13" x14ac:dyDescent="0.15">
      <c r="A916" s="3"/>
      <c r="B916" s="3"/>
      <c r="C916" s="3"/>
    </row>
    <row r="917" spans="1:3" ht="13" x14ac:dyDescent="0.15">
      <c r="A917" s="3"/>
      <c r="B917" s="3"/>
      <c r="C917" s="3"/>
    </row>
    <row r="918" spans="1:3" ht="13" x14ac:dyDescent="0.15">
      <c r="A918" s="3"/>
      <c r="B918" s="3"/>
      <c r="C918" s="3"/>
    </row>
    <row r="919" spans="1:3" ht="13" x14ac:dyDescent="0.15">
      <c r="A919" s="3"/>
      <c r="B919" s="3"/>
      <c r="C919" s="3"/>
    </row>
    <row r="920" spans="1:3" ht="13" x14ac:dyDescent="0.15">
      <c r="A920" s="3"/>
      <c r="B920" s="3"/>
      <c r="C920" s="3"/>
    </row>
    <row r="921" spans="1:3" ht="13" x14ac:dyDescent="0.15">
      <c r="A921" s="3"/>
      <c r="B921" s="3"/>
      <c r="C921" s="3"/>
    </row>
    <row r="922" spans="1:3" ht="13" x14ac:dyDescent="0.15">
      <c r="A922" s="3"/>
      <c r="B922" s="3"/>
      <c r="C922" s="3"/>
    </row>
    <row r="923" spans="1:3" ht="13" x14ac:dyDescent="0.15">
      <c r="A923" s="3"/>
      <c r="B923" s="3"/>
      <c r="C923" s="3"/>
    </row>
    <row r="924" spans="1:3" ht="13" x14ac:dyDescent="0.15">
      <c r="A924" s="3"/>
      <c r="B924" s="3"/>
      <c r="C924" s="3"/>
    </row>
    <row r="925" spans="1:3" ht="13" x14ac:dyDescent="0.15">
      <c r="A925" s="3"/>
      <c r="B925" s="3"/>
      <c r="C925" s="3"/>
    </row>
    <row r="926" spans="1:3" ht="13" x14ac:dyDescent="0.15">
      <c r="A926" s="3"/>
      <c r="B926" s="3"/>
      <c r="C926" s="3"/>
    </row>
    <row r="927" spans="1:3" ht="13" x14ac:dyDescent="0.15">
      <c r="A927" s="3"/>
      <c r="B927" s="3"/>
      <c r="C927" s="3"/>
    </row>
    <row r="928" spans="1:3" ht="13" x14ac:dyDescent="0.15">
      <c r="A928" s="3"/>
      <c r="B928" s="3"/>
      <c r="C928" s="3"/>
    </row>
    <row r="929" spans="1:3" ht="13" x14ac:dyDescent="0.15">
      <c r="A929" s="3"/>
      <c r="B929" s="3"/>
      <c r="C929" s="3"/>
    </row>
    <row r="930" spans="1:3" ht="13" x14ac:dyDescent="0.15">
      <c r="A930" s="3"/>
      <c r="B930" s="3"/>
      <c r="C930" s="3"/>
    </row>
    <row r="931" spans="1:3" ht="13" x14ac:dyDescent="0.15">
      <c r="A931" s="3"/>
      <c r="B931" s="3"/>
      <c r="C931" s="3"/>
    </row>
    <row r="932" spans="1:3" ht="13" x14ac:dyDescent="0.15">
      <c r="A932" s="3"/>
      <c r="B932" s="3"/>
      <c r="C932" s="3"/>
    </row>
    <row r="933" spans="1:3" ht="13" x14ac:dyDescent="0.15">
      <c r="A933" s="3"/>
      <c r="B933" s="3"/>
      <c r="C933" s="3"/>
    </row>
    <row r="934" spans="1:3" ht="13" x14ac:dyDescent="0.15">
      <c r="A934" s="3"/>
      <c r="B934" s="3"/>
      <c r="C934" s="3"/>
    </row>
    <row r="935" spans="1:3" ht="13" x14ac:dyDescent="0.15">
      <c r="A935" s="3"/>
      <c r="B935" s="3"/>
      <c r="C935" s="3"/>
    </row>
    <row r="936" spans="1:3" ht="13" x14ac:dyDescent="0.15">
      <c r="A936" s="3"/>
      <c r="B936" s="3"/>
      <c r="C936" s="3"/>
    </row>
    <row r="937" spans="1:3" ht="13" x14ac:dyDescent="0.15">
      <c r="A937" s="3"/>
      <c r="B937" s="3"/>
      <c r="C937" s="3"/>
    </row>
    <row r="938" spans="1:3" ht="13" x14ac:dyDescent="0.15">
      <c r="A938" s="3"/>
      <c r="B938" s="3"/>
      <c r="C938" s="3"/>
    </row>
    <row r="939" spans="1:3" ht="13" x14ac:dyDescent="0.15">
      <c r="A939" s="3"/>
      <c r="B939" s="3"/>
      <c r="C939" s="3"/>
    </row>
    <row r="940" spans="1:3" ht="13" x14ac:dyDescent="0.15">
      <c r="A940" s="3"/>
      <c r="B940" s="3"/>
      <c r="C940" s="3"/>
    </row>
    <row r="941" spans="1:3" ht="13" x14ac:dyDescent="0.15">
      <c r="A941" s="3"/>
      <c r="B941" s="3"/>
      <c r="C941" s="3"/>
    </row>
    <row r="942" spans="1:3" ht="13" x14ac:dyDescent="0.15">
      <c r="A942" s="3"/>
      <c r="B942" s="3"/>
      <c r="C942" s="3"/>
    </row>
    <row r="943" spans="1:3" ht="13" x14ac:dyDescent="0.15">
      <c r="A943" s="3"/>
      <c r="B943" s="3"/>
      <c r="C943" s="3"/>
    </row>
    <row r="944" spans="1:3" ht="13" x14ac:dyDescent="0.15">
      <c r="A944" s="3"/>
      <c r="B944" s="3"/>
      <c r="C944" s="3"/>
    </row>
    <row r="945" spans="1:3" ht="13" x14ac:dyDescent="0.15">
      <c r="A945" s="3"/>
      <c r="B945" s="3"/>
      <c r="C945" s="3"/>
    </row>
    <row r="946" spans="1:3" ht="13" x14ac:dyDescent="0.15">
      <c r="A946" s="3"/>
      <c r="B946" s="3"/>
      <c r="C946" s="3"/>
    </row>
    <row r="947" spans="1:3" ht="13" x14ac:dyDescent="0.15">
      <c r="A947" s="3"/>
      <c r="B947" s="3"/>
      <c r="C947" s="3"/>
    </row>
    <row r="948" spans="1:3" ht="13" x14ac:dyDescent="0.15">
      <c r="A948" s="3"/>
      <c r="B948" s="3"/>
      <c r="C948" s="3"/>
    </row>
    <row r="949" spans="1:3" ht="13" x14ac:dyDescent="0.15">
      <c r="A949" s="3"/>
      <c r="B949" s="3"/>
      <c r="C949" s="3"/>
    </row>
    <row r="950" spans="1:3" ht="13" x14ac:dyDescent="0.15">
      <c r="A950" s="3"/>
      <c r="B950" s="3"/>
      <c r="C950" s="3"/>
    </row>
    <row r="951" spans="1:3" ht="13" x14ac:dyDescent="0.15">
      <c r="A951" s="3"/>
      <c r="B951" s="3"/>
      <c r="C951" s="3"/>
    </row>
  </sheetData>
  <mergeCells count="4">
    <mergeCell ref="B5:J5"/>
    <mergeCell ref="B32:J32"/>
    <mergeCell ref="B54:J54"/>
    <mergeCell ref="B74:J7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46"/>
  <sheetViews>
    <sheetView topLeftCell="A50" zoomScale="125" zoomScaleNormal="70" workbookViewId="0">
      <selection activeCell="G63" sqref="G63"/>
    </sheetView>
  </sheetViews>
  <sheetFormatPr baseColWidth="10" defaultColWidth="14.33203125" defaultRowHeight="15.75" customHeight="1" x14ac:dyDescent="0.15"/>
  <cols>
    <col min="1" max="1" width="4.6640625" customWidth="1"/>
    <col min="2" max="2" width="11.6640625" customWidth="1"/>
    <col min="3" max="3" width="8.6640625" customWidth="1"/>
    <col min="4" max="4" width="17.33203125" customWidth="1"/>
    <col min="5" max="5" width="13.33203125" customWidth="1"/>
    <col min="6" max="6" width="14.83203125" customWidth="1"/>
    <col min="7" max="7" width="15.1640625" customWidth="1"/>
    <col min="8" max="8" width="13.6640625" customWidth="1"/>
    <col min="9" max="9" width="12.33203125" customWidth="1"/>
    <col min="12" max="12" width="14.33203125" customWidth="1"/>
    <col min="13" max="13" width="16.6640625" customWidth="1"/>
    <col min="14" max="14" width="29.6640625" customWidth="1"/>
  </cols>
  <sheetData>
    <row r="1" spans="1:24" ht="13" x14ac:dyDescent="0.1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" x14ac:dyDescent="0.15">
      <c r="A2" s="3"/>
      <c r="B2" s="3"/>
      <c r="C2" s="3"/>
    </row>
    <row r="3" spans="1:24" ht="13" x14ac:dyDescent="0.15">
      <c r="A3" s="3"/>
      <c r="B3" s="3"/>
      <c r="C3" s="3"/>
    </row>
    <row r="4" spans="1:24" ht="13" x14ac:dyDescent="0.15">
      <c r="A4" s="3"/>
      <c r="B4" s="3"/>
      <c r="C4" s="3"/>
    </row>
    <row r="5" spans="1:24" ht="15.75" customHeight="1" x14ac:dyDescent="0.2">
      <c r="A5" s="4"/>
      <c r="B5" s="104" t="s">
        <v>16</v>
      </c>
      <c r="C5" s="105"/>
      <c r="D5" s="105"/>
      <c r="E5" s="105"/>
      <c r="F5" s="105"/>
      <c r="G5" s="105"/>
      <c r="H5" s="105"/>
      <c r="I5" s="105"/>
      <c r="J5" s="106"/>
    </row>
    <row r="6" spans="1:24" ht="42" x14ac:dyDescent="0.15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3" x14ac:dyDescent="0.15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24</v>
      </c>
      <c r="I7" s="14">
        <v>24</v>
      </c>
      <c r="J7" s="12">
        <v>24</v>
      </c>
      <c r="K7" s="15" t="s">
        <v>11</v>
      </c>
      <c r="N7" s="16"/>
      <c r="O7" s="16"/>
    </row>
    <row r="8" spans="1:24" ht="13" x14ac:dyDescent="0.15">
      <c r="A8" s="10"/>
      <c r="B8" s="11">
        <v>44596</v>
      </c>
      <c r="C8" s="17">
        <v>0</v>
      </c>
      <c r="D8" s="17" t="s">
        <v>10</v>
      </c>
      <c r="E8" s="18">
        <v>0</v>
      </c>
      <c r="F8" s="32">
        <f t="shared" ref="F8:F24" si="0">E8*C8</f>
        <v>0</v>
      </c>
      <c r="G8" s="33" t="s">
        <v>10</v>
      </c>
      <c r="H8" s="34">
        <f t="shared" ref="H8:H24" si="1">H7 - F8</f>
        <v>24</v>
      </c>
      <c r="I8" s="35">
        <f t="shared" ref="I8:I24" si="2">$I$7/(ROWS($B$7:$B$24)-1)</f>
        <v>1.411764705882353</v>
      </c>
      <c r="J8" s="36">
        <f t="shared" ref="J8:J24" si="3">J7 - I8</f>
        <v>22.588235294117649</v>
      </c>
    </row>
    <row r="9" spans="1:24" ht="13" x14ac:dyDescent="0.15">
      <c r="A9" s="10"/>
      <c r="B9" s="11">
        <v>44597</v>
      </c>
      <c r="C9" s="17">
        <v>4</v>
      </c>
      <c r="D9" s="17" t="s">
        <v>17</v>
      </c>
      <c r="E9" s="18">
        <v>0.25</v>
      </c>
      <c r="F9" s="32">
        <f t="shared" si="0"/>
        <v>1</v>
      </c>
      <c r="G9" s="36">
        <f t="array" ref="G9">IF(COUNTIF($D$7:D8,D9),(LOOKUP(2,1/($D$7:D8=D9),$G$7:G8) - F9),VLOOKUP(D9,'Work Items'!$C$3:$E$8,3,FALSE)-F9)</f>
        <v>24</v>
      </c>
      <c r="H9" s="34">
        <f t="shared" si="1"/>
        <v>23</v>
      </c>
      <c r="I9" s="35">
        <f t="shared" si="2"/>
        <v>1.411764705882353</v>
      </c>
      <c r="J9" s="36">
        <f t="shared" si="3"/>
        <v>21.176470588235297</v>
      </c>
    </row>
    <row r="10" spans="1:24" ht="13" x14ac:dyDescent="0.15">
      <c r="A10" s="10"/>
      <c r="B10" s="11">
        <v>44598</v>
      </c>
      <c r="C10" s="17">
        <v>0</v>
      </c>
      <c r="D10" s="17" t="s">
        <v>10</v>
      </c>
      <c r="E10" s="18">
        <v>0</v>
      </c>
      <c r="F10" s="32">
        <f t="shared" si="0"/>
        <v>0</v>
      </c>
      <c r="G10" s="33" t="s">
        <v>10</v>
      </c>
      <c r="H10" s="34">
        <f t="shared" si="1"/>
        <v>23</v>
      </c>
      <c r="I10" s="35">
        <f t="shared" si="2"/>
        <v>1.411764705882353</v>
      </c>
      <c r="J10" s="36">
        <f t="shared" si="3"/>
        <v>19.764705882352946</v>
      </c>
      <c r="N10" s="24"/>
      <c r="O10" s="24"/>
    </row>
    <row r="11" spans="1:24" ht="13" x14ac:dyDescent="0.15">
      <c r="A11" s="10"/>
      <c r="B11" s="11">
        <v>44599</v>
      </c>
      <c r="C11" s="17">
        <v>0</v>
      </c>
      <c r="D11" s="17" t="s">
        <v>10</v>
      </c>
      <c r="E11" s="18">
        <v>0</v>
      </c>
      <c r="F11" s="32">
        <f t="shared" si="0"/>
        <v>0</v>
      </c>
      <c r="G11" s="33" t="s">
        <v>10</v>
      </c>
      <c r="H11" s="34">
        <f t="shared" si="1"/>
        <v>23</v>
      </c>
      <c r="I11" s="35">
        <f t="shared" si="2"/>
        <v>1.411764705882353</v>
      </c>
      <c r="J11" s="36">
        <f t="shared" si="3"/>
        <v>18.352941176470594</v>
      </c>
      <c r="N11" s="24"/>
      <c r="O11" s="24"/>
    </row>
    <row r="12" spans="1:24" ht="13" x14ac:dyDescent="0.15">
      <c r="A12" s="10"/>
      <c r="B12" s="11">
        <v>44600</v>
      </c>
      <c r="C12" s="17">
        <v>0</v>
      </c>
      <c r="D12" s="17" t="s">
        <v>10</v>
      </c>
      <c r="E12" s="18">
        <v>0</v>
      </c>
      <c r="F12" s="32">
        <f t="shared" si="0"/>
        <v>0</v>
      </c>
      <c r="G12" s="33" t="s">
        <v>10</v>
      </c>
      <c r="H12" s="34">
        <f t="shared" si="1"/>
        <v>23</v>
      </c>
      <c r="I12" s="35">
        <f t="shared" si="2"/>
        <v>1.411764705882353</v>
      </c>
      <c r="J12" s="36">
        <f t="shared" si="3"/>
        <v>16.941176470588243</v>
      </c>
    </row>
    <row r="13" spans="1:24" ht="13" x14ac:dyDescent="0.15">
      <c r="A13" s="10"/>
      <c r="B13" s="11">
        <v>44601</v>
      </c>
      <c r="C13" s="17">
        <v>0</v>
      </c>
      <c r="D13" s="17" t="s">
        <v>10</v>
      </c>
      <c r="E13" s="18">
        <v>0</v>
      </c>
      <c r="F13" s="32">
        <f t="shared" si="0"/>
        <v>0</v>
      </c>
      <c r="G13" s="33" t="s">
        <v>10</v>
      </c>
      <c r="H13" s="34">
        <f t="shared" si="1"/>
        <v>23</v>
      </c>
      <c r="I13" s="35">
        <f t="shared" si="2"/>
        <v>1.411764705882353</v>
      </c>
      <c r="J13" s="36">
        <f t="shared" si="3"/>
        <v>15.529411764705889</v>
      </c>
    </row>
    <row r="14" spans="1:24" ht="13" x14ac:dyDescent="0.15">
      <c r="A14" s="10"/>
      <c r="B14" s="11">
        <v>44602</v>
      </c>
      <c r="C14" s="17">
        <v>2</v>
      </c>
      <c r="D14" s="17" t="s">
        <v>17</v>
      </c>
      <c r="E14" s="18">
        <v>0.6</v>
      </c>
      <c r="F14" s="32">
        <f t="shared" si="0"/>
        <v>1.2</v>
      </c>
      <c r="G14" s="36">
        <f t="array" ref="G14">IF(COUNTIF($D$7:D13,D14),(LOOKUP(2,1/($D$7:D13=D14),$G$7:G13) - F14),VLOOKUP(D14,'Work Items'!$C$3:$E$8,3,FALSE)-F14)</f>
        <v>22.8</v>
      </c>
      <c r="H14" s="34">
        <f t="shared" si="1"/>
        <v>21.8</v>
      </c>
      <c r="I14" s="35">
        <f t="shared" si="2"/>
        <v>1.411764705882353</v>
      </c>
      <c r="J14" s="36">
        <f t="shared" si="3"/>
        <v>14.117647058823536</v>
      </c>
    </row>
    <row r="15" spans="1:24" ht="13" x14ac:dyDescent="0.15">
      <c r="A15" s="10"/>
      <c r="B15" s="11">
        <v>44603</v>
      </c>
      <c r="C15" s="17">
        <v>0</v>
      </c>
      <c r="D15" s="17" t="s">
        <v>10</v>
      </c>
      <c r="E15" s="18">
        <v>0</v>
      </c>
      <c r="F15" s="32">
        <f t="shared" si="0"/>
        <v>0</v>
      </c>
      <c r="G15" s="33" t="s">
        <v>10</v>
      </c>
      <c r="H15" s="34">
        <f t="shared" si="1"/>
        <v>21.8</v>
      </c>
      <c r="I15" s="35">
        <f t="shared" si="2"/>
        <v>1.411764705882353</v>
      </c>
      <c r="J15" s="36">
        <f t="shared" si="3"/>
        <v>12.705882352941183</v>
      </c>
    </row>
    <row r="16" spans="1:24" ht="13" x14ac:dyDescent="0.15">
      <c r="A16" s="10"/>
      <c r="B16" s="11">
        <v>44604</v>
      </c>
      <c r="C16" s="17">
        <v>2</v>
      </c>
      <c r="D16" s="17" t="s">
        <v>17</v>
      </c>
      <c r="E16" s="18">
        <v>0.5</v>
      </c>
      <c r="F16" s="32">
        <f t="shared" si="0"/>
        <v>1</v>
      </c>
      <c r="G16" s="36">
        <f t="array" ref="G16">IF(COUNTIF($D$7:D15,D16),(LOOKUP(2,1/($D$7:D15=D16),$G$7:G15) - F16),VLOOKUP(D16,'Work Items'!$C$3:$E$8,3,FALSE)-F16)</f>
        <v>21.8</v>
      </c>
      <c r="H16" s="34">
        <f t="shared" si="1"/>
        <v>20.8</v>
      </c>
      <c r="I16" s="35">
        <f t="shared" si="2"/>
        <v>1.411764705882353</v>
      </c>
      <c r="J16" s="36">
        <f t="shared" si="3"/>
        <v>11.29411764705883</v>
      </c>
    </row>
    <row r="17" spans="1:24" ht="13" x14ac:dyDescent="0.15">
      <c r="A17" s="10"/>
      <c r="B17" s="11">
        <v>44605</v>
      </c>
      <c r="C17" s="17">
        <v>0</v>
      </c>
      <c r="D17" s="17" t="s">
        <v>10</v>
      </c>
      <c r="E17" s="18">
        <v>0</v>
      </c>
      <c r="F17" s="32">
        <f t="shared" si="0"/>
        <v>0</v>
      </c>
      <c r="G17" s="33" t="s">
        <v>10</v>
      </c>
      <c r="H17" s="34">
        <f t="shared" si="1"/>
        <v>20.8</v>
      </c>
      <c r="I17" s="35">
        <f t="shared" si="2"/>
        <v>1.411764705882353</v>
      </c>
      <c r="J17" s="36">
        <f t="shared" si="3"/>
        <v>9.8823529411764763</v>
      </c>
    </row>
    <row r="18" spans="1:24" ht="13" x14ac:dyDescent="0.15">
      <c r="A18" s="10"/>
      <c r="B18" s="11">
        <v>44606</v>
      </c>
      <c r="C18" s="17">
        <v>0</v>
      </c>
      <c r="D18" s="17" t="s">
        <v>10</v>
      </c>
      <c r="E18" s="18">
        <v>0</v>
      </c>
      <c r="F18" s="32">
        <f t="shared" si="0"/>
        <v>0</v>
      </c>
      <c r="G18" s="33" t="s">
        <v>10</v>
      </c>
      <c r="H18" s="34">
        <f t="shared" si="1"/>
        <v>20.8</v>
      </c>
      <c r="I18" s="35">
        <f t="shared" si="2"/>
        <v>1.411764705882353</v>
      </c>
      <c r="J18" s="36">
        <f t="shared" si="3"/>
        <v>8.4705882352941231</v>
      </c>
    </row>
    <row r="19" spans="1:24" ht="13" x14ac:dyDescent="0.15">
      <c r="A19" s="10"/>
      <c r="B19" s="11">
        <v>44607</v>
      </c>
      <c r="C19" s="17">
        <v>0</v>
      </c>
      <c r="D19" s="17" t="s">
        <v>10</v>
      </c>
      <c r="E19" s="18">
        <v>0</v>
      </c>
      <c r="F19" s="32">
        <f t="shared" si="0"/>
        <v>0</v>
      </c>
      <c r="G19" s="33" t="s">
        <v>10</v>
      </c>
      <c r="H19" s="34">
        <f t="shared" si="1"/>
        <v>20.8</v>
      </c>
      <c r="I19" s="35">
        <f t="shared" si="2"/>
        <v>1.411764705882353</v>
      </c>
      <c r="J19" s="36">
        <f t="shared" si="3"/>
        <v>7.0588235294117698</v>
      </c>
    </row>
    <row r="20" spans="1:24" ht="13" x14ac:dyDescent="0.15">
      <c r="A20" s="10"/>
      <c r="B20" s="11">
        <v>44608</v>
      </c>
      <c r="C20" s="17">
        <v>0</v>
      </c>
      <c r="D20" s="17" t="s">
        <v>10</v>
      </c>
      <c r="E20" s="18">
        <v>0</v>
      </c>
      <c r="F20" s="32">
        <f t="shared" si="0"/>
        <v>0</v>
      </c>
      <c r="G20" s="33" t="s">
        <v>10</v>
      </c>
      <c r="H20" s="34">
        <f t="shared" si="1"/>
        <v>20.8</v>
      </c>
      <c r="I20" s="35">
        <f t="shared" si="2"/>
        <v>1.411764705882353</v>
      </c>
      <c r="J20" s="36">
        <f t="shared" si="3"/>
        <v>5.6470588235294166</v>
      </c>
    </row>
    <row r="21" spans="1:24" ht="13" x14ac:dyDescent="0.15">
      <c r="A21" s="10"/>
      <c r="B21" s="11">
        <v>44609</v>
      </c>
      <c r="C21" s="17">
        <v>0</v>
      </c>
      <c r="D21" s="17" t="s">
        <v>10</v>
      </c>
      <c r="E21" s="18">
        <v>0</v>
      </c>
      <c r="F21" s="32">
        <f t="shared" si="0"/>
        <v>0</v>
      </c>
      <c r="G21" s="33" t="s">
        <v>10</v>
      </c>
      <c r="H21" s="34">
        <f t="shared" si="1"/>
        <v>20.8</v>
      </c>
      <c r="I21" s="35">
        <f t="shared" si="2"/>
        <v>1.411764705882353</v>
      </c>
      <c r="J21" s="36">
        <f t="shared" si="3"/>
        <v>4.2352941176470633</v>
      </c>
    </row>
    <row r="22" spans="1:24" ht="13" x14ac:dyDescent="0.15">
      <c r="A22" s="10"/>
      <c r="B22" s="11">
        <v>44610</v>
      </c>
      <c r="C22" s="17">
        <v>0</v>
      </c>
      <c r="D22" s="17" t="s">
        <v>10</v>
      </c>
      <c r="E22" s="18">
        <v>0</v>
      </c>
      <c r="F22" s="32">
        <f t="shared" si="0"/>
        <v>0</v>
      </c>
      <c r="G22" s="33" t="s">
        <v>10</v>
      </c>
      <c r="H22" s="34">
        <f t="shared" si="1"/>
        <v>20.8</v>
      </c>
      <c r="I22" s="35">
        <f t="shared" si="2"/>
        <v>1.411764705882353</v>
      </c>
      <c r="J22" s="36">
        <f t="shared" si="3"/>
        <v>2.8235294117647101</v>
      </c>
    </row>
    <row r="23" spans="1:24" ht="13" x14ac:dyDescent="0.15">
      <c r="A23" s="10"/>
      <c r="B23" s="11">
        <v>44611</v>
      </c>
      <c r="C23" s="17">
        <v>4</v>
      </c>
      <c r="D23" s="17" t="s">
        <v>17</v>
      </c>
      <c r="E23" s="18">
        <v>0.7</v>
      </c>
      <c r="F23" s="32">
        <f t="shared" si="0"/>
        <v>2.8</v>
      </c>
      <c r="G23" s="36">
        <f t="array" ref="G23">IF(COUNTIF($D$7:D22,D23),(LOOKUP(2,1/($D$7:D22=D23),$G$7:G22) - F23),VLOOKUP(D23,'Work Items'!$C$3:$E$8,3,FALSE)-F23)</f>
        <v>19</v>
      </c>
      <c r="H23" s="34">
        <f t="shared" si="1"/>
        <v>18</v>
      </c>
      <c r="I23" s="35">
        <f t="shared" si="2"/>
        <v>1.411764705882353</v>
      </c>
      <c r="J23" s="36">
        <f t="shared" si="3"/>
        <v>1.411764705882357</v>
      </c>
    </row>
    <row r="24" spans="1:24" ht="13" x14ac:dyDescent="0.15">
      <c r="A24" s="10"/>
      <c r="B24" s="11">
        <v>44612</v>
      </c>
      <c r="C24" s="17">
        <v>0</v>
      </c>
      <c r="D24" s="17" t="s">
        <v>10</v>
      </c>
      <c r="E24" s="18">
        <v>0</v>
      </c>
      <c r="F24" s="32">
        <f t="shared" si="0"/>
        <v>0</v>
      </c>
      <c r="G24" s="33" t="s">
        <v>10</v>
      </c>
      <c r="H24" s="34">
        <f t="shared" si="1"/>
        <v>18</v>
      </c>
      <c r="I24" s="35">
        <f t="shared" si="2"/>
        <v>1.411764705882353</v>
      </c>
      <c r="J24" s="36">
        <f t="shared" si="3"/>
        <v>3.9968028886505635E-15</v>
      </c>
      <c r="K24" s="15" t="s">
        <v>14</v>
      </c>
    </row>
    <row r="25" spans="1:24" ht="13" x14ac:dyDescent="0.15">
      <c r="A25" s="3"/>
      <c r="B25" s="3"/>
      <c r="C25" s="3"/>
    </row>
    <row r="26" spans="1:24" ht="13" x14ac:dyDescent="0.15">
      <c r="A26" s="26"/>
      <c r="B26" s="26" t="s">
        <v>15</v>
      </c>
      <c r="C26" s="27">
        <f>SUM(C8:C24)</f>
        <v>12</v>
      </c>
      <c r="F26" s="28">
        <f>SUM(F7:F24)</f>
        <v>6</v>
      </c>
    </row>
    <row r="28" spans="1:24" ht="13" x14ac:dyDescent="0.15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" x14ac:dyDescent="0.15">
      <c r="A29" s="30"/>
      <c r="B29" s="30"/>
      <c r="C29" s="30"/>
    </row>
    <row r="30" spans="1:24" ht="13" x14ac:dyDescent="0.15">
      <c r="A30" s="30"/>
      <c r="B30" s="30"/>
      <c r="C30" s="30"/>
    </row>
    <row r="31" spans="1:24" ht="13" x14ac:dyDescent="0.15">
      <c r="A31" s="30"/>
      <c r="B31" s="30"/>
      <c r="C31" s="30"/>
    </row>
    <row r="32" spans="1:24" ht="19" thickBot="1" x14ac:dyDescent="0.25">
      <c r="A32" s="4"/>
      <c r="B32" s="104" t="s">
        <v>67</v>
      </c>
      <c r="C32" s="105"/>
      <c r="D32" s="105"/>
      <c r="E32" s="105"/>
      <c r="F32" s="105"/>
      <c r="G32" s="105"/>
      <c r="H32" s="105"/>
      <c r="I32" s="105"/>
      <c r="J32" s="106"/>
    </row>
    <row r="33" spans="1:11" ht="44" thickTop="1" thickBot="1" x14ac:dyDescent="0.2">
      <c r="A33" s="40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4" thickTop="1" x14ac:dyDescent="0.15">
      <c r="A34" s="10"/>
      <c r="B34" s="11">
        <v>44614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18</v>
      </c>
      <c r="I34" s="14">
        <v>18</v>
      </c>
      <c r="J34" s="12">
        <v>18</v>
      </c>
      <c r="K34" s="15" t="s">
        <v>11</v>
      </c>
    </row>
    <row r="35" spans="1:11" ht="13" x14ac:dyDescent="0.15">
      <c r="A35" s="10"/>
      <c r="B35" s="11">
        <v>44615</v>
      </c>
      <c r="C35" s="17">
        <v>3</v>
      </c>
      <c r="D35" s="17" t="s">
        <v>17</v>
      </c>
      <c r="E35" s="18">
        <v>0.7</v>
      </c>
      <c r="F35" s="32">
        <f t="shared" ref="F35:F46" si="4">E35*C35</f>
        <v>2.0999999999999996</v>
      </c>
      <c r="G35" s="36" cm="1">
        <f t="array" ref="G35">IF(COUNTIF($D$34:D34,D35),(LOOKUP(2,1/($D$34:D34=D35),$G$34:G34) - F35),VLOOKUP(D35,'Work Items'!$C$10:$E$15,3,FALSE)-F35)</f>
        <v>17.899999999999999</v>
      </c>
      <c r="H35" s="34">
        <f t="shared" ref="H35:H46" si="5">H34 - F35</f>
        <v>15.9</v>
      </c>
      <c r="I35" s="35">
        <f>$I$34/(ROWS($B$34:$B$46)-1)</f>
        <v>1.5</v>
      </c>
      <c r="J35" s="36">
        <f>J34 - I35</f>
        <v>16.5</v>
      </c>
    </row>
    <row r="36" spans="1:11" ht="13" x14ac:dyDescent="0.15">
      <c r="A36" s="10"/>
      <c r="B36" s="11">
        <v>44616</v>
      </c>
      <c r="C36" s="17">
        <v>4</v>
      </c>
      <c r="D36" s="17" t="s">
        <v>17</v>
      </c>
      <c r="E36" s="18">
        <v>0.5</v>
      </c>
      <c r="F36" s="32">
        <f t="shared" si="4"/>
        <v>2</v>
      </c>
      <c r="G36" s="36" cm="1">
        <f t="array" ref="G36">IF(COUNTIF($D$34:D35,D36),(LOOKUP(2,1/($D$34:D35=D36),$G$34:G35) - F36),VLOOKUP(D36,'Work Items'!$C$10:$E$15,3,FALSE)-F36)</f>
        <v>15.899999999999999</v>
      </c>
      <c r="H36" s="34">
        <f t="shared" si="5"/>
        <v>13.9</v>
      </c>
      <c r="I36" s="35">
        <f t="shared" ref="I36:I45" si="6">$I$34/(ROWS($B$34:$B$46)-1)</f>
        <v>1.5</v>
      </c>
      <c r="J36" s="36">
        <f t="shared" ref="J36:J46" si="7">J35 - I36</f>
        <v>15</v>
      </c>
    </row>
    <row r="37" spans="1:11" ht="13" x14ac:dyDescent="0.15">
      <c r="A37" s="10"/>
      <c r="B37" s="11">
        <v>44617</v>
      </c>
      <c r="C37" s="17">
        <v>0</v>
      </c>
      <c r="D37" s="17" t="s">
        <v>10</v>
      </c>
      <c r="E37" s="18">
        <v>0</v>
      </c>
      <c r="F37" s="32">
        <f t="shared" si="4"/>
        <v>0</v>
      </c>
      <c r="G37" s="36" t="e" cm="1">
        <f t="array" ref="G37">IF(COUNTIF($D$34:D36,D37),(LOOKUP(2,1/($D$34:D36=D37),$G$34:G36) - F37),VLOOKUP(D37,'Work Items'!$C$10:$E$15,3,FALSE)-F37)</f>
        <v>#N/A</v>
      </c>
      <c r="H37" s="34">
        <f t="shared" si="5"/>
        <v>13.9</v>
      </c>
      <c r="I37" s="35">
        <f t="shared" si="6"/>
        <v>1.5</v>
      </c>
      <c r="J37" s="36">
        <f t="shared" si="7"/>
        <v>13.5</v>
      </c>
    </row>
    <row r="38" spans="1:11" ht="13" x14ac:dyDescent="0.15">
      <c r="A38" s="10"/>
      <c r="B38" s="11">
        <v>44618</v>
      </c>
      <c r="C38" s="17">
        <v>3</v>
      </c>
      <c r="D38" s="17" t="s">
        <v>17</v>
      </c>
      <c r="E38" s="18">
        <v>0.8</v>
      </c>
      <c r="F38" s="32">
        <f t="shared" si="4"/>
        <v>2.4000000000000004</v>
      </c>
      <c r="G38" s="36" cm="1">
        <f t="array" ref="G38">IF(COUNTIF($D$34:D37,D38),(LOOKUP(2,1/($D$34:D37=D38),$G$34:G37) - F38),VLOOKUP(D38,'Work Items'!$C$10:$E$15,3,FALSE)-F38)</f>
        <v>13.499999999999998</v>
      </c>
      <c r="H38" s="34">
        <f t="shared" si="5"/>
        <v>11.5</v>
      </c>
      <c r="I38" s="35">
        <f t="shared" si="6"/>
        <v>1.5</v>
      </c>
      <c r="J38" s="36">
        <f t="shared" si="7"/>
        <v>12</v>
      </c>
    </row>
    <row r="39" spans="1:11" ht="13" x14ac:dyDescent="0.15">
      <c r="A39" s="10"/>
      <c r="B39" s="11">
        <v>44619</v>
      </c>
      <c r="C39" s="17">
        <v>0</v>
      </c>
      <c r="D39" s="17" t="s">
        <v>10</v>
      </c>
      <c r="E39" s="18">
        <v>0</v>
      </c>
      <c r="F39" s="32">
        <f t="shared" si="4"/>
        <v>0</v>
      </c>
      <c r="G39" s="36" t="e" cm="1">
        <f t="array" ref="G39">IF(COUNTIF($D$34:D38,D39),(LOOKUP(2,1/($D$34:D38=D39),$G$34:G38) - F39),VLOOKUP(D39,'Work Items'!$C$10:$E$15,3,FALSE)-F39)</f>
        <v>#N/A</v>
      </c>
      <c r="H39" s="34">
        <f t="shared" si="5"/>
        <v>11.5</v>
      </c>
      <c r="I39" s="35">
        <f t="shared" si="6"/>
        <v>1.5</v>
      </c>
      <c r="J39" s="36">
        <f t="shared" si="7"/>
        <v>10.5</v>
      </c>
    </row>
    <row r="40" spans="1:11" ht="13" x14ac:dyDescent="0.15">
      <c r="A40" s="10"/>
      <c r="B40" s="11">
        <v>44620</v>
      </c>
      <c r="C40" s="17">
        <v>5</v>
      </c>
      <c r="D40" s="17" t="s">
        <v>17</v>
      </c>
      <c r="E40" s="18">
        <v>0.75</v>
      </c>
      <c r="F40" s="32">
        <f t="shared" si="4"/>
        <v>3.75</v>
      </c>
      <c r="G40" s="36" cm="1">
        <f t="array" ref="G40">IF(COUNTIF($D$34:D39,D40),(LOOKUP(2,1/($D$34:D39=D40),$G$34:G39) - F40),VLOOKUP(D40,'Work Items'!$C$10:$E$15,3,FALSE)-F40)</f>
        <v>9.7499999999999982</v>
      </c>
      <c r="H40" s="34">
        <f t="shared" si="5"/>
        <v>7.75</v>
      </c>
      <c r="I40" s="35">
        <f t="shared" si="6"/>
        <v>1.5</v>
      </c>
      <c r="J40" s="36">
        <f t="shared" si="7"/>
        <v>9</v>
      </c>
    </row>
    <row r="41" spans="1:11" ht="13" x14ac:dyDescent="0.15">
      <c r="A41" s="10"/>
      <c r="B41" s="11">
        <v>44621</v>
      </c>
      <c r="C41" s="17">
        <v>2</v>
      </c>
      <c r="D41" s="17" t="s">
        <v>17</v>
      </c>
      <c r="E41" s="18">
        <v>0.6</v>
      </c>
      <c r="F41" s="32">
        <f t="shared" si="4"/>
        <v>1.2</v>
      </c>
      <c r="G41" s="36" cm="1">
        <f t="array" ref="G41">IF(COUNTIF($D$34:D40,D41),(LOOKUP(2,1/($D$34:D40=D41),$G$34:G40) - F41),VLOOKUP(D41,'Work Items'!$C$10:$E$15,3,FALSE)-F41)</f>
        <v>8.5499999999999989</v>
      </c>
      <c r="H41" s="34">
        <f t="shared" si="5"/>
        <v>6.55</v>
      </c>
      <c r="I41" s="35">
        <f t="shared" si="6"/>
        <v>1.5</v>
      </c>
      <c r="J41" s="36">
        <f t="shared" si="7"/>
        <v>7.5</v>
      </c>
    </row>
    <row r="42" spans="1:11" ht="13" x14ac:dyDescent="0.15">
      <c r="A42" s="10"/>
      <c r="B42" s="11">
        <v>44622</v>
      </c>
      <c r="C42" s="17">
        <v>0</v>
      </c>
      <c r="D42" s="17" t="s">
        <v>10</v>
      </c>
      <c r="E42" s="18">
        <v>0</v>
      </c>
      <c r="F42" s="32">
        <f t="shared" si="4"/>
        <v>0</v>
      </c>
      <c r="G42" s="36" t="e" cm="1">
        <f t="array" ref="G42">IF(COUNTIF($D$34:D41,D42),(LOOKUP(2,1/($D$34:D41=D42),$G$34:G41) - F42),VLOOKUP(D42,'Work Items'!$C$10:$E$15,3,FALSE)-F42)</f>
        <v>#N/A</v>
      </c>
      <c r="H42" s="34">
        <f t="shared" si="5"/>
        <v>6.55</v>
      </c>
      <c r="I42" s="35">
        <f t="shared" si="6"/>
        <v>1.5</v>
      </c>
      <c r="J42" s="36">
        <f t="shared" si="7"/>
        <v>6</v>
      </c>
    </row>
    <row r="43" spans="1:11" ht="13" x14ac:dyDescent="0.15">
      <c r="A43" s="10"/>
      <c r="B43" s="11">
        <v>44623</v>
      </c>
      <c r="C43" s="17">
        <v>5</v>
      </c>
      <c r="D43" s="17" t="s">
        <v>65</v>
      </c>
      <c r="E43" s="18">
        <v>0.9</v>
      </c>
      <c r="F43" s="32">
        <f t="shared" si="4"/>
        <v>4.5</v>
      </c>
      <c r="G43" s="36" cm="1">
        <f t="array" ref="G43">IF(COUNTIF($D$34:D42,D43),(LOOKUP(2,1/($D$34:D42=D43),$G$34:G42) - F43),VLOOKUP(D43,'Work Items'!$C$10:$E$15,3,FALSE)-F43)</f>
        <v>11.5</v>
      </c>
      <c r="H43" s="34">
        <f t="shared" si="5"/>
        <v>2.0499999999999998</v>
      </c>
      <c r="I43" s="35">
        <f t="shared" si="6"/>
        <v>1.5</v>
      </c>
      <c r="J43" s="36">
        <f t="shared" si="7"/>
        <v>4.5</v>
      </c>
    </row>
    <row r="44" spans="1:11" ht="13" x14ac:dyDescent="0.15">
      <c r="A44" s="10"/>
      <c r="B44" s="11">
        <v>44624</v>
      </c>
      <c r="C44" s="17">
        <v>4</v>
      </c>
      <c r="D44" s="17" t="s">
        <v>65</v>
      </c>
      <c r="E44" s="18">
        <v>0.8</v>
      </c>
      <c r="F44" s="32">
        <f t="shared" si="4"/>
        <v>3.2</v>
      </c>
      <c r="G44" s="36" cm="1">
        <f t="array" ref="G44">IF(COUNTIF($D$34:D43,D44),(LOOKUP(2,1/($D$34:D43=D44),$G$34:G43) - F44),VLOOKUP(D44,'Work Items'!$C$10:$E$15,3,FALSE)-F44)</f>
        <v>8.3000000000000007</v>
      </c>
      <c r="H44" s="34">
        <f t="shared" si="5"/>
        <v>-1.1500000000000004</v>
      </c>
      <c r="I44" s="35">
        <f t="shared" si="6"/>
        <v>1.5</v>
      </c>
      <c r="J44" s="36">
        <f t="shared" si="7"/>
        <v>3</v>
      </c>
    </row>
    <row r="45" spans="1:11" ht="13" x14ac:dyDescent="0.15">
      <c r="A45" s="10"/>
      <c r="B45" s="11">
        <v>44625</v>
      </c>
      <c r="C45" s="17">
        <v>5</v>
      </c>
      <c r="D45" s="17" t="s">
        <v>17</v>
      </c>
      <c r="E45" s="18">
        <v>0.75</v>
      </c>
      <c r="F45" s="32">
        <f t="shared" si="4"/>
        <v>3.75</v>
      </c>
      <c r="G45" s="36" cm="1">
        <f t="array" ref="G45">IF(COUNTIF($D$34:D44,D45),(LOOKUP(2,1/($D$34:D44=D45),$G$34:G44) - F45),VLOOKUP(D45,'Work Items'!$C$10:$E$15,3,FALSE)-F45)</f>
        <v>4.7999999999999989</v>
      </c>
      <c r="H45" s="34">
        <f t="shared" si="5"/>
        <v>-4.9000000000000004</v>
      </c>
      <c r="I45" s="35">
        <f t="shared" si="6"/>
        <v>1.5</v>
      </c>
      <c r="J45" s="36">
        <f t="shared" si="7"/>
        <v>1.5</v>
      </c>
    </row>
    <row r="46" spans="1:11" ht="13" x14ac:dyDescent="0.15">
      <c r="A46" s="10"/>
      <c r="B46" s="11">
        <v>44626</v>
      </c>
      <c r="C46" s="17">
        <v>6</v>
      </c>
      <c r="D46" s="17" t="s">
        <v>65</v>
      </c>
      <c r="E46" s="18">
        <v>0.8</v>
      </c>
      <c r="F46" s="32">
        <f t="shared" si="4"/>
        <v>4.8000000000000007</v>
      </c>
      <c r="G46" s="36" cm="1">
        <f t="array" ref="G46">IF(COUNTIF($D$34:D45,D46),(LOOKUP(2,1/($D$34:D45=D46),$G$34:G45) - F46),VLOOKUP(D46,'Work Items'!$C$10:$E$15,3,FALSE)-F46)</f>
        <v>3.5</v>
      </c>
      <c r="H46" s="34">
        <f t="shared" si="5"/>
        <v>-9.7000000000000011</v>
      </c>
      <c r="I46" s="35">
        <f>$I$34/(ROWS($B$34:$B$46)-1)</f>
        <v>1.5</v>
      </c>
      <c r="J46" s="36">
        <f t="shared" si="7"/>
        <v>0</v>
      </c>
      <c r="K46" s="15" t="s">
        <v>14</v>
      </c>
    </row>
    <row r="47" spans="1:11" ht="13" x14ac:dyDescent="0.15">
      <c r="A47" s="30"/>
      <c r="B47" s="30"/>
      <c r="C47" s="30"/>
    </row>
    <row r="48" spans="1:11" ht="13" x14ac:dyDescent="0.15">
      <c r="A48" s="27"/>
      <c r="B48" s="27" t="s">
        <v>15</v>
      </c>
      <c r="C48" s="27">
        <f>SUM(C35:C46)</f>
        <v>37</v>
      </c>
      <c r="F48" s="28">
        <f>SUM(F34:F46)</f>
        <v>27.7</v>
      </c>
    </row>
    <row r="49" spans="1:24" ht="13" x14ac:dyDescent="0.15"/>
    <row r="50" spans="1:24" ht="13" x14ac:dyDescent="0.15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" x14ac:dyDescent="0.15">
      <c r="A51" s="30"/>
      <c r="B51" s="30"/>
      <c r="C51" s="30"/>
    </row>
    <row r="52" spans="1:24" ht="13" x14ac:dyDescent="0.15">
      <c r="A52" s="30"/>
      <c r="B52" s="30"/>
      <c r="C52" s="30"/>
    </row>
    <row r="53" spans="1:24" ht="13" x14ac:dyDescent="0.15">
      <c r="A53" s="30"/>
      <c r="B53" s="30"/>
      <c r="C53" s="30"/>
    </row>
    <row r="54" spans="1:24" ht="19" thickBot="1" x14ac:dyDescent="0.25">
      <c r="A54" s="4"/>
      <c r="B54" s="150" t="s">
        <v>84</v>
      </c>
      <c r="C54" s="105"/>
      <c r="D54" s="105"/>
      <c r="E54" s="105"/>
      <c r="F54" s="105"/>
      <c r="G54" s="105"/>
      <c r="H54" s="105"/>
      <c r="I54" s="105"/>
      <c r="J54" s="106"/>
    </row>
    <row r="55" spans="1:24" ht="44" thickTop="1" thickBot="1" x14ac:dyDescent="0.2">
      <c r="A55" s="40"/>
      <c r="B55" s="6" t="s">
        <v>1</v>
      </c>
      <c r="C55" s="6" t="s">
        <v>2</v>
      </c>
      <c r="D55" s="6" t="s">
        <v>3</v>
      </c>
      <c r="E55" s="6" t="s">
        <v>4</v>
      </c>
      <c r="F55" s="6" t="s">
        <v>5</v>
      </c>
      <c r="G55" s="6" t="s">
        <v>6</v>
      </c>
      <c r="H55" s="7" t="s">
        <v>7</v>
      </c>
      <c r="I55" s="8" t="s">
        <v>8</v>
      </c>
      <c r="J55" s="6" t="s">
        <v>9</v>
      </c>
      <c r="K55" s="9"/>
    </row>
    <row r="56" spans="1:24" ht="14" thickTop="1" x14ac:dyDescent="0.15">
      <c r="A56" s="10"/>
      <c r="B56" s="11">
        <v>44628</v>
      </c>
      <c r="C56" s="12">
        <v>0</v>
      </c>
      <c r="D56" s="12" t="s">
        <v>10</v>
      </c>
      <c r="E56" s="12" t="s">
        <v>10</v>
      </c>
      <c r="F56" s="12" t="str">
        <f>E56</f>
        <v>N/A</v>
      </c>
      <c r="G56" s="12" t="e">
        <v>#N/A</v>
      </c>
      <c r="H56" s="13">
        <v>9</v>
      </c>
      <c r="I56" s="14">
        <v>9</v>
      </c>
      <c r="J56" s="12">
        <v>9</v>
      </c>
      <c r="K56" s="15" t="s">
        <v>11</v>
      </c>
    </row>
    <row r="57" spans="1:24" ht="13" x14ac:dyDescent="0.15">
      <c r="A57" s="10"/>
      <c r="B57" s="11">
        <v>44629</v>
      </c>
      <c r="C57" s="17">
        <v>1</v>
      </c>
      <c r="D57" s="146" t="s">
        <v>73</v>
      </c>
      <c r="E57" s="18">
        <v>0.6</v>
      </c>
      <c r="F57" s="32">
        <f t="shared" ref="F57:F66" si="8">E57*C57</f>
        <v>0.6</v>
      </c>
      <c r="G57" s="36" cm="1">
        <f t="array" ref="G57">IF(COUNTIF($D$56:D56,D57),(LOOKUP(2,1/($D$56:D56=D57),$G$56:G56) - F57),VLOOKUP(D57,'Work Items'!$C$17:$E$21,3,FALSE)-F57)</f>
        <v>7.4</v>
      </c>
      <c r="H57" s="34">
        <f t="shared" ref="H57:H66" si="9">H56 - F57</f>
        <v>8.4</v>
      </c>
      <c r="I57" s="35">
        <f>$I$56/(ROWS($B$56:$B$66)-1)</f>
        <v>0.9</v>
      </c>
      <c r="J57" s="36">
        <f>J56 - I57</f>
        <v>8.1</v>
      </c>
    </row>
    <row r="58" spans="1:24" ht="13" x14ac:dyDescent="0.15">
      <c r="A58" s="10"/>
      <c r="B58" s="11">
        <v>44630</v>
      </c>
      <c r="C58" s="17">
        <v>0</v>
      </c>
      <c r="D58" s="146" t="s">
        <v>10</v>
      </c>
      <c r="E58" s="18">
        <v>0</v>
      </c>
      <c r="F58" s="32">
        <f t="shared" si="8"/>
        <v>0</v>
      </c>
      <c r="G58" s="36" t="e" cm="1">
        <f t="array" ref="G58">IF(COUNTIF($D$56:D57,D58),(LOOKUP(2,1/($D$56:D57=D58),$G$56:G57) - F58),VLOOKUP(D58,'Work Items'!$C$17:$E$21,3,FALSE)-F58)</f>
        <v>#N/A</v>
      </c>
      <c r="H58" s="34">
        <f t="shared" si="9"/>
        <v>8.4</v>
      </c>
      <c r="I58" s="35">
        <f t="shared" ref="I58:I66" si="10">$I$56/(ROWS($B$56:$B$66)-1)</f>
        <v>0.9</v>
      </c>
      <c r="J58" s="36">
        <f t="shared" ref="J58:J66" si="11">J57 - I58</f>
        <v>7.1999999999999993</v>
      </c>
    </row>
    <row r="59" spans="1:24" ht="13" x14ac:dyDescent="0.15">
      <c r="A59" s="10"/>
      <c r="B59" s="11">
        <v>44631</v>
      </c>
      <c r="C59" s="17">
        <v>0</v>
      </c>
      <c r="D59" s="146" t="s">
        <v>10</v>
      </c>
      <c r="E59" s="18">
        <v>0</v>
      </c>
      <c r="F59" s="32">
        <f t="shared" si="8"/>
        <v>0</v>
      </c>
      <c r="G59" s="36" t="e" cm="1">
        <f t="array" ref="G59">IF(COUNTIF($D$56:D58,D59),(LOOKUP(2,1/($D$56:D58=D59),$G$56:G58) - F59),VLOOKUP(D59,'Work Items'!$C$17:$E$21,3,FALSE)-F59)</f>
        <v>#N/A</v>
      </c>
      <c r="H59" s="34">
        <f t="shared" si="9"/>
        <v>8.4</v>
      </c>
      <c r="I59" s="35">
        <f t="shared" si="10"/>
        <v>0.9</v>
      </c>
      <c r="J59" s="36">
        <f t="shared" si="11"/>
        <v>6.2999999999999989</v>
      </c>
    </row>
    <row r="60" spans="1:24" ht="13" x14ac:dyDescent="0.15">
      <c r="A60" s="10"/>
      <c r="B60" s="11">
        <v>44632</v>
      </c>
      <c r="C60" s="17">
        <v>3</v>
      </c>
      <c r="D60" s="146" t="s">
        <v>73</v>
      </c>
      <c r="E60" s="18">
        <v>0.75</v>
      </c>
      <c r="F60" s="32">
        <f t="shared" si="8"/>
        <v>2.25</v>
      </c>
      <c r="G60" s="36" cm="1">
        <f t="array" ref="G60">IF(COUNTIF($D$56:D59,D60),(LOOKUP(2,1/($D$56:D59=D60),$G$56:G59) - F60),VLOOKUP(D60,'Work Items'!$C$17:$E$21,3,FALSE)-F60)</f>
        <v>5.15</v>
      </c>
      <c r="H60" s="34">
        <f t="shared" si="9"/>
        <v>6.15</v>
      </c>
      <c r="I60" s="35">
        <f t="shared" si="10"/>
        <v>0.9</v>
      </c>
      <c r="J60" s="36">
        <f t="shared" si="11"/>
        <v>5.3999999999999986</v>
      </c>
    </row>
    <row r="61" spans="1:24" ht="13" x14ac:dyDescent="0.15">
      <c r="A61" s="10"/>
      <c r="B61" s="11">
        <v>44633</v>
      </c>
      <c r="C61" s="17">
        <v>2</v>
      </c>
      <c r="D61" s="146" t="s">
        <v>73</v>
      </c>
      <c r="E61" s="18">
        <v>0.8</v>
      </c>
      <c r="F61" s="32">
        <f t="shared" si="8"/>
        <v>1.6</v>
      </c>
      <c r="G61" s="36" cm="1">
        <f t="array" ref="G61">IF(COUNTIF($D$56:D60,D61),(LOOKUP(2,1/($D$56:D60=D61),$G$56:G60) - F61),VLOOKUP(D61,'Work Items'!$C$17:$E$21,3,FALSE)-F61)</f>
        <v>3.5500000000000003</v>
      </c>
      <c r="H61" s="34">
        <f t="shared" si="9"/>
        <v>4.5500000000000007</v>
      </c>
      <c r="I61" s="35">
        <f t="shared" si="10"/>
        <v>0.9</v>
      </c>
      <c r="J61" s="36">
        <f t="shared" si="11"/>
        <v>4.4999999999999982</v>
      </c>
    </row>
    <row r="62" spans="1:24" ht="13" x14ac:dyDescent="0.15">
      <c r="A62" s="10"/>
      <c r="B62" s="11">
        <v>44634</v>
      </c>
      <c r="C62" s="17">
        <v>0</v>
      </c>
      <c r="D62" s="146" t="s">
        <v>10</v>
      </c>
      <c r="E62" s="18">
        <v>0</v>
      </c>
      <c r="F62" s="32">
        <f t="shared" si="8"/>
        <v>0</v>
      </c>
      <c r="G62" s="36" t="e" cm="1">
        <f t="array" ref="G62">IF(COUNTIF($D$56:D61,D62),(LOOKUP(2,1/($D$56:D61=D62),$G$56:G61) - F62),VLOOKUP(D62,'Work Items'!$C$17:$E$21,3,FALSE)-F62)</f>
        <v>#N/A</v>
      </c>
      <c r="H62" s="34">
        <f t="shared" si="9"/>
        <v>4.5500000000000007</v>
      </c>
      <c r="I62" s="35">
        <f t="shared" si="10"/>
        <v>0.9</v>
      </c>
      <c r="J62" s="36">
        <f t="shared" si="11"/>
        <v>3.5999999999999983</v>
      </c>
    </row>
    <row r="63" spans="1:24" ht="13" x14ac:dyDescent="0.15">
      <c r="A63" s="10"/>
      <c r="B63" s="11">
        <v>44635</v>
      </c>
      <c r="C63" s="17">
        <v>0</v>
      </c>
      <c r="D63" s="146" t="s">
        <v>10</v>
      </c>
      <c r="E63" s="18">
        <v>0</v>
      </c>
      <c r="F63" s="32">
        <f t="shared" si="8"/>
        <v>0</v>
      </c>
      <c r="G63" s="36" t="e" cm="1">
        <f t="array" ref="G63">IF(COUNTIF($D$56:D62,D63),(LOOKUP(2,1/($D$56:D62=D63),$G$56:G62) - F63),VLOOKUP(D63,'Work Items'!$C$17:$E$21,3,FALSE)-F63)</f>
        <v>#N/A</v>
      </c>
      <c r="H63" s="34">
        <f t="shared" si="9"/>
        <v>4.5500000000000007</v>
      </c>
      <c r="I63" s="35">
        <f t="shared" si="10"/>
        <v>0.9</v>
      </c>
      <c r="J63" s="36">
        <f t="shared" si="11"/>
        <v>2.6999999999999984</v>
      </c>
    </row>
    <row r="64" spans="1:24" ht="13" x14ac:dyDescent="0.15">
      <c r="A64" s="10"/>
      <c r="B64" s="11">
        <v>44636</v>
      </c>
      <c r="C64" s="17">
        <v>3</v>
      </c>
      <c r="D64" s="146" t="s">
        <v>73</v>
      </c>
      <c r="E64" s="18">
        <v>0.6</v>
      </c>
      <c r="F64" s="32">
        <f t="shared" si="8"/>
        <v>1.7999999999999998</v>
      </c>
      <c r="G64" s="36" cm="1">
        <f t="array" ref="G64">IF(COUNTIF($D$56:D63,D64),(LOOKUP(2,1/($D$56:D63=D64),$G$56:G63) - F64),VLOOKUP(D64,'Work Items'!$C$17:$E$21,3,FALSE)-F64)</f>
        <v>1.7500000000000004</v>
      </c>
      <c r="H64" s="34">
        <f t="shared" si="9"/>
        <v>2.7500000000000009</v>
      </c>
      <c r="I64" s="35">
        <f t="shared" si="10"/>
        <v>0.9</v>
      </c>
      <c r="J64" s="36">
        <f t="shared" si="11"/>
        <v>1.7999999999999985</v>
      </c>
    </row>
    <row r="65" spans="1:24" ht="13" x14ac:dyDescent="0.15">
      <c r="A65" s="10"/>
      <c r="B65" s="11">
        <v>44637</v>
      </c>
      <c r="C65" s="17">
        <v>3</v>
      </c>
      <c r="D65" s="146" t="s">
        <v>10</v>
      </c>
      <c r="E65" s="18">
        <v>0</v>
      </c>
      <c r="F65" s="32">
        <f t="shared" si="8"/>
        <v>0</v>
      </c>
      <c r="G65" s="36" t="e" cm="1">
        <f t="array" ref="G65">IF(COUNTIF($D$56:D64,D65),(LOOKUP(2,1/($D$56:D64=D65),$G$56:G64) - F65),VLOOKUP(D65,'Work Items'!$C$17:$E$21,3,FALSE)-F65)</f>
        <v>#N/A</v>
      </c>
      <c r="H65" s="34">
        <f t="shared" si="9"/>
        <v>2.7500000000000009</v>
      </c>
      <c r="I65" s="35">
        <f t="shared" si="10"/>
        <v>0.9</v>
      </c>
      <c r="J65" s="36">
        <f t="shared" si="11"/>
        <v>0.89999999999999847</v>
      </c>
    </row>
    <row r="66" spans="1:24" ht="13" x14ac:dyDescent="0.15">
      <c r="A66" s="10"/>
      <c r="B66" s="11">
        <v>44638</v>
      </c>
      <c r="C66" s="17">
        <v>2</v>
      </c>
      <c r="D66" s="146" t="s">
        <v>73</v>
      </c>
      <c r="E66" s="18">
        <v>0.8</v>
      </c>
      <c r="F66" s="32">
        <f t="shared" si="8"/>
        <v>1.6</v>
      </c>
      <c r="G66" s="36" cm="1">
        <f t="array" ref="G66">IF(COUNTIF($D$56:D65,D66),(LOOKUP(2,1/($D$56:D65=D66),$G$56:G65) - F66),VLOOKUP(D66,'Work Items'!$C$17:$E$21,3,FALSE)-F66)</f>
        <v>0.15000000000000036</v>
      </c>
      <c r="H66" s="34">
        <f t="shared" si="9"/>
        <v>1.1500000000000008</v>
      </c>
      <c r="I66" s="35">
        <f t="shared" si="10"/>
        <v>0.9</v>
      </c>
      <c r="J66" s="36">
        <f t="shared" si="11"/>
        <v>-1.5543122344752192E-15</v>
      </c>
      <c r="K66" s="145" t="s">
        <v>14</v>
      </c>
    </row>
    <row r="67" spans="1:24" ht="13" x14ac:dyDescent="0.15">
      <c r="A67" s="30"/>
      <c r="B67" s="30"/>
      <c r="C67" s="30"/>
    </row>
    <row r="68" spans="1:24" ht="13" x14ac:dyDescent="0.15">
      <c r="A68" s="27"/>
      <c r="B68" s="27" t="s">
        <v>15</v>
      </c>
      <c r="C68" s="27">
        <f>SUM(C57:C66)</f>
        <v>14</v>
      </c>
      <c r="F68" s="28">
        <f>SUM(F56:F66)</f>
        <v>7.85</v>
      </c>
    </row>
    <row r="69" spans="1:24" ht="13" x14ac:dyDescent="0.15"/>
    <row r="70" spans="1:24" ht="13" x14ac:dyDescent="0.15">
      <c r="A70" s="123"/>
      <c r="B70" s="123"/>
      <c r="C70" s="123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</row>
    <row r="71" spans="1:24" ht="13" x14ac:dyDescent="0.15">
      <c r="A71" s="125"/>
      <c r="B71" s="125"/>
      <c r="C71" s="125"/>
    </row>
    <row r="72" spans="1:24" ht="13" x14ac:dyDescent="0.15">
      <c r="A72" s="125"/>
      <c r="B72" s="125"/>
      <c r="C72" s="125"/>
    </row>
    <row r="73" spans="1:24" ht="13" x14ac:dyDescent="0.15">
      <c r="A73" s="125"/>
      <c r="B73" s="125"/>
      <c r="C73" s="125"/>
    </row>
    <row r="74" spans="1:24" ht="19" thickBot="1" x14ac:dyDescent="0.25">
      <c r="A74" s="126"/>
      <c r="B74" s="151" t="s">
        <v>85</v>
      </c>
      <c r="C74" s="143"/>
      <c r="D74" s="143"/>
      <c r="E74" s="143"/>
      <c r="F74" s="143"/>
      <c r="G74" s="143"/>
      <c r="H74" s="143"/>
      <c r="I74" s="143"/>
      <c r="J74" s="144"/>
    </row>
    <row r="75" spans="1:24" ht="44" thickTop="1" thickBot="1" x14ac:dyDescent="0.2">
      <c r="A75" s="128"/>
      <c r="B75" s="129" t="s">
        <v>1</v>
      </c>
      <c r="C75" s="130" t="s">
        <v>2</v>
      </c>
      <c r="D75" s="130" t="s">
        <v>3</v>
      </c>
      <c r="E75" s="130" t="s">
        <v>4</v>
      </c>
      <c r="F75" s="130" t="s">
        <v>5</v>
      </c>
      <c r="G75" s="130" t="s">
        <v>6</v>
      </c>
      <c r="H75" s="131" t="s">
        <v>7</v>
      </c>
      <c r="I75" s="130" t="s">
        <v>8</v>
      </c>
      <c r="J75" s="130" t="s">
        <v>9</v>
      </c>
      <c r="K75" s="132"/>
    </row>
    <row r="76" spans="1:24" ht="14" thickTop="1" x14ac:dyDescent="0.15">
      <c r="A76" s="133"/>
      <c r="B76" s="134">
        <v>44648</v>
      </c>
      <c r="C76" s="135">
        <v>0</v>
      </c>
      <c r="D76" s="135" t="s">
        <v>10</v>
      </c>
      <c r="E76" s="135" t="s">
        <v>10</v>
      </c>
      <c r="F76" s="135" t="s">
        <v>10</v>
      </c>
      <c r="G76" s="135" t="e">
        <v>#N/A</v>
      </c>
      <c r="H76" s="136">
        <v>20</v>
      </c>
      <c r="I76" s="135">
        <v>20</v>
      </c>
      <c r="J76" s="135">
        <v>20</v>
      </c>
      <c r="K76" s="127" t="s">
        <v>11</v>
      </c>
    </row>
    <row r="77" spans="1:24" ht="13" x14ac:dyDescent="0.15">
      <c r="A77" s="133"/>
      <c r="B77" s="134">
        <v>44649</v>
      </c>
      <c r="C77" s="137">
        <v>0</v>
      </c>
      <c r="D77" s="147" t="s">
        <v>10</v>
      </c>
      <c r="E77" s="138">
        <v>0</v>
      </c>
      <c r="F77" s="139">
        <f xml:space="preserve"> C77*E77</f>
        <v>0</v>
      </c>
      <c r="G77" s="36" t="e" cm="1">
        <f t="array" ref="G77">IF(COUNTIF($D$76:D76,D77),(LOOKUP(2,1/($D$76:D76=D77),$G$76:G76) - F77),VLOOKUP(D77,'Work Items'!$C$23:$E$27,3,FALSE)-F77)</f>
        <v>#N/A</v>
      </c>
      <c r="H77" s="149">
        <f t="shared" ref="H77:H97" si="12">H76 - F77</f>
        <v>20</v>
      </c>
      <c r="I77" s="35">
        <f>$I$76/(ROWS($B$76:$B$97)-1)</f>
        <v>0.95238095238095233</v>
      </c>
      <c r="J77" s="36">
        <f>J76 - I77</f>
        <v>19.047619047619047</v>
      </c>
    </row>
    <row r="78" spans="1:24" ht="13" x14ac:dyDescent="0.15">
      <c r="A78" s="133"/>
      <c r="B78" s="134">
        <v>44650</v>
      </c>
      <c r="C78" s="137">
        <v>3</v>
      </c>
      <c r="D78" s="147" t="s">
        <v>79</v>
      </c>
      <c r="E78" s="138">
        <v>0.7</v>
      </c>
      <c r="F78" s="139">
        <f t="shared" ref="F78:F97" si="13" xml:space="preserve"> C78*E78</f>
        <v>2.0999999999999996</v>
      </c>
      <c r="G78" s="36" cm="1">
        <f t="array" ref="G78">IF(COUNTIF($D$76:D77,D78),(LOOKUP(2,1/($D$76:D77=D78),$G$76:G77) - F78),VLOOKUP(D78,'Work Items'!$C$23:$E$27,3,FALSE)-F78)</f>
        <v>18.899999999999999</v>
      </c>
      <c r="H78" s="149">
        <f t="shared" si="12"/>
        <v>17.899999999999999</v>
      </c>
      <c r="I78" s="35">
        <f t="shared" ref="I78:I97" si="14">$I$76/(ROWS($B$76:$B$97)-1)</f>
        <v>0.95238095238095233</v>
      </c>
      <c r="J78" s="36">
        <f t="shared" ref="J78:J97" si="15">J77 - I78</f>
        <v>18.095238095238095</v>
      </c>
    </row>
    <row r="79" spans="1:24" ht="13" x14ac:dyDescent="0.15">
      <c r="A79" s="133"/>
      <c r="B79" s="134">
        <v>44651</v>
      </c>
      <c r="C79" s="137">
        <v>0</v>
      </c>
      <c r="D79" s="147" t="s">
        <v>10</v>
      </c>
      <c r="E79" s="138">
        <v>0</v>
      </c>
      <c r="F79" s="139">
        <f t="shared" si="13"/>
        <v>0</v>
      </c>
      <c r="G79" s="36" t="e" cm="1">
        <f t="array" ref="G79">IF(COUNTIF($D$76:D78,D79),(LOOKUP(2,1/($D$76:D78=D79),$G$76:G78) - F79),VLOOKUP(D79,'Work Items'!$C$23:$E$27,3,FALSE)-F79)</f>
        <v>#N/A</v>
      </c>
      <c r="H79" s="149">
        <f t="shared" si="12"/>
        <v>17.899999999999999</v>
      </c>
      <c r="I79" s="35">
        <f t="shared" si="14"/>
        <v>0.95238095238095233</v>
      </c>
      <c r="J79" s="36">
        <f t="shared" si="15"/>
        <v>17.142857142857142</v>
      </c>
    </row>
    <row r="80" spans="1:24" ht="13" x14ac:dyDescent="0.15">
      <c r="A80" s="133"/>
      <c r="B80" s="134">
        <v>44652</v>
      </c>
      <c r="C80" s="137">
        <v>2</v>
      </c>
      <c r="D80" s="147" t="s">
        <v>79</v>
      </c>
      <c r="E80" s="138">
        <v>0.8</v>
      </c>
      <c r="F80" s="139">
        <f t="shared" si="13"/>
        <v>1.6</v>
      </c>
      <c r="G80" s="36" cm="1">
        <f t="array" ref="G80">IF(COUNTIF($D$76:D79,D80),(LOOKUP(2,1/($D$76:D79=D80),$G$76:G79) - F80),VLOOKUP(D80,'Work Items'!$C$23:$E$27,3,FALSE)-F80)</f>
        <v>17.299999999999997</v>
      </c>
      <c r="H80" s="149">
        <f t="shared" si="12"/>
        <v>16.299999999999997</v>
      </c>
      <c r="I80" s="35">
        <f t="shared" si="14"/>
        <v>0.95238095238095233</v>
      </c>
      <c r="J80" s="36">
        <f t="shared" si="15"/>
        <v>16.19047619047619</v>
      </c>
    </row>
    <row r="81" spans="1:12" ht="13" x14ac:dyDescent="0.15">
      <c r="A81" s="133"/>
      <c r="B81" s="134">
        <v>44653</v>
      </c>
      <c r="C81" s="137">
        <v>0</v>
      </c>
      <c r="D81" s="147" t="s">
        <v>10</v>
      </c>
      <c r="E81" s="138">
        <v>0</v>
      </c>
      <c r="F81" s="139">
        <f t="shared" si="13"/>
        <v>0</v>
      </c>
      <c r="G81" s="36" t="e" cm="1">
        <f t="array" ref="G81">IF(COUNTIF($D$76:D80,D81),(LOOKUP(2,1/($D$76:D80=D81),$G$76:G80) - F81),VLOOKUP(D81,'Work Items'!$C$23:$E$27,3,FALSE)-F81)</f>
        <v>#N/A</v>
      </c>
      <c r="H81" s="149">
        <f t="shared" si="12"/>
        <v>16.299999999999997</v>
      </c>
      <c r="I81" s="35">
        <f t="shared" si="14"/>
        <v>0.95238095238095233</v>
      </c>
      <c r="J81" s="36">
        <f t="shared" si="15"/>
        <v>15.238095238095237</v>
      </c>
    </row>
    <row r="82" spans="1:12" ht="13" x14ac:dyDescent="0.15">
      <c r="A82" s="133"/>
      <c r="B82" s="134">
        <v>44654</v>
      </c>
      <c r="C82" s="137">
        <v>2</v>
      </c>
      <c r="D82" s="147" t="s">
        <v>79</v>
      </c>
      <c r="E82" s="148">
        <v>0.9</v>
      </c>
      <c r="F82" s="139">
        <f t="shared" si="13"/>
        <v>1.8</v>
      </c>
      <c r="G82" s="36" cm="1">
        <f t="array" ref="G82">IF(COUNTIF($D$76:D81,D82),(LOOKUP(2,1/($D$76:D81=D82),$G$76:G81) - F82),VLOOKUP(D82,'Work Items'!$C$23:$E$27,3,FALSE)-F82)</f>
        <v>15.499999999999996</v>
      </c>
      <c r="H82" s="149">
        <f t="shared" si="12"/>
        <v>14.499999999999996</v>
      </c>
      <c r="I82" s="35">
        <f t="shared" si="14"/>
        <v>0.95238095238095233</v>
      </c>
      <c r="J82" s="36">
        <f t="shared" si="15"/>
        <v>14.285714285714285</v>
      </c>
    </row>
    <row r="83" spans="1:12" ht="13" x14ac:dyDescent="0.15">
      <c r="A83" s="133"/>
      <c r="B83" s="134">
        <v>44655</v>
      </c>
      <c r="C83" s="137">
        <v>2</v>
      </c>
      <c r="D83" s="147" t="s">
        <v>79</v>
      </c>
      <c r="E83" s="138">
        <v>0.6</v>
      </c>
      <c r="F83" s="139">
        <f t="shared" si="13"/>
        <v>1.2</v>
      </c>
      <c r="G83" s="36" cm="1">
        <f t="array" ref="G83">IF(COUNTIF($D$76:D82,D83),(LOOKUP(2,1/($D$76:D82=D83),$G$76:G82) - F83),VLOOKUP(D83,'Work Items'!$C$23:$E$27,3,FALSE)-F83)</f>
        <v>14.299999999999997</v>
      </c>
      <c r="H83" s="149">
        <f t="shared" si="12"/>
        <v>13.299999999999997</v>
      </c>
      <c r="I83" s="35">
        <f t="shared" si="14"/>
        <v>0.95238095238095233</v>
      </c>
      <c r="J83" s="36">
        <f t="shared" si="15"/>
        <v>13.333333333333332</v>
      </c>
    </row>
    <row r="84" spans="1:12" ht="13" x14ac:dyDescent="0.15">
      <c r="A84" s="133"/>
      <c r="B84" s="134">
        <v>44656</v>
      </c>
      <c r="C84" s="137">
        <v>3</v>
      </c>
      <c r="D84" s="147" t="s">
        <v>79</v>
      </c>
      <c r="E84" s="138">
        <v>0.8</v>
      </c>
      <c r="F84" s="139">
        <f t="shared" si="13"/>
        <v>2.4000000000000004</v>
      </c>
      <c r="G84" s="36" cm="1">
        <f t="array" ref="G84">IF(COUNTIF($D$76:D83,D84),(LOOKUP(2,1/($D$76:D83=D84),$G$76:G83) - F84),VLOOKUP(D84,'Work Items'!$C$23:$E$27,3,FALSE)-F84)</f>
        <v>11.899999999999997</v>
      </c>
      <c r="H84" s="149">
        <f t="shared" si="12"/>
        <v>10.899999999999997</v>
      </c>
      <c r="I84" s="35">
        <f t="shared" si="14"/>
        <v>0.95238095238095233</v>
      </c>
      <c r="J84" s="36">
        <f t="shared" si="15"/>
        <v>12.38095238095238</v>
      </c>
    </row>
    <row r="85" spans="1:12" ht="13" x14ac:dyDescent="0.15">
      <c r="A85" s="133"/>
      <c r="B85" s="134">
        <v>44657</v>
      </c>
      <c r="C85" s="137">
        <v>0</v>
      </c>
      <c r="D85" s="147" t="s">
        <v>10</v>
      </c>
      <c r="E85" s="138">
        <v>0</v>
      </c>
      <c r="F85" s="139">
        <f t="shared" si="13"/>
        <v>0</v>
      </c>
      <c r="G85" s="36" t="e" cm="1">
        <f t="array" ref="G85">IF(COUNTIF($D$76:D84,D85),(LOOKUP(2,1/($D$76:D84=D85),$G$76:G84) - F85),VLOOKUP(D85,'Work Items'!$C$23:$E$27,3,FALSE)-F85)</f>
        <v>#N/A</v>
      </c>
      <c r="H85" s="149">
        <f t="shared" si="12"/>
        <v>10.899999999999997</v>
      </c>
      <c r="I85" s="35">
        <f t="shared" si="14"/>
        <v>0.95238095238095233</v>
      </c>
      <c r="J85" s="36">
        <f t="shared" si="15"/>
        <v>11.428571428571427</v>
      </c>
    </row>
    <row r="86" spans="1:12" ht="13" x14ac:dyDescent="0.15">
      <c r="A86" s="133"/>
      <c r="B86" s="134">
        <v>44658</v>
      </c>
      <c r="C86" s="137">
        <v>0</v>
      </c>
      <c r="D86" s="147" t="s">
        <v>10</v>
      </c>
      <c r="E86" s="138">
        <v>0</v>
      </c>
      <c r="F86" s="139">
        <f t="shared" si="13"/>
        <v>0</v>
      </c>
      <c r="G86" s="36" t="e" cm="1">
        <f t="array" ref="G86">IF(COUNTIF($D$76:D85,D86),(LOOKUP(2,1/($D$76:D85=D86),$G$76:G85) - F86),VLOOKUP(D86,'Work Items'!$C$23:$E$27,3,FALSE)-F86)</f>
        <v>#N/A</v>
      </c>
      <c r="H86" s="149">
        <f t="shared" si="12"/>
        <v>10.899999999999997</v>
      </c>
      <c r="I86" s="35">
        <f t="shared" si="14"/>
        <v>0.95238095238095233</v>
      </c>
      <c r="J86" s="36">
        <f t="shared" si="15"/>
        <v>10.476190476190474</v>
      </c>
    </row>
    <row r="87" spans="1:12" ht="13" x14ac:dyDescent="0.15">
      <c r="A87" s="133"/>
      <c r="B87" s="134">
        <v>44659</v>
      </c>
      <c r="C87" s="137">
        <v>1</v>
      </c>
      <c r="D87" s="147" t="s">
        <v>79</v>
      </c>
      <c r="E87" s="138">
        <v>0.8</v>
      </c>
      <c r="F87" s="139">
        <f t="shared" si="13"/>
        <v>0.8</v>
      </c>
      <c r="G87" s="36" cm="1">
        <f t="array" ref="G87">IF(COUNTIF($D$76:D86,D87),(LOOKUP(2,1/($D$76:D86=D87),$G$76:G86) - F87),VLOOKUP(D87,'Work Items'!$C$23:$E$27,3,FALSE)-F87)</f>
        <v>11.099999999999996</v>
      </c>
      <c r="H87" s="149">
        <f t="shared" si="12"/>
        <v>10.099999999999996</v>
      </c>
      <c r="I87" s="35">
        <f t="shared" si="14"/>
        <v>0.95238095238095233</v>
      </c>
      <c r="J87" s="36">
        <f t="shared" si="15"/>
        <v>9.5238095238095219</v>
      </c>
    </row>
    <row r="88" spans="1:12" ht="13" x14ac:dyDescent="0.15">
      <c r="A88" s="133"/>
      <c r="B88" s="134">
        <v>44660</v>
      </c>
      <c r="C88" s="137">
        <v>2</v>
      </c>
      <c r="D88" s="147" t="s">
        <v>79</v>
      </c>
      <c r="E88" s="138">
        <v>0.75</v>
      </c>
      <c r="F88" s="139">
        <f t="shared" si="13"/>
        <v>1.5</v>
      </c>
      <c r="G88" s="36" cm="1">
        <f t="array" ref="G88">IF(COUNTIF($D$76:D87,D88),(LOOKUP(2,1/($D$76:D87=D88),$G$76:G87) - F88),VLOOKUP(D88,'Work Items'!$C$23:$E$27,3,FALSE)-F88)</f>
        <v>9.5999999999999961</v>
      </c>
      <c r="H88" s="149">
        <f t="shared" si="12"/>
        <v>8.5999999999999961</v>
      </c>
      <c r="I88" s="35">
        <f t="shared" si="14"/>
        <v>0.95238095238095233</v>
      </c>
      <c r="J88" s="36">
        <f t="shared" si="15"/>
        <v>8.5714285714285694</v>
      </c>
    </row>
    <row r="89" spans="1:12" ht="13" x14ac:dyDescent="0.15">
      <c r="A89" s="133"/>
      <c r="B89" s="134">
        <v>44661</v>
      </c>
      <c r="C89" s="137">
        <v>0</v>
      </c>
      <c r="D89" s="147" t="s">
        <v>10</v>
      </c>
      <c r="E89" s="138">
        <v>0</v>
      </c>
      <c r="F89" s="139">
        <f t="shared" si="13"/>
        <v>0</v>
      </c>
      <c r="G89" s="36" t="e" cm="1">
        <f t="array" ref="G89">IF(COUNTIF($D$76:D88,D89),(LOOKUP(2,1/($D$76:D88=D89),$G$76:G88) - F89),VLOOKUP(D89,'Work Items'!$C$23:$E$27,3,FALSE)-F89)</f>
        <v>#N/A</v>
      </c>
      <c r="H89" s="149">
        <f t="shared" si="12"/>
        <v>8.5999999999999961</v>
      </c>
      <c r="I89" s="35">
        <f t="shared" si="14"/>
        <v>0.95238095238095233</v>
      </c>
      <c r="J89" s="36">
        <f t="shared" si="15"/>
        <v>7.6190476190476168</v>
      </c>
    </row>
    <row r="90" spans="1:12" ht="13" x14ac:dyDescent="0.15">
      <c r="A90" s="133"/>
      <c r="B90" s="134">
        <v>44662</v>
      </c>
      <c r="C90" s="137">
        <v>0</v>
      </c>
      <c r="D90" s="147" t="s">
        <v>10</v>
      </c>
      <c r="E90" s="138">
        <v>0</v>
      </c>
      <c r="F90" s="139">
        <f t="shared" si="13"/>
        <v>0</v>
      </c>
      <c r="G90" s="36" t="e" cm="1">
        <f t="array" ref="G90">IF(COUNTIF($D$76:D89,D90),(LOOKUP(2,1/($D$76:D89=D90),$G$76:G89) - F90),VLOOKUP(D90,'Work Items'!$C$23:$E$27,3,FALSE)-F90)</f>
        <v>#N/A</v>
      </c>
      <c r="H90" s="149">
        <f t="shared" si="12"/>
        <v>8.5999999999999961</v>
      </c>
      <c r="I90" s="35">
        <f t="shared" si="14"/>
        <v>0.95238095238095233</v>
      </c>
      <c r="J90" s="36">
        <f t="shared" si="15"/>
        <v>6.6666666666666643</v>
      </c>
    </row>
    <row r="91" spans="1:12" ht="13" x14ac:dyDescent="0.15">
      <c r="A91" s="140"/>
      <c r="B91" s="134">
        <v>44663</v>
      </c>
      <c r="C91" s="137">
        <v>0</v>
      </c>
      <c r="D91" s="147" t="s">
        <v>10</v>
      </c>
      <c r="E91" s="138">
        <v>0</v>
      </c>
      <c r="F91" s="139">
        <f t="shared" si="13"/>
        <v>0</v>
      </c>
      <c r="G91" s="36" t="e" cm="1">
        <f t="array" ref="G91">IF(COUNTIF($D$76:D90,D91),(LOOKUP(2,1/($D$76:D90=D91),$G$76:G90) - F91),VLOOKUP(D91,'Work Items'!$C$23:$E$27,3,FALSE)-F91)</f>
        <v>#N/A</v>
      </c>
      <c r="H91" s="149">
        <f t="shared" si="12"/>
        <v>8.5999999999999961</v>
      </c>
      <c r="I91" s="35">
        <f t="shared" si="14"/>
        <v>0.95238095238095233</v>
      </c>
      <c r="J91" s="36">
        <f t="shared" si="15"/>
        <v>5.7142857142857117</v>
      </c>
    </row>
    <row r="92" spans="1:12" ht="15.75" customHeight="1" x14ac:dyDescent="0.15">
      <c r="B92" s="134">
        <v>44664</v>
      </c>
      <c r="C92" s="137">
        <v>0</v>
      </c>
      <c r="D92" s="147" t="s">
        <v>10</v>
      </c>
      <c r="E92" s="138">
        <v>0</v>
      </c>
      <c r="F92" s="139">
        <f t="shared" si="13"/>
        <v>0</v>
      </c>
      <c r="G92" s="36" t="e" cm="1">
        <f t="array" ref="G92">IF(COUNTIF($D$76:D91,D92),(LOOKUP(2,1/($D$76:D91=D92),$G$76:G91) - F92),VLOOKUP(D92,'Work Items'!$C$23:$E$27,3,FALSE)-F92)</f>
        <v>#N/A</v>
      </c>
      <c r="H92" s="149">
        <f t="shared" si="12"/>
        <v>8.5999999999999961</v>
      </c>
      <c r="I92" s="35">
        <f t="shared" si="14"/>
        <v>0.95238095238095233</v>
      </c>
      <c r="J92" s="36">
        <f t="shared" si="15"/>
        <v>4.7619047619047592</v>
      </c>
    </row>
    <row r="93" spans="1:12" ht="13" x14ac:dyDescent="0.15">
      <c r="B93" s="134">
        <v>44665</v>
      </c>
      <c r="C93" s="137">
        <v>0</v>
      </c>
      <c r="D93" s="147" t="s">
        <v>10</v>
      </c>
      <c r="E93" s="138">
        <v>0</v>
      </c>
      <c r="F93" s="139">
        <f t="shared" si="13"/>
        <v>0</v>
      </c>
      <c r="G93" s="36" t="e" cm="1">
        <f t="array" ref="G93">IF(COUNTIF($D$76:D92,D93),(LOOKUP(2,1/($D$76:D92=D93),$G$76:G92) - F93),VLOOKUP(D93,'Work Items'!$C$23:$E$27,3,FALSE)-F93)</f>
        <v>#N/A</v>
      </c>
      <c r="H93" s="149">
        <f t="shared" si="12"/>
        <v>8.5999999999999961</v>
      </c>
      <c r="I93" s="35">
        <f t="shared" si="14"/>
        <v>0.95238095238095233</v>
      </c>
      <c r="J93" s="36">
        <f t="shared" si="15"/>
        <v>3.8095238095238066</v>
      </c>
    </row>
    <row r="94" spans="1:12" ht="13" x14ac:dyDescent="0.15">
      <c r="A94" s="30"/>
      <c r="B94" s="134">
        <v>44666</v>
      </c>
      <c r="C94" s="137">
        <v>0</v>
      </c>
      <c r="D94" s="147" t="s">
        <v>10</v>
      </c>
      <c r="E94" s="138">
        <v>0</v>
      </c>
      <c r="F94" s="139">
        <f t="shared" si="13"/>
        <v>0</v>
      </c>
      <c r="G94" s="36" t="e" cm="1">
        <f t="array" ref="G94">IF(COUNTIF($D$76:D93,D94),(LOOKUP(2,1/($D$76:D93=D94),$G$76:G93) - F94),VLOOKUP(D94,'Work Items'!$C$23:$E$27,3,FALSE)-F94)</f>
        <v>#N/A</v>
      </c>
      <c r="H94" s="149">
        <f t="shared" si="12"/>
        <v>8.5999999999999961</v>
      </c>
      <c r="I94" s="35">
        <f t="shared" si="14"/>
        <v>0.95238095238095233</v>
      </c>
      <c r="J94" s="36">
        <f t="shared" si="15"/>
        <v>2.8571428571428541</v>
      </c>
      <c r="L94" s="31"/>
    </row>
    <row r="95" spans="1:12" ht="13" x14ac:dyDescent="0.15">
      <c r="A95" s="30"/>
      <c r="B95" s="134">
        <v>44667</v>
      </c>
      <c r="C95" s="137">
        <v>0</v>
      </c>
      <c r="D95" s="147" t="s">
        <v>10</v>
      </c>
      <c r="E95" s="138">
        <v>0</v>
      </c>
      <c r="F95" s="139">
        <f t="shared" si="13"/>
        <v>0</v>
      </c>
      <c r="G95" s="36" t="e" cm="1">
        <f t="array" ref="G95">IF(COUNTIF($D$76:D94,D95),(LOOKUP(2,1/($D$76:D94=D95),$G$76:G94) - F95),VLOOKUP(D95,'Work Items'!$C$23:$E$27,3,FALSE)-F95)</f>
        <v>#N/A</v>
      </c>
      <c r="H95" s="149">
        <f t="shared" si="12"/>
        <v>8.5999999999999961</v>
      </c>
      <c r="I95" s="35">
        <f t="shared" si="14"/>
        <v>0.95238095238095233</v>
      </c>
      <c r="J95" s="36">
        <f t="shared" si="15"/>
        <v>1.9047619047619018</v>
      </c>
      <c r="L95" s="31"/>
    </row>
    <row r="96" spans="1:12" ht="13" x14ac:dyDescent="0.15">
      <c r="A96" s="30"/>
      <c r="B96" s="134">
        <v>44668</v>
      </c>
      <c r="C96" s="137">
        <v>0</v>
      </c>
      <c r="D96" s="147" t="s">
        <v>10</v>
      </c>
      <c r="E96" s="138">
        <v>0</v>
      </c>
      <c r="F96" s="139">
        <f t="shared" si="13"/>
        <v>0</v>
      </c>
      <c r="G96" s="36" t="e" cm="1">
        <f t="array" ref="G96">IF(COUNTIF($D$76:D95,D96),(LOOKUP(2,1/($D$76:D95=D96),$G$76:G95) - F96),VLOOKUP(D96,'Work Items'!$C$23:$E$27,3,FALSE)-F96)</f>
        <v>#N/A</v>
      </c>
      <c r="H96" s="149">
        <f t="shared" si="12"/>
        <v>8.5999999999999961</v>
      </c>
      <c r="I96" s="35">
        <f t="shared" si="14"/>
        <v>0.95238095238095233</v>
      </c>
      <c r="J96" s="36">
        <f t="shared" si="15"/>
        <v>0.95238095238094944</v>
      </c>
    </row>
    <row r="97" spans="1:11" ht="13" x14ac:dyDescent="0.15">
      <c r="A97" s="30"/>
      <c r="B97" s="134">
        <v>44669</v>
      </c>
      <c r="C97" s="137">
        <v>0</v>
      </c>
      <c r="D97" s="147" t="s">
        <v>10</v>
      </c>
      <c r="E97" s="138">
        <v>0</v>
      </c>
      <c r="F97" s="139">
        <f t="shared" si="13"/>
        <v>0</v>
      </c>
      <c r="G97" s="36" t="e" cm="1">
        <f t="array" ref="G97">IF(COUNTIF($D$76:D96,D97),(LOOKUP(2,1/($D$76:D96=D97),$G$76:G96) - F97),VLOOKUP(D97,'Work Items'!$C$23:$E$27,3,FALSE)-F97)</f>
        <v>#N/A</v>
      </c>
      <c r="H97" s="149">
        <f t="shared" si="12"/>
        <v>8.5999999999999961</v>
      </c>
      <c r="I97" s="35">
        <f t="shared" si="14"/>
        <v>0.95238095238095233</v>
      </c>
      <c r="J97" s="36">
        <f t="shared" si="15"/>
        <v>-2.886579864025407E-15</v>
      </c>
      <c r="K97" s="127" t="s">
        <v>14</v>
      </c>
    </row>
    <row r="98" spans="1:11" ht="13" x14ac:dyDescent="0.15">
      <c r="A98" s="30"/>
      <c r="B98" s="30"/>
      <c r="C98" s="30"/>
    </row>
    <row r="99" spans="1:11" ht="13" x14ac:dyDescent="0.15">
      <c r="A99" s="140"/>
      <c r="B99" s="140" t="s">
        <v>15</v>
      </c>
      <c r="C99" s="140">
        <f>SUM(C76:C97)</f>
        <v>15</v>
      </c>
      <c r="F99" s="141">
        <f>SUM(F77:F97)</f>
        <v>11.400000000000002</v>
      </c>
    </row>
    <row r="100" spans="1:11" ht="13" x14ac:dyDescent="0.15">
      <c r="A100" s="30"/>
      <c r="B100" s="30"/>
      <c r="C100" s="30"/>
    </row>
    <row r="101" spans="1:11" ht="13" x14ac:dyDescent="0.15">
      <c r="A101" s="3"/>
      <c r="B101" s="3"/>
      <c r="C101" s="3"/>
    </row>
    <row r="102" spans="1:11" ht="13" x14ac:dyDescent="0.15">
      <c r="A102" s="3"/>
      <c r="B102" s="3"/>
      <c r="C102" s="3"/>
    </row>
    <row r="103" spans="1:11" ht="13" x14ac:dyDescent="0.15">
      <c r="A103" s="3"/>
      <c r="B103" s="3"/>
      <c r="C103" s="3"/>
    </row>
    <row r="104" spans="1:11" ht="13" x14ac:dyDescent="0.15">
      <c r="A104" s="3"/>
      <c r="B104" s="3"/>
      <c r="C104" s="3"/>
    </row>
    <row r="105" spans="1:11" ht="13" x14ac:dyDescent="0.15">
      <c r="A105" s="3"/>
      <c r="B105" s="3"/>
      <c r="C105" s="3"/>
    </row>
    <row r="106" spans="1:11" ht="13" x14ac:dyDescent="0.15">
      <c r="A106" s="3"/>
      <c r="B106" s="3"/>
      <c r="C106" s="3"/>
    </row>
    <row r="107" spans="1:11" ht="13" x14ac:dyDescent="0.15">
      <c r="A107" s="3"/>
      <c r="B107" s="3"/>
      <c r="C107" s="3"/>
    </row>
    <row r="108" spans="1:11" ht="13" x14ac:dyDescent="0.15">
      <c r="A108" s="3"/>
      <c r="B108" s="3"/>
      <c r="C108" s="3"/>
    </row>
    <row r="109" spans="1:11" ht="13" x14ac:dyDescent="0.15">
      <c r="A109" s="3"/>
      <c r="B109" s="3"/>
      <c r="C109" s="3"/>
    </row>
    <row r="110" spans="1:11" ht="13" x14ac:dyDescent="0.15">
      <c r="A110" s="3"/>
      <c r="B110" s="3"/>
      <c r="C110" s="3"/>
    </row>
    <row r="111" spans="1:11" ht="13" x14ac:dyDescent="0.15">
      <c r="A111" s="3"/>
      <c r="B111" s="3"/>
      <c r="C111" s="3"/>
    </row>
    <row r="112" spans="1:11" ht="13" x14ac:dyDescent="0.15">
      <c r="A112" s="3"/>
      <c r="B112" s="3"/>
      <c r="C112" s="3"/>
    </row>
    <row r="113" spans="1:3" ht="13" x14ac:dyDescent="0.15">
      <c r="A113" s="3"/>
      <c r="B113" s="3"/>
      <c r="C113" s="3"/>
    </row>
    <row r="114" spans="1:3" ht="13" x14ac:dyDescent="0.15">
      <c r="A114" s="3"/>
      <c r="B114" s="3"/>
      <c r="C114" s="3"/>
    </row>
    <row r="115" spans="1:3" ht="13" x14ac:dyDescent="0.15">
      <c r="A115" s="3"/>
      <c r="B115" s="3"/>
      <c r="C115" s="3"/>
    </row>
    <row r="116" spans="1:3" ht="13" x14ac:dyDescent="0.15">
      <c r="A116" s="3"/>
      <c r="B116" s="3"/>
      <c r="C116" s="3"/>
    </row>
    <row r="117" spans="1:3" ht="13" x14ac:dyDescent="0.15">
      <c r="A117" s="3"/>
      <c r="B117" s="3"/>
      <c r="C117" s="3"/>
    </row>
    <row r="118" spans="1:3" ht="13" x14ac:dyDescent="0.15">
      <c r="A118" s="3"/>
      <c r="B118" s="3"/>
      <c r="C118" s="3"/>
    </row>
    <row r="119" spans="1:3" ht="13" x14ac:dyDescent="0.15">
      <c r="A119" s="3"/>
      <c r="B119" s="3"/>
      <c r="C119" s="3"/>
    </row>
    <row r="120" spans="1:3" ht="13" x14ac:dyDescent="0.15">
      <c r="A120" s="3"/>
      <c r="B120" s="3"/>
      <c r="C120" s="3"/>
    </row>
    <row r="121" spans="1:3" ht="13" x14ac:dyDescent="0.15">
      <c r="A121" s="3"/>
      <c r="B121" s="3"/>
      <c r="C121" s="3"/>
    </row>
    <row r="122" spans="1:3" ht="13" x14ac:dyDescent="0.15">
      <c r="A122" s="3"/>
      <c r="B122" s="3"/>
      <c r="C122" s="3"/>
    </row>
    <row r="123" spans="1:3" ht="13" x14ac:dyDescent="0.15">
      <c r="A123" s="3"/>
      <c r="B123" s="3"/>
      <c r="C123" s="3"/>
    </row>
    <row r="124" spans="1:3" ht="13" x14ac:dyDescent="0.15">
      <c r="A124" s="3"/>
      <c r="B124" s="3"/>
      <c r="C124" s="3"/>
    </row>
    <row r="125" spans="1:3" ht="13" x14ac:dyDescent="0.15">
      <c r="A125" s="3"/>
      <c r="B125" s="3"/>
      <c r="C125" s="3"/>
    </row>
    <row r="126" spans="1:3" ht="13" x14ac:dyDescent="0.15">
      <c r="A126" s="3"/>
      <c r="B126" s="3"/>
      <c r="C126" s="3"/>
    </row>
    <row r="127" spans="1:3" ht="13" x14ac:dyDescent="0.15">
      <c r="A127" s="3"/>
      <c r="B127" s="3"/>
      <c r="C127" s="3"/>
    </row>
    <row r="128" spans="1:3" ht="13" x14ac:dyDescent="0.15">
      <c r="A128" s="3"/>
      <c r="B128" s="3"/>
      <c r="C128" s="3"/>
    </row>
    <row r="129" spans="1:3" ht="13" x14ac:dyDescent="0.15">
      <c r="A129" s="3"/>
      <c r="B129" s="3"/>
      <c r="C129" s="3"/>
    </row>
    <row r="130" spans="1:3" ht="13" x14ac:dyDescent="0.15">
      <c r="A130" s="3"/>
      <c r="B130" s="3"/>
      <c r="C130" s="3"/>
    </row>
    <row r="131" spans="1:3" ht="13" x14ac:dyDescent="0.15">
      <c r="A131" s="3"/>
      <c r="B131" s="3"/>
      <c r="C131" s="3"/>
    </row>
    <row r="132" spans="1:3" ht="13" x14ac:dyDescent="0.15">
      <c r="A132" s="3"/>
      <c r="B132" s="3"/>
      <c r="C132" s="3"/>
    </row>
    <row r="133" spans="1:3" ht="13" x14ac:dyDescent="0.15">
      <c r="A133" s="3"/>
      <c r="B133" s="3"/>
      <c r="C133" s="3"/>
    </row>
    <row r="134" spans="1:3" ht="13" x14ac:dyDescent="0.15">
      <c r="A134" s="3"/>
      <c r="B134" s="3"/>
      <c r="C134" s="3"/>
    </row>
    <row r="135" spans="1:3" ht="13" x14ac:dyDescent="0.15">
      <c r="A135" s="3"/>
      <c r="B135" s="3"/>
      <c r="C135" s="3"/>
    </row>
    <row r="136" spans="1:3" ht="13" x14ac:dyDescent="0.15">
      <c r="A136" s="3"/>
      <c r="B136" s="3"/>
      <c r="C136" s="3"/>
    </row>
    <row r="137" spans="1:3" ht="13" x14ac:dyDescent="0.15">
      <c r="A137" s="3"/>
      <c r="B137" s="3"/>
      <c r="C137" s="3"/>
    </row>
    <row r="138" spans="1:3" ht="13" x14ac:dyDescent="0.15">
      <c r="A138" s="3"/>
      <c r="B138" s="3"/>
      <c r="C138" s="3"/>
    </row>
    <row r="139" spans="1:3" ht="13" x14ac:dyDescent="0.15">
      <c r="A139" s="3"/>
      <c r="B139" s="3"/>
      <c r="C139" s="3"/>
    </row>
    <row r="140" spans="1:3" ht="13" x14ac:dyDescent="0.15">
      <c r="A140" s="3"/>
      <c r="B140" s="3"/>
      <c r="C140" s="3"/>
    </row>
    <row r="141" spans="1:3" ht="13" x14ac:dyDescent="0.15">
      <c r="A141" s="3"/>
      <c r="B141" s="3"/>
      <c r="C141" s="3"/>
    </row>
    <row r="142" spans="1:3" ht="13" x14ac:dyDescent="0.15">
      <c r="A142" s="3"/>
      <c r="B142" s="3"/>
      <c r="C142" s="3"/>
    </row>
    <row r="143" spans="1:3" ht="13" x14ac:dyDescent="0.15">
      <c r="A143" s="3"/>
      <c r="B143" s="3"/>
      <c r="C143" s="3"/>
    </row>
    <row r="144" spans="1:3" ht="13" x14ac:dyDescent="0.15">
      <c r="A144" s="3"/>
      <c r="B144" s="3"/>
      <c r="C144" s="3"/>
    </row>
    <row r="145" spans="1:3" ht="13" x14ac:dyDescent="0.15">
      <c r="A145" s="3"/>
      <c r="B145" s="3"/>
      <c r="C145" s="3"/>
    </row>
    <row r="146" spans="1:3" ht="13" x14ac:dyDescent="0.15">
      <c r="A146" s="3"/>
      <c r="B146" s="3"/>
      <c r="C146" s="3"/>
    </row>
    <row r="147" spans="1:3" ht="13" x14ac:dyDescent="0.15">
      <c r="A147" s="3"/>
      <c r="B147" s="3"/>
      <c r="C147" s="3"/>
    </row>
    <row r="148" spans="1:3" ht="13" x14ac:dyDescent="0.15">
      <c r="A148" s="3"/>
      <c r="B148" s="3"/>
      <c r="C148" s="3"/>
    </row>
    <row r="149" spans="1:3" ht="13" x14ac:dyDescent="0.15">
      <c r="A149" s="3"/>
      <c r="B149" s="3"/>
      <c r="C149" s="3"/>
    </row>
    <row r="150" spans="1:3" ht="13" x14ac:dyDescent="0.15">
      <c r="A150" s="3"/>
      <c r="B150" s="3"/>
      <c r="C150" s="3"/>
    </row>
    <row r="151" spans="1:3" ht="13" x14ac:dyDescent="0.15">
      <c r="A151" s="3"/>
      <c r="B151" s="3"/>
      <c r="C151" s="3"/>
    </row>
    <row r="152" spans="1:3" ht="13" x14ac:dyDescent="0.15">
      <c r="A152" s="3"/>
      <c r="B152" s="3"/>
      <c r="C152" s="3"/>
    </row>
    <row r="153" spans="1:3" ht="13" x14ac:dyDescent="0.15">
      <c r="A153" s="3"/>
      <c r="B153" s="3"/>
      <c r="C153" s="3"/>
    </row>
    <row r="154" spans="1:3" ht="13" x14ac:dyDescent="0.15">
      <c r="A154" s="3"/>
      <c r="B154" s="3"/>
      <c r="C154" s="3"/>
    </row>
    <row r="155" spans="1:3" ht="13" x14ac:dyDescent="0.15">
      <c r="A155" s="3"/>
      <c r="B155" s="3"/>
      <c r="C155" s="3"/>
    </row>
    <row r="156" spans="1:3" ht="13" x14ac:dyDescent="0.15">
      <c r="A156" s="3"/>
      <c r="B156" s="3"/>
      <c r="C156" s="3"/>
    </row>
    <row r="157" spans="1:3" ht="13" x14ac:dyDescent="0.15">
      <c r="A157" s="3"/>
      <c r="B157" s="3"/>
      <c r="C157" s="3"/>
    </row>
    <row r="158" spans="1:3" ht="13" x14ac:dyDescent="0.15">
      <c r="A158" s="3"/>
      <c r="B158" s="3"/>
      <c r="C158" s="3"/>
    </row>
    <row r="159" spans="1:3" ht="13" x14ac:dyDescent="0.15">
      <c r="A159" s="3"/>
      <c r="B159" s="3"/>
      <c r="C159" s="3"/>
    </row>
    <row r="160" spans="1:3" ht="13" x14ac:dyDescent="0.15">
      <c r="A160" s="3"/>
      <c r="B160" s="3"/>
      <c r="C160" s="3"/>
    </row>
    <row r="161" spans="1:3" ht="13" x14ac:dyDescent="0.15">
      <c r="A161" s="3"/>
      <c r="B161" s="3"/>
      <c r="C161" s="3"/>
    </row>
    <row r="162" spans="1:3" ht="13" x14ac:dyDescent="0.15">
      <c r="A162" s="3"/>
      <c r="B162" s="3"/>
      <c r="C162" s="3"/>
    </row>
    <row r="163" spans="1:3" ht="13" x14ac:dyDescent="0.15">
      <c r="A163" s="3"/>
      <c r="B163" s="3"/>
      <c r="C163" s="3"/>
    </row>
    <row r="164" spans="1:3" ht="13" x14ac:dyDescent="0.15">
      <c r="A164" s="3"/>
      <c r="B164" s="3"/>
      <c r="C164" s="3"/>
    </row>
    <row r="165" spans="1:3" ht="13" x14ac:dyDescent="0.15">
      <c r="A165" s="3"/>
      <c r="B165" s="3"/>
      <c r="C165" s="3"/>
    </row>
    <row r="166" spans="1:3" ht="13" x14ac:dyDescent="0.15">
      <c r="A166" s="3"/>
      <c r="B166" s="3"/>
      <c r="C166" s="3"/>
    </row>
    <row r="167" spans="1:3" ht="13" x14ac:dyDescent="0.15">
      <c r="A167" s="3"/>
      <c r="B167" s="3"/>
      <c r="C167" s="3"/>
    </row>
    <row r="168" spans="1:3" ht="13" x14ac:dyDescent="0.15">
      <c r="A168" s="3"/>
      <c r="B168" s="3"/>
      <c r="C168" s="3"/>
    </row>
    <row r="169" spans="1:3" ht="13" x14ac:dyDescent="0.15">
      <c r="A169" s="3"/>
      <c r="B169" s="3"/>
      <c r="C169" s="3"/>
    </row>
    <row r="170" spans="1:3" ht="13" x14ac:dyDescent="0.15">
      <c r="A170" s="3"/>
      <c r="B170" s="3"/>
      <c r="C170" s="3"/>
    </row>
    <row r="171" spans="1:3" ht="13" x14ac:dyDescent="0.15">
      <c r="A171" s="3"/>
      <c r="B171" s="3"/>
      <c r="C171" s="3"/>
    </row>
    <row r="172" spans="1:3" ht="13" x14ac:dyDescent="0.15">
      <c r="A172" s="3"/>
      <c r="B172" s="3"/>
      <c r="C172" s="3"/>
    </row>
    <row r="173" spans="1:3" ht="13" x14ac:dyDescent="0.15">
      <c r="A173" s="3"/>
      <c r="B173" s="3"/>
      <c r="C173" s="3"/>
    </row>
    <row r="174" spans="1:3" ht="13" x14ac:dyDescent="0.15">
      <c r="A174" s="3"/>
      <c r="B174" s="3"/>
      <c r="C174" s="3"/>
    </row>
    <row r="175" spans="1:3" ht="13" x14ac:dyDescent="0.15">
      <c r="A175" s="3"/>
      <c r="B175" s="3"/>
      <c r="C175" s="3"/>
    </row>
    <row r="176" spans="1:3" ht="13" x14ac:dyDescent="0.15">
      <c r="A176" s="3"/>
      <c r="B176" s="3"/>
      <c r="C176" s="3"/>
    </row>
    <row r="177" spans="1:3" ht="13" x14ac:dyDescent="0.15">
      <c r="A177" s="3"/>
      <c r="B177" s="3"/>
      <c r="C177" s="3"/>
    </row>
    <row r="178" spans="1:3" ht="13" x14ac:dyDescent="0.15">
      <c r="A178" s="3"/>
      <c r="B178" s="3"/>
      <c r="C178" s="3"/>
    </row>
    <row r="179" spans="1:3" ht="13" x14ac:dyDescent="0.15">
      <c r="A179" s="3"/>
      <c r="B179" s="3"/>
      <c r="C179" s="3"/>
    </row>
    <row r="180" spans="1:3" ht="13" x14ac:dyDescent="0.15">
      <c r="A180" s="3"/>
      <c r="B180" s="3"/>
      <c r="C180" s="3"/>
    </row>
    <row r="181" spans="1:3" ht="13" x14ac:dyDescent="0.15">
      <c r="A181" s="3"/>
      <c r="B181" s="3"/>
      <c r="C181" s="3"/>
    </row>
    <row r="182" spans="1:3" ht="13" x14ac:dyDescent="0.15">
      <c r="A182" s="3"/>
      <c r="B182" s="3"/>
      <c r="C182" s="3"/>
    </row>
    <row r="183" spans="1:3" ht="13" x14ac:dyDescent="0.15">
      <c r="A183" s="3"/>
      <c r="B183" s="3"/>
      <c r="C183" s="3"/>
    </row>
    <row r="184" spans="1:3" ht="13" x14ac:dyDescent="0.15">
      <c r="A184" s="3"/>
      <c r="B184" s="3"/>
      <c r="C184" s="3"/>
    </row>
    <row r="185" spans="1:3" ht="13" x14ac:dyDescent="0.15">
      <c r="A185" s="3"/>
      <c r="B185" s="3"/>
      <c r="C185" s="3"/>
    </row>
    <row r="186" spans="1:3" ht="13" x14ac:dyDescent="0.15">
      <c r="A186" s="3"/>
      <c r="B186" s="3"/>
      <c r="C186" s="3"/>
    </row>
    <row r="187" spans="1:3" ht="13" x14ac:dyDescent="0.15">
      <c r="A187" s="3"/>
      <c r="B187" s="3"/>
      <c r="C187" s="3"/>
    </row>
    <row r="188" spans="1:3" ht="13" x14ac:dyDescent="0.15">
      <c r="A188" s="3"/>
      <c r="B188" s="3"/>
      <c r="C188" s="3"/>
    </row>
    <row r="189" spans="1:3" ht="13" x14ac:dyDescent="0.15">
      <c r="A189" s="3"/>
      <c r="B189" s="3"/>
      <c r="C189" s="3"/>
    </row>
    <row r="190" spans="1:3" ht="13" x14ac:dyDescent="0.15">
      <c r="A190" s="3"/>
      <c r="B190" s="3"/>
      <c r="C190" s="3"/>
    </row>
    <row r="191" spans="1:3" ht="13" x14ac:dyDescent="0.15">
      <c r="A191" s="3"/>
      <c r="B191" s="3"/>
      <c r="C191" s="3"/>
    </row>
    <row r="192" spans="1:3" ht="13" x14ac:dyDescent="0.15">
      <c r="A192" s="3"/>
      <c r="B192" s="3"/>
      <c r="C192" s="3"/>
    </row>
    <row r="193" spans="1:3" ht="13" x14ac:dyDescent="0.15">
      <c r="A193" s="3"/>
      <c r="B193" s="3"/>
      <c r="C193" s="3"/>
    </row>
    <row r="194" spans="1:3" ht="13" x14ac:dyDescent="0.15">
      <c r="A194" s="3"/>
      <c r="B194" s="3"/>
      <c r="C194" s="3"/>
    </row>
    <row r="195" spans="1:3" ht="13" x14ac:dyDescent="0.15">
      <c r="A195" s="3"/>
      <c r="B195" s="3"/>
      <c r="C195" s="3"/>
    </row>
    <row r="196" spans="1:3" ht="13" x14ac:dyDescent="0.15">
      <c r="A196" s="3"/>
      <c r="B196" s="3"/>
      <c r="C196" s="3"/>
    </row>
    <row r="197" spans="1:3" ht="13" x14ac:dyDescent="0.15">
      <c r="A197" s="3"/>
      <c r="B197" s="3"/>
      <c r="C197" s="3"/>
    </row>
    <row r="198" spans="1:3" ht="13" x14ac:dyDescent="0.15">
      <c r="A198" s="3"/>
      <c r="B198" s="3"/>
      <c r="C198" s="3"/>
    </row>
    <row r="199" spans="1:3" ht="13" x14ac:dyDescent="0.15">
      <c r="A199" s="3"/>
      <c r="B199" s="3"/>
      <c r="C199" s="3"/>
    </row>
    <row r="200" spans="1:3" ht="13" x14ac:dyDescent="0.15">
      <c r="A200" s="3"/>
      <c r="B200" s="3"/>
      <c r="C200" s="3"/>
    </row>
    <row r="201" spans="1:3" ht="13" x14ac:dyDescent="0.15">
      <c r="A201" s="3"/>
      <c r="B201" s="3"/>
      <c r="C201" s="3"/>
    </row>
    <row r="202" spans="1:3" ht="13" x14ac:dyDescent="0.15">
      <c r="A202" s="3"/>
      <c r="B202" s="3"/>
      <c r="C202" s="3"/>
    </row>
    <row r="203" spans="1:3" ht="13" x14ac:dyDescent="0.15">
      <c r="A203" s="3"/>
      <c r="B203" s="3"/>
      <c r="C203" s="3"/>
    </row>
    <row r="204" spans="1:3" ht="13" x14ac:dyDescent="0.15">
      <c r="A204" s="3"/>
      <c r="B204" s="3"/>
      <c r="C204" s="3"/>
    </row>
    <row r="205" spans="1:3" ht="13" x14ac:dyDescent="0.15">
      <c r="A205" s="3"/>
      <c r="B205" s="3"/>
      <c r="C205" s="3"/>
    </row>
    <row r="206" spans="1:3" ht="13" x14ac:dyDescent="0.15">
      <c r="A206" s="3"/>
      <c r="B206" s="3"/>
      <c r="C206" s="3"/>
    </row>
    <row r="207" spans="1:3" ht="13" x14ac:dyDescent="0.15">
      <c r="A207" s="3"/>
      <c r="B207" s="3"/>
      <c r="C207" s="3"/>
    </row>
    <row r="208" spans="1:3" ht="13" x14ac:dyDescent="0.15">
      <c r="A208" s="3"/>
      <c r="B208" s="3"/>
      <c r="C208" s="3"/>
    </row>
    <row r="209" spans="1:3" ht="13" x14ac:dyDescent="0.15">
      <c r="A209" s="3"/>
      <c r="B209" s="3"/>
      <c r="C209" s="3"/>
    </row>
    <row r="210" spans="1:3" ht="13" x14ac:dyDescent="0.15">
      <c r="A210" s="3"/>
      <c r="B210" s="3"/>
      <c r="C210" s="3"/>
    </row>
    <row r="211" spans="1:3" ht="13" x14ac:dyDescent="0.15">
      <c r="A211" s="3"/>
      <c r="B211" s="3"/>
      <c r="C211" s="3"/>
    </row>
    <row r="212" spans="1:3" ht="13" x14ac:dyDescent="0.15">
      <c r="A212" s="3"/>
      <c r="B212" s="3"/>
      <c r="C212" s="3"/>
    </row>
    <row r="213" spans="1:3" ht="13" x14ac:dyDescent="0.15">
      <c r="A213" s="3"/>
      <c r="B213" s="3"/>
      <c r="C213" s="3"/>
    </row>
    <row r="214" spans="1:3" ht="13" x14ac:dyDescent="0.15">
      <c r="A214" s="3"/>
      <c r="B214" s="3"/>
      <c r="C214" s="3"/>
    </row>
    <row r="215" spans="1:3" ht="13" x14ac:dyDescent="0.15">
      <c r="A215" s="3"/>
      <c r="B215" s="3"/>
      <c r="C215" s="3"/>
    </row>
    <row r="216" spans="1:3" ht="13" x14ac:dyDescent="0.15">
      <c r="A216" s="3"/>
      <c r="B216" s="3"/>
      <c r="C216" s="3"/>
    </row>
    <row r="217" spans="1:3" ht="13" x14ac:dyDescent="0.15">
      <c r="A217" s="3"/>
      <c r="B217" s="3"/>
      <c r="C217" s="3"/>
    </row>
    <row r="218" spans="1:3" ht="13" x14ac:dyDescent="0.15">
      <c r="A218" s="3"/>
      <c r="B218" s="3"/>
      <c r="C218" s="3"/>
    </row>
    <row r="219" spans="1:3" ht="13" x14ac:dyDescent="0.15">
      <c r="A219" s="3"/>
      <c r="B219" s="3"/>
      <c r="C219" s="3"/>
    </row>
    <row r="220" spans="1:3" ht="13" x14ac:dyDescent="0.15">
      <c r="A220" s="3"/>
      <c r="B220" s="3"/>
      <c r="C220" s="3"/>
    </row>
    <row r="221" spans="1:3" ht="13" x14ac:dyDescent="0.15">
      <c r="A221" s="3"/>
      <c r="B221" s="3"/>
      <c r="C221" s="3"/>
    </row>
    <row r="222" spans="1:3" ht="13" x14ac:dyDescent="0.15">
      <c r="A222" s="3"/>
      <c r="B222" s="3"/>
      <c r="C222" s="3"/>
    </row>
    <row r="223" spans="1:3" ht="13" x14ac:dyDescent="0.15">
      <c r="A223" s="3"/>
      <c r="B223" s="3"/>
      <c r="C223" s="3"/>
    </row>
    <row r="224" spans="1:3" ht="13" x14ac:dyDescent="0.15">
      <c r="A224" s="3"/>
      <c r="B224" s="3"/>
      <c r="C224" s="3"/>
    </row>
    <row r="225" spans="1:3" ht="13" x14ac:dyDescent="0.15">
      <c r="A225" s="3"/>
      <c r="B225" s="3"/>
      <c r="C225" s="3"/>
    </row>
    <row r="226" spans="1:3" ht="13" x14ac:dyDescent="0.15">
      <c r="A226" s="3"/>
      <c r="B226" s="3"/>
      <c r="C226" s="3"/>
    </row>
    <row r="227" spans="1:3" ht="13" x14ac:dyDescent="0.15">
      <c r="A227" s="3"/>
      <c r="B227" s="3"/>
      <c r="C227" s="3"/>
    </row>
    <row r="228" spans="1:3" ht="13" x14ac:dyDescent="0.15">
      <c r="A228" s="3"/>
      <c r="B228" s="3"/>
      <c r="C228" s="3"/>
    </row>
    <row r="229" spans="1:3" ht="13" x14ac:dyDescent="0.15">
      <c r="A229" s="3"/>
      <c r="B229" s="3"/>
      <c r="C229" s="3"/>
    </row>
    <row r="230" spans="1:3" ht="13" x14ac:dyDescent="0.15">
      <c r="A230" s="3"/>
      <c r="B230" s="3"/>
      <c r="C230" s="3"/>
    </row>
    <row r="231" spans="1:3" ht="13" x14ac:dyDescent="0.15">
      <c r="A231" s="3"/>
      <c r="B231" s="3"/>
      <c r="C231" s="3"/>
    </row>
    <row r="232" spans="1:3" ht="13" x14ac:dyDescent="0.15">
      <c r="A232" s="3"/>
      <c r="B232" s="3"/>
      <c r="C232" s="3"/>
    </row>
    <row r="233" spans="1:3" ht="13" x14ac:dyDescent="0.15">
      <c r="A233" s="3"/>
      <c r="B233" s="3"/>
      <c r="C233" s="3"/>
    </row>
    <row r="234" spans="1:3" ht="13" x14ac:dyDescent="0.15">
      <c r="A234" s="3"/>
      <c r="B234" s="3"/>
      <c r="C234" s="3"/>
    </row>
    <row r="235" spans="1:3" ht="13" x14ac:dyDescent="0.15">
      <c r="A235" s="3"/>
      <c r="B235" s="3"/>
      <c r="C235" s="3"/>
    </row>
    <row r="236" spans="1:3" ht="13" x14ac:dyDescent="0.15">
      <c r="A236" s="3"/>
      <c r="B236" s="3"/>
      <c r="C236" s="3"/>
    </row>
    <row r="237" spans="1:3" ht="13" x14ac:dyDescent="0.15">
      <c r="A237" s="3"/>
      <c r="B237" s="3"/>
      <c r="C237" s="3"/>
    </row>
    <row r="238" spans="1:3" ht="13" x14ac:dyDescent="0.15">
      <c r="A238" s="3"/>
      <c r="B238" s="3"/>
      <c r="C238" s="3"/>
    </row>
    <row r="239" spans="1:3" ht="13" x14ac:dyDescent="0.15">
      <c r="A239" s="3"/>
      <c r="B239" s="3"/>
      <c r="C239" s="3"/>
    </row>
    <row r="240" spans="1:3" ht="13" x14ac:dyDescent="0.15">
      <c r="A240" s="3"/>
      <c r="B240" s="3"/>
      <c r="C240" s="3"/>
    </row>
    <row r="241" spans="1:3" ht="13" x14ac:dyDescent="0.15">
      <c r="A241" s="3"/>
      <c r="B241" s="3"/>
      <c r="C241" s="3"/>
    </row>
    <row r="242" spans="1:3" ht="13" x14ac:dyDescent="0.15">
      <c r="A242" s="3"/>
      <c r="B242" s="3"/>
      <c r="C242" s="3"/>
    </row>
    <row r="243" spans="1:3" ht="13" x14ac:dyDescent="0.15">
      <c r="A243" s="3"/>
      <c r="B243" s="3"/>
      <c r="C243" s="3"/>
    </row>
    <row r="244" spans="1:3" ht="13" x14ac:dyDescent="0.15">
      <c r="A244" s="3"/>
      <c r="B244" s="3"/>
      <c r="C244" s="3"/>
    </row>
    <row r="245" spans="1:3" ht="13" x14ac:dyDescent="0.15">
      <c r="A245" s="3"/>
      <c r="B245" s="3"/>
      <c r="C245" s="3"/>
    </row>
    <row r="246" spans="1:3" ht="13" x14ac:dyDescent="0.15">
      <c r="A246" s="3"/>
      <c r="B246" s="3"/>
      <c r="C246" s="3"/>
    </row>
    <row r="247" spans="1:3" ht="13" x14ac:dyDescent="0.15">
      <c r="A247" s="3"/>
      <c r="B247" s="3"/>
      <c r="C247" s="3"/>
    </row>
    <row r="248" spans="1:3" ht="13" x14ac:dyDescent="0.15">
      <c r="A248" s="3"/>
      <c r="B248" s="3"/>
      <c r="C248" s="3"/>
    </row>
    <row r="249" spans="1:3" ht="13" x14ac:dyDescent="0.15">
      <c r="A249" s="3"/>
      <c r="B249" s="3"/>
      <c r="C249" s="3"/>
    </row>
    <row r="250" spans="1:3" ht="13" x14ac:dyDescent="0.15">
      <c r="A250" s="3"/>
      <c r="B250" s="3"/>
      <c r="C250" s="3"/>
    </row>
    <row r="251" spans="1:3" ht="13" x14ac:dyDescent="0.15">
      <c r="A251" s="3"/>
      <c r="B251" s="3"/>
      <c r="C251" s="3"/>
    </row>
    <row r="252" spans="1:3" ht="13" x14ac:dyDescent="0.15">
      <c r="A252" s="3"/>
      <c r="B252" s="3"/>
      <c r="C252" s="3"/>
    </row>
    <row r="253" spans="1:3" ht="13" x14ac:dyDescent="0.15">
      <c r="A253" s="3"/>
      <c r="B253" s="3"/>
      <c r="C253" s="3"/>
    </row>
    <row r="254" spans="1:3" ht="13" x14ac:dyDescent="0.15">
      <c r="A254" s="3"/>
      <c r="B254" s="3"/>
      <c r="C254" s="3"/>
    </row>
    <row r="255" spans="1:3" ht="13" x14ac:dyDescent="0.15">
      <c r="A255" s="3"/>
      <c r="B255" s="3"/>
      <c r="C255" s="3"/>
    </row>
    <row r="256" spans="1:3" ht="13" x14ac:dyDescent="0.15">
      <c r="A256" s="3"/>
      <c r="B256" s="3"/>
      <c r="C256" s="3"/>
    </row>
    <row r="257" spans="1:3" ht="13" x14ac:dyDescent="0.15">
      <c r="A257" s="3"/>
      <c r="B257" s="3"/>
      <c r="C257" s="3"/>
    </row>
    <row r="258" spans="1:3" ht="13" x14ac:dyDescent="0.15">
      <c r="A258" s="3"/>
      <c r="B258" s="3"/>
      <c r="C258" s="3"/>
    </row>
    <row r="259" spans="1:3" ht="13" x14ac:dyDescent="0.15">
      <c r="A259" s="3"/>
      <c r="B259" s="3"/>
      <c r="C259" s="3"/>
    </row>
    <row r="260" spans="1:3" ht="13" x14ac:dyDescent="0.15">
      <c r="A260" s="3"/>
      <c r="B260" s="3"/>
      <c r="C260" s="3"/>
    </row>
    <row r="261" spans="1:3" ht="13" x14ac:dyDescent="0.15">
      <c r="A261" s="3"/>
      <c r="B261" s="3"/>
      <c r="C261" s="3"/>
    </row>
    <row r="262" spans="1:3" ht="13" x14ac:dyDescent="0.15">
      <c r="A262" s="3"/>
      <c r="B262" s="3"/>
      <c r="C262" s="3"/>
    </row>
    <row r="263" spans="1:3" ht="13" x14ac:dyDescent="0.15">
      <c r="A263" s="3"/>
      <c r="B263" s="3"/>
      <c r="C263" s="3"/>
    </row>
    <row r="264" spans="1:3" ht="13" x14ac:dyDescent="0.15">
      <c r="A264" s="3"/>
      <c r="B264" s="3"/>
      <c r="C264" s="3"/>
    </row>
    <row r="265" spans="1:3" ht="13" x14ac:dyDescent="0.15">
      <c r="A265" s="3"/>
      <c r="B265" s="3"/>
      <c r="C265" s="3"/>
    </row>
    <row r="266" spans="1:3" ht="13" x14ac:dyDescent="0.15">
      <c r="A266" s="3"/>
      <c r="B266" s="3"/>
      <c r="C266" s="3"/>
    </row>
    <row r="267" spans="1:3" ht="13" x14ac:dyDescent="0.15">
      <c r="A267" s="3"/>
      <c r="B267" s="3"/>
      <c r="C267" s="3"/>
    </row>
    <row r="268" spans="1:3" ht="13" x14ac:dyDescent="0.15">
      <c r="A268" s="3"/>
      <c r="B268" s="3"/>
      <c r="C268" s="3"/>
    </row>
    <row r="269" spans="1:3" ht="13" x14ac:dyDescent="0.15">
      <c r="A269" s="3"/>
      <c r="B269" s="3"/>
      <c r="C269" s="3"/>
    </row>
    <row r="270" spans="1:3" ht="13" x14ac:dyDescent="0.15">
      <c r="A270" s="3"/>
      <c r="B270" s="3"/>
      <c r="C270" s="3"/>
    </row>
    <row r="271" spans="1:3" ht="13" x14ac:dyDescent="0.15">
      <c r="A271" s="3"/>
      <c r="B271" s="3"/>
      <c r="C271" s="3"/>
    </row>
    <row r="272" spans="1:3" ht="13" x14ac:dyDescent="0.15">
      <c r="A272" s="3"/>
      <c r="B272" s="3"/>
      <c r="C272" s="3"/>
    </row>
    <row r="273" spans="1:3" ht="13" x14ac:dyDescent="0.15">
      <c r="A273" s="3"/>
      <c r="B273" s="3"/>
      <c r="C273" s="3"/>
    </row>
    <row r="274" spans="1:3" ht="13" x14ac:dyDescent="0.15">
      <c r="A274" s="3"/>
      <c r="B274" s="3"/>
      <c r="C274" s="3"/>
    </row>
    <row r="275" spans="1:3" ht="13" x14ac:dyDescent="0.15">
      <c r="A275" s="3"/>
      <c r="B275" s="3"/>
      <c r="C275" s="3"/>
    </row>
    <row r="276" spans="1:3" ht="13" x14ac:dyDescent="0.15">
      <c r="A276" s="3"/>
      <c r="B276" s="3"/>
      <c r="C276" s="3"/>
    </row>
    <row r="277" spans="1:3" ht="13" x14ac:dyDescent="0.15">
      <c r="A277" s="3"/>
      <c r="B277" s="3"/>
      <c r="C277" s="3"/>
    </row>
    <row r="278" spans="1:3" ht="13" x14ac:dyDescent="0.15">
      <c r="A278" s="3"/>
      <c r="B278" s="3"/>
      <c r="C278" s="3"/>
    </row>
    <row r="279" spans="1:3" ht="13" x14ac:dyDescent="0.15">
      <c r="A279" s="3"/>
      <c r="B279" s="3"/>
      <c r="C279" s="3"/>
    </row>
    <row r="280" spans="1:3" ht="13" x14ac:dyDescent="0.15">
      <c r="A280" s="3"/>
      <c r="B280" s="3"/>
      <c r="C280" s="3"/>
    </row>
    <row r="281" spans="1:3" ht="13" x14ac:dyDescent="0.15">
      <c r="A281" s="3"/>
      <c r="B281" s="3"/>
      <c r="C281" s="3"/>
    </row>
    <row r="282" spans="1:3" ht="13" x14ac:dyDescent="0.15">
      <c r="A282" s="3"/>
      <c r="B282" s="3"/>
      <c r="C282" s="3"/>
    </row>
    <row r="283" spans="1:3" ht="13" x14ac:dyDescent="0.15">
      <c r="A283" s="3"/>
      <c r="B283" s="3"/>
      <c r="C283" s="3"/>
    </row>
    <row r="284" spans="1:3" ht="13" x14ac:dyDescent="0.15">
      <c r="A284" s="3"/>
      <c r="B284" s="3"/>
      <c r="C284" s="3"/>
    </row>
    <row r="285" spans="1:3" ht="13" x14ac:dyDescent="0.15">
      <c r="A285" s="3"/>
      <c r="B285" s="3"/>
      <c r="C285" s="3"/>
    </row>
    <row r="286" spans="1:3" ht="13" x14ac:dyDescent="0.15">
      <c r="A286" s="3"/>
      <c r="B286" s="3"/>
      <c r="C286" s="3"/>
    </row>
    <row r="287" spans="1:3" ht="13" x14ac:dyDescent="0.15">
      <c r="A287" s="3"/>
      <c r="B287" s="3"/>
      <c r="C287" s="3"/>
    </row>
    <row r="288" spans="1:3" ht="13" x14ac:dyDescent="0.15">
      <c r="A288" s="3"/>
      <c r="B288" s="3"/>
      <c r="C288" s="3"/>
    </row>
    <row r="289" spans="1:3" ht="13" x14ac:dyDescent="0.15">
      <c r="A289" s="3"/>
      <c r="B289" s="3"/>
      <c r="C289" s="3"/>
    </row>
    <row r="290" spans="1:3" ht="13" x14ac:dyDescent="0.15">
      <c r="A290" s="3"/>
      <c r="B290" s="3"/>
      <c r="C290" s="3"/>
    </row>
    <row r="291" spans="1:3" ht="13" x14ac:dyDescent="0.15">
      <c r="A291" s="3"/>
      <c r="B291" s="3"/>
      <c r="C291" s="3"/>
    </row>
    <row r="292" spans="1:3" ht="13" x14ac:dyDescent="0.15">
      <c r="A292" s="3"/>
      <c r="B292" s="3"/>
      <c r="C292" s="3"/>
    </row>
    <row r="293" spans="1:3" ht="13" x14ac:dyDescent="0.15">
      <c r="A293" s="3"/>
      <c r="B293" s="3"/>
      <c r="C293" s="3"/>
    </row>
    <row r="294" spans="1:3" ht="13" x14ac:dyDescent="0.15">
      <c r="A294" s="3"/>
      <c r="B294" s="3"/>
      <c r="C294" s="3"/>
    </row>
    <row r="295" spans="1:3" ht="13" x14ac:dyDescent="0.15">
      <c r="A295" s="3"/>
      <c r="B295" s="3"/>
      <c r="C295" s="3"/>
    </row>
    <row r="296" spans="1:3" ht="13" x14ac:dyDescent="0.15">
      <c r="A296" s="3"/>
      <c r="B296" s="3"/>
      <c r="C296" s="3"/>
    </row>
    <row r="297" spans="1:3" ht="13" x14ac:dyDescent="0.15">
      <c r="A297" s="3"/>
      <c r="B297" s="3"/>
      <c r="C297" s="3"/>
    </row>
    <row r="298" spans="1:3" ht="13" x14ac:dyDescent="0.15">
      <c r="A298" s="3"/>
      <c r="B298" s="3"/>
      <c r="C298" s="3"/>
    </row>
    <row r="299" spans="1:3" ht="13" x14ac:dyDescent="0.15">
      <c r="A299" s="3"/>
      <c r="B299" s="3"/>
      <c r="C299" s="3"/>
    </row>
    <row r="300" spans="1:3" ht="13" x14ac:dyDescent="0.15">
      <c r="A300" s="3"/>
      <c r="B300" s="3"/>
      <c r="C300" s="3"/>
    </row>
    <row r="301" spans="1:3" ht="13" x14ac:dyDescent="0.15">
      <c r="A301" s="3"/>
      <c r="B301" s="3"/>
      <c r="C301" s="3"/>
    </row>
    <row r="302" spans="1:3" ht="13" x14ac:dyDescent="0.15">
      <c r="A302" s="3"/>
      <c r="B302" s="3"/>
      <c r="C302" s="3"/>
    </row>
    <row r="303" spans="1:3" ht="13" x14ac:dyDescent="0.15">
      <c r="A303" s="3"/>
      <c r="B303" s="3"/>
      <c r="C303" s="3"/>
    </row>
    <row r="304" spans="1:3" ht="13" x14ac:dyDescent="0.15">
      <c r="A304" s="3"/>
      <c r="B304" s="3"/>
      <c r="C304" s="3"/>
    </row>
    <row r="305" spans="1:3" ht="13" x14ac:dyDescent="0.15">
      <c r="A305" s="3"/>
      <c r="B305" s="3"/>
      <c r="C305" s="3"/>
    </row>
    <row r="306" spans="1:3" ht="13" x14ac:dyDescent="0.15">
      <c r="A306" s="3"/>
      <c r="B306" s="3"/>
      <c r="C306" s="3"/>
    </row>
    <row r="307" spans="1:3" ht="13" x14ac:dyDescent="0.15">
      <c r="A307" s="3"/>
      <c r="B307" s="3"/>
      <c r="C307" s="3"/>
    </row>
    <row r="308" spans="1:3" ht="13" x14ac:dyDescent="0.15">
      <c r="A308" s="3"/>
      <c r="B308" s="3"/>
      <c r="C308" s="3"/>
    </row>
    <row r="309" spans="1:3" ht="13" x14ac:dyDescent="0.15">
      <c r="A309" s="3"/>
      <c r="B309" s="3"/>
      <c r="C309" s="3"/>
    </row>
    <row r="310" spans="1:3" ht="13" x14ac:dyDescent="0.15">
      <c r="A310" s="3"/>
      <c r="B310" s="3"/>
      <c r="C310" s="3"/>
    </row>
    <row r="311" spans="1:3" ht="13" x14ac:dyDescent="0.15">
      <c r="A311" s="3"/>
      <c r="B311" s="3"/>
      <c r="C311" s="3"/>
    </row>
    <row r="312" spans="1:3" ht="13" x14ac:dyDescent="0.15">
      <c r="A312" s="3"/>
      <c r="B312" s="3"/>
      <c r="C312" s="3"/>
    </row>
    <row r="313" spans="1:3" ht="13" x14ac:dyDescent="0.15">
      <c r="A313" s="3"/>
      <c r="B313" s="3"/>
      <c r="C313" s="3"/>
    </row>
    <row r="314" spans="1:3" ht="13" x14ac:dyDescent="0.15">
      <c r="A314" s="3"/>
      <c r="B314" s="3"/>
      <c r="C314" s="3"/>
    </row>
    <row r="315" spans="1:3" ht="13" x14ac:dyDescent="0.15">
      <c r="A315" s="3"/>
      <c r="B315" s="3"/>
      <c r="C315" s="3"/>
    </row>
    <row r="316" spans="1:3" ht="13" x14ac:dyDescent="0.15">
      <c r="A316" s="3"/>
      <c r="B316" s="3"/>
      <c r="C316" s="3"/>
    </row>
    <row r="317" spans="1:3" ht="13" x14ac:dyDescent="0.15">
      <c r="A317" s="3"/>
      <c r="B317" s="3"/>
      <c r="C317" s="3"/>
    </row>
    <row r="318" spans="1:3" ht="13" x14ac:dyDescent="0.15">
      <c r="A318" s="3"/>
      <c r="B318" s="3"/>
      <c r="C318" s="3"/>
    </row>
    <row r="319" spans="1:3" ht="13" x14ac:dyDescent="0.15">
      <c r="A319" s="3"/>
      <c r="B319" s="3"/>
      <c r="C319" s="3"/>
    </row>
    <row r="320" spans="1:3" ht="13" x14ac:dyDescent="0.15">
      <c r="A320" s="3"/>
      <c r="B320" s="3"/>
      <c r="C320" s="3"/>
    </row>
    <row r="321" spans="1:3" ht="13" x14ac:dyDescent="0.15">
      <c r="A321" s="3"/>
      <c r="B321" s="3"/>
      <c r="C321" s="3"/>
    </row>
    <row r="322" spans="1:3" ht="13" x14ac:dyDescent="0.15">
      <c r="A322" s="3"/>
      <c r="B322" s="3"/>
      <c r="C322" s="3"/>
    </row>
    <row r="323" spans="1:3" ht="13" x14ac:dyDescent="0.15">
      <c r="A323" s="3"/>
      <c r="B323" s="3"/>
      <c r="C323" s="3"/>
    </row>
    <row r="324" spans="1:3" ht="13" x14ac:dyDescent="0.15">
      <c r="A324" s="3"/>
      <c r="B324" s="3"/>
      <c r="C324" s="3"/>
    </row>
    <row r="325" spans="1:3" ht="13" x14ac:dyDescent="0.15">
      <c r="A325" s="3"/>
      <c r="B325" s="3"/>
      <c r="C325" s="3"/>
    </row>
    <row r="326" spans="1:3" ht="13" x14ac:dyDescent="0.15">
      <c r="A326" s="3"/>
      <c r="B326" s="3"/>
      <c r="C326" s="3"/>
    </row>
    <row r="327" spans="1:3" ht="13" x14ac:dyDescent="0.15">
      <c r="A327" s="3"/>
      <c r="B327" s="3"/>
      <c r="C327" s="3"/>
    </row>
    <row r="328" spans="1:3" ht="13" x14ac:dyDescent="0.15">
      <c r="A328" s="3"/>
      <c r="B328" s="3"/>
      <c r="C328" s="3"/>
    </row>
    <row r="329" spans="1:3" ht="13" x14ac:dyDescent="0.15">
      <c r="A329" s="3"/>
      <c r="B329" s="3"/>
      <c r="C329" s="3"/>
    </row>
    <row r="330" spans="1:3" ht="13" x14ac:dyDescent="0.15">
      <c r="A330" s="3"/>
      <c r="B330" s="3"/>
      <c r="C330" s="3"/>
    </row>
    <row r="331" spans="1:3" ht="13" x14ac:dyDescent="0.15">
      <c r="A331" s="3"/>
      <c r="B331" s="3"/>
      <c r="C331" s="3"/>
    </row>
    <row r="332" spans="1:3" ht="13" x14ac:dyDescent="0.15">
      <c r="A332" s="3"/>
      <c r="B332" s="3"/>
      <c r="C332" s="3"/>
    </row>
    <row r="333" spans="1:3" ht="13" x14ac:dyDescent="0.15">
      <c r="A333" s="3"/>
      <c r="B333" s="3"/>
      <c r="C333" s="3"/>
    </row>
    <row r="334" spans="1:3" ht="13" x14ac:dyDescent="0.15">
      <c r="A334" s="3"/>
      <c r="B334" s="3"/>
      <c r="C334" s="3"/>
    </row>
    <row r="335" spans="1:3" ht="13" x14ac:dyDescent="0.15">
      <c r="A335" s="3"/>
      <c r="B335" s="3"/>
      <c r="C335" s="3"/>
    </row>
    <row r="336" spans="1:3" ht="13" x14ac:dyDescent="0.15">
      <c r="A336" s="3"/>
      <c r="B336" s="3"/>
      <c r="C336" s="3"/>
    </row>
    <row r="337" spans="1:3" ht="13" x14ac:dyDescent="0.15">
      <c r="A337" s="3"/>
      <c r="B337" s="3"/>
      <c r="C337" s="3"/>
    </row>
    <row r="338" spans="1:3" ht="13" x14ac:dyDescent="0.15">
      <c r="A338" s="3"/>
      <c r="B338" s="3"/>
      <c r="C338" s="3"/>
    </row>
    <row r="339" spans="1:3" ht="13" x14ac:dyDescent="0.15">
      <c r="A339" s="3"/>
      <c r="B339" s="3"/>
      <c r="C339" s="3"/>
    </row>
    <row r="340" spans="1:3" ht="13" x14ac:dyDescent="0.15">
      <c r="A340" s="3"/>
      <c r="B340" s="3"/>
      <c r="C340" s="3"/>
    </row>
    <row r="341" spans="1:3" ht="13" x14ac:dyDescent="0.15">
      <c r="A341" s="3"/>
      <c r="B341" s="3"/>
      <c r="C341" s="3"/>
    </row>
    <row r="342" spans="1:3" ht="13" x14ac:dyDescent="0.15">
      <c r="A342" s="3"/>
      <c r="B342" s="3"/>
      <c r="C342" s="3"/>
    </row>
    <row r="343" spans="1:3" ht="13" x14ac:dyDescent="0.15">
      <c r="A343" s="3"/>
      <c r="B343" s="3"/>
      <c r="C343" s="3"/>
    </row>
    <row r="344" spans="1:3" ht="13" x14ac:dyDescent="0.15">
      <c r="A344" s="3"/>
      <c r="B344" s="3"/>
      <c r="C344" s="3"/>
    </row>
    <row r="345" spans="1:3" ht="13" x14ac:dyDescent="0.15">
      <c r="A345" s="3"/>
      <c r="B345" s="3"/>
      <c r="C345" s="3"/>
    </row>
    <row r="346" spans="1:3" ht="13" x14ac:dyDescent="0.15">
      <c r="A346" s="3"/>
      <c r="B346" s="3"/>
      <c r="C346" s="3"/>
    </row>
    <row r="347" spans="1:3" ht="13" x14ac:dyDescent="0.15">
      <c r="A347" s="3"/>
      <c r="B347" s="3"/>
      <c r="C347" s="3"/>
    </row>
    <row r="348" spans="1:3" ht="13" x14ac:dyDescent="0.15">
      <c r="A348" s="3"/>
      <c r="B348" s="3"/>
      <c r="C348" s="3"/>
    </row>
    <row r="349" spans="1:3" ht="13" x14ac:dyDescent="0.15">
      <c r="A349" s="3"/>
      <c r="B349" s="3"/>
      <c r="C349" s="3"/>
    </row>
    <row r="350" spans="1:3" ht="13" x14ac:dyDescent="0.15">
      <c r="A350" s="3"/>
      <c r="B350" s="3"/>
      <c r="C350" s="3"/>
    </row>
    <row r="351" spans="1:3" ht="13" x14ac:dyDescent="0.15">
      <c r="A351" s="3"/>
      <c r="B351" s="3"/>
      <c r="C351" s="3"/>
    </row>
    <row r="352" spans="1:3" ht="13" x14ac:dyDescent="0.15">
      <c r="A352" s="3"/>
      <c r="B352" s="3"/>
      <c r="C352" s="3"/>
    </row>
    <row r="353" spans="1:3" ht="13" x14ac:dyDescent="0.15">
      <c r="A353" s="3"/>
      <c r="B353" s="3"/>
      <c r="C353" s="3"/>
    </row>
    <row r="354" spans="1:3" ht="13" x14ac:dyDescent="0.15">
      <c r="A354" s="3"/>
      <c r="B354" s="3"/>
      <c r="C354" s="3"/>
    </row>
    <row r="355" spans="1:3" ht="13" x14ac:dyDescent="0.15">
      <c r="A355" s="3"/>
      <c r="B355" s="3"/>
      <c r="C355" s="3"/>
    </row>
    <row r="356" spans="1:3" ht="13" x14ac:dyDescent="0.15">
      <c r="A356" s="3"/>
      <c r="B356" s="3"/>
      <c r="C356" s="3"/>
    </row>
    <row r="357" spans="1:3" ht="13" x14ac:dyDescent="0.15">
      <c r="A357" s="3"/>
      <c r="B357" s="3"/>
      <c r="C357" s="3"/>
    </row>
    <row r="358" spans="1:3" ht="13" x14ac:dyDescent="0.15">
      <c r="A358" s="3"/>
      <c r="B358" s="3"/>
      <c r="C358" s="3"/>
    </row>
    <row r="359" spans="1:3" ht="13" x14ac:dyDescent="0.15">
      <c r="A359" s="3"/>
      <c r="B359" s="3"/>
      <c r="C359" s="3"/>
    </row>
    <row r="360" spans="1:3" ht="13" x14ac:dyDescent="0.15">
      <c r="A360" s="3"/>
      <c r="B360" s="3"/>
      <c r="C360" s="3"/>
    </row>
    <row r="361" spans="1:3" ht="13" x14ac:dyDescent="0.15">
      <c r="A361" s="3"/>
      <c r="B361" s="3"/>
      <c r="C361" s="3"/>
    </row>
    <row r="362" spans="1:3" ht="13" x14ac:dyDescent="0.15">
      <c r="A362" s="3"/>
      <c r="B362" s="3"/>
      <c r="C362" s="3"/>
    </row>
    <row r="363" spans="1:3" ht="13" x14ac:dyDescent="0.15">
      <c r="A363" s="3"/>
      <c r="B363" s="3"/>
      <c r="C363" s="3"/>
    </row>
    <row r="364" spans="1:3" ht="13" x14ac:dyDescent="0.15">
      <c r="A364" s="3"/>
      <c r="B364" s="3"/>
      <c r="C364" s="3"/>
    </row>
    <row r="365" spans="1:3" ht="13" x14ac:dyDescent="0.15">
      <c r="A365" s="3"/>
      <c r="B365" s="3"/>
      <c r="C365" s="3"/>
    </row>
    <row r="366" spans="1:3" ht="13" x14ac:dyDescent="0.15">
      <c r="A366" s="3"/>
      <c r="B366" s="3"/>
      <c r="C366" s="3"/>
    </row>
    <row r="367" spans="1:3" ht="13" x14ac:dyDescent="0.15">
      <c r="A367" s="3"/>
      <c r="B367" s="3"/>
      <c r="C367" s="3"/>
    </row>
    <row r="368" spans="1:3" ht="13" x14ac:dyDescent="0.15">
      <c r="A368" s="3"/>
      <c r="B368" s="3"/>
      <c r="C368" s="3"/>
    </row>
    <row r="369" spans="1:3" ht="13" x14ac:dyDescent="0.15">
      <c r="A369" s="3"/>
      <c r="B369" s="3"/>
      <c r="C369" s="3"/>
    </row>
    <row r="370" spans="1:3" ht="13" x14ac:dyDescent="0.15">
      <c r="A370" s="3"/>
      <c r="B370" s="3"/>
      <c r="C370" s="3"/>
    </row>
    <row r="371" spans="1:3" ht="13" x14ac:dyDescent="0.15">
      <c r="A371" s="3"/>
      <c r="B371" s="3"/>
      <c r="C371" s="3"/>
    </row>
    <row r="372" spans="1:3" ht="13" x14ac:dyDescent="0.15">
      <c r="A372" s="3"/>
      <c r="B372" s="3"/>
      <c r="C372" s="3"/>
    </row>
    <row r="373" spans="1:3" ht="13" x14ac:dyDescent="0.15">
      <c r="A373" s="3"/>
      <c r="B373" s="3"/>
      <c r="C373" s="3"/>
    </row>
    <row r="374" spans="1:3" ht="13" x14ac:dyDescent="0.15">
      <c r="A374" s="3"/>
      <c r="B374" s="3"/>
      <c r="C374" s="3"/>
    </row>
    <row r="375" spans="1:3" ht="13" x14ac:dyDescent="0.15">
      <c r="A375" s="3"/>
      <c r="B375" s="3"/>
      <c r="C375" s="3"/>
    </row>
    <row r="376" spans="1:3" ht="13" x14ac:dyDescent="0.15">
      <c r="A376" s="3"/>
      <c r="B376" s="3"/>
      <c r="C376" s="3"/>
    </row>
    <row r="377" spans="1:3" ht="13" x14ac:dyDescent="0.15">
      <c r="A377" s="3"/>
      <c r="B377" s="3"/>
      <c r="C377" s="3"/>
    </row>
    <row r="378" spans="1:3" ht="13" x14ac:dyDescent="0.15">
      <c r="A378" s="3"/>
      <c r="B378" s="3"/>
      <c r="C378" s="3"/>
    </row>
    <row r="379" spans="1:3" ht="13" x14ac:dyDescent="0.15">
      <c r="A379" s="3"/>
      <c r="B379" s="3"/>
      <c r="C379" s="3"/>
    </row>
    <row r="380" spans="1:3" ht="13" x14ac:dyDescent="0.15">
      <c r="A380" s="3"/>
      <c r="B380" s="3"/>
      <c r="C380" s="3"/>
    </row>
    <row r="381" spans="1:3" ht="13" x14ac:dyDescent="0.15">
      <c r="A381" s="3"/>
      <c r="B381" s="3"/>
      <c r="C381" s="3"/>
    </row>
    <row r="382" spans="1:3" ht="13" x14ac:dyDescent="0.15">
      <c r="A382" s="3"/>
      <c r="B382" s="3"/>
      <c r="C382" s="3"/>
    </row>
    <row r="383" spans="1:3" ht="13" x14ac:dyDescent="0.15">
      <c r="A383" s="3"/>
      <c r="B383" s="3"/>
      <c r="C383" s="3"/>
    </row>
    <row r="384" spans="1:3" ht="13" x14ac:dyDescent="0.15">
      <c r="A384" s="3"/>
      <c r="B384" s="3"/>
      <c r="C384" s="3"/>
    </row>
    <row r="385" spans="1:3" ht="13" x14ac:dyDescent="0.15">
      <c r="A385" s="3"/>
      <c r="B385" s="3"/>
      <c r="C385" s="3"/>
    </row>
    <row r="386" spans="1:3" ht="13" x14ac:dyDescent="0.15">
      <c r="A386" s="3"/>
      <c r="B386" s="3"/>
      <c r="C386" s="3"/>
    </row>
    <row r="387" spans="1:3" ht="13" x14ac:dyDescent="0.15">
      <c r="A387" s="3"/>
      <c r="B387" s="3"/>
      <c r="C387" s="3"/>
    </row>
    <row r="388" spans="1:3" ht="13" x14ac:dyDescent="0.15">
      <c r="A388" s="3"/>
      <c r="B388" s="3"/>
      <c r="C388" s="3"/>
    </row>
    <row r="389" spans="1:3" ht="13" x14ac:dyDescent="0.15">
      <c r="A389" s="3"/>
      <c r="B389" s="3"/>
      <c r="C389" s="3"/>
    </row>
    <row r="390" spans="1:3" ht="13" x14ac:dyDescent="0.15">
      <c r="A390" s="3"/>
      <c r="B390" s="3"/>
      <c r="C390" s="3"/>
    </row>
    <row r="391" spans="1:3" ht="13" x14ac:dyDescent="0.15">
      <c r="A391" s="3"/>
      <c r="B391" s="3"/>
      <c r="C391" s="3"/>
    </row>
    <row r="392" spans="1:3" ht="13" x14ac:dyDescent="0.15">
      <c r="A392" s="3"/>
      <c r="B392" s="3"/>
      <c r="C392" s="3"/>
    </row>
    <row r="393" spans="1:3" ht="13" x14ac:dyDescent="0.15">
      <c r="A393" s="3"/>
      <c r="B393" s="3"/>
      <c r="C393" s="3"/>
    </row>
    <row r="394" spans="1:3" ht="13" x14ac:dyDescent="0.15">
      <c r="A394" s="3"/>
      <c r="B394" s="3"/>
      <c r="C394" s="3"/>
    </row>
    <row r="395" spans="1:3" ht="13" x14ac:dyDescent="0.15">
      <c r="A395" s="3"/>
      <c r="B395" s="3"/>
      <c r="C395" s="3"/>
    </row>
    <row r="396" spans="1:3" ht="13" x14ac:dyDescent="0.15">
      <c r="A396" s="3"/>
      <c r="B396" s="3"/>
      <c r="C396" s="3"/>
    </row>
    <row r="397" spans="1:3" ht="13" x14ac:dyDescent="0.15">
      <c r="A397" s="3"/>
      <c r="B397" s="3"/>
      <c r="C397" s="3"/>
    </row>
    <row r="398" spans="1:3" ht="13" x14ac:dyDescent="0.15">
      <c r="A398" s="3"/>
      <c r="B398" s="3"/>
      <c r="C398" s="3"/>
    </row>
    <row r="399" spans="1:3" ht="13" x14ac:dyDescent="0.15">
      <c r="A399" s="3"/>
      <c r="B399" s="3"/>
      <c r="C399" s="3"/>
    </row>
    <row r="400" spans="1:3" ht="13" x14ac:dyDescent="0.15">
      <c r="A400" s="3"/>
      <c r="B400" s="3"/>
      <c r="C400" s="3"/>
    </row>
    <row r="401" spans="1:3" ht="13" x14ac:dyDescent="0.15">
      <c r="A401" s="3"/>
      <c r="B401" s="3"/>
      <c r="C401" s="3"/>
    </row>
    <row r="402" spans="1:3" ht="13" x14ac:dyDescent="0.15">
      <c r="A402" s="3"/>
      <c r="B402" s="3"/>
      <c r="C402" s="3"/>
    </row>
    <row r="403" spans="1:3" ht="13" x14ac:dyDescent="0.15">
      <c r="A403" s="3"/>
      <c r="B403" s="3"/>
      <c r="C403" s="3"/>
    </row>
    <row r="404" spans="1:3" ht="13" x14ac:dyDescent="0.15">
      <c r="A404" s="3"/>
      <c r="B404" s="3"/>
      <c r="C404" s="3"/>
    </row>
    <row r="405" spans="1:3" ht="13" x14ac:dyDescent="0.15">
      <c r="A405" s="3"/>
      <c r="B405" s="3"/>
      <c r="C405" s="3"/>
    </row>
    <row r="406" spans="1:3" ht="13" x14ac:dyDescent="0.15">
      <c r="A406" s="3"/>
      <c r="B406" s="3"/>
      <c r="C406" s="3"/>
    </row>
    <row r="407" spans="1:3" ht="13" x14ac:dyDescent="0.15">
      <c r="A407" s="3"/>
      <c r="B407" s="3"/>
      <c r="C407" s="3"/>
    </row>
    <row r="408" spans="1:3" ht="13" x14ac:dyDescent="0.15">
      <c r="A408" s="3"/>
      <c r="B408" s="3"/>
      <c r="C408" s="3"/>
    </row>
    <row r="409" spans="1:3" ht="13" x14ac:dyDescent="0.15">
      <c r="A409" s="3"/>
      <c r="B409" s="3"/>
      <c r="C409" s="3"/>
    </row>
    <row r="410" spans="1:3" ht="13" x14ac:dyDescent="0.15">
      <c r="A410" s="3"/>
      <c r="B410" s="3"/>
      <c r="C410" s="3"/>
    </row>
    <row r="411" spans="1:3" ht="13" x14ac:dyDescent="0.15">
      <c r="A411" s="3"/>
      <c r="B411" s="3"/>
      <c r="C411" s="3"/>
    </row>
    <row r="412" spans="1:3" ht="13" x14ac:dyDescent="0.15">
      <c r="A412" s="3"/>
      <c r="B412" s="3"/>
      <c r="C412" s="3"/>
    </row>
    <row r="413" spans="1:3" ht="13" x14ac:dyDescent="0.15">
      <c r="A413" s="3"/>
      <c r="B413" s="3"/>
      <c r="C413" s="3"/>
    </row>
    <row r="414" spans="1:3" ht="13" x14ac:dyDescent="0.15">
      <c r="A414" s="3"/>
      <c r="B414" s="3"/>
      <c r="C414" s="3"/>
    </row>
    <row r="415" spans="1:3" ht="13" x14ac:dyDescent="0.15">
      <c r="A415" s="3"/>
      <c r="B415" s="3"/>
      <c r="C415" s="3"/>
    </row>
    <row r="416" spans="1:3" ht="13" x14ac:dyDescent="0.15">
      <c r="A416" s="3"/>
      <c r="B416" s="3"/>
      <c r="C416" s="3"/>
    </row>
    <row r="417" spans="1:3" ht="13" x14ac:dyDescent="0.15">
      <c r="A417" s="3"/>
      <c r="B417" s="3"/>
      <c r="C417" s="3"/>
    </row>
    <row r="418" spans="1:3" ht="13" x14ac:dyDescent="0.15">
      <c r="A418" s="3"/>
      <c r="B418" s="3"/>
      <c r="C418" s="3"/>
    </row>
    <row r="419" spans="1:3" ht="13" x14ac:dyDescent="0.15">
      <c r="A419" s="3"/>
      <c r="B419" s="3"/>
      <c r="C419" s="3"/>
    </row>
    <row r="420" spans="1:3" ht="13" x14ac:dyDescent="0.15">
      <c r="A420" s="3"/>
      <c r="B420" s="3"/>
      <c r="C420" s="3"/>
    </row>
    <row r="421" spans="1:3" ht="13" x14ac:dyDescent="0.15">
      <c r="A421" s="3"/>
      <c r="B421" s="3"/>
      <c r="C421" s="3"/>
    </row>
    <row r="422" spans="1:3" ht="13" x14ac:dyDescent="0.15">
      <c r="A422" s="3"/>
      <c r="B422" s="3"/>
      <c r="C422" s="3"/>
    </row>
    <row r="423" spans="1:3" ht="13" x14ac:dyDescent="0.15">
      <c r="A423" s="3"/>
      <c r="B423" s="3"/>
      <c r="C423" s="3"/>
    </row>
    <row r="424" spans="1:3" ht="13" x14ac:dyDescent="0.15">
      <c r="A424" s="3"/>
      <c r="B424" s="3"/>
      <c r="C424" s="3"/>
    </row>
    <row r="425" spans="1:3" ht="13" x14ac:dyDescent="0.15">
      <c r="A425" s="3"/>
      <c r="B425" s="3"/>
      <c r="C425" s="3"/>
    </row>
    <row r="426" spans="1:3" ht="13" x14ac:dyDescent="0.15">
      <c r="A426" s="3"/>
      <c r="B426" s="3"/>
      <c r="C426" s="3"/>
    </row>
    <row r="427" spans="1:3" ht="13" x14ac:dyDescent="0.15">
      <c r="A427" s="3"/>
      <c r="B427" s="3"/>
      <c r="C427" s="3"/>
    </row>
    <row r="428" spans="1:3" ht="13" x14ac:dyDescent="0.15">
      <c r="A428" s="3"/>
      <c r="B428" s="3"/>
      <c r="C428" s="3"/>
    </row>
    <row r="429" spans="1:3" ht="13" x14ac:dyDescent="0.15">
      <c r="A429" s="3"/>
      <c r="B429" s="3"/>
      <c r="C429" s="3"/>
    </row>
    <row r="430" spans="1:3" ht="13" x14ac:dyDescent="0.15">
      <c r="A430" s="3"/>
      <c r="B430" s="3"/>
      <c r="C430" s="3"/>
    </row>
    <row r="431" spans="1:3" ht="13" x14ac:dyDescent="0.15">
      <c r="A431" s="3"/>
      <c r="B431" s="3"/>
      <c r="C431" s="3"/>
    </row>
    <row r="432" spans="1:3" ht="13" x14ac:dyDescent="0.15">
      <c r="A432" s="3"/>
      <c r="B432" s="3"/>
      <c r="C432" s="3"/>
    </row>
    <row r="433" spans="1:3" ht="13" x14ac:dyDescent="0.15">
      <c r="A433" s="3"/>
      <c r="B433" s="3"/>
      <c r="C433" s="3"/>
    </row>
    <row r="434" spans="1:3" ht="13" x14ac:dyDescent="0.15">
      <c r="A434" s="3"/>
      <c r="B434" s="3"/>
      <c r="C434" s="3"/>
    </row>
    <row r="435" spans="1:3" ht="13" x14ac:dyDescent="0.15">
      <c r="A435" s="3"/>
      <c r="B435" s="3"/>
      <c r="C435" s="3"/>
    </row>
    <row r="436" spans="1:3" ht="13" x14ac:dyDescent="0.15">
      <c r="A436" s="3"/>
      <c r="B436" s="3"/>
      <c r="C436" s="3"/>
    </row>
    <row r="437" spans="1:3" ht="13" x14ac:dyDescent="0.15">
      <c r="A437" s="3"/>
      <c r="B437" s="3"/>
      <c r="C437" s="3"/>
    </row>
    <row r="438" spans="1:3" ht="13" x14ac:dyDescent="0.15">
      <c r="A438" s="3"/>
      <c r="B438" s="3"/>
      <c r="C438" s="3"/>
    </row>
    <row r="439" spans="1:3" ht="13" x14ac:dyDescent="0.15">
      <c r="A439" s="3"/>
      <c r="B439" s="3"/>
      <c r="C439" s="3"/>
    </row>
    <row r="440" spans="1:3" ht="13" x14ac:dyDescent="0.15">
      <c r="A440" s="3"/>
      <c r="B440" s="3"/>
      <c r="C440" s="3"/>
    </row>
    <row r="441" spans="1:3" ht="13" x14ac:dyDescent="0.15">
      <c r="A441" s="3"/>
      <c r="B441" s="3"/>
      <c r="C441" s="3"/>
    </row>
    <row r="442" spans="1:3" ht="13" x14ac:dyDescent="0.15">
      <c r="A442" s="3"/>
      <c r="B442" s="3"/>
      <c r="C442" s="3"/>
    </row>
    <row r="443" spans="1:3" ht="13" x14ac:dyDescent="0.15">
      <c r="A443" s="3"/>
      <c r="B443" s="3"/>
      <c r="C443" s="3"/>
    </row>
    <row r="444" spans="1:3" ht="13" x14ac:dyDescent="0.15">
      <c r="A444" s="3"/>
      <c r="B444" s="3"/>
      <c r="C444" s="3"/>
    </row>
    <row r="445" spans="1:3" ht="13" x14ac:dyDescent="0.15">
      <c r="A445" s="3"/>
      <c r="B445" s="3"/>
      <c r="C445" s="3"/>
    </row>
    <row r="446" spans="1:3" ht="13" x14ac:dyDescent="0.15">
      <c r="A446" s="3"/>
      <c r="B446" s="3"/>
      <c r="C446" s="3"/>
    </row>
    <row r="447" spans="1:3" ht="13" x14ac:dyDescent="0.15">
      <c r="A447" s="3"/>
      <c r="B447" s="3"/>
      <c r="C447" s="3"/>
    </row>
    <row r="448" spans="1:3" ht="13" x14ac:dyDescent="0.15">
      <c r="A448" s="3"/>
      <c r="B448" s="3"/>
      <c r="C448" s="3"/>
    </row>
    <row r="449" spans="1:3" ht="13" x14ac:dyDescent="0.15">
      <c r="A449" s="3"/>
      <c r="B449" s="3"/>
      <c r="C449" s="3"/>
    </row>
    <row r="450" spans="1:3" ht="13" x14ac:dyDescent="0.15">
      <c r="A450" s="3"/>
      <c r="B450" s="3"/>
      <c r="C450" s="3"/>
    </row>
    <row r="451" spans="1:3" ht="13" x14ac:dyDescent="0.15">
      <c r="A451" s="3"/>
      <c r="B451" s="3"/>
      <c r="C451" s="3"/>
    </row>
    <row r="452" spans="1:3" ht="13" x14ac:dyDescent="0.15">
      <c r="A452" s="3"/>
      <c r="B452" s="3"/>
      <c r="C452" s="3"/>
    </row>
    <row r="453" spans="1:3" ht="13" x14ac:dyDescent="0.15">
      <c r="A453" s="3"/>
      <c r="B453" s="3"/>
      <c r="C453" s="3"/>
    </row>
    <row r="454" spans="1:3" ht="13" x14ac:dyDescent="0.15">
      <c r="A454" s="3"/>
      <c r="B454" s="3"/>
      <c r="C454" s="3"/>
    </row>
    <row r="455" spans="1:3" ht="13" x14ac:dyDescent="0.15">
      <c r="A455" s="3"/>
      <c r="B455" s="3"/>
      <c r="C455" s="3"/>
    </row>
    <row r="456" spans="1:3" ht="13" x14ac:dyDescent="0.15">
      <c r="A456" s="3"/>
      <c r="B456" s="3"/>
      <c r="C456" s="3"/>
    </row>
    <row r="457" spans="1:3" ht="13" x14ac:dyDescent="0.15">
      <c r="A457" s="3"/>
      <c r="B457" s="3"/>
      <c r="C457" s="3"/>
    </row>
    <row r="458" spans="1:3" ht="13" x14ac:dyDescent="0.15">
      <c r="A458" s="3"/>
      <c r="B458" s="3"/>
      <c r="C458" s="3"/>
    </row>
    <row r="459" spans="1:3" ht="13" x14ac:dyDescent="0.15">
      <c r="A459" s="3"/>
      <c r="B459" s="3"/>
      <c r="C459" s="3"/>
    </row>
    <row r="460" spans="1:3" ht="13" x14ac:dyDescent="0.15">
      <c r="A460" s="3"/>
      <c r="B460" s="3"/>
      <c r="C460" s="3"/>
    </row>
    <row r="461" spans="1:3" ht="13" x14ac:dyDescent="0.15">
      <c r="A461" s="3"/>
      <c r="B461" s="3"/>
      <c r="C461" s="3"/>
    </row>
    <row r="462" spans="1:3" ht="13" x14ac:dyDescent="0.15">
      <c r="A462" s="3"/>
      <c r="B462" s="3"/>
      <c r="C462" s="3"/>
    </row>
    <row r="463" spans="1:3" ht="13" x14ac:dyDescent="0.15">
      <c r="A463" s="3"/>
      <c r="B463" s="3"/>
      <c r="C463" s="3"/>
    </row>
    <row r="464" spans="1:3" ht="13" x14ac:dyDescent="0.15">
      <c r="A464" s="3"/>
      <c r="B464" s="3"/>
      <c r="C464" s="3"/>
    </row>
    <row r="465" spans="1:3" ht="13" x14ac:dyDescent="0.15">
      <c r="A465" s="3"/>
      <c r="B465" s="3"/>
      <c r="C465" s="3"/>
    </row>
    <row r="466" spans="1:3" ht="13" x14ac:dyDescent="0.15">
      <c r="A466" s="3"/>
      <c r="B466" s="3"/>
      <c r="C466" s="3"/>
    </row>
    <row r="467" spans="1:3" ht="13" x14ac:dyDescent="0.15">
      <c r="A467" s="3"/>
      <c r="B467" s="3"/>
      <c r="C467" s="3"/>
    </row>
    <row r="468" spans="1:3" ht="13" x14ac:dyDescent="0.15">
      <c r="A468" s="3"/>
      <c r="B468" s="3"/>
      <c r="C468" s="3"/>
    </row>
    <row r="469" spans="1:3" ht="13" x14ac:dyDescent="0.15">
      <c r="A469" s="3"/>
      <c r="B469" s="3"/>
      <c r="C469" s="3"/>
    </row>
    <row r="470" spans="1:3" ht="13" x14ac:dyDescent="0.15">
      <c r="A470" s="3"/>
      <c r="B470" s="3"/>
      <c r="C470" s="3"/>
    </row>
    <row r="471" spans="1:3" ht="13" x14ac:dyDescent="0.15">
      <c r="A471" s="3"/>
      <c r="B471" s="3"/>
      <c r="C471" s="3"/>
    </row>
    <row r="472" spans="1:3" ht="13" x14ac:dyDescent="0.15">
      <c r="A472" s="3"/>
      <c r="B472" s="3"/>
      <c r="C472" s="3"/>
    </row>
    <row r="473" spans="1:3" ht="13" x14ac:dyDescent="0.15">
      <c r="A473" s="3"/>
      <c r="B473" s="3"/>
      <c r="C473" s="3"/>
    </row>
    <row r="474" spans="1:3" ht="13" x14ac:dyDescent="0.15">
      <c r="A474" s="3"/>
      <c r="B474" s="3"/>
      <c r="C474" s="3"/>
    </row>
    <row r="475" spans="1:3" ht="13" x14ac:dyDescent="0.15">
      <c r="A475" s="3"/>
      <c r="B475" s="3"/>
      <c r="C475" s="3"/>
    </row>
    <row r="476" spans="1:3" ht="13" x14ac:dyDescent="0.15">
      <c r="A476" s="3"/>
      <c r="B476" s="3"/>
      <c r="C476" s="3"/>
    </row>
    <row r="477" spans="1:3" ht="13" x14ac:dyDescent="0.15">
      <c r="A477" s="3"/>
      <c r="B477" s="3"/>
      <c r="C477" s="3"/>
    </row>
    <row r="478" spans="1:3" ht="13" x14ac:dyDescent="0.15">
      <c r="A478" s="3"/>
      <c r="B478" s="3"/>
      <c r="C478" s="3"/>
    </row>
    <row r="479" spans="1:3" ht="13" x14ac:dyDescent="0.15">
      <c r="A479" s="3"/>
      <c r="B479" s="3"/>
      <c r="C479" s="3"/>
    </row>
    <row r="480" spans="1:3" ht="13" x14ac:dyDescent="0.15">
      <c r="A480" s="3"/>
      <c r="B480" s="3"/>
      <c r="C480" s="3"/>
    </row>
    <row r="481" spans="1:3" ht="13" x14ac:dyDescent="0.15">
      <c r="A481" s="3"/>
      <c r="B481" s="3"/>
      <c r="C481" s="3"/>
    </row>
    <row r="482" spans="1:3" ht="13" x14ac:dyDescent="0.15">
      <c r="A482" s="3"/>
      <c r="B482" s="3"/>
      <c r="C482" s="3"/>
    </row>
    <row r="483" spans="1:3" ht="13" x14ac:dyDescent="0.15">
      <c r="A483" s="3"/>
      <c r="B483" s="3"/>
      <c r="C483" s="3"/>
    </row>
    <row r="484" spans="1:3" ht="13" x14ac:dyDescent="0.15">
      <c r="A484" s="3"/>
      <c r="B484" s="3"/>
      <c r="C484" s="3"/>
    </row>
    <row r="485" spans="1:3" ht="13" x14ac:dyDescent="0.15">
      <c r="A485" s="3"/>
      <c r="B485" s="3"/>
      <c r="C485" s="3"/>
    </row>
    <row r="486" spans="1:3" ht="13" x14ac:dyDescent="0.15">
      <c r="A486" s="3"/>
      <c r="B486" s="3"/>
      <c r="C486" s="3"/>
    </row>
    <row r="487" spans="1:3" ht="13" x14ac:dyDescent="0.15">
      <c r="A487" s="3"/>
      <c r="B487" s="3"/>
      <c r="C487" s="3"/>
    </row>
    <row r="488" spans="1:3" ht="13" x14ac:dyDescent="0.15">
      <c r="A488" s="3"/>
      <c r="B488" s="3"/>
      <c r="C488" s="3"/>
    </row>
    <row r="489" spans="1:3" ht="13" x14ac:dyDescent="0.15">
      <c r="A489" s="3"/>
      <c r="B489" s="3"/>
      <c r="C489" s="3"/>
    </row>
    <row r="490" spans="1:3" ht="13" x14ac:dyDescent="0.15">
      <c r="A490" s="3"/>
      <c r="B490" s="3"/>
      <c r="C490" s="3"/>
    </row>
    <row r="491" spans="1:3" ht="13" x14ac:dyDescent="0.15">
      <c r="A491" s="3"/>
      <c r="B491" s="3"/>
      <c r="C491" s="3"/>
    </row>
    <row r="492" spans="1:3" ht="13" x14ac:dyDescent="0.15">
      <c r="A492" s="3"/>
      <c r="B492" s="3"/>
      <c r="C492" s="3"/>
    </row>
    <row r="493" spans="1:3" ht="13" x14ac:dyDescent="0.15">
      <c r="A493" s="3"/>
      <c r="B493" s="3"/>
      <c r="C493" s="3"/>
    </row>
    <row r="494" spans="1:3" ht="13" x14ac:dyDescent="0.15">
      <c r="A494" s="3"/>
      <c r="B494" s="3"/>
      <c r="C494" s="3"/>
    </row>
    <row r="495" spans="1:3" ht="13" x14ac:dyDescent="0.15">
      <c r="A495" s="3"/>
      <c r="B495" s="3"/>
      <c r="C495" s="3"/>
    </row>
    <row r="496" spans="1:3" ht="13" x14ac:dyDescent="0.15">
      <c r="A496" s="3"/>
      <c r="B496" s="3"/>
      <c r="C496" s="3"/>
    </row>
    <row r="497" spans="1:3" ht="13" x14ac:dyDescent="0.15">
      <c r="A497" s="3"/>
      <c r="B497" s="3"/>
      <c r="C497" s="3"/>
    </row>
    <row r="498" spans="1:3" ht="13" x14ac:dyDescent="0.15">
      <c r="A498" s="3"/>
      <c r="B498" s="3"/>
      <c r="C498" s="3"/>
    </row>
    <row r="499" spans="1:3" ht="13" x14ac:dyDescent="0.15">
      <c r="A499" s="3"/>
      <c r="B499" s="3"/>
      <c r="C499" s="3"/>
    </row>
    <row r="500" spans="1:3" ht="13" x14ac:dyDescent="0.15">
      <c r="A500" s="3"/>
      <c r="B500" s="3"/>
      <c r="C500" s="3"/>
    </row>
    <row r="501" spans="1:3" ht="13" x14ac:dyDescent="0.15">
      <c r="A501" s="3"/>
      <c r="B501" s="3"/>
      <c r="C501" s="3"/>
    </row>
    <row r="502" spans="1:3" ht="13" x14ac:dyDescent="0.15">
      <c r="A502" s="3"/>
      <c r="B502" s="3"/>
      <c r="C502" s="3"/>
    </row>
    <row r="503" spans="1:3" ht="13" x14ac:dyDescent="0.15">
      <c r="A503" s="3"/>
      <c r="B503" s="3"/>
      <c r="C503" s="3"/>
    </row>
    <row r="504" spans="1:3" ht="13" x14ac:dyDescent="0.15">
      <c r="A504" s="3"/>
      <c r="B504" s="3"/>
      <c r="C504" s="3"/>
    </row>
    <row r="505" spans="1:3" ht="13" x14ac:dyDescent="0.15">
      <c r="A505" s="3"/>
      <c r="B505" s="3"/>
      <c r="C505" s="3"/>
    </row>
    <row r="506" spans="1:3" ht="13" x14ac:dyDescent="0.15">
      <c r="A506" s="3"/>
      <c r="B506" s="3"/>
      <c r="C506" s="3"/>
    </row>
    <row r="507" spans="1:3" ht="13" x14ac:dyDescent="0.15">
      <c r="A507" s="3"/>
      <c r="B507" s="3"/>
      <c r="C507" s="3"/>
    </row>
    <row r="508" spans="1:3" ht="13" x14ac:dyDescent="0.15">
      <c r="A508" s="3"/>
      <c r="B508" s="3"/>
      <c r="C508" s="3"/>
    </row>
    <row r="509" spans="1:3" ht="13" x14ac:dyDescent="0.15">
      <c r="A509" s="3"/>
      <c r="B509" s="3"/>
      <c r="C509" s="3"/>
    </row>
    <row r="510" spans="1:3" ht="13" x14ac:dyDescent="0.15">
      <c r="A510" s="3"/>
      <c r="B510" s="3"/>
      <c r="C510" s="3"/>
    </row>
    <row r="511" spans="1:3" ht="13" x14ac:dyDescent="0.15">
      <c r="A511" s="3"/>
      <c r="B511" s="3"/>
      <c r="C511" s="3"/>
    </row>
    <row r="512" spans="1:3" ht="13" x14ac:dyDescent="0.15">
      <c r="A512" s="3"/>
      <c r="B512" s="3"/>
      <c r="C512" s="3"/>
    </row>
    <row r="513" spans="1:3" ht="13" x14ac:dyDescent="0.15">
      <c r="A513" s="3"/>
      <c r="B513" s="3"/>
      <c r="C513" s="3"/>
    </row>
    <row r="514" spans="1:3" ht="13" x14ac:dyDescent="0.15">
      <c r="A514" s="3"/>
      <c r="B514" s="3"/>
      <c r="C514" s="3"/>
    </row>
    <row r="515" spans="1:3" ht="13" x14ac:dyDescent="0.15">
      <c r="A515" s="3"/>
      <c r="B515" s="3"/>
      <c r="C515" s="3"/>
    </row>
    <row r="516" spans="1:3" ht="13" x14ac:dyDescent="0.15">
      <c r="A516" s="3"/>
      <c r="B516" s="3"/>
      <c r="C516" s="3"/>
    </row>
    <row r="517" spans="1:3" ht="13" x14ac:dyDescent="0.15">
      <c r="A517" s="3"/>
      <c r="B517" s="3"/>
      <c r="C517" s="3"/>
    </row>
    <row r="518" spans="1:3" ht="13" x14ac:dyDescent="0.15">
      <c r="A518" s="3"/>
      <c r="B518" s="3"/>
      <c r="C518" s="3"/>
    </row>
    <row r="519" spans="1:3" ht="13" x14ac:dyDescent="0.15">
      <c r="A519" s="3"/>
      <c r="B519" s="3"/>
      <c r="C519" s="3"/>
    </row>
    <row r="520" spans="1:3" ht="13" x14ac:dyDescent="0.15">
      <c r="A520" s="3"/>
      <c r="B520" s="3"/>
      <c r="C520" s="3"/>
    </row>
    <row r="521" spans="1:3" ht="13" x14ac:dyDescent="0.15">
      <c r="A521" s="3"/>
      <c r="B521" s="3"/>
      <c r="C521" s="3"/>
    </row>
    <row r="522" spans="1:3" ht="13" x14ac:dyDescent="0.15">
      <c r="A522" s="3"/>
      <c r="B522" s="3"/>
      <c r="C522" s="3"/>
    </row>
    <row r="523" spans="1:3" ht="13" x14ac:dyDescent="0.15">
      <c r="A523" s="3"/>
      <c r="B523" s="3"/>
      <c r="C523" s="3"/>
    </row>
    <row r="524" spans="1:3" ht="13" x14ac:dyDescent="0.15">
      <c r="A524" s="3"/>
      <c r="B524" s="3"/>
      <c r="C524" s="3"/>
    </row>
    <row r="525" spans="1:3" ht="13" x14ac:dyDescent="0.15">
      <c r="A525" s="3"/>
      <c r="B525" s="3"/>
      <c r="C525" s="3"/>
    </row>
    <row r="526" spans="1:3" ht="13" x14ac:dyDescent="0.15">
      <c r="A526" s="3"/>
      <c r="B526" s="3"/>
      <c r="C526" s="3"/>
    </row>
    <row r="527" spans="1:3" ht="13" x14ac:dyDescent="0.15">
      <c r="A527" s="3"/>
      <c r="B527" s="3"/>
      <c r="C527" s="3"/>
    </row>
    <row r="528" spans="1:3" ht="13" x14ac:dyDescent="0.15">
      <c r="A528" s="3"/>
      <c r="B528" s="3"/>
      <c r="C528" s="3"/>
    </row>
    <row r="529" spans="1:3" ht="13" x14ac:dyDescent="0.15">
      <c r="A529" s="3"/>
      <c r="B529" s="3"/>
      <c r="C529" s="3"/>
    </row>
    <row r="530" spans="1:3" ht="13" x14ac:dyDescent="0.15">
      <c r="A530" s="3"/>
      <c r="B530" s="3"/>
      <c r="C530" s="3"/>
    </row>
    <row r="531" spans="1:3" ht="13" x14ac:dyDescent="0.15">
      <c r="A531" s="3"/>
      <c r="B531" s="3"/>
      <c r="C531" s="3"/>
    </row>
    <row r="532" spans="1:3" ht="13" x14ac:dyDescent="0.15">
      <c r="A532" s="3"/>
      <c r="B532" s="3"/>
      <c r="C532" s="3"/>
    </row>
    <row r="533" spans="1:3" ht="13" x14ac:dyDescent="0.15">
      <c r="A533" s="3"/>
      <c r="B533" s="3"/>
      <c r="C533" s="3"/>
    </row>
    <row r="534" spans="1:3" ht="13" x14ac:dyDescent="0.15">
      <c r="A534" s="3"/>
      <c r="B534" s="3"/>
      <c r="C534" s="3"/>
    </row>
    <row r="535" spans="1:3" ht="13" x14ac:dyDescent="0.15">
      <c r="A535" s="3"/>
      <c r="B535" s="3"/>
      <c r="C535" s="3"/>
    </row>
    <row r="536" spans="1:3" ht="13" x14ac:dyDescent="0.15">
      <c r="A536" s="3"/>
      <c r="B536" s="3"/>
      <c r="C536" s="3"/>
    </row>
    <row r="537" spans="1:3" ht="13" x14ac:dyDescent="0.15">
      <c r="A537" s="3"/>
      <c r="B537" s="3"/>
      <c r="C537" s="3"/>
    </row>
    <row r="538" spans="1:3" ht="13" x14ac:dyDescent="0.15">
      <c r="A538" s="3"/>
      <c r="B538" s="3"/>
      <c r="C538" s="3"/>
    </row>
    <row r="539" spans="1:3" ht="13" x14ac:dyDescent="0.15">
      <c r="A539" s="3"/>
      <c r="B539" s="3"/>
      <c r="C539" s="3"/>
    </row>
    <row r="540" spans="1:3" ht="13" x14ac:dyDescent="0.15">
      <c r="A540" s="3"/>
      <c r="B540" s="3"/>
      <c r="C540" s="3"/>
    </row>
    <row r="541" spans="1:3" ht="13" x14ac:dyDescent="0.15">
      <c r="A541" s="3"/>
      <c r="B541" s="3"/>
      <c r="C541" s="3"/>
    </row>
    <row r="542" spans="1:3" ht="13" x14ac:dyDescent="0.15">
      <c r="A542" s="3"/>
      <c r="B542" s="3"/>
      <c r="C542" s="3"/>
    </row>
    <row r="543" spans="1:3" ht="13" x14ac:dyDescent="0.15">
      <c r="A543" s="3"/>
      <c r="B543" s="3"/>
      <c r="C543" s="3"/>
    </row>
    <row r="544" spans="1:3" ht="13" x14ac:dyDescent="0.15">
      <c r="A544" s="3"/>
      <c r="B544" s="3"/>
      <c r="C544" s="3"/>
    </row>
    <row r="545" spans="1:3" ht="13" x14ac:dyDescent="0.15">
      <c r="A545" s="3"/>
      <c r="B545" s="3"/>
      <c r="C545" s="3"/>
    </row>
    <row r="546" spans="1:3" ht="13" x14ac:dyDescent="0.15">
      <c r="A546" s="3"/>
      <c r="B546" s="3"/>
      <c r="C546" s="3"/>
    </row>
    <row r="547" spans="1:3" ht="13" x14ac:dyDescent="0.15">
      <c r="A547" s="3"/>
      <c r="B547" s="3"/>
      <c r="C547" s="3"/>
    </row>
    <row r="548" spans="1:3" ht="13" x14ac:dyDescent="0.15">
      <c r="A548" s="3"/>
      <c r="B548" s="3"/>
      <c r="C548" s="3"/>
    </row>
    <row r="549" spans="1:3" ht="13" x14ac:dyDescent="0.15">
      <c r="A549" s="3"/>
      <c r="B549" s="3"/>
      <c r="C549" s="3"/>
    </row>
    <row r="550" spans="1:3" ht="13" x14ac:dyDescent="0.15">
      <c r="A550" s="3"/>
      <c r="B550" s="3"/>
      <c r="C550" s="3"/>
    </row>
    <row r="551" spans="1:3" ht="13" x14ac:dyDescent="0.15">
      <c r="A551" s="3"/>
      <c r="B551" s="3"/>
      <c r="C551" s="3"/>
    </row>
    <row r="552" spans="1:3" ht="13" x14ac:dyDescent="0.15">
      <c r="A552" s="3"/>
      <c r="B552" s="3"/>
      <c r="C552" s="3"/>
    </row>
    <row r="553" spans="1:3" ht="13" x14ac:dyDescent="0.15">
      <c r="A553" s="3"/>
      <c r="B553" s="3"/>
      <c r="C553" s="3"/>
    </row>
    <row r="554" spans="1:3" ht="13" x14ac:dyDescent="0.15">
      <c r="A554" s="3"/>
      <c r="B554" s="3"/>
      <c r="C554" s="3"/>
    </row>
    <row r="555" spans="1:3" ht="13" x14ac:dyDescent="0.15">
      <c r="A555" s="3"/>
      <c r="B555" s="3"/>
      <c r="C555" s="3"/>
    </row>
    <row r="556" spans="1:3" ht="13" x14ac:dyDescent="0.15">
      <c r="A556" s="3"/>
      <c r="B556" s="3"/>
      <c r="C556" s="3"/>
    </row>
    <row r="557" spans="1:3" ht="13" x14ac:dyDescent="0.15">
      <c r="A557" s="3"/>
      <c r="B557" s="3"/>
      <c r="C557" s="3"/>
    </row>
    <row r="558" spans="1:3" ht="13" x14ac:dyDescent="0.15">
      <c r="A558" s="3"/>
      <c r="B558" s="3"/>
      <c r="C558" s="3"/>
    </row>
    <row r="559" spans="1:3" ht="13" x14ac:dyDescent="0.15">
      <c r="A559" s="3"/>
      <c r="B559" s="3"/>
      <c r="C559" s="3"/>
    </row>
    <row r="560" spans="1:3" ht="13" x14ac:dyDescent="0.15">
      <c r="A560" s="3"/>
      <c r="B560" s="3"/>
      <c r="C560" s="3"/>
    </row>
    <row r="561" spans="1:3" ht="13" x14ac:dyDescent="0.15">
      <c r="A561" s="3"/>
      <c r="B561" s="3"/>
      <c r="C561" s="3"/>
    </row>
    <row r="562" spans="1:3" ht="13" x14ac:dyDescent="0.15">
      <c r="A562" s="3"/>
      <c r="B562" s="3"/>
      <c r="C562" s="3"/>
    </row>
    <row r="563" spans="1:3" ht="13" x14ac:dyDescent="0.15">
      <c r="A563" s="3"/>
      <c r="B563" s="3"/>
      <c r="C563" s="3"/>
    </row>
    <row r="564" spans="1:3" ht="13" x14ac:dyDescent="0.15">
      <c r="A564" s="3"/>
      <c r="B564" s="3"/>
      <c r="C564" s="3"/>
    </row>
    <row r="565" spans="1:3" ht="13" x14ac:dyDescent="0.15">
      <c r="A565" s="3"/>
      <c r="B565" s="3"/>
      <c r="C565" s="3"/>
    </row>
    <row r="566" spans="1:3" ht="13" x14ac:dyDescent="0.15">
      <c r="A566" s="3"/>
      <c r="B566" s="3"/>
      <c r="C566" s="3"/>
    </row>
    <row r="567" spans="1:3" ht="13" x14ac:dyDescent="0.15">
      <c r="A567" s="3"/>
      <c r="B567" s="3"/>
      <c r="C567" s="3"/>
    </row>
    <row r="568" spans="1:3" ht="13" x14ac:dyDescent="0.15">
      <c r="A568" s="3"/>
      <c r="B568" s="3"/>
      <c r="C568" s="3"/>
    </row>
    <row r="569" spans="1:3" ht="13" x14ac:dyDescent="0.15">
      <c r="A569" s="3"/>
      <c r="B569" s="3"/>
      <c r="C569" s="3"/>
    </row>
    <row r="570" spans="1:3" ht="13" x14ac:dyDescent="0.15">
      <c r="A570" s="3"/>
      <c r="B570" s="3"/>
      <c r="C570" s="3"/>
    </row>
    <row r="571" spans="1:3" ht="13" x14ac:dyDescent="0.15">
      <c r="A571" s="3"/>
      <c r="B571" s="3"/>
      <c r="C571" s="3"/>
    </row>
    <row r="572" spans="1:3" ht="13" x14ac:dyDescent="0.15">
      <c r="A572" s="3"/>
      <c r="B572" s="3"/>
      <c r="C572" s="3"/>
    </row>
    <row r="573" spans="1:3" ht="13" x14ac:dyDescent="0.15">
      <c r="A573" s="3"/>
      <c r="B573" s="3"/>
      <c r="C573" s="3"/>
    </row>
    <row r="574" spans="1:3" ht="13" x14ac:dyDescent="0.15">
      <c r="A574" s="3"/>
      <c r="B574" s="3"/>
      <c r="C574" s="3"/>
    </row>
    <row r="575" spans="1:3" ht="13" x14ac:dyDescent="0.15">
      <c r="A575" s="3"/>
      <c r="B575" s="3"/>
      <c r="C575" s="3"/>
    </row>
    <row r="576" spans="1:3" ht="13" x14ac:dyDescent="0.15">
      <c r="A576" s="3"/>
      <c r="B576" s="3"/>
      <c r="C576" s="3"/>
    </row>
    <row r="577" spans="1:3" ht="13" x14ac:dyDescent="0.15">
      <c r="A577" s="3"/>
      <c r="B577" s="3"/>
      <c r="C577" s="3"/>
    </row>
    <row r="578" spans="1:3" ht="13" x14ac:dyDescent="0.15">
      <c r="A578" s="3"/>
      <c r="B578" s="3"/>
      <c r="C578" s="3"/>
    </row>
    <row r="579" spans="1:3" ht="13" x14ac:dyDescent="0.15">
      <c r="A579" s="3"/>
      <c r="B579" s="3"/>
      <c r="C579" s="3"/>
    </row>
    <row r="580" spans="1:3" ht="13" x14ac:dyDescent="0.15">
      <c r="A580" s="3"/>
      <c r="B580" s="3"/>
      <c r="C580" s="3"/>
    </row>
    <row r="581" spans="1:3" ht="13" x14ac:dyDescent="0.15">
      <c r="A581" s="3"/>
      <c r="B581" s="3"/>
      <c r="C581" s="3"/>
    </row>
    <row r="582" spans="1:3" ht="13" x14ac:dyDescent="0.15">
      <c r="A582" s="3"/>
      <c r="B582" s="3"/>
      <c r="C582" s="3"/>
    </row>
    <row r="583" spans="1:3" ht="13" x14ac:dyDescent="0.15">
      <c r="A583" s="3"/>
      <c r="B583" s="3"/>
      <c r="C583" s="3"/>
    </row>
    <row r="584" spans="1:3" ht="13" x14ac:dyDescent="0.15">
      <c r="A584" s="3"/>
      <c r="B584" s="3"/>
      <c r="C584" s="3"/>
    </row>
    <row r="585" spans="1:3" ht="13" x14ac:dyDescent="0.15">
      <c r="A585" s="3"/>
      <c r="B585" s="3"/>
      <c r="C585" s="3"/>
    </row>
    <row r="586" spans="1:3" ht="13" x14ac:dyDescent="0.15">
      <c r="A586" s="3"/>
      <c r="B586" s="3"/>
      <c r="C586" s="3"/>
    </row>
    <row r="587" spans="1:3" ht="13" x14ac:dyDescent="0.15">
      <c r="A587" s="3"/>
      <c r="B587" s="3"/>
      <c r="C587" s="3"/>
    </row>
    <row r="588" spans="1:3" ht="13" x14ac:dyDescent="0.15">
      <c r="A588" s="3"/>
      <c r="B588" s="3"/>
      <c r="C588" s="3"/>
    </row>
    <row r="589" spans="1:3" ht="13" x14ac:dyDescent="0.15">
      <c r="A589" s="3"/>
      <c r="B589" s="3"/>
      <c r="C589" s="3"/>
    </row>
    <row r="590" spans="1:3" ht="13" x14ac:dyDescent="0.15">
      <c r="A590" s="3"/>
      <c r="B590" s="3"/>
      <c r="C590" s="3"/>
    </row>
    <row r="591" spans="1:3" ht="13" x14ac:dyDescent="0.15">
      <c r="A591" s="3"/>
      <c r="B591" s="3"/>
      <c r="C591" s="3"/>
    </row>
    <row r="592" spans="1:3" ht="13" x14ac:dyDescent="0.15">
      <c r="A592" s="3"/>
      <c r="B592" s="3"/>
      <c r="C592" s="3"/>
    </row>
    <row r="593" spans="1:3" ht="13" x14ac:dyDescent="0.15">
      <c r="A593" s="3"/>
      <c r="B593" s="3"/>
      <c r="C593" s="3"/>
    </row>
    <row r="594" spans="1:3" ht="13" x14ac:dyDescent="0.15">
      <c r="A594" s="3"/>
      <c r="B594" s="3"/>
      <c r="C594" s="3"/>
    </row>
    <row r="595" spans="1:3" ht="13" x14ac:dyDescent="0.15">
      <c r="A595" s="3"/>
      <c r="B595" s="3"/>
      <c r="C595" s="3"/>
    </row>
    <row r="596" spans="1:3" ht="13" x14ac:dyDescent="0.15">
      <c r="A596" s="3"/>
      <c r="B596" s="3"/>
      <c r="C596" s="3"/>
    </row>
    <row r="597" spans="1:3" ht="13" x14ac:dyDescent="0.15">
      <c r="A597" s="3"/>
      <c r="B597" s="3"/>
      <c r="C597" s="3"/>
    </row>
    <row r="598" spans="1:3" ht="13" x14ac:dyDescent="0.15">
      <c r="A598" s="3"/>
      <c r="B598" s="3"/>
      <c r="C598" s="3"/>
    </row>
    <row r="599" spans="1:3" ht="13" x14ac:dyDescent="0.15">
      <c r="A599" s="3"/>
      <c r="B599" s="3"/>
      <c r="C599" s="3"/>
    </row>
    <row r="600" spans="1:3" ht="13" x14ac:dyDescent="0.15">
      <c r="A600" s="3"/>
      <c r="B600" s="3"/>
      <c r="C600" s="3"/>
    </row>
    <row r="601" spans="1:3" ht="13" x14ac:dyDescent="0.15">
      <c r="A601" s="3"/>
      <c r="B601" s="3"/>
      <c r="C601" s="3"/>
    </row>
    <row r="602" spans="1:3" ht="13" x14ac:dyDescent="0.15">
      <c r="A602" s="3"/>
      <c r="B602" s="3"/>
      <c r="C602" s="3"/>
    </row>
    <row r="603" spans="1:3" ht="13" x14ac:dyDescent="0.15">
      <c r="A603" s="3"/>
      <c r="B603" s="3"/>
      <c r="C603" s="3"/>
    </row>
    <row r="604" spans="1:3" ht="13" x14ac:dyDescent="0.15">
      <c r="A604" s="3"/>
      <c r="B604" s="3"/>
      <c r="C604" s="3"/>
    </row>
    <row r="605" spans="1:3" ht="13" x14ac:dyDescent="0.15">
      <c r="A605" s="3"/>
      <c r="B605" s="3"/>
      <c r="C605" s="3"/>
    </row>
    <row r="606" spans="1:3" ht="13" x14ac:dyDescent="0.15">
      <c r="A606" s="3"/>
      <c r="B606" s="3"/>
      <c r="C606" s="3"/>
    </row>
    <row r="607" spans="1:3" ht="13" x14ac:dyDescent="0.15">
      <c r="A607" s="3"/>
      <c r="B607" s="3"/>
      <c r="C607" s="3"/>
    </row>
    <row r="608" spans="1:3" ht="13" x14ac:dyDescent="0.15">
      <c r="A608" s="3"/>
      <c r="B608" s="3"/>
      <c r="C608" s="3"/>
    </row>
    <row r="609" spans="1:3" ht="13" x14ac:dyDescent="0.15">
      <c r="A609" s="3"/>
      <c r="B609" s="3"/>
      <c r="C609" s="3"/>
    </row>
    <row r="610" spans="1:3" ht="13" x14ac:dyDescent="0.15">
      <c r="A610" s="3"/>
      <c r="B610" s="3"/>
      <c r="C610" s="3"/>
    </row>
    <row r="611" spans="1:3" ht="13" x14ac:dyDescent="0.15">
      <c r="A611" s="3"/>
      <c r="B611" s="3"/>
      <c r="C611" s="3"/>
    </row>
    <row r="612" spans="1:3" ht="13" x14ac:dyDescent="0.15">
      <c r="A612" s="3"/>
      <c r="B612" s="3"/>
      <c r="C612" s="3"/>
    </row>
    <row r="613" spans="1:3" ht="13" x14ac:dyDescent="0.15">
      <c r="A613" s="3"/>
      <c r="B613" s="3"/>
      <c r="C613" s="3"/>
    </row>
    <row r="614" spans="1:3" ht="13" x14ac:dyDescent="0.15">
      <c r="A614" s="3"/>
      <c r="B614" s="3"/>
      <c r="C614" s="3"/>
    </row>
    <row r="615" spans="1:3" ht="13" x14ac:dyDescent="0.15">
      <c r="A615" s="3"/>
      <c r="B615" s="3"/>
      <c r="C615" s="3"/>
    </row>
    <row r="616" spans="1:3" ht="13" x14ac:dyDescent="0.15">
      <c r="A616" s="3"/>
      <c r="B616" s="3"/>
      <c r="C616" s="3"/>
    </row>
    <row r="617" spans="1:3" ht="13" x14ac:dyDescent="0.15">
      <c r="A617" s="3"/>
      <c r="B617" s="3"/>
      <c r="C617" s="3"/>
    </row>
    <row r="618" spans="1:3" ht="13" x14ac:dyDescent="0.15">
      <c r="A618" s="3"/>
      <c r="B618" s="3"/>
      <c r="C618" s="3"/>
    </row>
    <row r="619" spans="1:3" ht="13" x14ac:dyDescent="0.15">
      <c r="A619" s="3"/>
      <c r="B619" s="3"/>
      <c r="C619" s="3"/>
    </row>
    <row r="620" spans="1:3" ht="13" x14ac:dyDescent="0.15">
      <c r="A620" s="3"/>
      <c r="B620" s="3"/>
      <c r="C620" s="3"/>
    </row>
    <row r="621" spans="1:3" ht="13" x14ac:dyDescent="0.15">
      <c r="A621" s="3"/>
      <c r="B621" s="3"/>
      <c r="C621" s="3"/>
    </row>
    <row r="622" spans="1:3" ht="13" x14ac:dyDescent="0.15">
      <c r="A622" s="3"/>
      <c r="B622" s="3"/>
      <c r="C622" s="3"/>
    </row>
    <row r="623" spans="1:3" ht="13" x14ac:dyDescent="0.15">
      <c r="A623" s="3"/>
      <c r="B623" s="3"/>
      <c r="C623" s="3"/>
    </row>
    <row r="624" spans="1:3" ht="13" x14ac:dyDescent="0.15">
      <c r="A624" s="3"/>
      <c r="B624" s="3"/>
      <c r="C624" s="3"/>
    </row>
    <row r="625" spans="1:3" ht="13" x14ac:dyDescent="0.15">
      <c r="A625" s="3"/>
      <c r="B625" s="3"/>
      <c r="C625" s="3"/>
    </row>
    <row r="626" spans="1:3" ht="13" x14ac:dyDescent="0.15">
      <c r="A626" s="3"/>
      <c r="B626" s="3"/>
      <c r="C626" s="3"/>
    </row>
    <row r="627" spans="1:3" ht="13" x14ac:dyDescent="0.15">
      <c r="A627" s="3"/>
      <c r="B627" s="3"/>
      <c r="C627" s="3"/>
    </row>
    <row r="628" spans="1:3" ht="13" x14ac:dyDescent="0.15">
      <c r="A628" s="3"/>
      <c r="B628" s="3"/>
      <c r="C628" s="3"/>
    </row>
    <row r="629" spans="1:3" ht="13" x14ac:dyDescent="0.15">
      <c r="A629" s="3"/>
      <c r="B629" s="3"/>
      <c r="C629" s="3"/>
    </row>
    <row r="630" spans="1:3" ht="13" x14ac:dyDescent="0.15">
      <c r="A630" s="3"/>
      <c r="B630" s="3"/>
      <c r="C630" s="3"/>
    </row>
    <row r="631" spans="1:3" ht="13" x14ac:dyDescent="0.15">
      <c r="A631" s="3"/>
      <c r="B631" s="3"/>
      <c r="C631" s="3"/>
    </row>
    <row r="632" spans="1:3" ht="13" x14ac:dyDescent="0.15">
      <c r="A632" s="3"/>
      <c r="B632" s="3"/>
      <c r="C632" s="3"/>
    </row>
    <row r="633" spans="1:3" ht="13" x14ac:dyDescent="0.15">
      <c r="A633" s="3"/>
      <c r="B633" s="3"/>
      <c r="C633" s="3"/>
    </row>
    <row r="634" spans="1:3" ht="13" x14ac:dyDescent="0.15">
      <c r="A634" s="3"/>
      <c r="B634" s="3"/>
      <c r="C634" s="3"/>
    </row>
    <row r="635" spans="1:3" ht="13" x14ac:dyDescent="0.15">
      <c r="A635" s="3"/>
      <c r="B635" s="3"/>
      <c r="C635" s="3"/>
    </row>
    <row r="636" spans="1:3" ht="13" x14ac:dyDescent="0.15">
      <c r="A636" s="3"/>
      <c r="B636" s="3"/>
      <c r="C636" s="3"/>
    </row>
    <row r="637" spans="1:3" ht="13" x14ac:dyDescent="0.15">
      <c r="A637" s="3"/>
      <c r="B637" s="3"/>
      <c r="C637" s="3"/>
    </row>
    <row r="638" spans="1:3" ht="13" x14ac:dyDescent="0.15">
      <c r="A638" s="3"/>
      <c r="B638" s="3"/>
      <c r="C638" s="3"/>
    </row>
    <row r="639" spans="1:3" ht="13" x14ac:dyDescent="0.15">
      <c r="A639" s="3"/>
      <c r="B639" s="3"/>
      <c r="C639" s="3"/>
    </row>
    <row r="640" spans="1:3" ht="13" x14ac:dyDescent="0.15">
      <c r="A640" s="3"/>
      <c r="B640" s="3"/>
      <c r="C640" s="3"/>
    </row>
    <row r="641" spans="1:3" ht="13" x14ac:dyDescent="0.15">
      <c r="A641" s="3"/>
      <c r="B641" s="3"/>
      <c r="C641" s="3"/>
    </row>
    <row r="642" spans="1:3" ht="13" x14ac:dyDescent="0.15">
      <c r="A642" s="3"/>
      <c r="B642" s="3"/>
      <c r="C642" s="3"/>
    </row>
    <row r="643" spans="1:3" ht="13" x14ac:dyDescent="0.15">
      <c r="A643" s="3"/>
      <c r="B643" s="3"/>
      <c r="C643" s="3"/>
    </row>
    <row r="644" spans="1:3" ht="13" x14ac:dyDescent="0.15">
      <c r="A644" s="3"/>
      <c r="B644" s="3"/>
      <c r="C644" s="3"/>
    </row>
    <row r="645" spans="1:3" ht="13" x14ac:dyDescent="0.15">
      <c r="A645" s="3"/>
      <c r="B645" s="3"/>
      <c r="C645" s="3"/>
    </row>
    <row r="646" spans="1:3" ht="13" x14ac:dyDescent="0.15">
      <c r="A646" s="3"/>
      <c r="B646" s="3"/>
      <c r="C646" s="3"/>
    </row>
    <row r="647" spans="1:3" ht="13" x14ac:dyDescent="0.15">
      <c r="A647" s="3"/>
      <c r="B647" s="3"/>
      <c r="C647" s="3"/>
    </row>
    <row r="648" spans="1:3" ht="13" x14ac:dyDescent="0.15">
      <c r="A648" s="3"/>
      <c r="B648" s="3"/>
      <c r="C648" s="3"/>
    </row>
    <row r="649" spans="1:3" ht="13" x14ac:dyDescent="0.15">
      <c r="A649" s="3"/>
      <c r="B649" s="3"/>
      <c r="C649" s="3"/>
    </row>
    <row r="650" spans="1:3" ht="13" x14ac:dyDescent="0.15">
      <c r="A650" s="3"/>
      <c r="B650" s="3"/>
      <c r="C650" s="3"/>
    </row>
    <row r="651" spans="1:3" ht="13" x14ac:dyDescent="0.15">
      <c r="A651" s="3"/>
      <c r="B651" s="3"/>
      <c r="C651" s="3"/>
    </row>
    <row r="652" spans="1:3" ht="13" x14ac:dyDescent="0.15">
      <c r="A652" s="3"/>
      <c r="B652" s="3"/>
      <c r="C652" s="3"/>
    </row>
    <row r="653" spans="1:3" ht="13" x14ac:dyDescent="0.15">
      <c r="A653" s="3"/>
      <c r="B653" s="3"/>
      <c r="C653" s="3"/>
    </row>
    <row r="654" spans="1:3" ht="13" x14ac:dyDescent="0.15">
      <c r="A654" s="3"/>
      <c r="B654" s="3"/>
      <c r="C654" s="3"/>
    </row>
    <row r="655" spans="1:3" ht="13" x14ac:dyDescent="0.15">
      <c r="A655" s="3"/>
      <c r="B655" s="3"/>
      <c r="C655" s="3"/>
    </row>
    <row r="656" spans="1:3" ht="13" x14ac:dyDescent="0.15">
      <c r="A656" s="3"/>
      <c r="B656" s="3"/>
      <c r="C656" s="3"/>
    </row>
    <row r="657" spans="1:3" ht="13" x14ac:dyDescent="0.15">
      <c r="A657" s="3"/>
      <c r="B657" s="3"/>
      <c r="C657" s="3"/>
    </row>
    <row r="658" spans="1:3" ht="13" x14ac:dyDescent="0.15">
      <c r="A658" s="3"/>
      <c r="B658" s="3"/>
      <c r="C658" s="3"/>
    </row>
    <row r="659" spans="1:3" ht="13" x14ac:dyDescent="0.15">
      <c r="A659" s="3"/>
      <c r="B659" s="3"/>
      <c r="C659" s="3"/>
    </row>
    <row r="660" spans="1:3" ht="13" x14ac:dyDescent="0.15">
      <c r="A660" s="3"/>
      <c r="B660" s="3"/>
      <c r="C660" s="3"/>
    </row>
    <row r="661" spans="1:3" ht="13" x14ac:dyDescent="0.15">
      <c r="A661" s="3"/>
      <c r="B661" s="3"/>
      <c r="C661" s="3"/>
    </row>
    <row r="662" spans="1:3" ht="13" x14ac:dyDescent="0.15">
      <c r="A662" s="3"/>
      <c r="B662" s="3"/>
      <c r="C662" s="3"/>
    </row>
    <row r="663" spans="1:3" ht="13" x14ac:dyDescent="0.15">
      <c r="A663" s="3"/>
      <c r="B663" s="3"/>
      <c r="C663" s="3"/>
    </row>
    <row r="664" spans="1:3" ht="13" x14ac:dyDescent="0.15">
      <c r="A664" s="3"/>
      <c r="B664" s="3"/>
      <c r="C664" s="3"/>
    </row>
    <row r="665" spans="1:3" ht="13" x14ac:dyDescent="0.15">
      <c r="A665" s="3"/>
      <c r="B665" s="3"/>
      <c r="C665" s="3"/>
    </row>
    <row r="666" spans="1:3" ht="13" x14ac:dyDescent="0.15">
      <c r="A666" s="3"/>
      <c r="B666" s="3"/>
      <c r="C666" s="3"/>
    </row>
    <row r="667" spans="1:3" ht="13" x14ac:dyDescent="0.15">
      <c r="A667" s="3"/>
      <c r="B667" s="3"/>
      <c r="C667" s="3"/>
    </row>
    <row r="668" spans="1:3" ht="13" x14ac:dyDescent="0.15">
      <c r="A668" s="3"/>
      <c r="B668" s="3"/>
      <c r="C668" s="3"/>
    </row>
    <row r="669" spans="1:3" ht="13" x14ac:dyDescent="0.15">
      <c r="A669" s="3"/>
      <c r="B669" s="3"/>
      <c r="C669" s="3"/>
    </row>
    <row r="670" spans="1:3" ht="13" x14ac:dyDescent="0.15">
      <c r="A670" s="3"/>
      <c r="B670" s="3"/>
      <c r="C670" s="3"/>
    </row>
    <row r="671" spans="1:3" ht="13" x14ac:dyDescent="0.15">
      <c r="A671" s="3"/>
      <c r="B671" s="3"/>
      <c r="C671" s="3"/>
    </row>
    <row r="672" spans="1:3" ht="13" x14ac:dyDescent="0.15">
      <c r="A672" s="3"/>
      <c r="B672" s="3"/>
      <c r="C672" s="3"/>
    </row>
    <row r="673" spans="1:3" ht="13" x14ac:dyDescent="0.15">
      <c r="A673" s="3"/>
      <c r="B673" s="3"/>
      <c r="C673" s="3"/>
    </row>
    <row r="674" spans="1:3" ht="13" x14ac:dyDescent="0.15">
      <c r="A674" s="3"/>
      <c r="B674" s="3"/>
      <c r="C674" s="3"/>
    </row>
    <row r="675" spans="1:3" ht="13" x14ac:dyDescent="0.15">
      <c r="A675" s="3"/>
      <c r="B675" s="3"/>
      <c r="C675" s="3"/>
    </row>
    <row r="676" spans="1:3" ht="13" x14ac:dyDescent="0.15">
      <c r="A676" s="3"/>
      <c r="B676" s="3"/>
      <c r="C676" s="3"/>
    </row>
    <row r="677" spans="1:3" ht="13" x14ac:dyDescent="0.15">
      <c r="A677" s="3"/>
      <c r="B677" s="3"/>
      <c r="C677" s="3"/>
    </row>
    <row r="678" spans="1:3" ht="13" x14ac:dyDescent="0.15">
      <c r="A678" s="3"/>
      <c r="B678" s="3"/>
      <c r="C678" s="3"/>
    </row>
    <row r="679" spans="1:3" ht="13" x14ac:dyDescent="0.15">
      <c r="A679" s="3"/>
      <c r="B679" s="3"/>
      <c r="C679" s="3"/>
    </row>
    <row r="680" spans="1:3" ht="13" x14ac:dyDescent="0.15">
      <c r="A680" s="3"/>
      <c r="B680" s="3"/>
      <c r="C680" s="3"/>
    </row>
    <row r="681" spans="1:3" ht="13" x14ac:dyDescent="0.15">
      <c r="A681" s="3"/>
      <c r="B681" s="3"/>
      <c r="C681" s="3"/>
    </row>
    <row r="682" spans="1:3" ht="13" x14ac:dyDescent="0.15">
      <c r="A682" s="3"/>
      <c r="B682" s="3"/>
      <c r="C682" s="3"/>
    </row>
    <row r="683" spans="1:3" ht="13" x14ac:dyDescent="0.15">
      <c r="A683" s="3"/>
      <c r="B683" s="3"/>
      <c r="C683" s="3"/>
    </row>
    <row r="684" spans="1:3" ht="13" x14ac:dyDescent="0.15">
      <c r="A684" s="3"/>
      <c r="B684" s="3"/>
      <c r="C684" s="3"/>
    </row>
    <row r="685" spans="1:3" ht="13" x14ac:dyDescent="0.15">
      <c r="A685" s="3"/>
      <c r="B685" s="3"/>
      <c r="C685" s="3"/>
    </row>
    <row r="686" spans="1:3" ht="13" x14ac:dyDescent="0.15">
      <c r="A686" s="3"/>
      <c r="B686" s="3"/>
      <c r="C686" s="3"/>
    </row>
    <row r="687" spans="1:3" ht="13" x14ac:dyDescent="0.15">
      <c r="A687" s="3"/>
      <c r="B687" s="3"/>
      <c r="C687" s="3"/>
    </row>
    <row r="688" spans="1:3" ht="13" x14ac:dyDescent="0.15">
      <c r="A688" s="3"/>
      <c r="B688" s="3"/>
      <c r="C688" s="3"/>
    </row>
    <row r="689" spans="1:3" ht="13" x14ac:dyDescent="0.15">
      <c r="A689" s="3"/>
      <c r="B689" s="3"/>
      <c r="C689" s="3"/>
    </row>
    <row r="690" spans="1:3" ht="13" x14ac:dyDescent="0.15">
      <c r="A690" s="3"/>
      <c r="B690" s="3"/>
      <c r="C690" s="3"/>
    </row>
    <row r="691" spans="1:3" ht="13" x14ac:dyDescent="0.15">
      <c r="A691" s="3"/>
      <c r="B691" s="3"/>
      <c r="C691" s="3"/>
    </row>
    <row r="692" spans="1:3" ht="13" x14ac:dyDescent="0.15">
      <c r="A692" s="3"/>
      <c r="B692" s="3"/>
      <c r="C692" s="3"/>
    </row>
    <row r="693" spans="1:3" ht="13" x14ac:dyDescent="0.15">
      <c r="A693" s="3"/>
      <c r="B693" s="3"/>
      <c r="C693" s="3"/>
    </row>
    <row r="694" spans="1:3" ht="13" x14ac:dyDescent="0.15">
      <c r="A694" s="3"/>
      <c r="B694" s="3"/>
      <c r="C694" s="3"/>
    </row>
    <row r="695" spans="1:3" ht="13" x14ac:dyDescent="0.15">
      <c r="A695" s="3"/>
      <c r="B695" s="3"/>
      <c r="C695" s="3"/>
    </row>
    <row r="696" spans="1:3" ht="13" x14ac:dyDescent="0.15">
      <c r="A696" s="3"/>
      <c r="B696" s="3"/>
      <c r="C696" s="3"/>
    </row>
    <row r="697" spans="1:3" ht="13" x14ac:dyDescent="0.15">
      <c r="A697" s="3"/>
      <c r="B697" s="3"/>
      <c r="C697" s="3"/>
    </row>
    <row r="698" spans="1:3" ht="13" x14ac:dyDescent="0.15">
      <c r="A698" s="3"/>
      <c r="B698" s="3"/>
      <c r="C698" s="3"/>
    </row>
    <row r="699" spans="1:3" ht="13" x14ac:dyDescent="0.15">
      <c r="A699" s="3"/>
      <c r="B699" s="3"/>
      <c r="C699" s="3"/>
    </row>
    <row r="700" spans="1:3" ht="13" x14ac:dyDescent="0.15">
      <c r="A700" s="3"/>
      <c r="B700" s="3"/>
      <c r="C700" s="3"/>
    </row>
    <row r="701" spans="1:3" ht="13" x14ac:dyDescent="0.15">
      <c r="A701" s="3"/>
      <c r="B701" s="3"/>
      <c r="C701" s="3"/>
    </row>
    <row r="702" spans="1:3" ht="13" x14ac:dyDescent="0.15">
      <c r="A702" s="3"/>
      <c r="B702" s="3"/>
      <c r="C702" s="3"/>
    </row>
    <row r="703" spans="1:3" ht="13" x14ac:dyDescent="0.15">
      <c r="A703" s="3"/>
      <c r="B703" s="3"/>
      <c r="C703" s="3"/>
    </row>
    <row r="704" spans="1:3" ht="13" x14ac:dyDescent="0.15">
      <c r="A704" s="3"/>
      <c r="B704" s="3"/>
      <c r="C704" s="3"/>
    </row>
    <row r="705" spans="1:3" ht="13" x14ac:dyDescent="0.15">
      <c r="A705" s="3"/>
      <c r="B705" s="3"/>
      <c r="C705" s="3"/>
    </row>
    <row r="706" spans="1:3" ht="13" x14ac:dyDescent="0.15">
      <c r="A706" s="3"/>
      <c r="B706" s="3"/>
      <c r="C706" s="3"/>
    </row>
    <row r="707" spans="1:3" ht="13" x14ac:dyDescent="0.15">
      <c r="A707" s="3"/>
      <c r="B707" s="3"/>
      <c r="C707" s="3"/>
    </row>
    <row r="708" spans="1:3" ht="13" x14ac:dyDescent="0.15">
      <c r="A708" s="3"/>
      <c r="B708" s="3"/>
      <c r="C708" s="3"/>
    </row>
    <row r="709" spans="1:3" ht="13" x14ac:dyDescent="0.15">
      <c r="A709" s="3"/>
      <c r="B709" s="3"/>
      <c r="C709" s="3"/>
    </row>
    <row r="710" spans="1:3" ht="13" x14ac:dyDescent="0.15">
      <c r="A710" s="3"/>
      <c r="B710" s="3"/>
      <c r="C710" s="3"/>
    </row>
    <row r="711" spans="1:3" ht="13" x14ac:dyDescent="0.15">
      <c r="A711" s="3"/>
      <c r="B711" s="3"/>
      <c r="C711" s="3"/>
    </row>
    <row r="712" spans="1:3" ht="13" x14ac:dyDescent="0.15">
      <c r="A712" s="3"/>
      <c r="B712" s="3"/>
      <c r="C712" s="3"/>
    </row>
    <row r="713" spans="1:3" ht="13" x14ac:dyDescent="0.15">
      <c r="A713" s="3"/>
      <c r="B713" s="3"/>
      <c r="C713" s="3"/>
    </row>
    <row r="714" spans="1:3" ht="13" x14ac:dyDescent="0.15">
      <c r="A714" s="3"/>
      <c r="B714" s="3"/>
      <c r="C714" s="3"/>
    </row>
    <row r="715" spans="1:3" ht="13" x14ac:dyDescent="0.15">
      <c r="A715" s="3"/>
      <c r="B715" s="3"/>
      <c r="C715" s="3"/>
    </row>
    <row r="716" spans="1:3" ht="13" x14ac:dyDescent="0.15">
      <c r="A716" s="3"/>
      <c r="B716" s="3"/>
      <c r="C716" s="3"/>
    </row>
    <row r="717" spans="1:3" ht="13" x14ac:dyDescent="0.15">
      <c r="A717" s="3"/>
      <c r="B717" s="3"/>
      <c r="C717" s="3"/>
    </row>
    <row r="718" spans="1:3" ht="13" x14ac:dyDescent="0.15">
      <c r="A718" s="3"/>
      <c r="B718" s="3"/>
      <c r="C718" s="3"/>
    </row>
    <row r="719" spans="1:3" ht="13" x14ac:dyDescent="0.15">
      <c r="A719" s="3"/>
      <c r="B719" s="3"/>
      <c r="C719" s="3"/>
    </row>
    <row r="720" spans="1:3" ht="13" x14ac:dyDescent="0.15">
      <c r="A720" s="3"/>
      <c r="B720" s="3"/>
      <c r="C720" s="3"/>
    </row>
    <row r="721" spans="1:3" ht="13" x14ac:dyDescent="0.15">
      <c r="A721" s="3"/>
      <c r="B721" s="3"/>
      <c r="C721" s="3"/>
    </row>
    <row r="722" spans="1:3" ht="13" x14ac:dyDescent="0.15">
      <c r="A722" s="3"/>
      <c r="B722" s="3"/>
      <c r="C722" s="3"/>
    </row>
    <row r="723" spans="1:3" ht="13" x14ac:dyDescent="0.15">
      <c r="A723" s="3"/>
      <c r="B723" s="3"/>
      <c r="C723" s="3"/>
    </row>
    <row r="724" spans="1:3" ht="13" x14ac:dyDescent="0.15">
      <c r="A724" s="3"/>
      <c r="B724" s="3"/>
      <c r="C724" s="3"/>
    </row>
    <row r="725" spans="1:3" ht="13" x14ac:dyDescent="0.15">
      <c r="A725" s="3"/>
      <c r="B725" s="3"/>
      <c r="C725" s="3"/>
    </row>
    <row r="726" spans="1:3" ht="13" x14ac:dyDescent="0.15">
      <c r="A726" s="3"/>
      <c r="B726" s="3"/>
      <c r="C726" s="3"/>
    </row>
    <row r="727" spans="1:3" ht="13" x14ac:dyDescent="0.15">
      <c r="A727" s="3"/>
      <c r="B727" s="3"/>
      <c r="C727" s="3"/>
    </row>
    <row r="728" spans="1:3" ht="13" x14ac:dyDescent="0.15">
      <c r="A728" s="3"/>
      <c r="B728" s="3"/>
      <c r="C728" s="3"/>
    </row>
    <row r="729" spans="1:3" ht="13" x14ac:dyDescent="0.15">
      <c r="A729" s="3"/>
      <c r="B729" s="3"/>
      <c r="C729" s="3"/>
    </row>
    <row r="730" spans="1:3" ht="13" x14ac:dyDescent="0.15">
      <c r="A730" s="3"/>
      <c r="B730" s="3"/>
      <c r="C730" s="3"/>
    </row>
    <row r="731" spans="1:3" ht="13" x14ac:dyDescent="0.15">
      <c r="A731" s="3"/>
      <c r="B731" s="3"/>
      <c r="C731" s="3"/>
    </row>
    <row r="732" spans="1:3" ht="13" x14ac:dyDescent="0.15">
      <c r="A732" s="3"/>
      <c r="B732" s="3"/>
      <c r="C732" s="3"/>
    </row>
    <row r="733" spans="1:3" ht="13" x14ac:dyDescent="0.15">
      <c r="A733" s="3"/>
      <c r="B733" s="3"/>
      <c r="C733" s="3"/>
    </row>
    <row r="734" spans="1:3" ht="13" x14ac:dyDescent="0.15">
      <c r="A734" s="3"/>
      <c r="B734" s="3"/>
      <c r="C734" s="3"/>
    </row>
    <row r="735" spans="1:3" ht="13" x14ac:dyDescent="0.15">
      <c r="A735" s="3"/>
      <c r="B735" s="3"/>
      <c r="C735" s="3"/>
    </row>
    <row r="736" spans="1:3" ht="13" x14ac:dyDescent="0.15">
      <c r="A736" s="3"/>
      <c r="B736" s="3"/>
      <c r="C736" s="3"/>
    </row>
    <row r="737" spans="1:3" ht="13" x14ac:dyDescent="0.15">
      <c r="A737" s="3"/>
      <c r="B737" s="3"/>
      <c r="C737" s="3"/>
    </row>
    <row r="738" spans="1:3" ht="13" x14ac:dyDescent="0.15">
      <c r="A738" s="3"/>
      <c r="B738" s="3"/>
      <c r="C738" s="3"/>
    </row>
    <row r="739" spans="1:3" ht="13" x14ac:dyDescent="0.15">
      <c r="A739" s="3"/>
      <c r="B739" s="3"/>
      <c r="C739" s="3"/>
    </row>
    <row r="740" spans="1:3" ht="13" x14ac:dyDescent="0.15">
      <c r="A740" s="3"/>
      <c r="B740" s="3"/>
      <c r="C740" s="3"/>
    </row>
    <row r="741" spans="1:3" ht="13" x14ac:dyDescent="0.15">
      <c r="A741" s="3"/>
      <c r="B741" s="3"/>
      <c r="C741" s="3"/>
    </row>
    <row r="742" spans="1:3" ht="13" x14ac:dyDescent="0.15">
      <c r="A742" s="3"/>
      <c r="B742" s="3"/>
      <c r="C742" s="3"/>
    </row>
    <row r="743" spans="1:3" ht="13" x14ac:dyDescent="0.15">
      <c r="A743" s="3"/>
      <c r="B743" s="3"/>
      <c r="C743" s="3"/>
    </row>
    <row r="744" spans="1:3" ht="13" x14ac:dyDescent="0.15">
      <c r="A744" s="3"/>
      <c r="B744" s="3"/>
      <c r="C744" s="3"/>
    </row>
    <row r="745" spans="1:3" ht="13" x14ac:dyDescent="0.15">
      <c r="A745" s="3"/>
      <c r="B745" s="3"/>
      <c r="C745" s="3"/>
    </row>
    <row r="746" spans="1:3" ht="13" x14ac:dyDescent="0.15">
      <c r="A746" s="3"/>
      <c r="B746" s="3"/>
      <c r="C746" s="3"/>
    </row>
    <row r="747" spans="1:3" ht="13" x14ac:dyDescent="0.15">
      <c r="A747" s="3"/>
      <c r="B747" s="3"/>
      <c r="C747" s="3"/>
    </row>
    <row r="748" spans="1:3" ht="13" x14ac:dyDescent="0.15">
      <c r="A748" s="3"/>
      <c r="B748" s="3"/>
      <c r="C748" s="3"/>
    </row>
    <row r="749" spans="1:3" ht="13" x14ac:dyDescent="0.15">
      <c r="A749" s="3"/>
      <c r="B749" s="3"/>
      <c r="C749" s="3"/>
    </row>
    <row r="750" spans="1:3" ht="13" x14ac:dyDescent="0.15">
      <c r="A750" s="3"/>
      <c r="B750" s="3"/>
      <c r="C750" s="3"/>
    </row>
    <row r="751" spans="1:3" ht="13" x14ac:dyDescent="0.15">
      <c r="A751" s="3"/>
      <c r="B751" s="3"/>
      <c r="C751" s="3"/>
    </row>
    <row r="752" spans="1:3" ht="13" x14ac:dyDescent="0.15">
      <c r="A752" s="3"/>
      <c r="B752" s="3"/>
      <c r="C752" s="3"/>
    </row>
    <row r="753" spans="1:3" ht="13" x14ac:dyDescent="0.15">
      <c r="A753" s="3"/>
      <c r="B753" s="3"/>
      <c r="C753" s="3"/>
    </row>
    <row r="754" spans="1:3" ht="13" x14ac:dyDescent="0.15">
      <c r="A754" s="3"/>
      <c r="B754" s="3"/>
      <c r="C754" s="3"/>
    </row>
    <row r="755" spans="1:3" ht="13" x14ac:dyDescent="0.15">
      <c r="A755" s="3"/>
      <c r="B755" s="3"/>
      <c r="C755" s="3"/>
    </row>
    <row r="756" spans="1:3" ht="13" x14ac:dyDescent="0.15">
      <c r="A756" s="3"/>
      <c r="B756" s="3"/>
      <c r="C756" s="3"/>
    </row>
    <row r="757" spans="1:3" ht="13" x14ac:dyDescent="0.15">
      <c r="A757" s="3"/>
      <c r="B757" s="3"/>
      <c r="C757" s="3"/>
    </row>
    <row r="758" spans="1:3" ht="13" x14ac:dyDescent="0.15">
      <c r="A758" s="3"/>
      <c r="B758" s="3"/>
      <c r="C758" s="3"/>
    </row>
    <row r="759" spans="1:3" ht="13" x14ac:dyDescent="0.15">
      <c r="A759" s="3"/>
      <c r="B759" s="3"/>
      <c r="C759" s="3"/>
    </row>
    <row r="760" spans="1:3" ht="13" x14ac:dyDescent="0.15">
      <c r="A760" s="3"/>
      <c r="B760" s="3"/>
      <c r="C760" s="3"/>
    </row>
    <row r="761" spans="1:3" ht="13" x14ac:dyDescent="0.15">
      <c r="A761" s="3"/>
      <c r="B761" s="3"/>
      <c r="C761" s="3"/>
    </row>
    <row r="762" spans="1:3" ht="13" x14ac:dyDescent="0.15">
      <c r="A762" s="3"/>
      <c r="B762" s="3"/>
      <c r="C762" s="3"/>
    </row>
    <row r="763" spans="1:3" ht="13" x14ac:dyDescent="0.15">
      <c r="A763" s="3"/>
      <c r="B763" s="3"/>
      <c r="C763" s="3"/>
    </row>
    <row r="764" spans="1:3" ht="13" x14ac:dyDescent="0.15">
      <c r="A764" s="3"/>
      <c r="B764" s="3"/>
      <c r="C764" s="3"/>
    </row>
    <row r="765" spans="1:3" ht="13" x14ac:dyDescent="0.15">
      <c r="A765" s="3"/>
      <c r="B765" s="3"/>
      <c r="C765" s="3"/>
    </row>
    <row r="766" spans="1:3" ht="13" x14ac:dyDescent="0.15">
      <c r="A766" s="3"/>
      <c r="B766" s="3"/>
      <c r="C766" s="3"/>
    </row>
    <row r="767" spans="1:3" ht="13" x14ac:dyDescent="0.15">
      <c r="A767" s="3"/>
      <c r="B767" s="3"/>
      <c r="C767" s="3"/>
    </row>
    <row r="768" spans="1:3" ht="13" x14ac:dyDescent="0.15">
      <c r="A768" s="3"/>
      <c r="B768" s="3"/>
      <c r="C768" s="3"/>
    </row>
    <row r="769" spans="1:3" ht="13" x14ac:dyDescent="0.15">
      <c r="A769" s="3"/>
      <c r="B769" s="3"/>
      <c r="C769" s="3"/>
    </row>
    <row r="770" spans="1:3" ht="13" x14ac:dyDescent="0.15">
      <c r="A770" s="3"/>
      <c r="B770" s="3"/>
      <c r="C770" s="3"/>
    </row>
    <row r="771" spans="1:3" ht="13" x14ac:dyDescent="0.15">
      <c r="A771" s="3"/>
      <c r="B771" s="3"/>
      <c r="C771" s="3"/>
    </row>
    <row r="772" spans="1:3" ht="13" x14ac:dyDescent="0.15">
      <c r="A772" s="3"/>
      <c r="B772" s="3"/>
      <c r="C772" s="3"/>
    </row>
    <row r="773" spans="1:3" ht="13" x14ac:dyDescent="0.15">
      <c r="A773" s="3"/>
      <c r="B773" s="3"/>
      <c r="C773" s="3"/>
    </row>
    <row r="774" spans="1:3" ht="13" x14ac:dyDescent="0.15">
      <c r="A774" s="3"/>
      <c r="B774" s="3"/>
      <c r="C774" s="3"/>
    </row>
    <row r="775" spans="1:3" ht="13" x14ac:dyDescent="0.15">
      <c r="A775" s="3"/>
      <c r="B775" s="3"/>
      <c r="C775" s="3"/>
    </row>
    <row r="776" spans="1:3" ht="13" x14ac:dyDescent="0.15">
      <c r="A776" s="3"/>
      <c r="B776" s="3"/>
      <c r="C776" s="3"/>
    </row>
    <row r="777" spans="1:3" ht="13" x14ac:dyDescent="0.15">
      <c r="A777" s="3"/>
      <c r="B777" s="3"/>
      <c r="C777" s="3"/>
    </row>
    <row r="778" spans="1:3" ht="13" x14ac:dyDescent="0.15">
      <c r="A778" s="3"/>
      <c r="B778" s="3"/>
      <c r="C778" s="3"/>
    </row>
    <row r="779" spans="1:3" ht="13" x14ac:dyDescent="0.15">
      <c r="A779" s="3"/>
      <c r="B779" s="3"/>
      <c r="C779" s="3"/>
    </row>
    <row r="780" spans="1:3" ht="13" x14ac:dyDescent="0.15">
      <c r="A780" s="3"/>
      <c r="B780" s="3"/>
      <c r="C780" s="3"/>
    </row>
    <row r="781" spans="1:3" ht="13" x14ac:dyDescent="0.15">
      <c r="A781" s="3"/>
      <c r="B781" s="3"/>
      <c r="C781" s="3"/>
    </row>
    <row r="782" spans="1:3" ht="13" x14ac:dyDescent="0.15">
      <c r="A782" s="3"/>
      <c r="B782" s="3"/>
      <c r="C782" s="3"/>
    </row>
    <row r="783" spans="1:3" ht="13" x14ac:dyDescent="0.15">
      <c r="A783" s="3"/>
      <c r="B783" s="3"/>
      <c r="C783" s="3"/>
    </row>
    <row r="784" spans="1:3" ht="13" x14ac:dyDescent="0.15">
      <c r="A784" s="3"/>
      <c r="B784" s="3"/>
      <c r="C784" s="3"/>
    </row>
    <row r="785" spans="1:3" ht="13" x14ac:dyDescent="0.15">
      <c r="A785" s="3"/>
      <c r="B785" s="3"/>
      <c r="C785" s="3"/>
    </row>
    <row r="786" spans="1:3" ht="13" x14ac:dyDescent="0.15">
      <c r="A786" s="3"/>
      <c r="B786" s="3"/>
      <c r="C786" s="3"/>
    </row>
    <row r="787" spans="1:3" ht="13" x14ac:dyDescent="0.15">
      <c r="A787" s="3"/>
      <c r="B787" s="3"/>
      <c r="C787" s="3"/>
    </row>
    <row r="788" spans="1:3" ht="13" x14ac:dyDescent="0.15">
      <c r="A788" s="3"/>
      <c r="B788" s="3"/>
      <c r="C788" s="3"/>
    </row>
    <row r="789" spans="1:3" ht="13" x14ac:dyDescent="0.15">
      <c r="A789" s="3"/>
      <c r="B789" s="3"/>
      <c r="C789" s="3"/>
    </row>
    <row r="790" spans="1:3" ht="13" x14ac:dyDescent="0.15">
      <c r="A790" s="3"/>
      <c r="B790" s="3"/>
      <c r="C790" s="3"/>
    </row>
    <row r="791" spans="1:3" ht="13" x14ac:dyDescent="0.15">
      <c r="A791" s="3"/>
      <c r="B791" s="3"/>
      <c r="C791" s="3"/>
    </row>
    <row r="792" spans="1:3" ht="13" x14ac:dyDescent="0.15">
      <c r="A792" s="3"/>
      <c r="B792" s="3"/>
      <c r="C792" s="3"/>
    </row>
    <row r="793" spans="1:3" ht="13" x14ac:dyDescent="0.15">
      <c r="A793" s="3"/>
      <c r="B793" s="3"/>
      <c r="C793" s="3"/>
    </row>
    <row r="794" spans="1:3" ht="13" x14ac:dyDescent="0.15">
      <c r="A794" s="3"/>
      <c r="B794" s="3"/>
      <c r="C794" s="3"/>
    </row>
    <row r="795" spans="1:3" ht="13" x14ac:dyDescent="0.15">
      <c r="A795" s="3"/>
      <c r="B795" s="3"/>
      <c r="C795" s="3"/>
    </row>
    <row r="796" spans="1:3" ht="13" x14ac:dyDescent="0.15">
      <c r="A796" s="3"/>
      <c r="B796" s="3"/>
      <c r="C796" s="3"/>
    </row>
    <row r="797" spans="1:3" ht="13" x14ac:dyDescent="0.15">
      <c r="A797" s="3"/>
      <c r="B797" s="3"/>
      <c r="C797" s="3"/>
    </row>
    <row r="798" spans="1:3" ht="13" x14ac:dyDescent="0.15">
      <c r="A798" s="3"/>
      <c r="B798" s="3"/>
      <c r="C798" s="3"/>
    </row>
    <row r="799" spans="1:3" ht="13" x14ac:dyDescent="0.15">
      <c r="A799" s="3"/>
      <c r="B799" s="3"/>
      <c r="C799" s="3"/>
    </row>
    <row r="800" spans="1:3" ht="13" x14ac:dyDescent="0.15">
      <c r="A800" s="3"/>
      <c r="B800" s="3"/>
      <c r="C800" s="3"/>
    </row>
    <row r="801" spans="1:3" ht="13" x14ac:dyDescent="0.15">
      <c r="A801" s="3"/>
      <c r="B801" s="3"/>
      <c r="C801" s="3"/>
    </row>
    <row r="802" spans="1:3" ht="13" x14ac:dyDescent="0.15">
      <c r="A802" s="3"/>
      <c r="B802" s="3"/>
      <c r="C802" s="3"/>
    </row>
    <row r="803" spans="1:3" ht="13" x14ac:dyDescent="0.15">
      <c r="A803" s="3"/>
      <c r="B803" s="3"/>
      <c r="C803" s="3"/>
    </row>
    <row r="804" spans="1:3" ht="13" x14ac:dyDescent="0.15">
      <c r="A804" s="3"/>
      <c r="B804" s="3"/>
      <c r="C804" s="3"/>
    </row>
    <row r="805" spans="1:3" ht="13" x14ac:dyDescent="0.15">
      <c r="A805" s="3"/>
      <c r="B805" s="3"/>
      <c r="C805" s="3"/>
    </row>
    <row r="806" spans="1:3" ht="13" x14ac:dyDescent="0.15">
      <c r="A806" s="3"/>
      <c r="B806" s="3"/>
      <c r="C806" s="3"/>
    </row>
    <row r="807" spans="1:3" ht="13" x14ac:dyDescent="0.15">
      <c r="A807" s="3"/>
      <c r="B807" s="3"/>
      <c r="C807" s="3"/>
    </row>
    <row r="808" spans="1:3" ht="13" x14ac:dyDescent="0.15">
      <c r="A808" s="3"/>
      <c r="B808" s="3"/>
      <c r="C808" s="3"/>
    </row>
    <row r="809" spans="1:3" ht="13" x14ac:dyDescent="0.15">
      <c r="A809" s="3"/>
      <c r="B809" s="3"/>
      <c r="C809" s="3"/>
    </row>
    <row r="810" spans="1:3" ht="13" x14ac:dyDescent="0.15">
      <c r="A810" s="3"/>
      <c r="B810" s="3"/>
      <c r="C810" s="3"/>
    </row>
    <row r="811" spans="1:3" ht="13" x14ac:dyDescent="0.15">
      <c r="A811" s="3"/>
      <c r="B811" s="3"/>
      <c r="C811" s="3"/>
    </row>
    <row r="812" spans="1:3" ht="13" x14ac:dyDescent="0.15">
      <c r="A812" s="3"/>
      <c r="B812" s="3"/>
      <c r="C812" s="3"/>
    </row>
    <row r="813" spans="1:3" ht="13" x14ac:dyDescent="0.15">
      <c r="A813" s="3"/>
      <c r="B813" s="3"/>
      <c r="C813" s="3"/>
    </row>
    <row r="814" spans="1:3" ht="13" x14ac:dyDescent="0.15">
      <c r="A814" s="3"/>
      <c r="B814" s="3"/>
      <c r="C814" s="3"/>
    </row>
    <row r="815" spans="1:3" ht="13" x14ac:dyDescent="0.15">
      <c r="A815" s="3"/>
      <c r="B815" s="3"/>
      <c r="C815" s="3"/>
    </row>
    <row r="816" spans="1:3" ht="13" x14ac:dyDescent="0.15">
      <c r="A816" s="3"/>
      <c r="B816" s="3"/>
      <c r="C816" s="3"/>
    </row>
    <row r="817" spans="1:3" ht="13" x14ac:dyDescent="0.15">
      <c r="A817" s="3"/>
      <c r="B817" s="3"/>
      <c r="C817" s="3"/>
    </row>
    <row r="818" spans="1:3" ht="13" x14ac:dyDescent="0.15">
      <c r="A818" s="3"/>
      <c r="B818" s="3"/>
      <c r="C818" s="3"/>
    </row>
    <row r="819" spans="1:3" ht="13" x14ac:dyDescent="0.15">
      <c r="A819" s="3"/>
      <c r="B819" s="3"/>
      <c r="C819" s="3"/>
    </row>
    <row r="820" spans="1:3" ht="13" x14ac:dyDescent="0.15">
      <c r="A820" s="3"/>
      <c r="B820" s="3"/>
      <c r="C820" s="3"/>
    </row>
    <row r="821" spans="1:3" ht="13" x14ac:dyDescent="0.15">
      <c r="A821" s="3"/>
      <c r="B821" s="3"/>
      <c r="C821" s="3"/>
    </row>
    <row r="822" spans="1:3" ht="13" x14ac:dyDescent="0.15">
      <c r="A822" s="3"/>
      <c r="B822" s="3"/>
      <c r="C822" s="3"/>
    </row>
    <row r="823" spans="1:3" ht="13" x14ac:dyDescent="0.15">
      <c r="A823" s="3"/>
      <c r="B823" s="3"/>
      <c r="C823" s="3"/>
    </row>
    <row r="824" spans="1:3" ht="13" x14ac:dyDescent="0.15">
      <c r="A824" s="3"/>
      <c r="B824" s="3"/>
      <c r="C824" s="3"/>
    </row>
    <row r="825" spans="1:3" ht="13" x14ac:dyDescent="0.15">
      <c r="A825" s="3"/>
      <c r="B825" s="3"/>
      <c r="C825" s="3"/>
    </row>
    <row r="826" spans="1:3" ht="13" x14ac:dyDescent="0.15">
      <c r="A826" s="3"/>
      <c r="B826" s="3"/>
      <c r="C826" s="3"/>
    </row>
    <row r="827" spans="1:3" ht="13" x14ac:dyDescent="0.15">
      <c r="A827" s="3"/>
      <c r="B827" s="3"/>
      <c r="C827" s="3"/>
    </row>
    <row r="828" spans="1:3" ht="13" x14ac:dyDescent="0.15">
      <c r="A828" s="3"/>
      <c r="B828" s="3"/>
      <c r="C828" s="3"/>
    </row>
    <row r="829" spans="1:3" ht="13" x14ac:dyDescent="0.15">
      <c r="A829" s="3"/>
      <c r="B829" s="3"/>
      <c r="C829" s="3"/>
    </row>
    <row r="830" spans="1:3" ht="13" x14ac:dyDescent="0.15">
      <c r="A830" s="3"/>
      <c r="B830" s="3"/>
      <c r="C830" s="3"/>
    </row>
    <row r="831" spans="1:3" ht="13" x14ac:dyDescent="0.15">
      <c r="A831" s="3"/>
      <c r="B831" s="3"/>
      <c r="C831" s="3"/>
    </row>
    <row r="832" spans="1:3" ht="13" x14ac:dyDescent="0.15">
      <c r="A832" s="3"/>
      <c r="B832" s="3"/>
      <c r="C832" s="3"/>
    </row>
    <row r="833" spans="1:3" ht="13" x14ac:dyDescent="0.15">
      <c r="A833" s="3"/>
      <c r="B833" s="3"/>
      <c r="C833" s="3"/>
    </row>
    <row r="834" spans="1:3" ht="13" x14ac:dyDescent="0.15">
      <c r="A834" s="3"/>
      <c r="B834" s="3"/>
      <c r="C834" s="3"/>
    </row>
    <row r="835" spans="1:3" ht="13" x14ac:dyDescent="0.15">
      <c r="A835" s="3"/>
      <c r="B835" s="3"/>
      <c r="C835" s="3"/>
    </row>
    <row r="836" spans="1:3" ht="13" x14ac:dyDescent="0.15">
      <c r="A836" s="3"/>
      <c r="B836" s="3"/>
      <c r="C836" s="3"/>
    </row>
    <row r="837" spans="1:3" ht="13" x14ac:dyDescent="0.15">
      <c r="A837" s="3"/>
      <c r="B837" s="3"/>
      <c r="C837" s="3"/>
    </row>
    <row r="838" spans="1:3" ht="13" x14ac:dyDescent="0.15">
      <c r="A838" s="3"/>
      <c r="B838" s="3"/>
      <c r="C838" s="3"/>
    </row>
    <row r="839" spans="1:3" ht="13" x14ac:dyDescent="0.15">
      <c r="A839" s="3"/>
      <c r="B839" s="3"/>
      <c r="C839" s="3"/>
    </row>
    <row r="840" spans="1:3" ht="13" x14ac:dyDescent="0.15">
      <c r="A840" s="3"/>
      <c r="B840" s="3"/>
      <c r="C840" s="3"/>
    </row>
    <row r="841" spans="1:3" ht="13" x14ac:dyDescent="0.15">
      <c r="A841" s="3"/>
      <c r="B841" s="3"/>
      <c r="C841" s="3"/>
    </row>
    <row r="842" spans="1:3" ht="13" x14ac:dyDescent="0.15">
      <c r="A842" s="3"/>
      <c r="B842" s="3"/>
      <c r="C842" s="3"/>
    </row>
    <row r="843" spans="1:3" ht="13" x14ac:dyDescent="0.15">
      <c r="A843" s="3"/>
      <c r="B843" s="3"/>
      <c r="C843" s="3"/>
    </row>
    <row r="844" spans="1:3" ht="13" x14ac:dyDescent="0.15">
      <c r="A844" s="3"/>
      <c r="B844" s="3"/>
      <c r="C844" s="3"/>
    </row>
    <row r="845" spans="1:3" ht="13" x14ac:dyDescent="0.15">
      <c r="A845" s="3"/>
      <c r="B845" s="3"/>
      <c r="C845" s="3"/>
    </row>
    <row r="846" spans="1:3" ht="13" x14ac:dyDescent="0.15">
      <c r="A846" s="3"/>
      <c r="B846" s="3"/>
      <c r="C846" s="3"/>
    </row>
    <row r="847" spans="1:3" ht="13" x14ac:dyDescent="0.15">
      <c r="A847" s="3"/>
      <c r="B847" s="3"/>
      <c r="C847" s="3"/>
    </row>
    <row r="848" spans="1:3" ht="13" x14ac:dyDescent="0.15">
      <c r="A848" s="3"/>
      <c r="B848" s="3"/>
      <c r="C848" s="3"/>
    </row>
    <row r="849" spans="1:3" ht="13" x14ac:dyDescent="0.15">
      <c r="A849" s="3"/>
      <c r="B849" s="3"/>
      <c r="C849" s="3"/>
    </row>
    <row r="850" spans="1:3" ht="13" x14ac:dyDescent="0.15">
      <c r="A850" s="3"/>
      <c r="B850" s="3"/>
      <c r="C850" s="3"/>
    </row>
    <row r="851" spans="1:3" ht="13" x14ac:dyDescent="0.15">
      <c r="A851" s="3"/>
      <c r="B851" s="3"/>
      <c r="C851" s="3"/>
    </row>
    <row r="852" spans="1:3" ht="13" x14ac:dyDescent="0.15">
      <c r="A852" s="3"/>
      <c r="B852" s="3"/>
      <c r="C852" s="3"/>
    </row>
    <row r="853" spans="1:3" ht="13" x14ac:dyDescent="0.15">
      <c r="A853" s="3"/>
      <c r="B853" s="3"/>
      <c r="C853" s="3"/>
    </row>
    <row r="854" spans="1:3" ht="13" x14ac:dyDescent="0.15">
      <c r="A854" s="3"/>
      <c r="B854" s="3"/>
      <c r="C854" s="3"/>
    </row>
    <row r="855" spans="1:3" ht="13" x14ac:dyDescent="0.15">
      <c r="A855" s="3"/>
      <c r="B855" s="3"/>
      <c r="C855" s="3"/>
    </row>
    <row r="856" spans="1:3" ht="13" x14ac:dyDescent="0.15">
      <c r="A856" s="3"/>
      <c r="B856" s="3"/>
      <c r="C856" s="3"/>
    </row>
    <row r="857" spans="1:3" ht="13" x14ac:dyDescent="0.15">
      <c r="A857" s="3"/>
      <c r="B857" s="3"/>
      <c r="C857" s="3"/>
    </row>
    <row r="858" spans="1:3" ht="13" x14ac:dyDescent="0.15">
      <c r="A858" s="3"/>
      <c r="B858" s="3"/>
      <c r="C858" s="3"/>
    </row>
    <row r="859" spans="1:3" ht="13" x14ac:dyDescent="0.15">
      <c r="A859" s="3"/>
      <c r="B859" s="3"/>
      <c r="C859" s="3"/>
    </row>
    <row r="860" spans="1:3" ht="13" x14ac:dyDescent="0.15">
      <c r="A860" s="3"/>
      <c r="B860" s="3"/>
      <c r="C860" s="3"/>
    </row>
    <row r="861" spans="1:3" ht="13" x14ac:dyDescent="0.15">
      <c r="A861" s="3"/>
      <c r="B861" s="3"/>
      <c r="C861" s="3"/>
    </row>
    <row r="862" spans="1:3" ht="13" x14ac:dyDescent="0.15">
      <c r="A862" s="3"/>
      <c r="B862" s="3"/>
      <c r="C862" s="3"/>
    </row>
    <row r="863" spans="1:3" ht="13" x14ac:dyDescent="0.15">
      <c r="A863" s="3"/>
      <c r="B863" s="3"/>
      <c r="C863" s="3"/>
    </row>
    <row r="864" spans="1:3" ht="13" x14ac:dyDescent="0.15">
      <c r="A864" s="3"/>
      <c r="B864" s="3"/>
      <c r="C864" s="3"/>
    </row>
    <row r="865" spans="1:3" ht="13" x14ac:dyDescent="0.15">
      <c r="A865" s="3"/>
      <c r="B865" s="3"/>
      <c r="C865" s="3"/>
    </row>
    <row r="866" spans="1:3" ht="13" x14ac:dyDescent="0.15">
      <c r="A866" s="3"/>
      <c r="B866" s="3"/>
      <c r="C866" s="3"/>
    </row>
    <row r="867" spans="1:3" ht="13" x14ac:dyDescent="0.15">
      <c r="A867" s="3"/>
      <c r="B867" s="3"/>
      <c r="C867" s="3"/>
    </row>
    <row r="868" spans="1:3" ht="13" x14ac:dyDescent="0.15">
      <c r="A868" s="3"/>
      <c r="B868" s="3"/>
      <c r="C868" s="3"/>
    </row>
    <row r="869" spans="1:3" ht="13" x14ac:dyDescent="0.15">
      <c r="A869" s="3"/>
      <c r="B869" s="3"/>
      <c r="C869" s="3"/>
    </row>
    <row r="870" spans="1:3" ht="13" x14ac:dyDescent="0.15">
      <c r="A870" s="3"/>
      <c r="B870" s="3"/>
      <c r="C870" s="3"/>
    </row>
    <row r="871" spans="1:3" ht="13" x14ac:dyDescent="0.15">
      <c r="A871" s="3"/>
      <c r="B871" s="3"/>
      <c r="C871" s="3"/>
    </row>
    <row r="872" spans="1:3" ht="13" x14ac:dyDescent="0.15">
      <c r="A872" s="3"/>
      <c r="B872" s="3"/>
      <c r="C872" s="3"/>
    </row>
    <row r="873" spans="1:3" ht="13" x14ac:dyDescent="0.15">
      <c r="A873" s="3"/>
      <c r="B873" s="3"/>
      <c r="C873" s="3"/>
    </row>
    <row r="874" spans="1:3" ht="13" x14ac:dyDescent="0.15">
      <c r="A874" s="3"/>
      <c r="B874" s="3"/>
      <c r="C874" s="3"/>
    </row>
    <row r="875" spans="1:3" ht="13" x14ac:dyDescent="0.15">
      <c r="A875" s="3"/>
      <c r="B875" s="3"/>
      <c r="C875" s="3"/>
    </row>
    <row r="876" spans="1:3" ht="13" x14ac:dyDescent="0.15">
      <c r="A876" s="3"/>
      <c r="B876" s="3"/>
      <c r="C876" s="3"/>
    </row>
    <row r="877" spans="1:3" ht="13" x14ac:dyDescent="0.15">
      <c r="A877" s="3"/>
      <c r="B877" s="3"/>
      <c r="C877" s="3"/>
    </row>
    <row r="878" spans="1:3" ht="13" x14ac:dyDescent="0.15">
      <c r="A878" s="3"/>
      <c r="B878" s="3"/>
      <c r="C878" s="3"/>
    </row>
    <row r="879" spans="1:3" ht="13" x14ac:dyDescent="0.15">
      <c r="A879" s="3"/>
      <c r="B879" s="3"/>
      <c r="C879" s="3"/>
    </row>
    <row r="880" spans="1:3" ht="13" x14ac:dyDescent="0.15">
      <c r="A880" s="3"/>
      <c r="B880" s="3"/>
      <c r="C880" s="3"/>
    </row>
    <row r="881" spans="1:3" ht="13" x14ac:dyDescent="0.15">
      <c r="A881" s="3"/>
      <c r="B881" s="3"/>
      <c r="C881" s="3"/>
    </row>
    <row r="882" spans="1:3" ht="13" x14ac:dyDescent="0.15">
      <c r="A882" s="3"/>
      <c r="B882" s="3"/>
      <c r="C882" s="3"/>
    </row>
    <row r="883" spans="1:3" ht="13" x14ac:dyDescent="0.15">
      <c r="A883" s="3"/>
      <c r="B883" s="3"/>
      <c r="C883" s="3"/>
    </row>
    <row r="884" spans="1:3" ht="13" x14ac:dyDescent="0.15">
      <c r="A884" s="3"/>
      <c r="B884" s="3"/>
      <c r="C884" s="3"/>
    </row>
    <row r="885" spans="1:3" ht="13" x14ac:dyDescent="0.15">
      <c r="A885" s="3"/>
      <c r="B885" s="3"/>
      <c r="C885" s="3"/>
    </row>
    <row r="886" spans="1:3" ht="13" x14ac:dyDescent="0.15">
      <c r="A886" s="3"/>
      <c r="B886" s="3"/>
      <c r="C886" s="3"/>
    </row>
    <row r="887" spans="1:3" ht="13" x14ac:dyDescent="0.15">
      <c r="A887" s="3"/>
      <c r="B887" s="3"/>
      <c r="C887" s="3"/>
    </row>
    <row r="888" spans="1:3" ht="13" x14ac:dyDescent="0.15">
      <c r="A888" s="3"/>
      <c r="B888" s="3"/>
      <c r="C888" s="3"/>
    </row>
    <row r="889" spans="1:3" ht="13" x14ac:dyDescent="0.15">
      <c r="A889" s="3"/>
      <c r="B889" s="3"/>
      <c r="C889" s="3"/>
    </row>
    <row r="890" spans="1:3" ht="13" x14ac:dyDescent="0.15">
      <c r="A890" s="3"/>
      <c r="B890" s="3"/>
      <c r="C890" s="3"/>
    </row>
    <row r="891" spans="1:3" ht="13" x14ac:dyDescent="0.15">
      <c r="A891" s="3"/>
      <c r="B891" s="3"/>
      <c r="C891" s="3"/>
    </row>
    <row r="892" spans="1:3" ht="13" x14ac:dyDescent="0.15">
      <c r="A892" s="3"/>
      <c r="B892" s="3"/>
      <c r="C892" s="3"/>
    </row>
    <row r="893" spans="1:3" ht="13" x14ac:dyDescent="0.15">
      <c r="A893" s="3"/>
      <c r="B893" s="3"/>
      <c r="C893" s="3"/>
    </row>
    <row r="894" spans="1:3" ht="13" x14ac:dyDescent="0.15">
      <c r="A894" s="3"/>
      <c r="B894" s="3"/>
      <c r="C894" s="3"/>
    </row>
    <row r="895" spans="1:3" ht="13" x14ac:dyDescent="0.15">
      <c r="A895" s="3"/>
      <c r="B895" s="3"/>
      <c r="C895" s="3"/>
    </row>
    <row r="896" spans="1:3" ht="13" x14ac:dyDescent="0.15">
      <c r="A896" s="3"/>
      <c r="B896" s="3"/>
      <c r="C896" s="3"/>
    </row>
    <row r="897" spans="1:3" ht="13" x14ac:dyDescent="0.15">
      <c r="A897" s="3"/>
      <c r="B897" s="3"/>
      <c r="C897" s="3"/>
    </row>
    <row r="898" spans="1:3" ht="13" x14ac:dyDescent="0.15">
      <c r="A898" s="3"/>
      <c r="B898" s="3"/>
      <c r="C898" s="3"/>
    </row>
    <row r="899" spans="1:3" ht="13" x14ac:dyDescent="0.15">
      <c r="A899" s="3"/>
      <c r="B899" s="3"/>
      <c r="C899" s="3"/>
    </row>
    <row r="900" spans="1:3" ht="13" x14ac:dyDescent="0.15">
      <c r="A900" s="3"/>
      <c r="B900" s="3"/>
      <c r="C900" s="3"/>
    </row>
    <row r="901" spans="1:3" ht="13" x14ac:dyDescent="0.15">
      <c r="A901" s="3"/>
      <c r="B901" s="3"/>
      <c r="C901" s="3"/>
    </row>
    <row r="902" spans="1:3" ht="13" x14ac:dyDescent="0.15">
      <c r="A902" s="3"/>
      <c r="B902" s="3"/>
      <c r="C902" s="3"/>
    </row>
    <row r="903" spans="1:3" ht="13" x14ac:dyDescent="0.15">
      <c r="A903" s="3"/>
      <c r="B903" s="3"/>
      <c r="C903" s="3"/>
    </row>
    <row r="904" spans="1:3" ht="13" x14ac:dyDescent="0.15">
      <c r="A904" s="3"/>
      <c r="B904" s="3"/>
      <c r="C904" s="3"/>
    </row>
    <row r="905" spans="1:3" ht="13" x14ac:dyDescent="0.15">
      <c r="A905" s="3"/>
      <c r="B905" s="3"/>
      <c r="C905" s="3"/>
    </row>
    <row r="906" spans="1:3" ht="13" x14ac:dyDescent="0.15">
      <c r="A906" s="3"/>
      <c r="B906" s="3"/>
      <c r="C906" s="3"/>
    </row>
    <row r="907" spans="1:3" ht="13" x14ac:dyDescent="0.15">
      <c r="A907" s="3"/>
      <c r="B907" s="3"/>
      <c r="C907" s="3"/>
    </row>
    <row r="908" spans="1:3" ht="13" x14ac:dyDescent="0.15">
      <c r="A908" s="3"/>
      <c r="B908" s="3"/>
      <c r="C908" s="3"/>
    </row>
    <row r="909" spans="1:3" ht="13" x14ac:dyDescent="0.15">
      <c r="A909" s="3"/>
      <c r="B909" s="3"/>
      <c r="C909" s="3"/>
    </row>
    <row r="910" spans="1:3" ht="13" x14ac:dyDescent="0.15">
      <c r="A910" s="3"/>
      <c r="B910" s="3"/>
      <c r="C910" s="3"/>
    </row>
    <row r="911" spans="1:3" ht="13" x14ac:dyDescent="0.15">
      <c r="A911" s="3"/>
      <c r="B911" s="3"/>
      <c r="C911" s="3"/>
    </row>
    <row r="912" spans="1:3" ht="13" x14ac:dyDescent="0.15">
      <c r="A912" s="3"/>
      <c r="B912" s="3"/>
      <c r="C912" s="3"/>
    </row>
    <row r="913" spans="1:3" ht="13" x14ac:dyDescent="0.15">
      <c r="A913" s="3"/>
      <c r="B913" s="3"/>
      <c r="C913" s="3"/>
    </row>
    <row r="914" spans="1:3" ht="13" x14ac:dyDescent="0.15">
      <c r="A914" s="3"/>
      <c r="B914" s="3"/>
      <c r="C914" s="3"/>
    </row>
    <row r="915" spans="1:3" ht="13" x14ac:dyDescent="0.15">
      <c r="A915" s="3"/>
      <c r="B915" s="3"/>
      <c r="C915" s="3"/>
    </row>
    <row r="916" spans="1:3" ht="13" x14ac:dyDescent="0.15">
      <c r="A916" s="3"/>
      <c r="B916" s="3"/>
      <c r="C916" s="3"/>
    </row>
    <row r="917" spans="1:3" ht="13" x14ac:dyDescent="0.15">
      <c r="A917" s="3"/>
      <c r="B917" s="3"/>
      <c r="C917" s="3"/>
    </row>
    <row r="918" spans="1:3" ht="13" x14ac:dyDescent="0.15">
      <c r="A918" s="3"/>
      <c r="B918" s="3"/>
      <c r="C918" s="3"/>
    </row>
    <row r="919" spans="1:3" ht="13" x14ac:dyDescent="0.15">
      <c r="A919" s="3"/>
      <c r="B919" s="3"/>
      <c r="C919" s="3"/>
    </row>
    <row r="920" spans="1:3" ht="13" x14ac:dyDescent="0.15">
      <c r="A920" s="3"/>
      <c r="B920" s="3"/>
      <c r="C920" s="3"/>
    </row>
    <row r="921" spans="1:3" ht="13" x14ac:dyDescent="0.15">
      <c r="A921" s="3"/>
      <c r="B921" s="3"/>
      <c r="C921" s="3"/>
    </row>
    <row r="922" spans="1:3" ht="13" x14ac:dyDescent="0.15">
      <c r="A922" s="3"/>
      <c r="B922" s="3"/>
      <c r="C922" s="3"/>
    </row>
    <row r="923" spans="1:3" ht="13" x14ac:dyDescent="0.15">
      <c r="A923" s="3"/>
      <c r="B923" s="3"/>
      <c r="C923" s="3"/>
    </row>
    <row r="924" spans="1:3" ht="13" x14ac:dyDescent="0.15">
      <c r="A924" s="3"/>
      <c r="B924" s="3"/>
      <c r="C924" s="3"/>
    </row>
    <row r="925" spans="1:3" ht="13" x14ac:dyDescent="0.15">
      <c r="A925" s="3"/>
      <c r="B925" s="3"/>
      <c r="C925" s="3"/>
    </row>
    <row r="926" spans="1:3" ht="13" x14ac:dyDescent="0.15">
      <c r="A926" s="3"/>
      <c r="B926" s="3"/>
      <c r="C926" s="3"/>
    </row>
    <row r="927" spans="1:3" ht="13" x14ac:dyDescent="0.15">
      <c r="A927" s="3"/>
      <c r="B927" s="3"/>
      <c r="C927" s="3"/>
    </row>
    <row r="928" spans="1:3" ht="13" x14ac:dyDescent="0.15">
      <c r="A928" s="3"/>
      <c r="B928" s="3"/>
      <c r="C928" s="3"/>
    </row>
    <row r="929" spans="1:3" ht="13" x14ac:dyDescent="0.15">
      <c r="A929" s="3"/>
      <c r="B929" s="3"/>
      <c r="C929" s="3"/>
    </row>
    <row r="930" spans="1:3" ht="13" x14ac:dyDescent="0.15">
      <c r="A930" s="3"/>
      <c r="B930" s="3"/>
      <c r="C930" s="3"/>
    </row>
    <row r="931" spans="1:3" ht="13" x14ac:dyDescent="0.15">
      <c r="A931" s="3"/>
      <c r="B931" s="3"/>
      <c r="C931" s="3"/>
    </row>
    <row r="932" spans="1:3" ht="13" x14ac:dyDescent="0.15">
      <c r="A932" s="3"/>
      <c r="B932" s="3"/>
      <c r="C932" s="3"/>
    </row>
    <row r="933" spans="1:3" ht="13" x14ac:dyDescent="0.15">
      <c r="A933" s="3"/>
      <c r="B933" s="3"/>
      <c r="C933" s="3"/>
    </row>
    <row r="934" spans="1:3" ht="13" x14ac:dyDescent="0.15">
      <c r="A934" s="3"/>
      <c r="B934" s="3"/>
      <c r="C934" s="3"/>
    </row>
    <row r="935" spans="1:3" ht="13" x14ac:dyDescent="0.15">
      <c r="A935" s="3"/>
      <c r="B935" s="3"/>
      <c r="C935" s="3"/>
    </row>
    <row r="936" spans="1:3" ht="13" x14ac:dyDescent="0.15">
      <c r="A936" s="3"/>
      <c r="B936" s="3"/>
      <c r="C936" s="3"/>
    </row>
    <row r="937" spans="1:3" ht="13" x14ac:dyDescent="0.15">
      <c r="A937" s="3"/>
      <c r="B937" s="3"/>
      <c r="C937" s="3"/>
    </row>
    <row r="938" spans="1:3" ht="13" x14ac:dyDescent="0.15">
      <c r="A938" s="3"/>
      <c r="B938" s="3"/>
      <c r="C938" s="3"/>
    </row>
    <row r="939" spans="1:3" ht="13" x14ac:dyDescent="0.15">
      <c r="A939" s="3"/>
      <c r="B939" s="3"/>
      <c r="C939" s="3"/>
    </row>
    <row r="940" spans="1:3" ht="13" x14ac:dyDescent="0.15">
      <c r="A940" s="3"/>
      <c r="B940" s="3"/>
      <c r="C940" s="3"/>
    </row>
    <row r="941" spans="1:3" ht="13" x14ac:dyDescent="0.15">
      <c r="A941" s="3"/>
      <c r="B941" s="3"/>
      <c r="C941" s="3"/>
    </row>
    <row r="942" spans="1:3" ht="13" x14ac:dyDescent="0.15">
      <c r="A942" s="3"/>
      <c r="B942" s="3"/>
      <c r="C942" s="3"/>
    </row>
    <row r="943" spans="1:3" ht="13" x14ac:dyDescent="0.15">
      <c r="A943" s="3"/>
      <c r="B943" s="3"/>
      <c r="C943" s="3"/>
    </row>
    <row r="944" spans="1:3" ht="13" x14ac:dyDescent="0.15">
      <c r="A944" s="3"/>
      <c r="B944" s="3"/>
      <c r="C944" s="3"/>
    </row>
    <row r="945" spans="1:3" ht="13" x14ac:dyDescent="0.15">
      <c r="A945" s="3"/>
      <c r="B945" s="3"/>
      <c r="C945" s="3"/>
    </row>
    <row r="946" spans="1:3" ht="13" x14ac:dyDescent="0.15">
      <c r="A946" s="3"/>
      <c r="B946" s="3"/>
      <c r="C946" s="3"/>
    </row>
  </sheetData>
  <mergeCells count="4">
    <mergeCell ref="B5:J5"/>
    <mergeCell ref="B32:J32"/>
    <mergeCell ref="B54:J54"/>
    <mergeCell ref="B74:J7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51"/>
  <sheetViews>
    <sheetView topLeftCell="A51" zoomScale="107" workbookViewId="0">
      <selection activeCell="F92" sqref="F92"/>
    </sheetView>
  </sheetViews>
  <sheetFormatPr baseColWidth="10" defaultColWidth="14.33203125" defaultRowHeight="15.75" customHeight="1" x14ac:dyDescent="0.15"/>
  <cols>
    <col min="1" max="1" width="6.33203125" customWidth="1"/>
    <col min="2" max="2" width="11.6640625" customWidth="1"/>
    <col min="3" max="3" width="8.33203125" customWidth="1"/>
    <col min="4" max="4" width="18.33203125" customWidth="1"/>
    <col min="5" max="5" width="13" customWidth="1"/>
    <col min="6" max="6" width="13.6640625" customWidth="1"/>
    <col min="7" max="7" width="15.1640625" customWidth="1"/>
    <col min="8" max="8" width="13.6640625" customWidth="1"/>
    <col min="9" max="9" width="12.33203125" customWidth="1"/>
    <col min="11" max="11" width="11.1640625" customWidth="1"/>
    <col min="12" max="12" width="14.33203125" customWidth="1"/>
    <col min="13" max="13" width="16.6640625" customWidth="1"/>
    <col min="14" max="14" width="29.6640625" customWidth="1"/>
  </cols>
  <sheetData>
    <row r="1" spans="1:24" ht="13" x14ac:dyDescent="0.1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" x14ac:dyDescent="0.15">
      <c r="A2" s="3"/>
      <c r="B2" s="3"/>
      <c r="C2" s="3"/>
    </row>
    <row r="3" spans="1:24" ht="13" x14ac:dyDescent="0.15">
      <c r="A3" s="3"/>
      <c r="B3" s="3"/>
      <c r="C3" s="3"/>
    </row>
    <row r="4" spans="1:24" ht="13" x14ac:dyDescent="0.15">
      <c r="A4" s="3"/>
      <c r="B4" s="3"/>
      <c r="C4" s="3"/>
    </row>
    <row r="5" spans="1:24" ht="15.75" customHeight="1" x14ac:dyDescent="0.2">
      <c r="A5" s="4"/>
      <c r="B5" s="104" t="s">
        <v>18</v>
      </c>
      <c r="C5" s="105"/>
      <c r="D5" s="105"/>
      <c r="E5" s="105"/>
      <c r="F5" s="105"/>
      <c r="G5" s="105"/>
      <c r="H5" s="105"/>
      <c r="I5" s="105"/>
      <c r="J5" s="106"/>
    </row>
    <row r="6" spans="1:24" ht="42" x14ac:dyDescent="0.15">
      <c r="A6" s="5"/>
      <c r="B6" s="37" t="s">
        <v>1</v>
      </c>
      <c r="C6" s="37" t="s">
        <v>2</v>
      </c>
      <c r="D6" s="37" t="s">
        <v>3</v>
      </c>
      <c r="E6" s="37" t="s">
        <v>4</v>
      </c>
      <c r="F6" s="37" t="s">
        <v>5</v>
      </c>
      <c r="G6" s="37" t="s">
        <v>6</v>
      </c>
      <c r="H6" s="38" t="s">
        <v>7</v>
      </c>
      <c r="I6" s="39" t="s">
        <v>8</v>
      </c>
      <c r="J6" s="37" t="s">
        <v>9</v>
      </c>
      <c r="K6" s="9"/>
      <c r="L6" s="9"/>
      <c r="M6" s="9"/>
      <c r="N6" s="9"/>
      <c r="O6" s="9"/>
      <c r="P6" s="9"/>
      <c r="Q6" s="9"/>
    </row>
    <row r="7" spans="1:24" ht="13" x14ac:dyDescent="0.15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20</v>
      </c>
      <c r="I7" s="14">
        <v>20</v>
      </c>
      <c r="J7" s="12">
        <v>20</v>
      </c>
      <c r="K7" s="15" t="s">
        <v>11</v>
      </c>
      <c r="N7" s="16"/>
      <c r="O7" s="16"/>
    </row>
    <row r="8" spans="1:24" ht="13" x14ac:dyDescent="0.15">
      <c r="A8" s="10"/>
      <c r="B8" s="11">
        <v>44596</v>
      </c>
      <c r="C8" s="17">
        <v>0</v>
      </c>
      <c r="D8" s="17" t="s">
        <v>10</v>
      </c>
      <c r="E8" s="17">
        <v>0</v>
      </c>
      <c r="F8" s="32">
        <f t="shared" ref="F8:F24" si="0">E8*C8</f>
        <v>0</v>
      </c>
      <c r="G8" s="33" t="s">
        <v>10</v>
      </c>
      <c r="H8" s="34">
        <f t="shared" ref="H8:H24" si="1">H7 - F8</f>
        <v>20</v>
      </c>
      <c r="I8" s="35">
        <f t="shared" ref="I8:I24" si="2">$I$7/(ROWS($B$7:$B$24)-1)</f>
        <v>1.1764705882352942</v>
      </c>
      <c r="J8" s="36">
        <f t="shared" ref="J8:J24" si="3">J7 - I8</f>
        <v>18.823529411764707</v>
      </c>
    </row>
    <row r="9" spans="1:24" ht="13" x14ac:dyDescent="0.15">
      <c r="A9" s="10"/>
      <c r="B9" s="11">
        <v>44597</v>
      </c>
      <c r="C9" s="17">
        <v>2</v>
      </c>
      <c r="D9" s="17" t="s">
        <v>19</v>
      </c>
      <c r="E9" s="18">
        <v>0.75</v>
      </c>
      <c r="F9" s="32">
        <f t="shared" si="0"/>
        <v>1.5</v>
      </c>
      <c r="G9" s="36">
        <f t="array" ref="G9">IF(COUNTIF($D$7:D8,D9),(LOOKUP(2,1/($D$7:D8=D9),$G$7:G8) - F9),VLOOKUP(D9,'Work Items'!$C$3:$E$8,3,FALSE)-F9)</f>
        <v>25.5</v>
      </c>
      <c r="H9" s="34">
        <f t="shared" si="1"/>
        <v>18.5</v>
      </c>
      <c r="I9" s="35">
        <f t="shared" si="2"/>
        <v>1.1764705882352942</v>
      </c>
      <c r="J9" s="36">
        <f t="shared" si="3"/>
        <v>17.647058823529413</v>
      </c>
    </row>
    <row r="10" spans="1:24" ht="13" x14ac:dyDescent="0.15">
      <c r="A10" s="10"/>
      <c r="B10" s="11">
        <v>44598</v>
      </c>
      <c r="C10" s="17">
        <v>3</v>
      </c>
      <c r="D10" s="17" t="s">
        <v>19</v>
      </c>
      <c r="E10" s="18">
        <v>0.6</v>
      </c>
      <c r="F10" s="32">
        <f t="shared" si="0"/>
        <v>1.7999999999999998</v>
      </c>
      <c r="G10" s="36">
        <f t="array" ref="G10">IF(COUNTIF($D$7:D9,D10),(LOOKUP(2,1/($D$7:D9=D10),$G$7:G9) - F10),VLOOKUP(D10,'Work Items'!$C$3:$E$8,3,FALSE)-F10)</f>
        <v>23.7</v>
      </c>
      <c r="H10" s="34">
        <f t="shared" si="1"/>
        <v>16.7</v>
      </c>
      <c r="I10" s="35">
        <f t="shared" si="2"/>
        <v>1.1764705882352942</v>
      </c>
      <c r="J10" s="36">
        <f t="shared" si="3"/>
        <v>16.47058823529412</v>
      </c>
      <c r="N10" s="24"/>
      <c r="O10" s="24"/>
    </row>
    <row r="11" spans="1:24" ht="13" x14ac:dyDescent="0.15">
      <c r="A11" s="10"/>
      <c r="B11" s="11">
        <v>44599</v>
      </c>
      <c r="C11" s="17">
        <v>0</v>
      </c>
      <c r="D11" s="17" t="s">
        <v>10</v>
      </c>
      <c r="E11" s="18">
        <v>0.75</v>
      </c>
      <c r="F11" s="32">
        <f t="shared" si="0"/>
        <v>0</v>
      </c>
      <c r="G11" s="33" t="s">
        <v>10</v>
      </c>
      <c r="H11" s="34">
        <f t="shared" si="1"/>
        <v>16.7</v>
      </c>
      <c r="I11" s="35">
        <f t="shared" si="2"/>
        <v>1.1764705882352942</v>
      </c>
      <c r="J11" s="36">
        <f t="shared" si="3"/>
        <v>15.294117647058826</v>
      </c>
      <c r="N11" s="24"/>
      <c r="O11" s="24"/>
    </row>
    <row r="12" spans="1:24" ht="13" x14ac:dyDescent="0.15">
      <c r="A12" s="10"/>
      <c r="B12" s="11">
        <v>44600</v>
      </c>
      <c r="C12" s="17">
        <v>2</v>
      </c>
      <c r="D12" s="17" t="s">
        <v>19</v>
      </c>
      <c r="E12" s="18">
        <v>0.8</v>
      </c>
      <c r="F12" s="32">
        <f t="shared" si="0"/>
        <v>1.6</v>
      </c>
      <c r="G12" s="36">
        <f t="array" ref="G12">IF(COUNTIF($D$7:D11,D12),(LOOKUP(2,1/($D$7:D11=D12),$G$7:G11) - F12),VLOOKUP(D12,'Work Items'!$C$3:$E$8,3,FALSE)-F12)</f>
        <v>22.099999999999998</v>
      </c>
      <c r="H12" s="34">
        <f t="shared" si="1"/>
        <v>15.1</v>
      </c>
      <c r="I12" s="35">
        <f t="shared" si="2"/>
        <v>1.1764705882352942</v>
      </c>
      <c r="J12" s="36">
        <f t="shared" si="3"/>
        <v>14.117647058823533</v>
      </c>
    </row>
    <row r="13" spans="1:24" ht="13" x14ac:dyDescent="0.15">
      <c r="A13" s="10"/>
      <c r="B13" s="11">
        <v>44601</v>
      </c>
      <c r="C13" s="17">
        <v>2</v>
      </c>
      <c r="D13" s="17" t="s">
        <v>19</v>
      </c>
      <c r="E13" s="18">
        <v>0.8</v>
      </c>
      <c r="F13" s="32">
        <f t="shared" si="0"/>
        <v>1.6</v>
      </c>
      <c r="G13" s="36">
        <f t="array" ref="G13">IF(COUNTIF($D$7:D12,D13),(LOOKUP(2,1/($D$7:D12=D13),$G$7:G12) - F13),VLOOKUP(D13,'Work Items'!$C$3:$E$8,3,FALSE)-F13)</f>
        <v>20.499999999999996</v>
      </c>
      <c r="H13" s="34">
        <f t="shared" si="1"/>
        <v>13.5</v>
      </c>
      <c r="I13" s="35">
        <f t="shared" si="2"/>
        <v>1.1764705882352942</v>
      </c>
      <c r="J13" s="36">
        <f t="shared" si="3"/>
        <v>12.941176470588239</v>
      </c>
    </row>
    <row r="14" spans="1:24" ht="13" x14ac:dyDescent="0.15">
      <c r="A14" s="10"/>
      <c r="B14" s="11">
        <v>44602</v>
      </c>
      <c r="C14" s="17">
        <v>0</v>
      </c>
      <c r="D14" s="17" t="s">
        <v>10</v>
      </c>
      <c r="E14" s="18">
        <v>0</v>
      </c>
      <c r="F14" s="32">
        <f t="shared" si="0"/>
        <v>0</v>
      </c>
      <c r="G14" s="33" t="s">
        <v>10</v>
      </c>
      <c r="H14" s="34">
        <f t="shared" si="1"/>
        <v>13.5</v>
      </c>
      <c r="I14" s="35">
        <f t="shared" si="2"/>
        <v>1.1764705882352942</v>
      </c>
      <c r="J14" s="36">
        <f t="shared" si="3"/>
        <v>11.764705882352946</v>
      </c>
    </row>
    <row r="15" spans="1:24" ht="13" x14ac:dyDescent="0.15">
      <c r="A15" s="10"/>
      <c r="B15" s="11">
        <v>44603</v>
      </c>
      <c r="C15" s="17">
        <v>3</v>
      </c>
      <c r="D15" s="17" t="s">
        <v>19</v>
      </c>
      <c r="E15" s="18">
        <v>0.7</v>
      </c>
      <c r="F15" s="32">
        <f t="shared" si="0"/>
        <v>2.0999999999999996</v>
      </c>
      <c r="G15" s="36">
        <f t="array" ref="G15">IF(COUNTIF($D$7:D14,D15),(LOOKUP(2,1/($D$7:D14=D15),$G$7:G14) - F15),VLOOKUP(D15,'Work Items'!$C$3:$E$8,3,FALSE)-F15)</f>
        <v>18.399999999999999</v>
      </c>
      <c r="H15" s="34">
        <f t="shared" si="1"/>
        <v>11.4</v>
      </c>
      <c r="I15" s="35">
        <f t="shared" si="2"/>
        <v>1.1764705882352942</v>
      </c>
      <c r="J15" s="36">
        <f t="shared" si="3"/>
        <v>10.588235294117652</v>
      </c>
    </row>
    <row r="16" spans="1:24" ht="13" x14ac:dyDescent="0.15">
      <c r="A16" s="10"/>
      <c r="B16" s="11">
        <v>44604</v>
      </c>
      <c r="C16" s="17">
        <v>1</v>
      </c>
      <c r="D16" s="17" t="s">
        <v>19</v>
      </c>
      <c r="E16" s="18">
        <v>0.9</v>
      </c>
      <c r="F16" s="32">
        <f t="shared" si="0"/>
        <v>0.9</v>
      </c>
      <c r="G16" s="36">
        <f t="array" ref="G16">IF(COUNTIF($D$7:D15,D16),(LOOKUP(2,1/($D$7:D15=D16),$G$7:G15) - F16),VLOOKUP(D16,'Work Items'!$C$3:$E$8,3,FALSE)-F16)</f>
        <v>17.5</v>
      </c>
      <c r="H16" s="34">
        <f t="shared" si="1"/>
        <v>10.5</v>
      </c>
      <c r="I16" s="35">
        <f t="shared" si="2"/>
        <v>1.1764705882352942</v>
      </c>
      <c r="J16" s="36">
        <f t="shared" si="3"/>
        <v>9.4117647058823586</v>
      </c>
    </row>
    <row r="17" spans="1:24" ht="13" x14ac:dyDescent="0.15">
      <c r="A17" s="10"/>
      <c r="B17" s="11">
        <v>44605</v>
      </c>
      <c r="C17" s="17">
        <v>0</v>
      </c>
      <c r="D17" s="17" t="s">
        <v>10</v>
      </c>
      <c r="E17" s="18">
        <v>0</v>
      </c>
      <c r="F17" s="32">
        <f t="shared" si="0"/>
        <v>0</v>
      </c>
      <c r="G17" s="33" t="s">
        <v>10</v>
      </c>
      <c r="H17" s="34">
        <f t="shared" si="1"/>
        <v>10.5</v>
      </c>
      <c r="I17" s="35">
        <f t="shared" si="2"/>
        <v>1.1764705882352942</v>
      </c>
      <c r="J17" s="36">
        <f t="shared" si="3"/>
        <v>8.2352941176470651</v>
      </c>
    </row>
    <row r="18" spans="1:24" ht="13" x14ac:dyDescent="0.15">
      <c r="A18" s="10"/>
      <c r="B18" s="11">
        <v>44606</v>
      </c>
      <c r="C18" s="17">
        <v>3</v>
      </c>
      <c r="D18" s="17" t="s">
        <v>19</v>
      </c>
      <c r="E18" s="18">
        <v>0.6</v>
      </c>
      <c r="F18" s="32">
        <f t="shared" si="0"/>
        <v>1.7999999999999998</v>
      </c>
      <c r="G18" s="36">
        <f t="array" ref="G18">IF(COUNTIF($D$7:D17,D18),(LOOKUP(2,1/($D$7:D17=D18),$G$7:G17) - F18),VLOOKUP(D18,'Work Items'!$C$3:$E$8,3,FALSE)-F18)</f>
        <v>15.7</v>
      </c>
      <c r="H18" s="34">
        <f t="shared" si="1"/>
        <v>8.6999999999999993</v>
      </c>
      <c r="I18" s="35">
        <f t="shared" si="2"/>
        <v>1.1764705882352942</v>
      </c>
      <c r="J18" s="36">
        <f t="shared" si="3"/>
        <v>7.0588235294117707</v>
      </c>
    </row>
    <row r="19" spans="1:24" ht="13" x14ac:dyDescent="0.15">
      <c r="A19" s="10"/>
      <c r="B19" s="11">
        <v>44607</v>
      </c>
      <c r="C19" s="17">
        <v>2</v>
      </c>
      <c r="D19" s="17" t="s">
        <v>19</v>
      </c>
      <c r="E19" s="18">
        <v>0.9</v>
      </c>
      <c r="F19" s="32">
        <f t="shared" si="0"/>
        <v>1.8</v>
      </c>
      <c r="G19" s="36">
        <f t="array" ref="G19">IF(COUNTIF($D$7:D18,D19),(LOOKUP(2,1/($D$7:D18=D19),$G$7:G18) - F19),VLOOKUP(D19,'Work Items'!$C$3:$E$8,3,FALSE)-F19)</f>
        <v>13.899999999999999</v>
      </c>
      <c r="H19" s="34">
        <f t="shared" si="1"/>
        <v>6.8999999999999995</v>
      </c>
      <c r="I19" s="35">
        <f t="shared" si="2"/>
        <v>1.1764705882352942</v>
      </c>
      <c r="J19" s="36">
        <f t="shared" si="3"/>
        <v>5.8823529411764763</v>
      </c>
    </row>
    <row r="20" spans="1:24" ht="13" x14ac:dyDescent="0.15">
      <c r="A20" s="10"/>
      <c r="B20" s="11">
        <v>44608</v>
      </c>
      <c r="C20" s="17">
        <v>3</v>
      </c>
      <c r="D20" s="17" t="s">
        <v>19</v>
      </c>
      <c r="E20" s="18">
        <v>0.85</v>
      </c>
      <c r="F20" s="32">
        <f t="shared" si="0"/>
        <v>2.5499999999999998</v>
      </c>
      <c r="G20" s="36">
        <f t="array" ref="G20">IF(COUNTIF($D$7:D19,D20),(LOOKUP(2,1/($D$7:D19=D20),$G$7:G19) - F20),VLOOKUP(D20,'Work Items'!$C$3:$E$8,3,FALSE)-F20)</f>
        <v>11.349999999999998</v>
      </c>
      <c r="H20" s="34">
        <f t="shared" si="1"/>
        <v>4.3499999999999996</v>
      </c>
      <c r="I20" s="35">
        <f t="shared" si="2"/>
        <v>1.1764705882352942</v>
      </c>
      <c r="J20" s="36">
        <f t="shared" si="3"/>
        <v>4.705882352941182</v>
      </c>
    </row>
    <row r="21" spans="1:24" ht="13" x14ac:dyDescent="0.15">
      <c r="A21" s="10"/>
      <c r="B21" s="11">
        <v>44609</v>
      </c>
      <c r="C21" s="17">
        <v>2</v>
      </c>
      <c r="D21" s="17" t="s">
        <v>19</v>
      </c>
      <c r="E21" s="18">
        <v>0.6</v>
      </c>
      <c r="F21" s="32">
        <f t="shared" si="0"/>
        <v>1.2</v>
      </c>
      <c r="G21" s="36">
        <f t="array" ref="G21">IF(COUNTIF($D$7:D20,D21),(LOOKUP(2,1/($D$7:D20=D21),$G$7:G20) - F21),VLOOKUP(D21,'Work Items'!$C$3:$E$8,3,FALSE)-F21)</f>
        <v>10.149999999999999</v>
      </c>
      <c r="H21" s="34">
        <f t="shared" si="1"/>
        <v>3.1499999999999995</v>
      </c>
      <c r="I21" s="35">
        <f t="shared" si="2"/>
        <v>1.1764705882352942</v>
      </c>
      <c r="J21" s="36">
        <f t="shared" si="3"/>
        <v>3.5294117647058876</v>
      </c>
    </row>
    <row r="22" spans="1:24" ht="13" x14ac:dyDescent="0.15">
      <c r="A22" s="10"/>
      <c r="B22" s="11">
        <v>44610</v>
      </c>
      <c r="C22" s="17">
        <v>0</v>
      </c>
      <c r="D22" s="17" t="s">
        <v>10</v>
      </c>
      <c r="E22" s="17">
        <v>0</v>
      </c>
      <c r="F22" s="32">
        <f t="shared" si="0"/>
        <v>0</v>
      </c>
      <c r="G22" s="33" t="s">
        <v>10</v>
      </c>
      <c r="H22" s="34">
        <f t="shared" si="1"/>
        <v>3.1499999999999995</v>
      </c>
      <c r="I22" s="35">
        <f t="shared" si="2"/>
        <v>1.1764705882352942</v>
      </c>
      <c r="J22" s="36">
        <f t="shared" si="3"/>
        <v>2.3529411764705932</v>
      </c>
    </row>
    <row r="23" spans="1:24" ht="13" x14ac:dyDescent="0.15">
      <c r="A23" s="10"/>
      <c r="B23" s="11">
        <v>44611</v>
      </c>
      <c r="C23" s="17">
        <v>4</v>
      </c>
      <c r="D23" s="17" t="s">
        <v>19</v>
      </c>
      <c r="E23" s="18">
        <v>0.75</v>
      </c>
      <c r="F23" s="32">
        <f t="shared" si="0"/>
        <v>3</v>
      </c>
      <c r="G23" s="36">
        <f t="array" ref="G23">IF(COUNTIF($D$7:D22,D23),(LOOKUP(2,1/($D$7:D22=D23),$G$7:G22) - F23),VLOOKUP(D23,'Work Items'!$C$3:$E$8,3,FALSE)-F23)</f>
        <v>7.1499999999999986</v>
      </c>
      <c r="H23" s="34">
        <f t="shared" si="1"/>
        <v>0.14999999999999947</v>
      </c>
      <c r="I23" s="35">
        <f t="shared" si="2"/>
        <v>1.1764705882352942</v>
      </c>
      <c r="J23" s="36">
        <f t="shared" si="3"/>
        <v>1.176470588235299</v>
      </c>
    </row>
    <row r="24" spans="1:24" ht="13" x14ac:dyDescent="0.15">
      <c r="A24" s="10"/>
      <c r="B24" s="11">
        <v>44612</v>
      </c>
      <c r="C24" s="17">
        <v>1</v>
      </c>
      <c r="D24" s="17" t="s">
        <v>19</v>
      </c>
      <c r="E24" s="18">
        <v>0.8</v>
      </c>
      <c r="F24" s="32">
        <f t="shared" si="0"/>
        <v>0.8</v>
      </c>
      <c r="G24" s="36">
        <f t="array" ref="G24">IF(COUNTIF($D$7:D23,D24),(LOOKUP(2,1/($D$7:D23=D24),$G$7:G23) - F24),VLOOKUP(D24,'Work Items'!$C$3:$E$8,3,FALSE)-F24)</f>
        <v>6.3499999999999988</v>
      </c>
      <c r="H24" s="34">
        <f t="shared" si="1"/>
        <v>-0.65000000000000058</v>
      </c>
      <c r="I24" s="35">
        <f t="shared" si="2"/>
        <v>1.1764705882352942</v>
      </c>
      <c r="J24" s="36">
        <f t="shared" si="3"/>
        <v>4.8849813083506888E-15</v>
      </c>
      <c r="K24" s="15" t="s">
        <v>14</v>
      </c>
    </row>
    <row r="25" spans="1:24" ht="13" x14ac:dyDescent="0.15">
      <c r="A25" s="3"/>
      <c r="B25" s="3"/>
      <c r="C25" s="3"/>
    </row>
    <row r="26" spans="1:24" ht="13" x14ac:dyDescent="0.15">
      <c r="A26" s="26"/>
      <c r="B26" s="26" t="s">
        <v>15</v>
      </c>
      <c r="C26" s="27">
        <f>SUM(C8:C24)</f>
        <v>28</v>
      </c>
      <c r="F26" s="28">
        <f>SUM(F7:F24)</f>
        <v>20.650000000000002</v>
      </c>
    </row>
    <row r="28" spans="1:24" ht="13" x14ac:dyDescent="0.15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" x14ac:dyDescent="0.15">
      <c r="A29" s="30"/>
      <c r="B29" s="30"/>
      <c r="C29" s="30"/>
    </row>
    <row r="30" spans="1:24" ht="13" x14ac:dyDescent="0.15">
      <c r="A30" s="30"/>
      <c r="B30" s="30"/>
      <c r="C30" s="30"/>
    </row>
    <row r="31" spans="1:24" ht="13" x14ac:dyDescent="0.15">
      <c r="A31" s="30"/>
      <c r="B31" s="30"/>
      <c r="C31" s="30"/>
    </row>
    <row r="32" spans="1:24" ht="19" thickBot="1" x14ac:dyDescent="0.25">
      <c r="A32" s="4"/>
      <c r="B32" s="104" t="s">
        <v>68</v>
      </c>
      <c r="C32" s="105"/>
      <c r="D32" s="105"/>
      <c r="E32" s="105"/>
      <c r="F32" s="105"/>
      <c r="G32" s="105"/>
      <c r="H32" s="105"/>
      <c r="I32" s="105"/>
      <c r="J32" s="106"/>
    </row>
    <row r="33" spans="1:11" ht="44" thickTop="1" thickBot="1" x14ac:dyDescent="0.2">
      <c r="A33" s="40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4" thickTop="1" x14ac:dyDescent="0.15">
      <c r="A34" s="10"/>
      <c r="B34" s="11">
        <v>44614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22</v>
      </c>
      <c r="I34" s="14">
        <v>22</v>
      </c>
      <c r="J34" s="12">
        <v>22</v>
      </c>
      <c r="K34" s="15" t="s">
        <v>11</v>
      </c>
    </row>
    <row r="35" spans="1:11" ht="13" x14ac:dyDescent="0.15">
      <c r="A35" s="10"/>
      <c r="B35" s="11">
        <v>44615</v>
      </c>
      <c r="C35" s="17">
        <v>2</v>
      </c>
      <c r="D35" s="17" t="s">
        <v>62</v>
      </c>
      <c r="E35" s="18">
        <v>0.7</v>
      </c>
      <c r="F35" s="32">
        <f t="shared" ref="F35:F46" si="4">E35*C35</f>
        <v>1.4</v>
      </c>
      <c r="G35" s="36" cm="1">
        <f t="array" ref="G35">IF(COUNTIF($D$34:D34,D35),(LOOKUP(2,1/($D$34:D34=D35),$G$34:G34) - F35),VLOOKUP(D35,'Work Items'!$C$10:$E$15,3,FALSE)-F35)</f>
        <v>13.6</v>
      </c>
      <c r="H35" s="34">
        <f t="shared" ref="H35:H46" si="5">H34 - F35</f>
        <v>20.6</v>
      </c>
      <c r="I35" s="35">
        <f>$I$34/(ROWS($B$34:$B$46)-1)</f>
        <v>1.8333333333333333</v>
      </c>
      <c r="J35" s="36">
        <f>J34 - I35</f>
        <v>20.166666666666668</v>
      </c>
    </row>
    <row r="36" spans="1:11" ht="13" x14ac:dyDescent="0.15">
      <c r="A36" s="10"/>
      <c r="B36" s="11">
        <v>44616</v>
      </c>
      <c r="C36" s="17">
        <v>2</v>
      </c>
      <c r="D36" s="17" t="s">
        <v>62</v>
      </c>
      <c r="E36" s="18">
        <v>0.8</v>
      </c>
      <c r="F36" s="32">
        <f t="shared" si="4"/>
        <v>1.6</v>
      </c>
      <c r="G36" s="36" cm="1">
        <f t="array" ref="G36">IF(COUNTIF($D$34:D35,D36),(LOOKUP(2,1/($D$34:D35=D36),$G$34:G35) - F36),VLOOKUP(D36,'Work Items'!$C$10:$E$15,3,FALSE)-F36)</f>
        <v>12</v>
      </c>
      <c r="H36" s="34">
        <f t="shared" si="5"/>
        <v>19</v>
      </c>
      <c r="I36" s="35">
        <f t="shared" ref="I36:I45" si="6">$I$34/(ROWS($B$34:$B$46)-1)</f>
        <v>1.8333333333333333</v>
      </c>
      <c r="J36" s="36">
        <f t="shared" ref="J36:J46" si="7">J35 - I36</f>
        <v>18.333333333333336</v>
      </c>
    </row>
    <row r="37" spans="1:11" ht="13" x14ac:dyDescent="0.15">
      <c r="A37" s="10"/>
      <c r="B37" s="11">
        <v>44617</v>
      </c>
      <c r="C37" s="17">
        <v>0</v>
      </c>
      <c r="D37" s="17" t="s">
        <v>10</v>
      </c>
      <c r="E37" s="18">
        <v>0</v>
      </c>
      <c r="F37" s="32">
        <f t="shared" si="4"/>
        <v>0</v>
      </c>
      <c r="G37" s="36" t="e" cm="1">
        <f t="array" ref="G37">IF(COUNTIF($D$34:D36,D37),(LOOKUP(2,1/($D$34:D36=D37),$G$34:G36) - F37),VLOOKUP(D37,'Work Items'!$C$10:$E$15,3,FALSE)-F37)</f>
        <v>#N/A</v>
      </c>
      <c r="H37" s="34">
        <f t="shared" si="5"/>
        <v>19</v>
      </c>
      <c r="I37" s="35">
        <f t="shared" si="6"/>
        <v>1.8333333333333333</v>
      </c>
      <c r="J37" s="36">
        <f t="shared" si="7"/>
        <v>16.500000000000004</v>
      </c>
    </row>
    <row r="38" spans="1:11" ht="13" x14ac:dyDescent="0.15">
      <c r="A38" s="10"/>
      <c r="B38" s="11">
        <v>44618</v>
      </c>
      <c r="C38" s="17">
        <v>3</v>
      </c>
      <c r="D38" s="17" t="s">
        <v>62</v>
      </c>
      <c r="E38" s="18">
        <v>0.8</v>
      </c>
      <c r="F38" s="32">
        <f t="shared" si="4"/>
        <v>2.4000000000000004</v>
      </c>
      <c r="G38" s="36" cm="1">
        <f t="array" ref="G38">IF(COUNTIF($D$34:D37,D38),(LOOKUP(2,1/($D$34:D37=D38),$G$34:G37) - F38),VLOOKUP(D38,'Work Items'!$C$10:$E$15,3,FALSE)-F38)</f>
        <v>9.6</v>
      </c>
      <c r="H38" s="34">
        <f t="shared" si="5"/>
        <v>16.600000000000001</v>
      </c>
      <c r="I38" s="35">
        <f t="shared" si="6"/>
        <v>1.8333333333333333</v>
      </c>
      <c r="J38" s="36">
        <f t="shared" si="7"/>
        <v>14.66666666666667</v>
      </c>
    </row>
    <row r="39" spans="1:11" ht="13" x14ac:dyDescent="0.15">
      <c r="A39" s="10"/>
      <c r="B39" s="11">
        <v>44619</v>
      </c>
      <c r="C39" s="17">
        <v>2</v>
      </c>
      <c r="D39" s="17" t="s">
        <v>62</v>
      </c>
      <c r="E39" s="18">
        <v>0.9</v>
      </c>
      <c r="F39" s="32">
        <f t="shared" si="4"/>
        <v>1.8</v>
      </c>
      <c r="G39" s="36" cm="1">
        <f t="array" ref="G39">IF(COUNTIF($D$34:D38,D39),(LOOKUP(2,1/($D$34:D38=D39),$G$34:G38) - F39),VLOOKUP(D39,'Work Items'!$C$10:$E$15,3,FALSE)-F39)</f>
        <v>7.8</v>
      </c>
      <c r="H39" s="34">
        <f t="shared" si="5"/>
        <v>14.8</v>
      </c>
      <c r="I39" s="35">
        <f t="shared" si="6"/>
        <v>1.8333333333333333</v>
      </c>
      <c r="J39" s="36">
        <f t="shared" si="7"/>
        <v>12.833333333333336</v>
      </c>
    </row>
    <row r="40" spans="1:11" ht="13" x14ac:dyDescent="0.15">
      <c r="A40" s="10"/>
      <c r="B40" s="11">
        <v>44620</v>
      </c>
      <c r="C40" s="17">
        <v>3</v>
      </c>
      <c r="D40" s="17" t="s">
        <v>62</v>
      </c>
      <c r="E40" s="18">
        <v>0.75</v>
      </c>
      <c r="F40" s="32">
        <f t="shared" si="4"/>
        <v>2.25</v>
      </c>
      <c r="G40" s="36" cm="1">
        <f t="array" ref="G40">IF(COUNTIF($D$34:D39,D40),(LOOKUP(2,1/($D$34:D39=D40),$G$34:G39) - F40),VLOOKUP(D40,'Work Items'!$C$10:$E$15,3,FALSE)-F40)</f>
        <v>5.55</v>
      </c>
      <c r="H40" s="34">
        <f t="shared" si="5"/>
        <v>12.55</v>
      </c>
      <c r="I40" s="35">
        <f t="shared" si="6"/>
        <v>1.8333333333333333</v>
      </c>
      <c r="J40" s="36">
        <f t="shared" si="7"/>
        <v>11.000000000000002</v>
      </c>
    </row>
    <row r="41" spans="1:11" ht="13" x14ac:dyDescent="0.15">
      <c r="A41" s="10"/>
      <c r="B41" s="11">
        <v>44621</v>
      </c>
      <c r="C41" s="17">
        <v>0</v>
      </c>
      <c r="D41" s="17" t="s">
        <v>10</v>
      </c>
      <c r="E41" s="18">
        <v>0</v>
      </c>
      <c r="F41" s="32">
        <f t="shared" si="4"/>
        <v>0</v>
      </c>
      <c r="G41" s="36" t="e" cm="1">
        <f t="array" ref="G41">IF(COUNTIF($D$34:D40,D41),(LOOKUP(2,1/($D$34:D40=D41),$G$34:G40) - F41),VLOOKUP(D41,'Work Items'!$C$10:$E$15,3,FALSE)-F41)</f>
        <v>#N/A</v>
      </c>
      <c r="H41" s="34">
        <f t="shared" si="5"/>
        <v>12.55</v>
      </c>
      <c r="I41" s="35">
        <f t="shared" si="6"/>
        <v>1.8333333333333333</v>
      </c>
      <c r="J41" s="36">
        <f t="shared" si="7"/>
        <v>9.1666666666666679</v>
      </c>
    </row>
    <row r="42" spans="1:11" ht="13" x14ac:dyDescent="0.15">
      <c r="A42" s="10"/>
      <c r="B42" s="11">
        <v>44622</v>
      </c>
      <c r="C42" s="17">
        <v>3</v>
      </c>
      <c r="D42" s="17" t="s">
        <v>62</v>
      </c>
      <c r="E42" s="18">
        <v>0.6</v>
      </c>
      <c r="F42" s="32">
        <f t="shared" si="4"/>
        <v>1.7999999999999998</v>
      </c>
      <c r="G42" s="36" cm="1">
        <f t="array" ref="G42">IF(COUNTIF($D$34:D41,D42),(LOOKUP(2,1/($D$34:D41=D42),$G$34:G41) - F42),VLOOKUP(D42,'Work Items'!$C$10:$E$15,3,FALSE)-F42)</f>
        <v>3.75</v>
      </c>
      <c r="H42" s="34">
        <f t="shared" si="5"/>
        <v>10.75</v>
      </c>
      <c r="I42" s="35">
        <f t="shared" si="6"/>
        <v>1.8333333333333333</v>
      </c>
      <c r="J42" s="36">
        <f t="shared" si="7"/>
        <v>7.3333333333333348</v>
      </c>
    </row>
    <row r="43" spans="1:11" ht="13" x14ac:dyDescent="0.15">
      <c r="A43" s="10"/>
      <c r="B43" s="11">
        <v>44623</v>
      </c>
      <c r="C43" s="17">
        <v>0</v>
      </c>
      <c r="D43" s="17" t="s">
        <v>10</v>
      </c>
      <c r="E43" s="18">
        <v>0</v>
      </c>
      <c r="F43" s="32">
        <f t="shared" si="4"/>
        <v>0</v>
      </c>
      <c r="G43" s="36" t="e">
        <v>#N/A</v>
      </c>
      <c r="H43" s="34">
        <f t="shared" si="5"/>
        <v>10.75</v>
      </c>
      <c r="I43" s="35">
        <f t="shared" si="6"/>
        <v>1.8333333333333333</v>
      </c>
      <c r="J43" s="36">
        <f t="shared" si="7"/>
        <v>5.5000000000000018</v>
      </c>
    </row>
    <row r="44" spans="1:11" ht="13" x14ac:dyDescent="0.15">
      <c r="A44" s="10"/>
      <c r="B44" s="11">
        <v>44624</v>
      </c>
      <c r="C44" s="17">
        <v>4</v>
      </c>
      <c r="D44" s="17" t="s">
        <v>62</v>
      </c>
      <c r="E44" s="18">
        <v>0.8</v>
      </c>
      <c r="F44" s="32">
        <f t="shared" si="4"/>
        <v>3.2</v>
      </c>
      <c r="G44" s="36" cm="1">
        <f t="array" ref="G44">IF(COUNTIF($D$34:D43,D44),(LOOKUP(2,1/($D$34:D43=D44),$G$34:G43) - F44),VLOOKUP(D44,'Work Items'!$C$10:$E$15,3,FALSE)-F44)</f>
        <v>0.54999999999999982</v>
      </c>
      <c r="H44" s="34">
        <f t="shared" si="5"/>
        <v>7.55</v>
      </c>
      <c r="I44" s="35">
        <f t="shared" si="6"/>
        <v>1.8333333333333333</v>
      </c>
      <c r="J44" s="36">
        <f t="shared" si="7"/>
        <v>3.6666666666666687</v>
      </c>
    </row>
    <row r="45" spans="1:11" ht="13" x14ac:dyDescent="0.15">
      <c r="A45" s="10"/>
      <c r="B45" s="11">
        <v>44625</v>
      </c>
      <c r="C45" s="17">
        <v>2</v>
      </c>
      <c r="D45" s="17" t="s">
        <v>62</v>
      </c>
      <c r="E45" s="18">
        <v>0.75</v>
      </c>
      <c r="F45" s="32">
        <f t="shared" si="4"/>
        <v>1.5</v>
      </c>
      <c r="G45" s="36" cm="1">
        <f t="array" ref="G45">IF(COUNTIF($D$34:D44,D45),(LOOKUP(2,1/($D$34:D44=D45),$G$34:G44) - F45),VLOOKUP(D45,'Work Items'!$C$10:$E$15,3,FALSE)-F45)</f>
        <v>-0.95000000000000018</v>
      </c>
      <c r="H45" s="34">
        <f t="shared" si="5"/>
        <v>6.05</v>
      </c>
      <c r="I45" s="35">
        <f t="shared" si="6"/>
        <v>1.8333333333333333</v>
      </c>
      <c r="J45" s="36">
        <f t="shared" si="7"/>
        <v>1.8333333333333355</v>
      </c>
    </row>
    <row r="46" spans="1:11" ht="13" x14ac:dyDescent="0.15">
      <c r="A46" s="10"/>
      <c r="B46" s="11">
        <v>44626</v>
      </c>
      <c r="C46" s="17">
        <v>6</v>
      </c>
      <c r="D46" s="17" t="s">
        <v>62</v>
      </c>
      <c r="E46" s="18">
        <v>0.8</v>
      </c>
      <c r="F46" s="32">
        <f t="shared" si="4"/>
        <v>4.8000000000000007</v>
      </c>
      <c r="G46" s="36" cm="1">
        <f t="array" ref="G46">IF(COUNTIF($D$34:D45,D46),(LOOKUP(2,1/($D$34:D45=D46),$G$34:G45) - F46),VLOOKUP(D46,'Work Items'!$C$10:$E$15,3,FALSE)-F46)</f>
        <v>-5.7500000000000009</v>
      </c>
      <c r="H46" s="34">
        <f t="shared" si="5"/>
        <v>1.2499999999999991</v>
      </c>
      <c r="I46" s="35">
        <f>$I$34/(ROWS($B$34:$B$46)-1)</f>
        <v>1.8333333333333333</v>
      </c>
      <c r="J46" s="36">
        <f t="shared" si="7"/>
        <v>2.2204460492503131E-15</v>
      </c>
      <c r="K46" s="15" t="s">
        <v>14</v>
      </c>
    </row>
    <row r="47" spans="1:11" ht="13" x14ac:dyDescent="0.15">
      <c r="A47" s="30"/>
      <c r="B47" s="30"/>
      <c r="C47" s="30"/>
    </row>
    <row r="48" spans="1:11" ht="13" x14ac:dyDescent="0.15">
      <c r="A48" s="27"/>
      <c r="B48" s="27" t="s">
        <v>15</v>
      </c>
      <c r="C48" s="27">
        <f>SUM(C35:C46)</f>
        <v>27</v>
      </c>
      <c r="F48" s="28">
        <f>SUM(F34:F46)</f>
        <v>20.75</v>
      </c>
    </row>
    <row r="49" spans="1:24" ht="13" x14ac:dyDescent="0.15"/>
    <row r="50" spans="1:24" ht="13" x14ac:dyDescent="0.15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" x14ac:dyDescent="0.15">
      <c r="A51" s="30"/>
      <c r="B51" s="30"/>
      <c r="C51" s="30"/>
    </row>
    <row r="52" spans="1:24" ht="13" x14ac:dyDescent="0.15">
      <c r="A52" s="30"/>
      <c r="B52" s="30"/>
      <c r="C52" s="30"/>
    </row>
    <row r="53" spans="1:24" ht="13" x14ac:dyDescent="0.15">
      <c r="A53" s="30"/>
      <c r="B53" s="30"/>
      <c r="C53" s="30"/>
    </row>
    <row r="54" spans="1:24" ht="19" thickBot="1" x14ac:dyDescent="0.25">
      <c r="A54" s="4"/>
      <c r="B54" s="150" t="s">
        <v>88</v>
      </c>
      <c r="C54" s="105"/>
      <c r="D54" s="105"/>
      <c r="E54" s="105"/>
      <c r="F54" s="105"/>
      <c r="G54" s="105"/>
      <c r="H54" s="105"/>
      <c r="I54" s="105"/>
      <c r="J54" s="106"/>
    </row>
    <row r="55" spans="1:24" ht="44" thickTop="1" thickBot="1" x14ac:dyDescent="0.2">
      <c r="A55" s="40"/>
      <c r="B55" s="6" t="s">
        <v>1</v>
      </c>
      <c r="C55" s="6" t="s">
        <v>2</v>
      </c>
      <c r="D55" s="6" t="s">
        <v>3</v>
      </c>
      <c r="E55" s="6" t="s">
        <v>4</v>
      </c>
      <c r="F55" s="6" t="s">
        <v>5</v>
      </c>
      <c r="G55" s="6" t="s">
        <v>6</v>
      </c>
      <c r="H55" s="7" t="s">
        <v>7</v>
      </c>
      <c r="I55" s="8" t="s">
        <v>8</v>
      </c>
      <c r="J55" s="6" t="s">
        <v>9</v>
      </c>
      <c r="K55" s="9"/>
    </row>
    <row r="56" spans="1:24" ht="14" thickTop="1" x14ac:dyDescent="0.15">
      <c r="A56" s="10"/>
      <c r="B56" s="11">
        <v>44628</v>
      </c>
      <c r="C56" s="12">
        <v>0</v>
      </c>
      <c r="D56" s="12" t="s">
        <v>10</v>
      </c>
      <c r="E56" s="12" t="s">
        <v>10</v>
      </c>
      <c r="F56" s="12" t="str">
        <f>E56</f>
        <v>N/A</v>
      </c>
      <c r="G56" s="12" t="e">
        <v>#N/A</v>
      </c>
      <c r="H56" s="13">
        <v>11</v>
      </c>
      <c r="I56" s="14">
        <v>11</v>
      </c>
      <c r="J56" s="12">
        <v>11</v>
      </c>
      <c r="K56" s="15" t="s">
        <v>11</v>
      </c>
    </row>
    <row r="57" spans="1:24" ht="13" x14ac:dyDescent="0.15">
      <c r="A57" s="10"/>
      <c r="B57" s="11">
        <v>44629</v>
      </c>
      <c r="C57" s="17">
        <v>0</v>
      </c>
      <c r="D57" s="146" t="s">
        <v>10</v>
      </c>
      <c r="E57" s="18">
        <v>0</v>
      </c>
      <c r="F57" s="32">
        <f t="shared" ref="F57:F66" si="8">E57*C57</f>
        <v>0</v>
      </c>
      <c r="G57" s="36" t="e" cm="1">
        <f t="array" ref="G57">IF(COUNTIF($D$56:D56,D57),(LOOKUP(2,1/($D$56:D56=D57),$G$56:G56) - F57),VLOOKUP(D57,'Work Items'!$C$17:$E$21,3,FALSE)-F57)</f>
        <v>#N/A</v>
      </c>
      <c r="H57" s="34">
        <f t="shared" ref="H57:H66" si="9">H56 - F57</f>
        <v>11</v>
      </c>
      <c r="I57" s="35">
        <f>$I$56/(ROWS($B$56:$B$66)-1)</f>
        <v>1.1000000000000001</v>
      </c>
      <c r="J57" s="36">
        <f>J56 - I57</f>
        <v>9.9</v>
      </c>
    </row>
    <row r="58" spans="1:24" ht="13" x14ac:dyDescent="0.15">
      <c r="A58" s="10"/>
      <c r="B58" s="11">
        <v>44630</v>
      </c>
      <c r="C58" s="17">
        <v>0</v>
      </c>
      <c r="D58" s="146" t="s">
        <v>10</v>
      </c>
      <c r="E58" s="18">
        <v>0</v>
      </c>
      <c r="F58" s="32">
        <f t="shared" si="8"/>
        <v>0</v>
      </c>
      <c r="G58" s="36" t="e" cm="1">
        <f t="array" ref="G58">IF(COUNTIF($D$56:D57,D58),(LOOKUP(2,1/($D$56:D57=D58),$G$56:G57) - F58),VLOOKUP(D58,'Work Items'!$C$17:$E$21,3,FALSE)-F58)</f>
        <v>#N/A</v>
      </c>
      <c r="H58" s="34">
        <f t="shared" si="9"/>
        <v>11</v>
      </c>
      <c r="I58" s="35">
        <f t="shared" ref="I58:I66" si="10">$I$56/(ROWS($B$56:$B$66)-1)</f>
        <v>1.1000000000000001</v>
      </c>
      <c r="J58" s="36">
        <f t="shared" ref="J58:J66" si="11">J57 - I58</f>
        <v>8.8000000000000007</v>
      </c>
    </row>
    <row r="59" spans="1:24" ht="13" x14ac:dyDescent="0.15">
      <c r="A59" s="10"/>
      <c r="B59" s="11">
        <v>44631</v>
      </c>
      <c r="C59" s="17">
        <v>3</v>
      </c>
      <c r="D59" s="146" t="s">
        <v>75</v>
      </c>
      <c r="E59" s="18">
        <v>0.8</v>
      </c>
      <c r="F59" s="32">
        <f t="shared" si="8"/>
        <v>2.4000000000000004</v>
      </c>
      <c r="G59" s="36" cm="1">
        <f t="array" ref="G59">IF(COUNTIF($D$56:D58,D59),(LOOKUP(2,1/($D$56:D58=D59),$G$56:G58) - F59),VLOOKUP(D59,'Work Items'!$C$17:$E$21,3,FALSE)-F59)</f>
        <v>6.6</v>
      </c>
      <c r="H59" s="34">
        <f t="shared" si="9"/>
        <v>8.6</v>
      </c>
      <c r="I59" s="35">
        <f t="shared" si="10"/>
        <v>1.1000000000000001</v>
      </c>
      <c r="J59" s="36">
        <f t="shared" si="11"/>
        <v>7.7000000000000011</v>
      </c>
    </row>
    <row r="60" spans="1:24" ht="13" x14ac:dyDescent="0.15">
      <c r="A60" s="10"/>
      <c r="B60" s="11">
        <v>44632</v>
      </c>
      <c r="C60" s="17">
        <v>3</v>
      </c>
      <c r="D60" s="146" t="s">
        <v>75</v>
      </c>
      <c r="E60" s="18">
        <v>0.75</v>
      </c>
      <c r="F60" s="32">
        <f t="shared" si="8"/>
        <v>2.25</v>
      </c>
      <c r="G60" s="36" cm="1">
        <f t="array" ref="G60">IF(COUNTIF($D$56:D59,D60),(LOOKUP(2,1/($D$56:D59=D60),$G$56:G59) - F60),VLOOKUP(D60,'Work Items'!$C$17:$E$21,3,FALSE)-F60)</f>
        <v>4.3499999999999996</v>
      </c>
      <c r="H60" s="34">
        <f t="shared" si="9"/>
        <v>6.35</v>
      </c>
      <c r="I60" s="35">
        <f t="shared" si="10"/>
        <v>1.1000000000000001</v>
      </c>
      <c r="J60" s="36">
        <f t="shared" si="11"/>
        <v>6.6000000000000014</v>
      </c>
    </row>
    <row r="61" spans="1:24" ht="13" x14ac:dyDescent="0.15">
      <c r="A61" s="10"/>
      <c r="B61" s="11">
        <v>44633</v>
      </c>
      <c r="C61" s="17">
        <v>0</v>
      </c>
      <c r="D61" s="146" t="s">
        <v>10</v>
      </c>
      <c r="E61" s="18">
        <v>0</v>
      </c>
      <c r="F61" s="32">
        <f t="shared" si="8"/>
        <v>0</v>
      </c>
      <c r="G61" s="36" t="e" cm="1">
        <f t="array" ref="G61">IF(COUNTIF($D$56:D60,D61),(LOOKUP(2,1/($D$56:D60=D61),$G$56:G60) - F61),VLOOKUP(D61,'Work Items'!$C$17:$E$21,3,FALSE)-F61)</f>
        <v>#N/A</v>
      </c>
      <c r="H61" s="34">
        <f t="shared" si="9"/>
        <v>6.35</v>
      </c>
      <c r="I61" s="35">
        <f t="shared" si="10"/>
        <v>1.1000000000000001</v>
      </c>
      <c r="J61" s="36">
        <f t="shared" si="11"/>
        <v>5.5000000000000018</v>
      </c>
    </row>
    <row r="62" spans="1:24" ht="13" x14ac:dyDescent="0.15">
      <c r="A62" s="10"/>
      <c r="B62" s="11">
        <v>44634</v>
      </c>
      <c r="C62" s="17">
        <v>4</v>
      </c>
      <c r="D62" s="146" t="s">
        <v>75</v>
      </c>
      <c r="E62" s="18">
        <v>0.85</v>
      </c>
      <c r="F62" s="32">
        <f t="shared" si="8"/>
        <v>3.4</v>
      </c>
      <c r="G62" s="36" cm="1">
        <f t="array" ref="G62">IF(COUNTIF($D$56:D61,D62),(LOOKUP(2,1/($D$56:D61=D62),$G$56:G61) - F62),VLOOKUP(D62,'Work Items'!$C$17:$E$21,3,FALSE)-F62)</f>
        <v>0.94999999999999973</v>
      </c>
      <c r="H62" s="34">
        <f t="shared" si="9"/>
        <v>2.9499999999999997</v>
      </c>
      <c r="I62" s="35">
        <f t="shared" si="10"/>
        <v>1.1000000000000001</v>
      </c>
      <c r="J62" s="36">
        <f t="shared" si="11"/>
        <v>4.4000000000000021</v>
      </c>
    </row>
    <row r="63" spans="1:24" ht="13" x14ac:dyDescent="0.15">
      <c r="A63" s="10"/>
      <c r="B63" s="11">
        <v>44635</v>
      </c>
      <c r="C63" s="17">
        <v>0</v>
      </c>
      <c r="D63" s="146" t="s">
        <v>10</v>
      </c>
      <c r="E63" s="18">
        <v>0.8</v>
      </c>
      <c r="F63" s="32">
        <f t="shared" si="8"/>
        <v>0</v>
      </c>
      <c r="G63" s="36" t="e" cm="1">
        <f t="array" ref="G63">IF(COUNTIF($D$56:D62,D63),(LOOKUP(2,1/($D$56:D62=D63),$G$56:G62) - F63),VLOOKUP(D63,'Work Items'!$C$17:$E$21,3,FALSE)-F63)</f>
        <v>#N/A</v>
      </c>
      <c r="H63" s="34">
        <f t="shared" si="9"/>
        <v>2.9499999999999997</v>
      </c>
      <c r="I63" s="35">
        <f t="shared" si="10"/>
        <v>1.1000000000000001</v>
      </c>
      <c r="J63" s="36">
        <f t="shared" si="11"/>
        <v>3.300000000000002</v>
      </c>
    </row>
    <row r="64" spans="1:24" ht="13" x14ac:dyDescent="0.15">
      <c r="A64" s="10"/>
      <c r="B64" s="11">
        <v>44636</v>
      </c>
      <c r="C64" s="17">
        <v>2</v>
      </c>
      <c r="D64" s="146" t="s">
        <v>75</v>
      </c>
      <c r="E64" s="18">
        <v>0.8</v>
      </c>
      <c r="F64" s="32">
        <f t="shared" si="8"/>
        <v>1.6</v>
      </c>
      <c r="G64" s="36" cm="1">
        <f t="array" ref="G64">IF(COUNTIF($D$56:D63,D64),(LOOKUP(2,1/($D$56:D63=D64),$G$56:G63) - F64),VLOOKUP(D64,'Work Items'!$C$17:$E$21,3,FALSE)-F64)</f>
        <v>-0.65000000000000036</v>
      </c>
      <c r="H64" s="34">
        <f t="shared" si="9"/>
        <v>1.3499999999999996</v>
      </c>
      <c r="I64" s="35">
        <f t="shared" si="10"/>
        <v>1.1000000000000001</v>
      </c>
      <c r="J64" s="36">
        <f t="shared" si="11"/>
        <v>2.200000000000002</v>
      </c>
    </row>
    <row r="65" spans="1:24" ht="13" x14ac:dyDescent="0.15">
      <c r="A65" s="10"/>
      <c r="B65" s="11">
        <v>44637</v>
      </c>
      <c r="C65" s="17">
        <v>0</v>
      </c>
      <c r="D65" s="146" t="s">
        <v>10</v>
      </c>
      <c r="E65" s="18">
        <v>0</v>
      </c>
      <c r="F65" s="32">
        <f t="shared" si="8"/>
        <v>0</v>
      </c>
      <c r="G65" s="36" t="e" cm="1">
        <f t="array" ref="G65">IF(COUNTIF($D$56:D64,D65),(LOOKUP(2,1/($D$56:D64=D65),$G$56:G64) - F65),VLOOKUP(D65,'Work Items'!$C$17:$E$21,3,FALSE)-F65)</f>
        <v>#N/A</v>
      </c>
      <c r="H65" s="34">
        <f t="shared" si="9"/>
        <v>1.3499999999999996</v>
      </c>
      <c r="I65" s="35">
        <f t="shared" si="10"/>
        <v>1.1000000000000001</v>
      </c>
      <c r="J65" s="36">
        <f t="shared" si="11"/>
        <v>1.1000000000000019</v>
      </c>
    </row>
    <row r="66" spans="1:24" ht="13" x14ac:dyDescent="0.15">
      <c r="A66" s="10"/>
      <c r="B66" s="11">
        <v>44638</v>
      </c>
      <c r="C66" s="17">
        <v>2</v>
      </c>
      <c r="D66" s="146" t="s">
        <v>75</v>
      </c>
      <c r="E66" s="18">
        <v>0.8</v>
      </c>
      <c r="F66" s="32">
        <f t="shared" si="8"/>
        <v>1.6</v>
      </c>
      <c r="G66" s="36" cm="1">
        <f t="array" ref="G66">IF(COUNTIF($D$56:D65,D66),(LOOKUP(2,1/($D$56:D65=D66),$G$56:G65) - F66),VLOOKUP(D66,'Work Items'!$C$17:$E$21,3,FALSE)-F66)</f>
        <v>-2.2500000000000004</v>
      </c>
      <c r="H66" s="34">
        <f t="shared" si="9"/>
        <v>-0.25000000000000044</v>
      </c>
      <c r="I66" s="35">
        <f t="shared" si="10"/>
        <v>1.1000000000000001</v>
      </c>
      <c r="J66" s="36">
        <f t="shared" si="11"/>
        <v>1.7763568394002505E-15</v>
      </c>
      <c r="K66" s="145" t="s">
        <v>14</v>
      </c>
    </row>
    <row r="67" spans="1:24" ht="13" x14ac:dyDescent="0.15">
      <c r="A67" s="30"/>
      <c r="B67" s="30"/>
      <c r="C67" s="30"/>
    </row>
    <row r="68" spans="1:24" ht="13" x14ac:dyDescent="0.15">
      <c r="A68" s="27"/>
      <c r="B68" s="27" t="s">
        <v>15</v>
      </c>
      <c r="C68" s="27">
        <f>SUM(C57:C66)</f>
        <v>14</v>
      </c>
      <c r="F68" s="28">
        <f>SUM(F56:F66)</f>
        <v>11.25</v>
      </c>
    </row>
    <row r="69" spans="1:24" ht="13" x14ac:dyDescent="0.15"/>
    <row r="70" spans="1:24" ht="13" x14ac:dyDescent="0.15">
      <c r="A70" s="123"/>
      <c r="B70" s="123"/>
      <c r="C70" s="123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</row>
    <row r="71" spans="1:24" ht="13" x14ac:dyDescent="0.15">
      <c r="A71" s="125"/>
      <c r="B71" s="125"/>
      <c r="C71" s="125"/>
    </row>
    <row r="72" spans="1:24" ht="13" x14ac:dyDescent="0.15">
      <c r="A72" s="125"/>
      <c r="B72" s="125"/>
      <c r="C72" s="125"/>
    </row>
    <row r="73" spans="1:24" ht="13" x14ac:dyDescent="0.15">
      <c r="A73" s="125"/>
      <c r="B73" s="125"/>
      <c r="C73" s="125"/>
    </row>
    <row r="74" spans="1:24" ht="19" thickBot="1" x14ac:dyDescent="0.25">
      <c r="A74" s="126"/>
      <c r="B74" s="151" t="s">
        <v>86</v>
      </c>
      <c r="C74" s="143"/>
      <c r="D74" s="143"/>
      <c r="E74" s="143"/>
      <c r="F74" s="143"/>
      <c r="G74" s="143"/>
      <c r="H74" s="143"/>
      <c r="I74" s="143"/>
      <c r="J74" s="144"/>
    </row>
    <row r="75" spans="1:24" ht="44" thickTop="1" thickBot="1" x14ac:dyDescent="0.2">
      <c r="A75" s="128"/>
      <c r="B75" s="129" t="s">
        <v>1</v>
      </c>
      <c r="C75" s="130" t="s">
        <v>2</v>
      </c>
      <c r="D75" s="130" t="s">
        <v>3</v>
      </c>
      <c r="E75" s="130" t="s">
        <v>4</v>
      </c>
      <c r="F75" s="130" t="s">
        <v>5</v>
      </c>
      <c r="G75" s="130" t="s">
        <v>6</v>
      </c>
      <c r="H75" s="131" t="s">
        <v>7</v>
      </c>
      <c r="I75" s="130" t="s">
        <v>8</v>
      </c>
      <c r="J75" s="130" t="s">
        <v>9</v>
      </c>
      <c r="K75" s="132"/>
    </row>
    <row r="76" spans="1:24" ht="14" thickTop="1" x14ac:dyDescent="0.15">
      <c r="A76" s="133"/>
      <c r="B76" s="134">
        <v>44648</v>
      </c>
      <c r="C76" s="135">
        <v>0</v>
      </c>
      <c r="D76" s="135" t="s">
        <v>10</v>
      </c>
      <c r="E76" s="135" t="s">
        <v>10</v>
      </c>
      <c r="F76" s="135" t="s">
        <v>10</v>
      </c>
      <c r="G76" s="135" t="e">
        <v>#N/A</v>
      </c>
      <c r="H76" s="136">
        <v>18</v>
      </c>
      <c r="I76" s="135">
        <v>18</v>
      </c>
      <c r="J76" s="135">
        <v>18</v>
      </c>
      <c r="K76" s="127" t="s">
        <v>11</v>
      </c>
    </row>
    <row r="77" spans="1:24" ht="13" x14ac:dyDescent="0.15">
      <c r="A77" s="133"/>
      <c r="B77" s="134">
        <v>44649</v>
      </c>
      <c r="C77" s="137">
        <v>0</v>
      </c>
      <c r="D77" s="147" t="s">
        <v>10</v>
      </c>
      <c r="E77" s="138">
        <v>0</v>
      </c>
      <c r="F77" s="139">
        <f xml:space="preserve"> C77*E77</f>
        <v>0</v>
      </c>
      <c r="G77" s="36" t="e" cm="1">
        <f t="array" ref="G77">IF(COUNTIF($D$76:D76,D77),(LOOKUP(2,1/($D$76:D76=D77),$G$76:G76) - F77),VLOOKUP(D77,'Work Items'!$C$23:$E$27,3,FALSE)-F77)</f>
        <v>#N/A</v>
      </c>
      <c r="H77" s="149">
        <f t="shared" ref="H77:H97" si="12">H76 - F77</f>
        <v>18</v>
      </c>
      <c r="I77" s="35">
        <f>$I$76/(ROWS($B$76:$B$97)-1)</f>
        <v>0.8571428571428571</v>
      </c>
      <c r="J77" s="36">
        <f>J76 - I77</f>
        <v>17.142857142857142</v>
      </c>
    </row>
    <row r="78" spans="1:24" ht="13" x14ac:dyDescent="0.15">
      <c r="A78" s="133"/>
      <c r="B78" s="134">
        <v>44650</v>
      </c>
      <c r="C78" s="137">
        <v>2</v>
      </c>
      <c r="D78" s="147" t="s">
        <v>80</v>
      </c>
      <c r="E78" s="138">
        <v>0.8</v>
      </c>
      <c r="F78" s="139">
        <f t="shared" ref="F78:F97" si="13" xml:space="preserve"> C78*E78</f>
        <v>1.6</v>
      </c>
      <c r="G78" s="36" cm="1">
        <f t="array" ref="G78">IF(COUNTIF($D$76:D77,D78),(LOOKUP(2,1/($D$76:D77=D78),$G$76:G77) - F78),VLOOKUP(D78,'Work Items'!$C$23:$E$27,3,FALSE)-F78)</f>
        <v>16.399999999999999</v>
      </c>
      <c r="H78" s="149">
        <f t="shared" si="12"/>
        <v>16.399999999999999</v>
      </c>
      <c r="I78" s="35">
        <f t="shared" ref="I78:I97" si="14">$I$76/(ROWS($B$76:$B$97)-1)</f>
        <v>0.8571428571428571</v>
      </c>
      <c r="J78" s="36">
        <f t="shared" ref="J78:J97" si="15">J77 - I78</f>
        <v>16.285714285714285</v>
      </c>
    </row>
    <row r="79" spans="1:24" ht="13" x14ac:dyDescent="0.15">
      <c r="A79" s="133"/>
      <c r="B79" s="134">
        <v>44651</v>
      </c>
      <c r="C79" s="137">
        <v>2</v>
      </c>
      <c r="D79" s="147" t="s">
        <v>10</v>
      </c>
      <c r="E79" s="138">
        <v>0</v>
      </c>
      <c r="F79" s="139">
        <f t="shared" si="13"/>
        <v>0</v>
      </c>
      <c r="G79" s="36" t="e" cm="1">
        <f t="array" ref="G79">IF(COUNTIF($D$76:D78,D79),(LOOKUP(2,1/($D$76:D78=D79),$G$76:G78) - F79),VLOOKUP(D79,'Work Items'!$C$23:$E$27,3,FALSE)-F79)</f>
        <v>#N/A</v>
      </c>
      <c r="H79" s="149">
        <f t="shared" si="12"/>
        <v>16.399999999999999</v>
      </c>
      <c r="I79" s="35">
        <f t="shared" si="14"/>
        <v>0.8571428571428571</v>
      </c>
      <c r="J79" s="36">
        <f t="shared" si="15"/>
        <v>15.428571428571427</v>
      </c>
    </row>
    <row r="80" spans="1:24" ht="13" x14ac:dyDescent="0.15">
      <c r="A80" s="133"/>
      <c r="B80" s="134">
        <v>44652</v>
      </c>
      <c r="C80" s="137">
        <v>3</v>
      </c>
      <c r="D80" s="147" t="s">
        <v>80</v>
      </c>
      <c r="E80" s="138">
        <v>0.75</v>
      </c>
      <c r="F80" s="139">
        <f t="shared" si="13"/>
        <v>2.25</v>
      </c>
      <c r="G80" s="36" cm="1">
        <f t="array" ref="G80">IF(COUNTIF($D$76:D79,D80),(LOOKUP(2,1/($D$76:D79=D80),$G$76:G79) - F80),VLOOKUP(D80,'Work Items'!$C$23:$E$27,3,FALSE)-F80)</f>
        <v>14.149999999999999</v>
      </c>
      <c r="H80" s="149">
        <f t="shared" si="12"/>
        <v>14.149999999999999</v>
      </c>
      <c r="I80" s="35">
        <f t="shared" si="14"/>
        <v>0.8571428571428571</v>
      </c>
      <c r="J80" s="36">
        <f t="shared" si="15"/>
        <v>14.571428571428569</v>
      </c>
    </row>
    <row r="81" spans="1:12" ht="13" x14ac:dyDescent="0.15">
      <c r="A81" s="133"/>
      <c r="B81" s="134">
        <v>44653</v>
      </c>
      <c r="C81" s="137">
        <v>0</v>
      </c>
      <c r="D81" s="147" t="s">
        <v>10</v>
      </c>
      <c r="E81" s="138">
        <v>0</v>
      </c>
      <c r="F81" s="139">
        <f t="shared" si="13"/>
        <v>0</v>
      </c>
      <c r="G81" s="36" t="e" cm="1">
        <f t="array" ref="G81">IF(COUNTIF($D$76:D80,D81),(LOOKUP(2,1/($D$76:D80=D81),$G$76:G80) - F81),VLOOKUP(D81,'Work Items'!$C$23:$E$27,3,FALSE)-F81)</f>
        <v>#N/A</v>
      </c>
      <c r="H81" s="149">
        <f t="shared" si="12"/>
        <v>14.149999999999999</v>
      </c>
      <c r="I81" s="35">
        <f t="shared" si="14"/>
        <v>0.8571428571428571</v>
      </c>
      <c r="J81" s="36">
        <f t="shared" si="15"/>
        <v>13.714285714285712</v>
      </c>
    </row>
    <row r="82" spans="1:12" ht="13" x14ac:dyDescent="0.15">
      <c r="A82" s="133"/>
      <c r="B82" s="134">
        <v>44654</v>
      </c>
      <c r="C82" s="137">
        <v>0</v>
      </c>
      <c r="D82" s="147" t="s">
        <v>10</v>
      </c>
      <c r="E82" s="148">
        <v>0</v>
      </c>
      <c r="F82" s="139">
        <f t="shared" si="13"/>
        <v>0</v>
      </c>
      <c r="G82" s="36" t="e" cm="1">
        <f t="array" ref="G82">IF(COUNTIF($D$76:D81,D82),(LOOKUP(2,1/($D$76:D81=D82),$G$76:G81) - F82),VLOOKUP(D82,'Work Items'!$C$23:$E$27,3,FALSE)-F82)</f>
        <v>#N/A</v>
      </c>
      <c r="H82" s="149">
        <f t="shared" si="12"/>
        <v>14.149999999999999</v>
      </c>
      <c r="I82" s="35">
        <f t="shared" si="14"/>
        <v>0.8571428571428571</v>
      </c>
      <c r="J82" s="36">
        <f t="shared" si="15"/>
        <v>12.857142857142854</v>
      </c>
    </row>
    <row r="83" spans="1:12" ht="13" x14ac:dyDescent="0.15">
      <c r="A83" s="133"/>
      <c r="B83" s="134">
        <v>44655</v>
      </c>
      <c r="C83" s="137">
        <v>3</v>
      </c>
      <c r="D83" s="147" t="s">
        <v>80</v>
      </c>
      <c r="E83" s="138">
        <v>0.6</v>
      </c>
      <c r="F83" s="139">
        <f t="shared" si="13"/>
        <v>1.7999999999999998</v>
      </c>
      <c r="G83" s="36" cm="1">
        <f t="array" ref="G83">IF(COUNTIF($D$76:D82,D83),(LOOKUP(2,1/($D$76:D82=D83),$G$76:G82) - F83),VLOOKUP(D83,'Work Items'!$C$23:$E$27,3,FALSE)-F83)</f>
        <v>12.349999999999998</v>
      </c>
      <c r="H83" s="149">
        <f t="shared" si="12"/>
        <v>12.349999999999998</v>
      </c>
      <c r="I83" s="35">
        <f t="shared" si="14"/>
        <v>0.8571428571428571</v>
      </c>
      <c r="J83" s="36">
        <f t="shared" si="15"/>
        <v>11.999999999999996</v>
      </c>
    </row>
    <row r="84" spans="1:12" ht="13" x14ac:dyDescent="0.15">
      <c r="A84" s="133"/>
      <c r="B84" s="134">
        <v>44656</v>
      </c>
      <c r="C84" s="137">
        <v>2</v>
      </c>
      <c r="D84" s="147" t="s">
        <v>80</v>
      </c>
      <c r="E84" s="138">
        <v>0.8</v>
      </c>
      <c r="F84" s="139">
        <f t="shared" si="13"/>
        <v>1.6</v>
      </c>
      <c r="G84" s="36" cm="1">
        <f t="array" ref="G84">IF(COUNTIF($D$76:D83,D84),(LOOKUP(2,1/($D$76:D83=D84),$G$76:G83) - F84),VLOOKUP(D84,'Work Items'!$C$23:$E$27,3,FALSE)-F84)</f>
        <v>10.749999999999998</v>
      </c>
      <c r="H84" s="149">
        <f t="shared" si="12"/>
        <v>10.749999999999998</v>
      </c>
      <c r="I84" s="35">
        <f t="shared" si="14"/>
        <v>0.8571428571428571</v>
      </c>
      <c r="J84" s="36">
        <f t="shared" si="15"/>
        <v>11.142857142857139</v>
      </c>
    </row>
    <row r="85" spans="1:12" ht="13" x14ac:dyDescent="0.15">
      <c r="A85" s="133"/>
      <c r="B85" s="134">
        <v>44657</v>
      </c>
      <c r="C85" s="147">
        <v>0</v>
      </c>
      <c r="D85" s="147" t="s">
        <v>10</v>
      </c>
      <c r="E85" s="138">
        <v>0</v>
      </c>
      <c r="F85" s="139">
        <f t="shared" si="13"/>
        <v>0</v>
      </c>
      <c r="G85" s="36" t="e" cm="1">
        <f t="array" ref="G85">IF(COUNTIF($D$76:D84,D85),(LOOKUP(2,1/($D$76:D84=D85),$G$76:G84) - F85),VLOOKUP(D85,'Work Items'!$C$23:$E$27,3,FALSE)-F85)</f>
        <v>#N/A</v>
      </c>
      <c r="H85" s="149">
        <f t="shared" si="12"/>
        <v>10.749999999999998</v>
      </c>
      <c r="I85" s="35">
        <f t="shared" si="14"/>
        <v>0.8571428571428571</v>
      </c>
      <c r="J85" s="36">
        <f t="shared" si="15"/>
        <v>10.285714285714281</v>
      </c>
    </row>
    <row r="86" spans="1:12" ht="13" x14ac:dyDescent="0.15">
      <c r="A86" s="133"/>
      <c r="B86" s="134">
        <v>44658</v>
      </c>
      <c r="C86" s="137">
        <v>0</v>
      </c>
      <c r="D86" s="147" t="s">
        <v>10</v>
      </c>
      <c r="E86" s="138">
        <v>0</v>
      </c>
      <c r="F86" s="139">
        <f t="shared" si="13"/>
        <v>0</v>
      </c>
      <c r="G86" s="36" t="e" cm="1">
        <f t="array" ref="G86">IF(COUNTIF($D$76:D85,D86),(LOOKUP(2,1/($D$76:D85=D86),$G$76:G85) - F86),VLOOKUP(D86,'Work Items'!$C$23:$E$27,3,FALSE)-F86)</f>
        <v>#N/A</v>
      </c>
      <c r="H86" s="149">
        <f t="shared" si="12"/>
        <v>10.749999999999998</v>
      </c>
      <c r="I86" s="35">
        <f t="shared" si="14"/>
        <v>0.8571428571428571</v>
      </c>
      <c r="J86" s="36">
        <f t="shared" si="15"/>
        <v>9.4285714285714235</v>
      </c>
    </row>
    <row r="87" spans="1:12" ht="13" x14ac:dyDescent="0.15">
      <c r="A87" s="133"/>
      <c r="B87" s="134">
        <v>44659</v>
      </c>
      <c r="C87" s="137">
        <v>4</v>
      </c>
      <c r="D87" s="147" t="s">
        <v>80</v>
      </c>
      <c r="E87" s="138">
        <v>0.8</v>
      </c>
      <c r="F87" s="139">
        <f t="shared" si="13"/>
        <v>3.2</v>
      </c>
      <c r="G87" s="36" cm="1">
        <f t="array" ref="G87">IF(COUNTIF($D$76:D86,D87),(LOOKUP(2,1/($D$76:D86=D87),$G$76:G86) - F87),VLOOKUP(D87,'Work Items'!$C$23:$E$27,3,FALSE)-F87)</f>
        <v>7.549999999999998</v>
      </c>
      <c r="H87" s="149">
        <f t="shared" si="12"/>
        <v>7.549999999999998</v>
      </c>
      <c r="I87" s="35">
        <f t="shared" si="14"/>
        <v>0.8571428571428571</v>
      </c>
      <c r="J87" s="36">
        <f t="shared" si="15"/>
        <v>8.5714285714285658</v>
      </c>
    </row>
    <row r="88" spans="1:12" ht="13" x14ac:dyDescent="0.15">
      <c r="A88" s="133"/>
      <c r="B88" s="134">
        <v>44660</v>
      </c>
      <c r="C88" s="137">
        <v>3</v>
      </c>
      <c r="D88" s="147" t="s">
        <v>80</v>
      </c>
      <c r="E88" s="138">
        <v>0.65</v>
      </c>
      <c r="F88" s="139">
        <f t="shared" si="13"/>
        <v>1.9500000000000002</v>
      </c>
      <c r="G88" s="36" cm="1">
        <f t="array" ref="G88">IF(COUNTIF($D$76:D87,D88),(LOOKUP(2,1/($D$76:D87=D88),$G$76:G87) - F88),VLOOKUP(D88,'Work Items'!$C$23:$E$27,3,FALSE)-F88)</f>
        <v>5.5999999999999979</v>
      </c>
      <c r="H88" s="149">
        <f t="shared" si="12"/>
        <v>5.5999999999999979</v>
      </c>
      <c r="I88" s="35">
        <f t="shared" si="14"/>
        <v>0.8571428571428571</v>
      </c>
      <c r="J88" s="36">
        <f t="shared" si="15"/>
        <v>7.7142857142857091</v>
      </c>
    </row>
    <row r="89" spans="1:12" ht="13" x14ac:dyDescent="0.15">
      <c r="A89" s="133"/>
      <c r="B89" s="134">
        <v>44661</v>
      </c>
      <c r="C89" s="137">
        <v>0</v>
      </c>
      <c r="D89" s="147" t="s">
        <v>10</v>
      </c>
      <c r="E89" s="138">
        <v>0</v>
      </c>
      <c r="F89" s="139">
        <f t="shared" si="13"/>
        <v>0</v>
      </c>
      <c r="G89" s="36" t="e" cm="1">
        <f t="array" ref="G89">IF(COUNTIF($D$76:D88,D89),(LOOKUP(2,1/($D$76:D88=D89),$G$76:G88) - F89),VLOOKUP(D89,'Work Items'!$C$23:$E$27,3,FALSE)-F89)</f>
        <v>#N/A</v>
      </c>
      <c r="H89" s="149">
        <f t="shared" si="12"/>
        <v>5.5999999999999979</v>
      </c>
      <c r="I89" s="35">
        <f t="shared" si="14"/>
        <v>0.8571428571428571</v>
      </c>
      <c r="J89" s="36">
        <f t="shared" si="15"/>
        <v>6.8571428571428523</v>
      </c>
    </row>
    <row r="90" spans="1:12" ht="13" x14ac:dyDescent="0.15">
      <c r="A90" s="133"/>
      <c r="B90" s="134">
        <v>44662</v>
      </c>
      <c r="C90" s="137">
        <v>0</v>
      </c>
      <c r="D90" s="147" t="s">
        <v>10</v>
      </c>
      <c r="E90" s="138">
        <v>0</v>
      </c>
      <c r="F90" s="139">
        <f t="shared" si="13"/>
        <v>0</v>
      </c>
      <c r="G90" s="36" t="e" cm="1">
        <f t="array" ref="G90">IF(COUNTIF($D$76:D89,D90),(LOOKUP(2,1/($D$76:D89=D90),$G$76:G89) - F90),VLOOKUP(D90,'Work Items'!$C$23:$E$27,3,FALSE)-F90)</f>
        <v>#N/A</v>
      </c>
      <c r="H90" s="149">
        <f t="shared" si="12"/>
        <v>5.5999999999999979</v>
      </c>
      <c r="I90" s="35">
        <f t="shared" si="14"/>
        <v>0.8571428571428571</v>
      </c>
      <c r="J90" s="36">
        <f t="shared" si="15"/>
        <v>5.9999999999999956</v>
      </c>
    </row>
    <row r="91" spans="1:12" ht="13" x14ac:dyDescent="0.15">
      <c r="A91" s="140"/>
      <c r="B91" s="134">
        <v>44663</v>
      </c>
      <c r="C91" s="137">
        <v>0</v>
      </c>
      <c r="D91" s="147" t="s">
        <v>10</v>
      </c>
      <c r="E91" s="138">
        <v>0</v>
      </c>
      <c r="F91" s="139">
        <f t="shared" si="13"/>
        <v>0</v>
      </c>
      <c r="G91" s="36" t="e" cm="1">
        <f t="array" ref="G91">IF(COUNTIF($D$76:D90,D91),(LOOKUP(2,1/($D$76:D90=D91),$G$76:G90) - F91),VLOOKUP(D91,'Work Items'!$C$23:$E$27,3,FALSE)-F91)</f>
        <v>#N/A</v>
      </c>
      <c r="H91" s="149">
        <f t="shared" si="12"/>
        <v>5.5999999999999979</v>
      </c>
      <c r="I91" s="35">
        <f t="shared" si="14"/>
        <v>0.8571428571428571</v>
      </c>
      <c r="J91" s="36">
        <f t="shared" si="15"/>
        <v>5.1428571428571388</v>
      </c>
    </row>
    <row r="92" spans="1:12" ht="15.75" customHeight="1" x14ac:dyDescent="0.15">
      <c r="B92" s="134">
        <v>44664</v>
      </c>
      <c r="C92" s="137">
        <v>0</v>
      </c>
      <c r="D92" s="147" t="s">
        <v>10</v>
      </c>
      <c r="E92" s="138">
        <v>0</v>
      </c>
      <c r="F92" s="139">
        <f t="shared" si="13"/>
        <v>0</v>
      </c>
      <c r="G92" s="36" t="e" cm="1">
        <f t="array" ref="G92">IF(COUNTIF($D$76:D91,D92),(LOOKUP(2,1/($D$76:D91=D92),$G$76:G91) - F92),VLOOKUP(D92,'Work Items'!$C$23:$E$27,3,FALSE)-F92)</f>
        <v>#N/A</v>
      </c>
      <c r="H92" s="149">
        <f t="shared" si="12"/>
        <v>5.5999999999999979</v>
      </c>
      <c r="I92" s="35">
        <f t="shared" si="14"/>
        <v>0.8571428571428571</v>
      </c>
      <c r="J92" s="36">
        <f t="shared" si="15"/>
        <v>4.285714285714282</v>
      </c>
    </row>
    <row r="93" spans="1:12" ht="13" x14ac:dyDescent="0.15">
      <c r="B93" s="134">
        <v>44665</v>
      </c>
      <c r="C93" s="137">
        <v>0</v>
      </c>
      <c r="D93" s="147" t="s">
        <v>10</v>
      </c>
      <c r="E93" s="138">
        <v>0</v>
      </c>
      <c r="F93" s="139">
        <f t="shared" si="13"/>
        <v>0</v>
      </c>
      <c r="G93" s="36" t="e" cm="1">
        <f t="array" ref="G93">IF(COUNTIF($D$76:D92,D93),(LOOKUP(2,1/($D$76:D92=D93),$G$76:G92) - F93),VLOOKUP(D93,'Work Items'!$C$23:$E$27,3,FALSE)-F93)</f>
        <v>#N/A</v>
      </c>
      <c r="H93" s="149">
        <f t="shared" si="12"/>
        <v>5.5999999999999979</v>
      </c>
      <c r="I93" s="35">
        <f t="shared" si="14"/>
        <v>0.8571428571428571</v>
      </c>
      <c r="J93" s="36">
        <f t="shared" si="15"/>
        <v>3.4285714285714248</v>
      </c>
    </row>
    <row r="94" spans="1:12" ht="13" x14ac:dyDescent="0.15">
      <c r="A94" s="30"/>
      <c r="B94" s="134">
        <v>44666</v>
      </c>
      <c r="C94" s="137">
        <v>0</v>
      </c>
      <c r="D94" s="147" t="s">
        <v>10</v>
      </c>
      <c r="E94" s="138">
        <v>0</v>
      </c>
      <c r="F94" s="139">
        <f t="shared" si="13"/>
        <v>0</v>
      </c>
      <c r="G94" s="36" t="e" cm="1">
        <f t="array" ref="G94">IF(COUNTIF($D$76:D93,D94),(LOOKUP(2,1/($D$76:D93=D94),$G$76:G93) - F94),VLOOKUP(D94,'Work Items'!$C$23:$E$27,3,FALSE)-F94)</f>
        <v>#N/A</v>
      </c>
      <c r="H94" s="149">
        <f t="shared" si="12"/>
        <v>5.5999999999999979</v>
      </c>
      <c r="I94" s="35">
        <f t="shared" si="14"/>
        <v>0.8571428571428571</v>
      </c>
      <c r="J94" s="36">
        <f t="shared" si="15"/>
        <v>2.5714285714285676</v>
      </c>
      <c r="L94" s="31"/>
    </row>
    <row r="95" spans="1:12" ht="13" x14ac:dyDescent="0.15">
      <c r="A95" s="30"/>
      <c r="B95" s="134">
        <v>44667</v>
      </c>
      <c r="C95" s="137">
        <v>0</v>
      </c>
      <c r="D95" s="147" t="s">
        <v>10</v>
      </c>
      <c r="E95" s="138">
        <v>0</v>
      </c>
      <c r="F95" s="139">
        <f t="shared" si="13"/>
        <v>0</v>
      </c>
      <c r="G95" s="36" t="e" cm="1">
        <f t="array" ref="G95">IF(COUNTIF($D$76:D94,D95),(LOOKUP(2,1/($D$76:D94=D95),$G$76:G94) - F95),VLOOKUP(D95,'Work Items'!$C$23:$E$27,3,FALSE)-F95)</f>
        <v>#N/A</v>
      </c>
      <c r="H95" s="149">
        <f t="shared" si="12"/>
        <v>5.5999999999999979</v>
      </c>
      <c r="I95" s="35">
        <f t="shared" si="14"/>
        <v>0.8571428571428571</v>
      </c>
      <c r="J95" s="36">
        <f t="shared" si="15"/>
        <v>1.7142857142857104</v>
      </c>
      <c r="L95" s="31"/>
    </row>
    <row r="96" spans="1:12" ht="13" x14ac:dyDescent="0.15">
      <c r="A96" s="30"/>
      <c r="B96" s="134">
        <v>44668</v>
      </c>
      <c r="C96" s="137">
        <v>0</v>
      </c>
      <c r="D96" s="147" t="s">
        <v>10</v>
      </c>
      <c r="E96" s="138">
        <v>0</v>
      </c>
      <c r="F96" s="139">
        <f t="shared" si="13"/>
        <v>0</v>
      </c>
      <c r="G96" s="36" t="e" cm="1">
        <f t="array" ref="G96">IF(COUNTIF($D$76:D95,D96),(LOOKUP(2,1/($D$76:D95=D96),$G$76:G95) - F96),VLOOKUP(D96,'Work Items'!$C$23:$E$27,3,FALSE)-F96)</f>
        <v>#N/A</v>
      </c>
      <c r="H96" s="149">
        <f t="shared" si="12"/>
        <v>5.5999999999999979</v>
      </c>
      <c r="I96" s="35">
        <f t="shared" si="14"/>
        <v>0.8571428571428571</v>
      </c>
      <c r="J96" s="36">
        <f t="shared" si="15"/>
        <v>0.85714285714285332</v>
      </c>
    </row>
    <row r="97" spans="1:11" ht="13" x14ac:dyDescent="0.15">
      <c r="A97" s="30"/>
      <c r="B97" s="134">
        <v>44669</v>
      </c>
      <c r="C97" s="137">
        <v>0</v>
      </c>
      <c r="D97" s="147" t="s">
        <v>10</v>
      </c>
      <c r="E97" s="138">
        <v>0</v>
      </c>
      <c r="F97" s="139">
        <f t="shared" si="13"/>
        <v>0</v>
      </c>
      <c r="G97" s="36" t="e" cm="1">
        <f t="array" ref="G97">IF(COUNTIF($D$76:D96,D97),(LOOKUP(2,1/($D$76:D96=D97),$G$76:G96) - F97),VLOOKUP(D97,'Work Items'!$C$23:$E$27,3,FALSE)-F97)</f>
        <v>#N/A</v>
      </c>
      <c r="H97" s="149">
        <f t="shared" si="12"/>
        <v>5.5999999999999979</v>
      </c>
      <c r="I97" s="35">
        <f t="shared" si="14"/>
        <v>0.8571428571428571</v>
      </c>
      <c r="J97" s="36">
        <f t="shared" si="15"/>
        <v>-3.7747582837255322E-15</v>
      </c>
      <c r="K97" s="127" t="s">
        <v>14</v>
      </c>
    </row>
    <row r="98" spans="1:11" ht="13" x14ac:dyDescent="0.15">
      <c r="A98" s="30"/>
      <c r="B98" s="30"/>
      <c r="C98" s="30"/>
    </row>
    <row r="99" spans="1:11" ht="13" x14ac:dyDescent="0.15">
      <c r="A99" s="140"/>
      <c r="B99" s="140" t="s">
        <v>15</v>
      </c>
      <c r="C99" s="140">
        <f>SUM(C76:C97)</f>
        <v>19</v>
      </c>
      <c r="F99" s="141">
        <f>SUM(F77:F97)</f>
        <v>12.399999999999999</v>
      </c>
    </row>
    <row r="100" spans="1:11" ht="13" x14ac:dyDescent="0.15">
      <c r="A100" s="30"/>
      <c r="B100" s="30"/>
      <c r="C100" s="30"/>
    </row>
    <row r="101" spans="1:11" ht="13" x14ac:dyDescent="0.15">
      <c r="A101" s="3"/>
      <c r="B101" s="3"/>
      <c r="C101" s="3"/>
    </row>
    <row r="102" spans="1:11" ht="13" x14ac:dyDescent="0.15">
      <c r="A102" s="3"/>
      <c r="B102" s="3"/>
      <c r="C102" s="3"/>
    </row>
    <row r="103" spans="1:11" ht="13" x14ac:dyDescent="0.15">
      <c r="A103" s="3"/>
      <c r="B103" s="3"/>
      <c r="C103" s="3"/>
    </row>
    <row r="104" spans="1:11" ht="13" x14ac:dyDescent="0.15">
      <c r="A104" s="3"/>
      <c r="B104" s="3"/>
      <c r="C104" s="3"/>
    </row>
    <row r="105" spans="1:11" ht="13" x14ac:dyDescent="0.15">
      <c r="A105" s="3"/>
      <c r="B105" s="3"/>
      <c r="C105" s="3"/>
    </row>
    <row r="106" spans="1:11" ht="13" x14ac:dyDescent="0.15">
      <c r="A106" s="3"/>
      <c r="B106" s="3"/>
      <c r="C106" s="3"/>
    </row>
    <row r="107" spans="1:11" ht="13" x14ac:dyDescent="0.15">
      <c r="A107" s="3"/>
      <c r="B107" s="3"/>
      <c r="C107" s="3"/>
    </row>
    <row r="108" spans="1:11" ht="13" x14ac:dyDescent="0.15">
      <c r="A108" s="3"/>
      <c r="B108" s="3"/>
      <c r="C108" s="3"/>
    </row>
    <row r="109" spans="1:11" ht="13" x14ac:dyDescent="0.15">
      <c r="A109" s="3"/>
      <c r="B109" s="3"/>
      <c r="C109" s="3"/>
    </row>
    <row r="110" spans="1:11" ht="13" x14ac:dyDescent="0.15">
      <c r="A110" s="3"/>
      <c r="B110" s="3"/>
      <c r="C110" s="3"/>
    </row>
    <row r="111" spans="1:11" ht="13" x14ac:dyDescent="0.15">
      <c r="A111" s="3"/>
      <c r="B111" s="3"/>
      <c r="C111" s="3"/>
    </row>
    <row r="112" spans="1:11" ht="13" x14ac:dyDescent="0.15">
      <c r="A112" s="3"/>
      <c r="B112" s="3"/>
      <c r="C112" s="3"/>
    </row>
    <row r="113" spans="1:3" ht="13" x14ac:dyDescent="0.15">
      <c r="A113" s="3"/>
      <c r="B113" s="3"/>
      <c r="C113" s="3"/>
    </row>
    <row r="114" spans="1:3" ht="13" x14ac:dyDescent="0.15">
      <c r="A114" s="3"/>
      <c r="B114" s="3"/>
      <c r="C114" s="3"/>
    </row>
    <row r="115" spans="1:3" ht="13" x14ac:dyDescent="0.15">
      <c r="A115" s="3"/>
      <c r="B115" s="3"/>
      <c r="C115" s="3"/>
    </row>
    <row r="116" spans="1:3" ht="13" x14ac:dyDescent="0.15">
      <c r="A116" s="3"/>
      <c r="B116" s="3"/>
      <c r="C116" s="3"/>
    </row>
    <row r="117" spans="1:3" ht="13" x14ac:dyDescent="0.15">
      <c r="A117" s="3"/>
      <c r="B117" s="3"/>
      <c r="C117" s="3"/>
    </row>
    <row r="118" spans="1:3" ht="13" x14ac:dyDescent="0.15">
      <c r="A118" s="3"/>
      <c r="B118" s="3"/>
      <c r="C118" s="3"/>
    </row>
    <row r="119" spans="1:3" ht="13" x14ac:dyDescent="0.15">
      <c r="A119" s="3"/>
      <c r="B119" s="3"/>
      <c r="C119" s="3"/>
    </row>
    <row r="120" spans="1:3" ht="13" x14ac:dyDescent="0.15">
      <c r="A120" s="3"/>
      <c r="B120" s="3"/>
      <c r="C120" s="3"/>
    </row>
    <row r="121" spans="1:3" ht="13" x14ac:dyDescent="0.15">
      <c r="A121" s="3"/>
      <c r="B121" s="3"/>
      <c r="C121" s="3"/>
    </row>
    <row r="122" spans="1:3" ht="13" x14ac:dyDescent="0.15">
      <c r="A122" s="3"/>
      <c r="B122" s="3"/>
      <c r="C122" s="3"/>
    </row>
    <row r="123" spans="1:3" ht="13" x14ac:dyDescent="0.15">
      <c r="A123" s="3"/>
      <c r="B123" s="3"/>
      <c r="C123" s="3"/>
    </row>
    <row r="124" spans="1:3" ht="13" x14ac:dyDescent="0.15">
      <c r="A124" s="3"/>
      <c r="B124" s="3"/>
      <c r="C124" s="3"/>
    </row>
    <row r="125" spans="1:3" ht="13" x14ac:dyDescent="0.15">
      <c r="A125" s="3"/>
      <c r="B125" s="3"/>
      <c r="C125" s="3"/>
    </row>
    <row r="126" spans="1:3" ht="13" x14ac:dyDescent="0.15">
      <c r="A126" s="3"/>
      <c r="B126" s="3"/>
      <c r="C126" s="3"/>
    </row>
    <row r="127" spans="1:3" ht="13" x14ac:dyDescent="0.15">
      <c r="A127" s="3"/>
      <c r="B127" s="3"/>
      <c r="C127" s="3"/>
    </row>
    <row r="128" spans="1:3" ht="13" x14ac:dyDescent="0.15">
      <c r="A128" s="3"/>
      <c r="B128" s="3"/>
      <c r="C128" s="3"/>
    </row>
    <row r="129" spans="1:3" ht="13" x14ac:dyDescent="0.15">
      <c r="A129" s="3"/>
      <c r="B129" s="3"/>
      <c r="C129" s="3"/>
    </row>
    <row r="130" spans="1:3" ht="13" x14ac:dyDescent="0.15">
      <c r="A130" s="3"/>
      <c r="B130" s="3"/>
      <c r="C130" s="3"/>
    </row>
    <row r="131" spans="1:3" ht="13" x14ac:dyDescent="0.15">
      <c r="A131" s="3"/>
      <c r="B131" s="3"/>
      <c r="C131" s="3"/>
    </row>
    <row r="132" spans="1:3" ht="13" x14ac:dyDescent="0.15">
      <c r="A132" s="3"/>
      <c r="B132" s="3"/>
      <c r="C132" s="3"/>
    </row>
    <row r="133" spans="1:3" ht="13" x14ac:dyDescent="0.15">
      <c r="A133" s="3"/>
      <c r="B133" s="3"/>
      <c r="C133" s="3"/>
    </row>
    <row r="134" spans="1:3" ht="13" x14ac:dyDescent="0.15">
      <c r="A134" s="3"/>
      <c r="B134" s="3"/>
      <c r="C134" s="3"/>
    </row>
    <row r="135" spans="1:3" ht="13" x14ac:dyDescent="0.15">
      <c r="A135" s="3"/>
      <c r="B135" s="3"/>
      <c r="C135" s="3"/>
    </row>
    <row r="136" spans="1:3" ht="13" x14ac:dyDescent="0.15">
      <c r="A136" s="3"/>
      <c r="B136" s="3"/>
      <c r="C136" s="3"/>
    </row>
    <row r="137" spans="1:3" ht="13" x14ac:dyDescent="0.15">
      <c r="A137" s="3"/>
      <c r="B137" s="3"/>
      <c r="C137" s="3"/>
    </row>
    <row r="138" spans="1:3" ht="13" x14ac:dyDescent="0.15">
      <c r="A138" s="3"/>
      <c r="B138" s="3"/>
      <c r="C138" s="3"/>
    </row>
    <row r="139" spans="1:3" ht="13" x14ac:dyDescent="0.15">
      <c r="A139" s="3"/>
      <c r="B139" s="3"/>
      <c r="C139" s="3"/>
    </row>
    <row r="140" spans="1:3" ht="13" x14ac:dyDescent="0.15">
      <c r="A140" s="3"/>
      <c r="B140" s="3"/>
      <c r="C140" s="3"/>
    </row>
    <row r="141" spans="1:3" ht="13" x14ac:dyDescent="0.15">
      <c r="A141" s="3"/>
      <c r="B141" s="3"/>
      <c r="C141" s="3"/>
    </row>
    <row r="142" spans="1:3" ht="13" x14ac:dyDescent="0.15">
      <c r="A142" s="3"/>
      <c r="B142" s="3"/>
      <c r="C142" s="3"/>
    </row>
    <row r="143" spans="1:3" ht="13" x14ac:dyDescent="0.15">
      <c r="A143" s="3"/>
      <c r="B143" s="3"/>
      <c r="C143" s="3"/>
    </row>
    <row r="144" spans="1:3" ht="13" x14ac:dyDescent="0.15">
      <c r="A144" s="3"/>
      <c r="B144" s="3"/>
      <c r="C144" s="3"/>
    </row>
    <row r="145" spans="1:3" ht="13" x14ac:dyDescent="0.15">
      <c r="A145" s="3"/>
      <c r="B145" s="3"/>
      <c r="C145" s="3"/>
    </row>
    <row r="146" spans="1:3" ht="13" x14ac:dyDescent="0.15">
      <c r="A146" s="3"/>
      <c r="B146" s="3"/>
      <c r="C146" s="3"/>
    </row>
    <row r="147" spans="1:3" ht="13" x14ac:dyDescent="0.15">
      <c r="A147" s="3"/>
      <c r="B147" s="3"/>
      <c r="C147" s="3"/>
    </row>
    <row r="148" spans="1:3" ht="13" x14ac:dyDescent="0.15">
      <c r="A148" s="3"/>
      <c r="B148" s="3"/>
      <c r="C148" s="3"/>
    </row>
    <row r="149" spans="1:3" ht="13" x14ac:dyDescent="0.15">
      <c r="A149" s="3"/>
      <c r="B149" s="3"/>
      <c r="C149" s="3"/>
    </row>
    <row r="150" spans="1:3" ht="13" x14ac:dyDescent="0.15">
      <c r="A150" s="3"/>
      <c r="B150" s="3"/>
      <c r="C150" s="3"/>
    </row>
    <row r="151" spans="1:3" ht="13" x14ac:dyDescent="0.15">
      <c r="A151" s="3"/>
      <c r="B151" s="3"/>
      <c r="C151" s="3"/>
    </row>
    <row r="152" spans="1:3" ht="13" x14ac:dyDescent="0.15">
      <c r="A152" s="3"/>
      <c r="B152" s="3"/>
      <c r="C152" s="3"/>
    </row>
    <row r="153" spans="1:3" ht="13" x14ac:dyDescent="0.15">
      <c r="A153" s="3"/>
      <c r="B153" s="3"/>
      <c r="C153" s="3"/>
    </row>
    <row r="154" spans="1:3" ht="13" x14ac:dyDescent="0.15">
      <c r="A154" s="3"/>
      <c r="B154" s="3"/>
      <c r="C154" s="3"/>
    </row>
    <row r="155" spans="1:3" ht="13" x14ac:dyDescent="0.15">
      <c r="A155" s="3"/>
      <c r="B155" s="3"/>
      <c r="C155" s="3"/>
    </row>
    <row r="156" spans="1:3" ht="13" x14ac:dyDescent="0.15">
      <c r="A156" s="3"/>
      <c r="B156" s="3"/>
      <c r="C156" s="3"/>
    </row>
    <row r="157" spans="1:3" ht="13" x14ac:dyDescent="0.15">
      <c r="A157" s="3"/>
      <c r="B157" s="3"/>
      <c r="C157" s="3"/>
    </row>
    <row r="158" spans="1:3" ht="13" x14ac:dyDescent="0.15">
      <c r="A158" s="3"/>
      <c r="B158" s="3"/>
      <c r="C158" s="3"/>
    </row>
    <row r="159" spans="1:3" ht="13" x14ac:dyDescent="0.15">
      <c r="A159" s="3"/>
      <c r="B159" s="3"/>
      <c r="C159" s="3"/>
    </row>
    <row r="160" spans="1:3" ht="13" x14ac:dyDescent="0.15">
      <c r="A160" s="3"/>
      <c r="B160" s="3"/>
      <c r="C160" s="3"/>
    </row>
    <row r="161" spans="1:3" ht="13" x14ac:dyDescent="0.15">
      <c r="A161" s="3"/>
      <c r="B161" s="3"/>
      <c r="C161" s="3"/>
    </row>
    <row r="162" spans="1:3" ht="13" x14ac:dyDescent="0.15">
      <c r="A162" s="3"/>
      <c r="B162" s="3"/>
      <c r="C162" s="3"/>
    </row>
    <row r="163" spans="1:3" ht="13" x14ac:dyDescent="0.15">
      <c r="A163" s="3"/>
      <c r="B163" s="3"/>
      <c r="C163" s="3"/>
    </row>
    <row r="164" spans="1:3" ht="13" x14ac:dyDescent="0.15">
      <c r="A164" s="3"/>
      <c r="B164" s="3"/>
      <c r="C164" s="3"/>
    </row>
    <row r="165" spans="1:3" ht="13" x14ac:dyDescent="0.15">
      <c r="A165" s="3"/>
      <c r="B165" s="3"/>
      <c r="C165" s="3"/>
    </row>
    <row r="166" spans="1:3" ht="13" x14ac:dyDescent="0.15">
      <c r="A166" s="3"/>
      <c r="B166" s="3"/>
      <c r="C166" s="3"/>
    </row>
    <row r="167" spans="1:3" ht="13" x14ac:dyDescent="0.15">
      <c r="A167" s="3"/>
      <c r="B167" s="3"/>
      <c r="C167" s="3"/>
    </row>
    <row r="168" spans="1:3" ht="13" x14ac:dyDescent="0.15">
      <c r="A168" s="3"/>
      <c r="B168" s="3"/>
      <c r="C168" s="3"/>
    </row>
    <row r="169" spans="1:3" ht="13" x14ac:dyDescent="0.15">
      <c r="A169" s="3"/>
      <c r="B169" s="3"/>
      <c r="C169" s="3"/>
    </row>
    <row r="170" spans="1:3" ht="13" x14ac:dyDescent="0.15">
      <c r="A170" s="3"/>
      <c r="B170" s="3"/>
      <c r="C170" s="3"/>
    </row>
    <row r="171" spans="1:3" ht="13" x14ac:dyDescent="0.15">
      <c r="A171" s="3"/>
      <c r="B171" s="3"/>
      <c r="C171" s="3"/>
    </row>
    <row r="172" spans="1:3" ht="13" x14ac:dyDescent="0.15">
      <c r="A172" s="3"/>
      <c r="B172" s="3"/>
      <c r="C172" s="3"/>
    </row>
    <row r="173" spans="1:3" ht="13" x14ac:dyDescent="0.15">
      <c r="A173" s="3"/>
      <c r="B173" s="3"/>
      <c r="C173" s="3"/>
    </row>
    <row r="174" spans="1:3" ht="13" x14ac:dyDescent="0.15">
      <c r="A174" s="3"/>
      <c r="B174" s="3"/>
      <c r="C174" s="3"/>
    </row>
    <row r="175" spans="1:3" ht="13" x14ac:dyDescent="0.15">
      <c r="A175" s="3"/>
      <c r="B175" s="3"/>
      <c r="C175" s="3"/>
    </row>
    <row r="176" spans="1:3" ht="13" x14ac:dyDescent="0.15">
      <c r="A176" s="3"/>
      <c r="B176" s="3"/>
      <c r="C176" s="3"/>
    </row>
    <row r="177" spans="1:3" ht="13" x14ac:dyDescent="0.15">
      <c r="A177" s="3"/>
      <c r="B177" s="3"/>
      <c r="C177" s="3"/>
    </row>
    <row r="178" spans="1:3" ht="13" x14ac:dyDescent="0.15">
      <c r="A178" s="3"/>
      <c r="B178" s="3"/>
      <c r="C178" s="3"/>
    </row>
    <row r="179" spans="1:3" ht="13" x14ac:dyDescent="0.15">
      <c r="A179" s="3"/>
      <c r="B179" s="3"/>
      <c r="C179" s="3"/>
    </row>
    <row r="180" spans="1:3" ht="13" x14ac:dyDescent="0.15">
      <c r="A180" s="3"/>
      <c r="B180" s="3"/>
      <c r="C180" s="3"/>
    </row>
    <row r="181" spans="1:3" ht="13" x14ac:dyDescent="0.15">
      <c r="A181" s="3"/>
      <c r="B181" s="3"/>
      <c r="C181" s="3"/>
    </row>
    <row r="182" spans="1:3" ht="13" x14ac:dyDescent="0.15">
      <c r="A182" s="3"/>
      <c r="B182" s="3"/>
      <c r="C182" s="3"/>
    </row>
    <row r="183" spans="1:3" ht="13" x14ac:dyDescent="0.15">
      <c r="A183" s="3"/>
      <c r="B183" s="3"/>
      <c r="C183" s="3"/>
    </row>
    <row r="184" spans="1:3" ht="13" x14ac:dyDescent="0.15">
      <c r="A184" s="3"/>
      <c r="B184" s="3"/>
      <c r="C184" s="3"/>
    </row>
    <row r="185" spans="1:3" ht="13" x14ac:dyDescent="0.15">
      <c r="A185" s="3"/>
      <c r="B185" s="3"/>
      <c r="C185" s="3"/>
    </row>
    <row r="186" spans="1:3" ht="13" x14ac:dyDescent="0.15">
      <c r="A186" s="3"/>
      <c r="B186" s="3"/>
      <c r="C186" s="3"/>
    </row>
    <row r="187" spans="1:3" ht="13" x14ac:dyDescent="0.15">
      <c r="A187" s="3"/>
      <c r="B187" s="3"/>
      <c r="C187" s="3"/>
    </row>
    <row r="188" spans="1:3" ht="13" x14ac:dyDescent="0.15">
      <c r="A188" s="3"/>
      <c r="B188" s="3"/>
      <c r="C188" s="3"/>
    </row>
    <row r="189" spans="1:3" ht="13" x14ac:dyDescent="0.15">
      <c r="A189" s="3"/>
      <c r="B189" s="3"/>
      <c r="C189" s="3"/>
    </row>
    <row r="190" spans="1:3" ht="13" x14ac:dyDescent="0.15">
      <c r="A190" s="3"/>
      <c r="B190" s="3"/>
      <c r="C190" s="3"/>
    </row>
    <row r="191" spans="1:3" ht="13" x14ac:dyDescent="0.15">
      <c r="A191" s="3"/>
      <c r="B191" s="3"/>
      <c r="C191" s="3"/>
    </row>
    <row r="192" spans="1:3" ht="13" x14ac:dyDescent="0.15">
      <c r="A192" s="3"/>
      <c r="B192" s="3"/>
      <c r="C192" s="3"/>
    </row>
    <row r="193" spans="1:3" ht="13" x14ac:dyDescent="0.15">
      <c r="A193" s="3"/>
      <c r="B193" s="3"/>
      <c r="C193" s="3"/>
    </row>
    <row r="194" spans="1:3" ht="13" x14ac:dyDescent="0.15">
      <c r="A194" s="3"/>
      <c r="B194" s="3"/>
      <c r="C194" s="3"/>
    </row>
    <row r="195" spans="1:3" ht="13" x14ac:dyDescent="0.15">
      <c r="A195" s="3"/>
      <c r="B195" s="3"/>
      <c r="C195" s="3"/>
    </row>
    <row r="196" spans="1:3" ht="13" x14ac:dyDescent="0.15">
      <c r="A196" s="3"/>
      <c r="B196" s="3"/>
      <c r="C196" s="3"/>
    </row>
    <row r="197" spans="1:3" ht="13" x14ac:dyDescent="0.15">
      <c r="A197" s="3"/>
      <c r="B197" s="3"/>
      <c r="C197" s="3"/>
    </row>
    <row r="198" spans="1:3" ht="13" x14ac:dyDescent="0.15">
      <c r="A198" s="3"/>
      <c r="B198" s="3"/>
      <c r="C198" s="3"/>
    </row>
    <row r="199" spans="1:3" ht="13" x14ac:dyDescent="0.15">
      <c r="A199" s="3"/>
      <c r="B199" s="3"/>
      <c r="C199" s="3"/>
    </row>
    <row r="200" spans="1:3" ht="13" x14ac:dyDescent="0.15">
      <c r="A200" s="3"/>
      <c r="B200" s="3"/>
      <c r="C200" s="3"/>
    </row>
    <row r="201" spans="1:3" ht="13" x14ac:dyDescent="0.15">
      <c r="A201" s="3"/>
      <c r="B201" s="3"/>
      <c r="C201" s="3"/>
    </row>
    <row r="202" spans="1:3" ht="13" x14ac:dyDescent="0.15">
      <c r="A202" s="3"/>
      <c r="B202" s="3"/>
      <c r="C202" s="3"/>
    </row>
    <row r="203" spans="1:3" ht="13" x14ac:dyDescent="0.15">
      <c r="A203" s="3"/>
      <c r="B203" s="3"/>
      <c r="C203" s="3"/>
    </row>
    <row r="204" spans="1:3" ht="13" x14ac:dyDescent="0.15">
      <c r="A204" s="3"/>
      <c r="B204" s="3"/>
      <c r="C204" s="3"/>
    </row>
    <row r="205" spans="1:3" ht="13" x14ac:dyDescent="0.15">
      <c r="A205" s="3"/>
      <c r="B205" s="3"/>
      <c r="C205" s="3"/>
    </row>
    <row r="206" spans="1:3" ht="13" x14ac:dyDescent="0.15">
      <c r="A206" s="3"/>
      <c r="B206" s="3"/>
      <c r="C206" s="3"/>
    </row>
    <row r="207" spans="1:3" ht="13" x14ac:dyDescent="0.15">
      <c r="A207" s="3"/>
      <c r="B207" s="3"/>
      <c r="C207" s="3"/>
    </row>
    <row r="208" spans="1:3" ht="13" x14ac:dyDescent="0.15">
      <c r="A208" s="3"/>
      <c r="B208" s="3"/>
      <c r="C208" s="3"/>
    </row>
    <row r="209" spans="1:3" ht="13" x14ac:dyDescent="0.15">
      <c r="A209" s="3"/>
      <c r="B209" s="3"/>
      <c r="C209" s="3"/>
    </row>
    <row r="210" spans="1:3" ht="13" x14ac:dyDescent="0.15">
      <c r="A210" s="3"/>
      <c r="B210" s="3"/>
      <c r="C210" s="3"/>
    </row>
    <row r="211" spans="1:3" ht="13" x14ac:dyDescent="0.15">
      <c r="A211" s="3"/>
      <c r="B211" s="3"/>
      <c r="C211" s="3"/>
    </row>
    <row r="212" spans="1:3" ht="13" x14ac:dyDescent="0.15">
      <c r="A212" s="3"/>
      <c r="B212" s="3"/>
      <c r="C212" s="3"/>
    </row>
    <row r="213" spans="1:3" ht="13" x14ac:dyDescent="0.15">
      <c r="A213" s="3"/>
      <c r="B213" s="3"/>
      <c r="C213" s="3"/>
    </row>
    <row r="214" spans="1:3" ht="13" x14ac:dyDescent="0.15">
      <c r="A214" s="3"/>
      <c r="B214" s="3"/>
      <c r="C214" s="3"/>
    </row>
    <row r="215" spans="1:3" ht="13" x14ac:dyDescent="0.15">
      <c r="A215" s="3"/>
      <c r="B215" s="3"/>
      <c r="C215" s="3"/>
    </row>
    <row r="216" spans="1:3" ht="13" x14ac:dyDescent="0.15">
      <c r="A216" s="3"/>
      <c r="B216" s="3"/>
      <c r="C216" s="3"/>
    </row>
    <row r="217" spans="1:3" ht="13" x14ac:dyDescent="0.15">
      <c r="A217" s="3"/>
      <c r="B217" s="3"/>
      <c r="C217" s="3"/>
    </row>
    <row r="218" spans="1:3" ht="13" x14ac:dyDescent="0.15">
      <c r="A218" s="3"/>
      <c r="B218" s="3"/>
      <c r="C218" s="3"/>
    </row>
    <row r="219" spans="1:3" ht="13" x14ac:dyDescent="0.15">
      <c r="A219" s="3"/>
      <c r="B219" s="3"/>
      <c r="C219" s="3"/>
    </row>
    <row r="220" spans="1:3" ht="13" x14ac:dyDescent="0.15">
      <c r="A220" s="3"/>
      <c r="B220" s="3"/>
      <c r="C220" s="3"/>
    </row>
    <row r="221" spans="1:3" ht="13" x14ac:dyDescent="0.15">
      <c r="A221" s="3"/>
      <c r="B221" s="3"/>
      <c r="C221" s="3"/>
    </row>
    <row r="222" spans="1:3" ht="13" x14ac:dyDescent="0.15">
      <c r="A222" s="3"/>
      <c r="B222" s="3"/>
      <c r="C222" s="3"/>
    </row>
    <row r="223" spans="1:3" ht="13" x14ac:dyDescent="0.15">
      <c r="A223" s="3"/>
      <c r="B223" s="3"/>
      <c r="C223" s="3"/>
    </row>
    <row r="224" spans="1:3" ht="13" x14ac:dyDescent="0.15">
      <c r="A224" s="3"/>
      <c r="B224" s="3"/>
      <c r="C224" s="3"/>
    </row>
    <row r="225" spans="1:3" ht="13" x14ac:dyDescent="0.15">
      <c r="A225" s="3"/>
      <c r="B225" s="3"/>
      <c r="C225" s="3"/>
    </row>
    <row r="226" spans="1:3" ht="13" x14ac:dyDescent="0.15">
      <c r="A226" s="3"/>
      <c r="B226" s="3"/>
      <c r="C226" s="3"/>
    </row>
    <row r="227" spans="1:3" ht="13" x14ac:dyDescent="0.15">
      <c r="A227" s="3"/>
      <c r="B227" s="3"/>
      <c r="C227" s="3"/>
    </row>
    <row r="228" spans="1:3" ht="13" x14ac:dyDescent="0.15">
      <c r="A228" s="3"/>
      <c r="B228" s="3"/>
      <c r="C228" s="3"/>
    </row>
    <row r="229" spans="1:3" ht="13" x14ac:dyDescent="0.15">
      <c r="A229" s="3"/>
      <c r="B229" s="3"/>
      <c r="C229" s="3"/>
    </row>
    <row r="230" spans="1:3" ht="13" x14ac:dyDescent="0.15">
      <c r="A230" s="3"/>
      <c r="B230" s="3"/>
      <c r="C230" s="3"/>
    </row>
    <row r="231" spans="1:3" ht="13" x14ac:dyDescent="0.15">
      <c r="A231" s="3"/>
      <c r="B231" s="3"/>
      <c r="C231" s="3"/>
    </row>
    <row r="232" spans="1:3" ht="13" x14ac:dyDescent="0.15">
      <c r="A232" s="3"/>
      <c r="B232" s="3"/>
      <c r="C232" s="3"/>
    </row>
    <row r="233" spans="1:3" ht="13" x14ac:dyDescent="0.15">
      <c r="A233" s="3"/>
      <c r="B233" s="3"/>
      <c r="C233" s="3"/>
    </row>
    <row r="234" spans="1:3" ht="13" x14ac:dyDescent="0.15">
      <c r="A234" s="3"/>
      <c r="B234" s="3"/>
      <c r="C234" s="3"/>
    </row>
    <row r="235" spans="1:3" ht="13" x14ac:dyDescent="0.15">
      <c r="A235" s="3"/>
      <c r="B235" s="3"/>
      <c r="C235" s="3"/>
    </row>
    <row r="236" spans="1:3" ht="13" x14ac:dyDescent="0.15">
      <c r="A236" s="3"/>
      <c r="B236" s="3"/>
      <c r="C236" s="3"/>
    </row>
    <row r="237" spans="1:3" ht="13" x14ac:dyDescent="0.15">
      <c r="A237" s="3"/>
      <c r="B237" s="3"/>
      <c r="C237" s="3"/>
    </row>
    <row r="238" spans="1:3" ht="13" x14ac:dyDescent="0.15">
      <c r="A238" s="3"/>
      <c r="B238" s="3"/>
      <c r="C238" s="3"/>
    </row>
    <row r="239" spans="1:3" ht="13" x14ac:dyDescent="0.15">
      <c r="A239" s="3"/>
      <c r="B239" s="3"/>
      <c r="C239" s="3"/>
    </row>
    <row r="240" spans="1:3" ht="13" x14ac:dyDescent="0.15">
      <c r="A240" s="3"/>
      <c r="B240" s="3"/>
      <c r="C240" s="3"/>
    </row>
    <row r="241" spans="1:3" ht="13" x14ac:dyDescent="0.15">
      <c r="A241" s="3"/>
      <c r="B241" s="3"/>
      <c r="C241" s="3"/>
    </row>
    <row r="242" spans="1:3" ht="13" x14ac:dyDescent="0.15">
      <c r="A242" s="3"/>
      <c r="B242" s="3"/>
      <c r="C242" s="3"/>
    </row>
    <row r="243" spans="1:3" ht="13" x14ac:dyDescent="0.15">
      <c r="A243" s="3"/>
      <c r="B243" s="3"/>
      <c r="C243" s="3"/>
    </row>
    <row r="244" spans="1:3" ht="13" x14ac:dyDescent="0.15">
      <c r="A244" s="3"/>
      <c r="B244" s="3"/>
      <c r="C244" s="3"/>
    </row>
    <row r="245" spans="1:3" ht="13" x14ac:dyDescent="0.15">
      <c r="A245" s="3"/>
      <c r="B245" s="3"/>
      <c r="C245" s="3"/>
    </row>
    <row r="246" spans="1:3" ht="13" x14ac:dyDescent="0.15">
      <c r="A246" s="3"/>
      <c r="B246" s="3"/>
      <c r="C246" s="3"/>
    </row>
    <row r="247" spans="1:3" ht="13" x14ac:dyDescent="0.15">
      <c r="A247" s="3"/>
      <c r="B247" s="3"/>
      <c r="C247" s="3"/>
    </row>
    <row r="248" spans="1:3" ht="13" x14ac:dyDescent="0.15">
      <c r="A248" s="3"/>
      <c r="B248" s="3"/>
      <c r="C248" s="3"/>
    </row>
    <row r="249" spans="1:3" ht="13" x14ac:dyDescent="0.15">
      <c r="A249" s="3"/>
      <c r="B249" s="3"/>
      <c r="C249" s="3"/>
    </row>
    <row r="250" spans="1:3" ht="13" x14ac:dyDescent="0.15">
      <c r="A250" s="3"/>
      <c r="B250" s="3"/>
      <c r="C250" s="3"/>
    </row>
    <row r="251" spans="1:3" ht="13" x14ac:dyDescent="0.15">
      <c r="A251" s="3"/>
      <c r="B251" s="3"/>
      <c r="C251" s="3"/>
    </row>
    <row r="252" spans="1:3" ht="13" x14ac:dyDescent="0.15">
      <c r="A252" s="3"/>
      <c r="B252" s="3"/>
      <c r="C252" s="3"/>
    </row>
    <row r="253" spans="1:3" ht="13" x14ac:dyDescent="0.15">
      <c r="A253" s="3"/>
      <c r="B253" s="3"/>
      <c r="C253" s="3"/>
    </row>
    <row r="254" spans="1:3" ht="13" x14ac:dyDescent="0.15">
      <c r="A254" s="3"/>
      <c r="B254" s="3"/>
      <c r="C254" s="3"/>
    </row>
    <row r="255" spans="1:3" ht="13" x14ac:dyDescent="0.15">
      <c r="A255" s="3"/>
      <c r="B255" s="3"/>
      <c r="C255" s="3"/>
    </row>
    <row r="256" spans="1:3" ht="13" x14ac:dyDescent="0.15">
      <c r="A256" s="3"/>
      <c r="B256" s="3"/>
      <c r="C256" s="3"/>
    </row>
    <row r="257" spans="1:3" ht="13" x14ac:dyDescent="0.15">
      <c r="A257" s="3"/>
      <c r="B257" s="3"/>
      <c r="C257" s="3"/>
    </row>
    <row r="258" spans="1:3" ht="13" x14ac:dyDescent="0.15">
      <c r="A258" s="3"/>
      <c r="B258" s="3"/>
      <c r="C258" s="3"/>
    </row>
    <row r="259" spans="1:3" ht="13" x14ac:dyDescent="0.15">
      <c r="A259" s="3"/>
      <c r="B259" s="3"/>
      <c r="C259" s="3"/>
    </row>
    <row r="260" spans="1:3" ht="13" x14ac:dyDescent="0.15">
      <c r="A260" s="3"/>
      <c r="B260" s="3"/>
      <c r="C260" s="3"/>
    </row>
    <row r="261" spans="1:3" ht="13" x14ac:dyDescent="0.15">
      <c r="A261" s="3"/>
      <c r="B261" s="3"/>
      <c r="C261" s="3"/>
    </row>
    <row r="262" spans="1:3" ht="13" x14ac:dyDescent="0.15">
      <c r="A262" s="3"/>
      <c r="B262" s="3"/>
      <c r="C262" s="3"/>
    </row>
    <row r="263" spans="1:3" ht="13" x14ac:dyDescent="0.15">
      <c r="A263" s="3"/>
      <c r="B263" s="3"/>
      <c r="C263" s="3"/>
    </row>
    <row r="264" spans="1:3" ht="13" x14ac:dyDescent="0.15">
      <c r="A264" s="3"/>
      <c r="B264" s="3"/>
      <c r="C264" s="3"/>
    </row>
    <row r="265" spans="1:3" ht="13" x14ac:dyDescent="0.15">
      <c r="A265" s="3"/>
      <c r="B265" s="3"/>
      <c r="C265" s="3"/>
    </row>
    <row r="266" spans="1:3" ht="13" x14ac:dyDescent="0.15">
      <c r="A266" s="3"/>
      <c r="B266" s="3"/>
      <c r="C266" s="3"/>
    </row>
    <row r="267" spans="1:3" ht="13" x14ac:dyDescent="0.15">
      <c r="A267" s="3"/>
      <c r="B267" s="3"/>
      <c r="C267" s="3"/>
    </row>
    <row r="268" spans="1:3" ht="13" x14ac:dyDescent="0.15">
      <c r="A268" s="3"/>
      <c r="B268" s="3"/>
      <c r="C268" s="3"/>
    </row>
    <row r="269" spans="1:3" ht="13" x14ac:dyDescent="0.15">
      <c r="A269" s="3"/>
      <c r="B269" s="3"/>
      <c r="C269" s="3"/>
    </row>
    <row r="270" spans="1:3" ht="13" x14ac:dyDescent="0.15">
      <c r="A270" s="3"/>
      <c r="B270" s="3"/>
      <c r="C270" s="3"/>
    </row>
    <row r="271" spans="1:3" ht="13" x14ac:dyDescent="0.15">
      <c r="A271" s="3"/>
      <c r="B271" s="3"/>
      <c r="C271" s="3"/>
    </row>
    <row r="272" spans="1:3" ht="13" x14ac:dyDescent="0.15">
      <c r="A272" s="3"/>
      <c r="B272" s="3"/>
      <c r="C272" s="3"/>
    </row>
    <row r="273" spans="1:3" ht="13" x14ac:dyDescent="0.15">
      <c r="A273" s="3"/>
      <c r="B273" s="3"/>
      <c r="C273" s="3"/>
    </row>
    <row r="274" spans="1:3" ht="13" x14ac:dyDescent="0.15">
      <c r="A274" s="3"/>
      <c r="B274" s="3"/>
      <c r="C274" s="3"/>
    </row>
    <row r="275" spans="1:3" ht="13" x14ac:dyDescent="0.15">
      <c r="A275" s="3"/>
      <c r="B275" s="3"/>
      <c r="C275" s="3"/>
    </row>
    <row r="276" spans="1:3" ht="13" x14ac:dyDescent="0.15">
      <c r="A276" s="3"/>
      <c r="B276" s="3"/>
      <c r="C276" s="3"/>
    </row>
    <row r="277" spans="1:3" ht="13" x14ac:dyDescent="0.15">
      <c r="A277" s="3"/>
      <c r="B277" s="3"/>
      <c r="C277" s="3"/>
    </row>
    <row r="278" spans="1:3" ht="13" x14ac:dyDescent="0.15">
      <c r="A278" s="3"/>
      <c r="B278" s="3"/>
      <c r="C278" s="3"/>
    </row>
    <row r="279" spans="1:3" ht="13" x14ac:dyDescent="0.15">
      <c r="A279" s="3"/>
      <c r="B279" s="3"/>
      <c r="C279" s="3"/>
    </row>
    <row r="280" spans="1:3" ht="13" x14ac:dyDescent="0.15">
      <c r="A280" s="3"/>
      <c r="B280" s="3"/>
      <c r="C280" s="3"/>
    </row>
    <row r="281" spans="1:3" ht="13" x14ac:dyDescent="0.15">
      <c r="A281" s="3"/>
      <c r="B281" s="3"/>
      <c r="C281" s="3"/>
    </row>
    <row r="282" spans="1:3" ht="13" x14ac:dyDescent="0.15">
      <c r="A282" s="3"/>
      <c r="B282" s="3"/>
      <c r="C282" s="3"/>
    </row>
    <row r="283" spans="1:3" ht="13" x14ac:dyDescent="0.15">
      <c r="A283" s="3"/>
      <c r="B283" s="3"/>
      <c r="C283" s="3"/>
    </row>
    <row r="284" spans="1:3" ht="13" x14ac:dyDescent="0.15">
      <c r="A284" s="3"/>
      <c r="B284" s="3"/>
      <c r="C284" s="3"/>
    </row>
    <row r="285" spans="1:3" ht="13" x14ac:dyDescent="0.15">
      <c r="A285" s="3"/>
      <c r="B285" s="3"/>
      <c r="C285" s="3"/>
    </row>
    <row r="286" spans="1:3" ht="13" x14ac:dyDescent="0.15">
      <c r="A286" s="3"/>
      <c r="B286" s="3"/>
      <c r="C286" s="3"/>
    </row>
    <row r="287" spans="1:3" ht="13" x14ac:dyDescent="0.15">
      <c r="A287" s="3"/>
      <c r="B287" s="3"/>
      <c r="C287" s="3"/>
    </row>
    <row r="288" spans="1:3" ht="13" x14ac:dyDescent="0.15">
      <c r="A288" s="3"/>
      <c r="B288" s="3"/>
      <c r="C288" s="3"/>
    </row>
    <row r="289" spans="1:3" ht="13" x14ac:dyDescent="0.15">
      <c r="A289" s="3"/>
      <c r="B289" s="3"/>
      <c r="C289" s="3"/>
    </row>
    <row r="290" spans="1:3" ht="13" x14ac:dyDescent="0.15">
      <c r="A290" s="3"/>
      <c r="B290" s="3"/>
      <c r="C290" s="3"/>
    </row>
    <row r="291" spans="1:3" ht="13" x14ac:dyDescent="0.15">
      <c r="A291" s="3"/>
      <c r="B291" s="3"/>
      <c r="C291" s="3"/>
    </row>
    <row r="292" spans="1:3" ht="13" x14ac:dyDescent="0.15">
      <c r="A292" s="3"/>
      <c r="B292" s="3"/>
      <c r="C292" s="3"/>
    </row>
    <row r="293" spans="1:3" ht="13" x14ac:dyDescent="0.15">
      <c r="A293" s="3"/>
      <c r="B293" s="3"/>
      <c r="C293" s="3"/>
    </row>
    <row r="294" spans="1:3" ht="13" x14ac:dyDescent="0.15">
      <c r="A294" s="3"/>
      <c r="B294" s="3"/>
      <c r="C294" s="3"/>
    </row>
    <row r="295" spans="1:3" ht="13" x14ac:dyDescent="0.15">
      <c r="A295" s="3"/>
      <c r="B295" s="3"/>
      <c r="C295" s="3"/>
    </row>
    <row r="296" spans="1:3" ht="13" x14ac:dyDescent="0.15">
      <c r="A296" s="3"/>
      <c r="B296" s="3"/>
      <c r="C296" s="3"/>
    </row>
    <row r="297" spans="1:3" ht="13" x14ac:dyDescent="0.15">
      <c r="A297" s="3"/>
      <c r="B297" s="3"/>
      <c r="C297" s="3"/>
    </row>
    <row r="298" spans="1:3" ht="13" x14ac:dyDescent="0.15">
      <c r="A298" s="3"/>
      <c r="B298" s="3"/>
      <c r="C298" s="3"/>
    </row>
    <row r="299" spans="1:3" ht="13" x14ac:dyDescent="0.15">
      <c r="A299" s="3"/>
      <c r="B299" s="3"/>
      <c r="C299" s="3"/>
    </row>
    <row r="300" spans="1:3" ht="13" x14ac:dyDescent="0.15">
      <c r="A300" s="3"/>
      <c r="B300" s="3"/>
      <c r="C300" s="3"/>
    </row>
    <row r="301" spans="1:3" ht="13" x14ac:dyDescent="0.15">
      <c r="A301" s="3"/>
      <c r="B301" s="3"/>
      <c r="C301" s="3"/>
    </row>
    <row r="302" spans="1:3" ht="13" x14ac:dyDescent="0.15">
      <c r="A302" s="3"/>
      <c r="B302" s="3"/>
      <c r="C302" s="3"/>
    </row>
    <row r="303" spans="1:3" ht="13" x14ac:dyDescent="0.15">
      <c r="A303" s="3"/>
      <c r="B303" s="3"/>
      <c r="C303" s="3"/>
    </row>
    <row r="304" spans="1:3" ht="13" x14ac:dyDescent="0.15">
      <c r="A304" s="3"/>
      <c r="B304" s="3"/>
      <c r="C304" s="3"/>
    </row>
    <row r="305" spans="1:3" ht="13" x14ac:dyDescent="0.15">
      <c r="A305" s="3"/>
      <c r="B305" s="3"/>
      <c r="C305" s="3"/>
    </row>
    <row r="306" spans="1:3" ht="13" x14ac:dyDescent="0.15">
      <c r="A306" s="3"/>
      <c r="B306" s="3"/>
      <c r="C306" s="3"/>
    </row>
    <row r="307" spans="1:3" ht="13" x14ac:dyDescent="0.15">
      <c r="A307" s="3"/>
      <c r="B307" s="3"/>
      <c r="C307" s="3"/>
    </row>
    <row r="308" spans="1:3" ht="13" x14ac:dyDescent="0.15">
      <c r="A308" s="3"/>
      <c r="B308" s="3"/>
      <c r="C308" s="3"/>
    </row>
    <row r="309" spans="1:3" ht="13" x14ac:dyDescent="0.15">
      <c r="A309" s="3"/>
      <c r="B309" s="3"/>
      <c r="C309" s="3"/>
    </row>
    <row r="310" spans="1:3" ht="13" x14ac:dyDescent="0.15">
      <c r="A310" s="3"/>
      <c r="B310" s="3"/>
      <c r="C310" s="3"/>
    </row>
    <row r="311" spans="1:3" ht="13" x14ac:dyDescent="0.15">
      <c r="A311" s="3"/>
      <c r="B311" s="3"/>
      <c r="C311" s="3"/>
    </row>
    <row r="312" spans="1:3" ht="13" x14ac:dyDescent="0.15">
      <c r="A312" s="3"/>
      <c r="B312" s="3"/>
      <c r="C312" s="3"/>
    </row>
    <row r="313" spans="1:3" ht="13" x14ac:dyDescent="0.15">
      <c r="A313" s="3"/>
      <c r="B313" s="3"/>
      <c r="C313" s="3"/>
    </row>
    <row r="314" spans="1:3" ht="13" x14ac:dyDescent="0.15">
      <c r="A314" s="3"/>
      <c r="B314" s="3"/>
      <c r="C314" s="3"/>
    </row>
    <row r="315" spans="1:3" ht="13" x14ac:dyDescent="0.15">
      <c r="A315" s="3"/>
      <c r="B315" s="3"/>
      <c r="C315" s="3"/>
    </row>
    <row r="316" spans="1:3" ht="13" x14ac:dyDescent="0.15">
      <c r="A316" s="3"/>
      <c r="B316" s="3"/>
      <c r="C316" s="3"/>
    </row>
    <row r="317" spans="1:3" ht="13" x14ac:dyDescent="0.15">
      <c r="A317" s="3"/>
      <c r="B317" s="3"/>
      <c r="C317" s="3"/>
    </row>
    <row r="318" spans="1:3" ht="13" x14ac:dyDescent="0.15">
      <c r="A318" s="3"/>
      <c r="B318" s="3"/>
      <c r="C318" s="3"/>
    </row>
    <row r="319" spans="1:3" ht="13" x14ac:dyDescent="0.15">
      <c r="A319" s="3"/>
      <c r="B319" s="3"/>
      <c r="C319" s="3"/>
    </row>
    <row r="320" spans="1:3" ht="13" x14ac:dyDescent="0.15">
      <c r="A320" s="3"/>
      <c r="B320" s="3"/>
      <c r="C320" s="3"/>
    </row>
    <row r="321" spans="1:3" ht="13" x14ac:dyDescent="0.15">
      <c r="A321" s="3"/>
      <c r="B321" s="3"/>
      <c r="C321" s="3"/>
    </row>
    <row r="322" spans="1:3" ht="13" x14ac:dyDescent="0.15">
      <c r="A322" s="3"/>
      <c r="B322" s="3"/>
      <c r="C322" s="3"/>
    </row>
    <row r="323" spans="1:3" ht="13" x14ac:dyDescent="0.15">
      <c r="A323" s="3"/>
      <c r="B323" s="3"/>
      <c r="C323" s="3"/>
    </row>
    <row r="324" spans="1:3" ht="13" x14ac:dyDescent="0.15">
      <c r="A324" s="3"/>
      <c r="B324" s="3"/>
      <c r="C324" s="3"/>
    </row>
    <row r="325" spans="1:3" ht="13" x14ac:dyDescent="0.15">
      <c r="A325" s="3"/>
      <c r="B325" s="3"/>
      <c r="C325" s="3"/>
    </row>
    <row r="326" spans="1:3" ht="13" x14ac:dyDescent="0.15">
      <c r="A326" s="3"/>
      <c r="B326" s="3"/>
      <c r="C326" s="3"/>
    </row>
    <row r="327" spans="1:3" ht="13" x14ac:dyDescent="0.15">
      <c r="A327" s="3"/>
      <c r="B327" s="3"/>
      <c r="C327" s="3"/>
    </row>
    <row r="328" spans="1:3" ht="13" x14ac:dyDescent="0.15">
      <c r="A328" s="3"/>
      <c r="B328" s="3"/>
      <c r="C328" s="3"/>
    </row>
    <row r="329" spans="1:3" ht="13" x14ac:dyDescent="0.15">
      <c r="A329" s="3"/>
      <c r="B329" s="3"/>
      <c r="C329" s="3"/>
    </row>
    <row r="330" spans="1:3" ht="13" x14ac:dyDescent="0.15">
      <c r="A330" s="3"/>
      <c r="B330" s="3"/>
      <c r="C330" s="3"/>
    </row>
    <row r="331" spans="1:3" ht="13" x14ac:dyDescent="0.15">
      <c r="A331" s="3"/>
      <c r="B331" s="3"/>
      <c r="C331" s="3"/>
    </row>
    <row r="332" spans="1:3" ht="13" x14ac:dyDescent="0.15">
      <c r="A332" s="3"/>
      <c r="B332" s="3"/>
      <c r="C332" s="3"/>
    </row>
    <row r="333" spans="1:3" ht="13" x14ac:dyDescent="0.15">
      <c r="A333" s="3"/>
      <c r="B333" s="3"/>
      <c r="C333" s="3"/>
    </row>
    <row r="334" spans="1:3" ht="13" x14ac:dyDescent="0.15">
      <c r="A334" s="3"/>
      <c r="B334" s="3"/>
      <c r="C334" s="3"/>
    </row>
    <row r="335" spans="1:3" ht="13" x14ac:dyDescent="0.15">
      <c r="A335" s="3"/>
      <c r="B335" s="3"/>
      <c r="C335" s="3"/>
    </row>
    <row r="336" spans="1:3" ht="13" x14ac:dyDescent="0.15">
      <c r="A336" s="3"/>
      <c r="B336" s="3"/>
      <c r="C336" s="3"/>
    </row>
    <row r="337" spans="1:3" ht="13" x14ac:dyDescent="0.15">
      <c r="A337" s="3"/>
      <c r="B337" s="3"/>
      <c r="C337" s="3"/>
    </row>
    <row r="338" spans="1:3" ht="13" x14ac:dyDescent="0.15">
      <c r="A338" s="3"/>
      <c r="B338" s="3"/>
      <c r="C338" s="3"/>
    </row>
    <row r="339" spans="1:3" ht="13" x14ac:dyDescent="0.15">
      <c r="A339" s="3"/>
      <c r="B339" s="3"/>
      <c r="C339" s="3"/>
    </row>
    <row r="340" spans="1:3" ht="13" x14ac:dyDescent="0.15">
      <c r="A340" s="3"/>
      <c r="B340" s="3"/>
      <c r="C340" s="3"/>
    </row>
    <row r="341" spans="1:3" ht="13" x14ac:dyDescent="0.15">
      <c r="A341" s="3"/>
      <c r="B341" s="3"/>
      <c r="C341" s="3"/>
    </row>
    <row r="342" spans="1:3" ht="13" x14ac:dyDescent="0.15">
      <c r="A342" s="3"/>
      <c r="B342" s="3"/>
      <c r="C342" s="3"/>
    </row>
    <row r="343" spans="1:3" ht="13" x14ac:dyDescent="0.15">
      <c r="A343" s="3"/>
      <c r="B343" s="3"/>
      <c r="C343" s="3"/>
    </row>
    <row r="344" spans="1:3" ht="13" x14ac:dyDescent="0.15">
      <c r="A344" s="3"/>
      <c r="B344" s="3"/>
      <c r="C344" s="3"/>
    </row>
    <row r="345" spans="1:3" ht="13" x14ac:dyDescent="0.15">
      <c r="A345" s="3"/>
      <c r="B345" s="3"/>
      <c r="C345" s="3"/>
    </row>
    <row r="346" spans="1:3" ht="13" x14ac:dyDescent="0.15">
      <c r="A346" s="3"/>
      <c r="B346" s="3"/>
      <c r="C346" s="3"/>
    </row>
    <row r="347" spans="1:3" ht="13" x14ac:dyDescent="0.15">
      <c r="A347" s="3"/>
      <c r="B347" s="3"/>
      <c r="C347" s="3"/>
    </row>
    <row r="348" spans="1:3" ht="13" x14ac:dyDescent="0.15">
      <c r="A348" s="3"/>
      <c r="B348" s="3"/>
      <c r="C348" s="3"/>
    </row>
    <row r="349" spans="1:3" ht="13" x14ac:dyDescent="0.15">
      <c r="A349" s="3"/>
      <c r="B349" s="3"/>
      <c r="C349" s="3"/>
    </row>
    <row r="350" spans="1:3" ht="13" x14ac:dyDescent="0.15">
      <c r="A350" s="3"/>
      <c r="B350" s="3"/>
      <c r="C350" s="3"/>
    </row>
    <row r="351" spans="1:3" ht="13" x14ac:dyDescent="0.15">
      <c r="A351" s="3"/>
      <c r="B351" s="3"/>
      <c r="C351" s="3"/>
    </row>
    <row r="352" spans="1:3" ht="13" x14ac:dyDescent="0.15">
      <c r="A352" s="3"/>
      <c r="B352" s="3"/>
      <c r="C352" s="3"/>
    </row>
    <row r="353" spans="1:3" ht="13" x14ac:dyDescent="0.15">
      <c r="A353" s="3"/>
      <c r="B353" s="3"/>
      <c r="C353" s="3"/>
    </row>
    <row r="354" spans="1:3" ht="13" x14ac:dyDescent="0.15">
      <c r="A354" s="3"/>
      <c r="B354" s="3"/>
      <c r="C354" s="3"/>
    </row>
    <row r="355" spans="1:3" ht="13" x14ac:dyDescent="0.15">
      <c r="A355" s="3"/>
      <c r="B355" s="3"/>
      <c r="C355" s="3"/>
    </row>
    <row r="356" spans="1:3" ht="13" x14ac:dyDescent="0.15">
      <c r="A356" s="3"/>
      <c r="B356" s="3"/>
      <c r="C356" s="3"/>
    </row>
    <row r="357" spans="1:3" ht="13" x14ac:dyDescent="0.15">
      <c r="A357" s="3"/>
      <c r="B357" s="3"/>
      <c r="C357" s="3"/>
    </row>
    <row r="358" spans="1:3" ht="13" x14ac:dyDescent="0.15">
      <c r="A358" s="3"/>
      <c r="B358" s="3"/>
      <c r="C358" s="3"/>
    </row>
    <row r="359" spans="1:3" ht="13" x14ac:dyDescent="0.15">
      <c r="A359" s="3"/>
      <c r="B359" s="3"/>
      <c r="C359" s="3"/>
    </row>
    <row r="360" spans="1:3" ht="13" x14ac:dyDescent="0.15">
      <c r="A360" s="3"/>
      <c r="B360" s="3"/>
      <c r="C360" s="3"/>
    </row>
    <row r="361" spans="1:3" ht="13" x14ac:dyDescent="0.15">
      <c r="A361" s="3"/>
      <c r="B361" s="3"/>
      <c r="C361" s="3"/>
    </row>
    <row r="362" spans="1:3" ht="13" x14ac:dyDescent="0.15">
      <c r="A362" s="3"/>
      <c r="B362" s="3"/>
      <c r="C362" s="3"/>
    </row>
    <row r="363" spans="1:3" ht="13" x14ac:dyDescent="0.15">
      <c r="A363" s="3"/>
      <c r="B363" s="3"/>
      <c r="C363" s="3"/>
    </row>
    <row r="364" spans="1:3" ht="13" x14ac:dyDescent="0.15">
      <c r="A364" s="3"/>
      <c r="B364" s="3"/>
      <c r="C364" s="3"/>
    </row>
    <row r="365" spans="1:3" ht="13" x14ac:dyDescent="0.15">
      <c r="A365" s="3"/>
      <c r="B365" s="3"/>
      <c r="C365" s="3"/>
    </row>
    <row r="366" spans="1:3" ht="13" x14ac:dyDescent="0.15">
      <c r="A366" s="3"/>
      <c r="B366" s="3"/>
      <c r="C366" s="3"/>
    </row>
    <row r="367" spans="1:3" ht="13" x14ac:dyDescent="0.15">
      <c r="A367" s="3"/>
      <c r="B367" s="3"/>
      <c r="C367" s="3"/>
    </row>
    <row r="368" spans="1:3" ht="13" x14ac:dyDescent="0.15">
      <c r="A368" s="3"/>
      <c r="B368" s="3"/>
      <c r="C368" s="3"/>
    </row>
    <row r="369" spans="1:3" ht="13" x14ac:dyDescent="0.15">
      <c r="A369" s="3"/>
      <c r="B369" s="3"/>
      <c r="C369" s="3"/>
    </row>
    <row r="370" spans="1:3" ht="13" x14ac:dyDescent="0.15">
      <c r="A370" s="3"/>
      <c r="B370" s="3"/>
      <c r="C370" s="3"/>
    </row>
    <row r="371" spans="1:3" ht="13" x14ac:dyDescent="0.15">
      <c r="A371" s="3"/>
      <c r="B371" s="3"/>
      <c r="C371" s="3"/>
    </row>
    <row r="372" spans="1:3" ht="13" x14ac:dyDescent="0.15">
      <c r="A372" s="3"/>
      <c r="B372" s="3"/>
      <c r="C372" s="3"/>
    </row>
    <row r="373" spans="1:3" ht="13" x14ac:dyDescent="0.15">
      <c r="A373" s="3"/>
      <c r="B373" s="3"/>
      <c r="C373" s="3"/>
    </row>
    <row r="374" spans="1:3" ht="13" x14ac:dyDescent="0.15">
      <c r="A374" s="3"/>
      <c r="B374" s="3"/>
      <c r="C374" s="3"/>
    </row>
    <row r="375" spans="1:3" ht="13" x14ac:dyDescent="0.15">
      <c r="A375" s="3"/>
      <c r="B375" s="3"/>
      <c r="C375" s="3"/>
    </row>
    <row r="376" spans="1:3" ht="13" x14ac:dyDescent="0.15">
      <c r="A376" s="3"/>
      <c r="B376" s="3"/>
      <c r="C376" s="3"/>
    </row>
    <row r="377" spans="1:3" ht="13" x14ac:dyDescent="0.15">
      <c r="A377" s="3"/>
      <c r="B377" s="3"/>
      <c r="C377" s="3"/>
    </row>
    <row r="378" spans="1:3" ht="13" x14ac:dyDescent="0.15">
      <c r="A378" s="3"/>
      <c r="B378" s="3"/>
      <c r="C378" s="3"/>
    </row>
    <row r="379" spans="1:3" ht="13" x14ac:dyDescent="0.15">
      <c r="A379" s="3"/>
      <c r="B379" s="3"/>
      <c r="C379" s="3"/>
    </row>
    <row r="380" spans="1:3" ht="13" x14ac:dyDescent="0.15">
      <c r="A380" s="3"/>
      <c r="B380" s="3"/>
      <c r="C380" s="3"/>
    </row>
    <row r="381" spans="1:3" ht="13" x14ac:dyDescent="0.15">
      <c r="A381" s="3"/>
      <c r="B381" s="3"/>
      <c r="C381" s="3"/>
    </row>
    <row r="382" spans="1:3" ht="13" x14ac:dyDescent="0.15">
      <c r="A382" s="3"/>
      <c r="B382" s="3"/>
      <c r="C382" s="3"/>
    </row>
    <row r="383" spans="1:3" ht="13" x14ac:dyDescent="0.15">
      <c r="A383" s="3"/>
      <c r="B383" s="3"/>
      <c r="C383" s="3"/>
    </row>
    <row r="384" spans="1:3" ht="13" x14ac:dyDescent="0.15">
      <c r="A384" s="3"/>
      <c r="B384" s="3"/>
      <c r="C384" s="3"/>
    </row>
    <row r="385" spans="1:3" ht="13" x14ac:dyDescent="0.15">
      <c r="A385" s="3"/>
      <c r="B385" s="3"/>
      <c r="C385" s="3"/>
    </row>
    <row r="386" spans="1:3" ht="13" x14ac:dyDescent="0.15">
      <c r="A386" s="3"/>
      <c r="B386" s="3"/>
      <c r="C386" s="3"/>
    </row>
    <row r="387" spans="1:3" ht="13" x14ac:dyDescent="0.15">
      <c r="A387" s="3"/>
      <c r="B387" s="3"/>
      <c r="C387" s="3"/>
    </row>
    <row r="388" spans="1:3" ht="13" x14ac:dyDescent="0.15">
      <c r="A388" s="3"/>
      <c r="B388" s="3"/>
      <c r="C388" s="3"/>
    </row>
    <row r="389" spans="1:3" ht="13" x14ac:dyDescent="0.15">
      <c r="A389" s="3"/>
      <c r="B389" s="3"/>
      <c r="C389" s="3"/>
    </row>
    <row r="390" spans="1:3" ht="13" x14ac:dyDescent="0.15">
      <c r="A390" s="3"/>
      <c r="B390" s="3"/>
      <c r="C390" s="3"/>
    </row>
    <row r="391" spans="1:3" ht="13" x14ac:dyDescent="0.15">
      <c r="A391" s="3"/>
      <c r="B391" s="3"/>
      <c r="C391" s="3"/>
    </row>
    <row r="392" spans="1:3" ht="13" x14ac:dyDescent="0.15">
      <c r="A392" s="3"/>
      <c r="B392" s="3"/>
      <c r="C392" s="3"/>
    </row>
    <row r="393" spans="1:3" ht="13" x14ac:dyDescent="0.15">
      <c r="A393" s="3"/>
      <c r="B393" s="3"/>
      <c r="C393" s="3"/>
    </row>
    <row r="394" spans="1:3" ht="13" x14ac:dyDescent="0.15">
      <c r="A394" s="3"/>
      <c r="B394" s="3"/>
      <c r="C394" s="3"/>
    </row>
    <row r="395" spans="1:3" ht="13" x14ac:dyDescent="0.15">
      <c r="A395" s="3"/>
      <c r="B395" s="3"/>
      <c r="C395" s="3"/>
    </row>
    <row r="396" spans="1:3" ht="13" x14ac:dyDescent="0.15">
      <c r="A396" s="3"/>
      <c r="B396" s="3"/>
      <c r="C396" s="3"/>
    </row>
    <row r="397" spans="1:3" ht="13" x14ac:dyDescent="0.15">
      <c r="A397" s="3"/>
      <c r="B397" s="3"/>
      <c r="C397" s="3"/>
    </row>
    <row r="398" spans="1:3" ht="13" x14ac:dyDescent="0.15">
      <c r="A398" s="3"/>
      <c r="B398" s="3"/>
      <c r="C398" s="3"/>
    </row>
    <row r="399" spans="1:3" ht="13" x14ac:dyDescent="0.15">
      <c r="A399" s="3"/>
      <c r="B399" s="3"/>
      <c r="C399" s="3"/>
    </row>
    <row r="400" spans="1:3" ht="13" x14ac:dyDescent="0.15">
      <c r="A400" s="3"/>
      <c r="B400" s="3"/>
      <c r="C400" s="3"/>
    </row>
    <row r="401" spans="1:3" ht="13" x14ac:dyDescent="0.15">
      <c r="A401" s="3"/>
      <c r="B401" s="3"/>
      <c r="C401" s="3"/>
    </row>
    <row r="402" spans="1:3" ht="13" x14ac:dyDescent="0.15">
      <c r="A402" s="3"/>
      <c r="B402" s="3"/>
      <c r="C402" s="3"/>
    </row>
    <row r="403" spans="1:3" ht="13" x14ac:dyDescent="0.15">
      <c r="A403" s="3"/>
      <c r="B403" s="3"/>
      <c r="C403" s="3"/>
    </row>
    <row r="404" spans="1:3" ht="13" x14ac:dyDescent="0.15">
      <c r="A404" s="3"/>
      <c r="B404" s="3"/>
      <c r="C404" s="3"/>
    </row>
    <row r="405" spans="1:3" ht="13" x14ac:dyDescent="0.15">
      <c r="A405" s="3"/>
      <c r="B405" s="3"/>
      <c r="C405" s="3"/>
    </row>
    <row r="406" spans="1:3" ht="13" x14ac:dyDescent="0.15">
      <c r="A406" s="3"/>
      <c r="B406" s="3"/>
      <c r="C406" s="3"/>
    </row>
    <row r="407" spans="1:3" ht="13" x14ac:dyDescent="0.15">
      <c r="A407" s="3"/>
      <c r="B407" s="3"/>
      <c r="C407" s="3"/>
    </row>
    <row r="408" spans="1:3" ht="13" x14ac:dyDescent="0.15">
      <c r="A408" s="3"/>
      <c r="B408" s="3"/>
      <c r="C408" s="3"/>
    </row>
    <row r="409" spans="1:3" ht="13" x14ac:dyDescent="0.15">
      <c r="A409" s="3"/>
      <c r="B409" s="3"/>
      <c r="C409" s="3"/>
    </row>
    <row r="410" spans="1:3" ht="13" x14ac:dyDescent="0.15">
      <c r="A410" s="3"/>
      <c r="B410" s="3"/>
      <c r="C410" s="3"/>
    </row>
    <row r="411" spans="1:3" ht="13" x14ac:dyDescent="0.15">
      <c r="A411" s="3"/>
      <c r="B411" s="3"/>
      <c r="C411" s="3"/>
    </row>
    <row r="412" spans="1:3" ht="13" x14ac:dyDescent="0.15">
      <c r="A412" s="3"/>
      <c r="B412" s="3"/>
      <c r="C412" s="3"/>
    </row>
    <row r="413" spans="1:3" ht="13" x14ac:dyDescent="0.15">
      <c r="A413" s="3"/>
      <c r="B413" s="3"/>
      <c r="C413" s="3"/>
    </row>
    <row r="414" spans="1:3" ht="13" x14ac:dyDescent="0.15">
      <c r="A414" s="3"/>
      <c r="B414" s="3"/>
      <c r="C414" s="3"/>
    </row>
    <row r="415" spans="1:3" ht="13" x14ac:dyDescent="0.15">
      <c r="A415" s="3"/>
      <c r="B415" s="3"/>
      <c r="C415" s="3"/>
    </row>
    <row r="416" spans="1:3" ht="13" x14ac:dyDescent="0.15">
      <c r="A416" s="3"/>
      <c r="B416" s="3"/>
      <c r="C416" s="3"/>
    </row>
    <row r="417" spans="1:3" ht="13" x14ac:dyDescent="0.15">
      <c r="A417" s="3"/>
      <c r="B417" s="3"/>
      <c r="C417" s="3"/>
    </row>
    <row r="418" spans="1:3" ht="13" x14ac:dyDescent="0.15">
      <c r="A418" s="3"/>
      <c r="B418" s="3"/>
      <c r="C418" s="3"/>
    </row>
    <row r="419" spans="1:3" ht="13" x14ac:dyDescent="0.15">
      <c r="A419" s="3"/>
      <c r="B419" s="3"/>
      <c r="C419" s="3"/>
    </row>
    <row r="420" spans="1:3" ht="13" x14ac:dyDescent="0.15">
      <c r="A420" s="3"/>
      <c r="B420" s="3"/>
      <c r="C420" s="3"/>
    </row>
    <row r="421" spans="1:3" ht="13" x14ac:dyDescent="0.15">
      <c r="A421" s="3"/>
      <c r="B421" s="3"/>
      <c r="C421" s="3"/>
    </row>
    <row r="422" spans="1:3" ht="13" x14ac:dyDescent="0.15">
      <c r="A422" s="3"/>
      <c r="B422" s="3"/>
      <c r="C422" s="3"/>
    </row>
    <row r="423" spans="1:3" ht="13" x14ac:dyDescent="0.15">
      <c r="A423" s="3"/>
      <c r="B423" s="3"/>
      <c r="C423" s="3"/>
    </row>
    <row r="424" spans="1:3" ht="13" x14ac:dyDescent="0.15">
      <c r="A424" s="3"/>
      <c r="B424" s="3"/>
      <c r="C424" s="3"/>
    </row>
    <row r="425" spans="1:3" ht="13" x14ac:dyDescent="0.15">
      <c r="A425" s="3"/>
      <c r="B425" s="3"/>
      <c r="C425" s="3"/>
    </row>
    <row r="426" spans="1:3" ht="13" x14ac:dyDescent="0.15">
      <c r="A426" s="3"/>
      <c r="B426" s="3"/>
      <c r="C426" s="3"/>
    </row>
    <row r="427" spans="1:3" ht="13" x14ac:dyDescent="0.15">
      <c r="A427" s="3"/>
      <c r="B427" s="3"/>
      <c r="C427" s="3"/>
    </row>
    <row r="428" spans="1:3" ht="13" x14ac:dyDescent="0.15">
      <c r="A428" s="3"/>
      <c r="B428" s="3"/>
      <c r="C428" s="3"/>
    </row>
    <row r="429" spans="1:3" ht="13" x14ac:dyDescent="0.15">
      <c r="A429" s="3"/>
      <c r="B429" s="3"/>
      <c r="C429" s="3"/>
    </row>
    <row r="430" spans="1:3" ht="13" x14ac:dyDescent="0.15">
      <c r="A430" s="3"/>
      <c r="B430" s="3"/>
      <c r="C430" s="3"/>
    </row>
    <row r="431" spans="1:3" ht="13" x14ac:dyDescent="0.15">
      <c r="A431" s="3"/>
      <c r="B431" s="3"/>
      <c r="C431" s="3"/>
    </row>
    <row r="432" spans="1:3" ht="13" x14ac:dyDescent="0.15">
      <c r="A432" s="3"/>
      <c r="B432" s="3"/>
      <c r="C432" s="3"/>
    </row>
    <row r="433" spans="1:3" ht="13" x14ac:dyDescent="0.15">
      <c r="A433" s="3"/>
      <c r="B433" s="3"/>
      <c r="C433" s="3"/>
    </row>
    <row r="434" spans="1:3" ht="13" x14ac:dyDescent="0.15">
      <c r="A434" s="3"/>
      <c r="B434" s="3"/>
      <c r="C434" s="3"/>
    </row>
    <row r="435" spans="1:3" ht="13" x14ac:dyDescent="0.15">
      <c r="A435" s="3"/>
      <c r="B435" s="3"/>
      <c r="C435" s="3"/>
    </row>
    <row r="436" spans="1:3" ht="13" x14ac:dyDescent="0.15">
      <c r="A436" s="3"/>
      <c r="B436" s="3"/>
      <c r="C436" s="3"/>
    </row>
    <row r="437" spans="1:3" ht="13" x14ac:dyDescent="0.15">
      <c r="A437" s="3"/>
      <c r="B437" s="3"/>
      <c r="C437" s="3"/>
    </row>
    <row r="438" spans="1:3" ht="13" x14ac:dyDescent="0.15">
      <c r="A438" s="3"/>
      <c r="B438" s="3"/>
      <c r="C438" s="3"/>
    </row>
    <row r="439" spans="1:3" ht="13" x14ac:dyDescent="0.15">
      <c r="A439" s="3"/>
      <c r="B439" s="3"/>
      <c r="C439" s="3"/>
    </row>
    <row r="440" spans="1:3" ht="13" x14ac:dyDescent="0.15">
      <c r="A440" s="3"/>
      <c r="B440" s="3"/>
      <c r="C440" s="3"/>
    </row>
    <row r="441" spans="1:3" ht="13" x14ac:dyDescent="0.15">
      <c r="A441" s="3"/>
      <c r="B441" s="3"/>
      <c r="C441" s="3"/>
    </row>
    <row r="442" spans="1:3" ht="13" x14ac:dyDescent="0.15">
      <c r="A442" s="3"/>
      <c r="B442" s="3"/>
      <c r="C442" s="3"/>
    </row>
    <row r="443" spans="1:3" ht="13" x14ac:dyDescent="0.15">
      <c r="A443" s="3"/>
      <c r="B443" s="3"/>
      <c r="C443" s="3"/>
    </row>
    <row r="444" spans="1:3" ht="13" x14ac:dyDescent="0.15">
      <c r="A444" s="3"/>
      <c r="B444" s="3"/>
      <c r="C444" s="3"/>
    </row>
    <row r="445" spans="1:3" ht="13" x14ac:dyDescent="0.15">
      <c r="A445" s="3"/>
      <c r="B445" s="3"/>
      <c r="C445" s="3"/>
    </row>
    <row r="446" spans="1:3" ht="13" x14ac:dyDescent="0.15">
      <c r="A446" s="3"/>
      <c r="B446" s="3"/>
      <c r="C446" s="3"/>
    </row>
    <row r="447" spans="1:3" ht="13" x14ac:dyDescent="0.15">
      <c r="A447" s="3"/>
      <c r="B447" s="3"/>
      <c r="C447" s="3"/>
    </row>
    <row r="448" spans="1:3" ht="13" x14ac:dyDescent="0.15">
      <c r="A448" s="3"/>
      <c r="B448" s="3"/>
      <c r="C448" s="3"/>
    </row>
    <row r="449" spans="1:3" ht="13" x14ac:dyDescent="0.15">
      <c r="A449" s="3"/>
      <c r="B449" s="3"/>
      <c r="C449" s="3"/>
    </row>
    <row r="450" spans="1:3" ht="13" x14ac:dyDescent="0.15">
      <c r="A450" s="3"/>
      <c r="B450" s="3"/>
      <c r="C450" s="3"/>
    </row>
    <row r="451" spans="1:3" ht="13" x14ac:dyDescent="0.15">
      <c r="A451" s="3"/>
      <c r="B451" s="3"/>
      <c r="C451" s="3"/>
    </row>
    <row r="452" spans="1:3" ht="13" x14ac:dyDescent="0.15">
      <c r="A452" s="3"/>
      <c r="B452" s="3"/>
      <c r="C452" s="3"/>
    </row>
    <row r="453" spans="1:3" ht="13" x14ac:dyDescent="0.15">
      <c r="A453" s="3"/>
      <c r="B453" s="3"/>
      <c r="C453" s="3"/>
    </row>
    <row r="454" spans="1:3" ht="13" x14ac:dyDescent="0.15">
      <c r="A454" s="3"/>
      <c r="B454" s="3"/>
      <c r="C454" s="3"/>
    </row>
    <row r="455" spans="1:3" ht="13" x14ac:dyDescent="0.15">
      <c r="A455" s="3"/>
      <c r="B455" s="3"/>
      <c r="C455" s="3"/>
    </row>
    <row r="456" spans="1:3" ht="13" x14ac:dyDescent="0.15">
      <c r="A456" s="3"/>
      <c r="B456" s="3"/>
      <c r="C456" s="3"/>
    </row>
    <row r="457" spans="1:3" ht="13" x14ac:dyDescent="0.15">
      <c r="A457" s="3"/>
      <c r="B457" s="3"/>
      <c r="C457" s="3"/>
    </row>
    <row r="458" spans="1:3" ht="13" x14ac:dyDescent="0.15">
      <c r="A458" s="3"/>
      <c r="B458" s="3"/>
      <c r="C458" s="3"/>
    </row>
    <row r="459" spans="1:3" ht="13" x14ac:dyDescent="0.15">
      <c r="A459" s="3"/>
      <c r="B459" s="3"/>
      <c r="C459" s="3"/>
    </row>
    <row r="460" spans="1:3" ht="13" x14ac:dyDescent="0.15">
      <c r="A460" s="3"/>
      <c r="B460" s="3"/>
      <c r="C460" s="3"/>
    </row>
    <row r="461" spans="1:3" ht="13" x14ac:dyDescent="0.15">
      <c r="A461" s="3"/>
      <c r="B461" s="3"/>
      <c r="C461" s="3"/>
    </row>
    <row r="462" spans="1:3" ht="13" x14ac:dyDescent="0.15">
      <c r="A462" s="3"/>
      <c r="B462" s="3"/>
      <c r="C462" s="3"/>
    </row>
    <row r="463" spans="1:3" ht="13" x14ac:dyDescent="0.15">
      <c r="A463" s="3"/>
      <c r="B463" s="3"/>
      <c r="C463" s="3"/>
    </row>
    <row r="464" spans="1:3" ht="13" x14ac:dyDescent="0.15">
      <c r="A464" s="3"/>
      <c r="B464" s="3"/>
      <c r="C464" s="3"/>
    </row>
    <row r="465" spans="1:3" ht="13" x14ac:dyDescent="0.15">
      <c r="A465" s="3"/>
      <c r="B465" s="3"/>
      <c r="C465" s="3"/>
    </row>
    <row r="466" spans="1:3" ht="13" x14ac:dyDescent="0.15">
      <c r="A466" s="3"/>
      <c r="B466" s="3"/>
      <c r="C466" s="3"/>
    </row>
    <row r="467" spans="1:3" ht="13" x14ac:dyDescent="0.15">
      <c r="A467" s="3"/>
      <c r="B467" s="3"/>
      <c r="C467" s="3"/>
    </row>
    <row r="468" spans="1:3" ht="13" x14ac:dyDescent="0.15">
      <c r="A468" s="3"/>
      <c r="B468" s="3"/>
      <c r="C468" s="3"/>
    </row>
    <row r="469" spans="1:3" ht="13" x14ac:dyDescent="0.15">
      <c r="A469" s="3"/>
      <c r="B469" s="3"/>
      <c r="C469" s="3"/>
    </row>
    <row r="470" spans="1:3" ht="13" x14ac:dyDescent="0.15">
      <c r="A470" s="3"/>
      <c r="B470" s="3"/>
      <c r="C470" s="3"/>
    </row>
    <row r="471" spans="1:3" ht="13" x14ac:dyDescent="0.15">
      <c r="A471" s="3"/>
      <c r="B471" s="3"/>
      <c r="C471" s="3"/>
    </row>
    <row r="472" spans="1:3" ht="13" x14ac:dyDescent="0.15">
      <c r="A472" s="3"/>
      <c r="B472" s="3"/>
      <c r="C472" s="3"/>
    </row>
    <row r="473" spans="1:3" ht="13" x14ac:dyDescent="0.15">
      <c r="A473" s="3"/>
      <c r="B473" s="3"/>
      <c r="C473" s="3"/>
    </row>
    <row r="474" spans="1:3" ht="13" x14ac:dyDescent="0.15">
      <c r="A474" s="3"/>
      <c r="B474" s="3"/>
      <c r="C474" s="3"/>
    </row>
    <row r="475" spans="1:3" ht="13" x14ac:dyDescent="0.15">
      <c r="A475" s="3"/>
      <c r="B475" s="3"/>
      <c r="C475" s="3"/>
    </row>
    <row r="476" spans="1:3" ht="13" x14ac:dyDescent="0.15">
      <c r="A476" s="3"/>
      <c r="B476" s="3"/>
      <c r="C476" s="3"/>
    </row>
    <row r="477" spans="1:3" ht="13" x14ac:dyDescent="0.15">
      <c r="A477" s="3"/>
      <c r="B477" s="3"/>
      <c r="C477" s="3"/>
    </row>
    <row r="478" spans="1:3" ht="13" x14ac:dyDescent="0.15">
      <c r="A478" s="3"/>
      <c r="B478" s="3"/>
      <c r="C478" s="3"/>
    </row>
    <row r="479" spans="1:3" ht="13" x14ac:dyDescent="0.15">
      <c r="A479" s="3"/>
      <c r="B479" s="3"/>
      <c r="C479" s="3"/>
    </row>
    <row r="480" spans="1:3" ht="13" x14ac:dyDescent="0.15">
      <c r="A480" s="3"/>
      <c r="B480" s="3"/>
      <c r="C480" s="3"/>
    </row>
    <row r="481" spans="1:3" ht="13" x14ac:dyDescent="0.15">
      <c r="A481" s="3"/>
      <c r="B481" s="3"/>
      <c r="C481" s="3"/>
    </row>
    <row r="482" spans="1:3" ht="13" x14ac:dyDescent="0.15">
      <c r="A482" s="3"/>
      <c r="B482" s="3"/>
      <c r="C482" s="3"/>
    </row>
    <row r="483" spans="1:3" ht="13" x14ac:dyDescent="0.15">
      <c r="A483" s="3"/>
      <c r="B483" s="3"/>
      <c r="C483" s="3"/>
    </row>
    <row r="484" spans="1:3" ht="13" x14ac:dyDescent="0.15">
      <c r="A484" s="3"/>
      <c r="B484" s="3"/>
      <c r="C484" s="3"/>
    </row>
    <row r="485" spans="1:3" ht="13" x14ac:dyDescent="0.15">
      <c r="A485" s="3"/>
      <c r="B485" s="3"/>
      <c r="C485" s="3"/>
    </row>
    <row r="486" spans="1:3" ht="13" x14ac:dyDescent="0.15">
      <c r="A486" s="3"/>
      <c r="B486" s="3"/>
      <c r="C486" s="3"/>
    </row>
    <row r="487" spans="1:3" ht="13" x14ac:dyDescent="0.15">
      <c r="A487" s="3"/>
      <c r="B487" s="3"/>
      <c r="C487" s="3"/>
    </row>
    <row r="488" spans="1:3" ht="13" x14ac:dyDescent="0.15">
      <c r="A488" s="3"/>
      <c r="B488" s="3"/>
      <c r="C488" s="3"/>
    </row>
    <row r="489" spans="1:3" ht="13" x14ac:dyDescent="0.15">
      <c r="A489" s="3"/>
      <c r="B489" s="3"/>
      <c r="C489" s="3"/>
    </row>
    <row r="490" spans="1:3" ht="13" x14ac:dyDescent="0.15">
      <c r="A490" s="3"/>
      <c r="B490" s="3"/>
      <c r="C490" s="3"/>
    </row>
    <row r="491" spans="1:3" ht="13" x14ac:dyDescent="0.15">
      <c r="A491" s="3"/>
      <c r="B491" s="3"/>
      <c r="C491" s="3"/>
    </row>
    <row r="492" spans="1:3" ht="13" x14ac:dyDescent="0.15">
      <c r="A492" s="3"/>
      <c r="B492" s="3"/>
      <c r="C492" s="3"/>
    </row>
    <row r="493" spans="1:3" ht="13" x14ac:dyDescent="0.15">
      <c r="A493" s="3"/>
      <c r="B493" s="3"/>
      <c r="C493" s="3"/>
    </row>
    <row r="494" spans="1:3" ht="13" x14ac:dyDescent="0.15">
      <c r="A494" s="3"/>
      <c r="B494" s="3"/>
      <c r="C494" s="3"/>
    </row>
    <row r="495" spans="1:3" ht="13" x14ac:dyDescent="0.15">
      <c r="A495" s="3"/>
      <c r="B495" s="3"/>
      <c r="C495" s="3"/>
    </row>
    <row r="496" spans="1:3" ht="13" x14ac:dyDescent="0.15">
      <c r="A496" s="3"/>
      <c r="B496" s="3"/>
      <c r="C496" s="3"/>
    </row>
    <row r="497" spans="1:3" ht="13" x14ac:dyDescent="0.15">
      <c r="A497" s="3"/>
      <c r="B497" s="3"/>
      <c r="C497" s="3"/>
    </row>
    <row r="498" spans="1:3" ht="13" x14ac:dyDescent="0.15">
      <c r="A498" s="3"/>
      <c r="B498" s="3"/>
      <c r="C498" s="3"/>
    </row>
    <row r="499" spans="1:3" ht="13" x14ac:dyDescent="0.15">
      <c r="A499" s="3"/>
      <c r="B499" s="3"/>
      <c r="C499" s="3"/>
    </row>
    <row r="500" spans="1:3" ht="13" x14ac:dyDescent="0.15">
      <c r="A500" s="3"/>
      <c r="B500" s="3"/>
      <c r="C500" s="3"/>
    </row>
    <row r="501" spans="1:3" ht="13" x14ac:dyDescent="0.15">
      <c r="A501" s="3"/>
      <c r="B501" s="3"/>
      <c r="C501" s="3"/>
    </row>
    <row r="502" spans="1:3" ht="13" x14ac:dyDescent="0.15">
      <c r="A502" s="3"/>
      <c r="B502" s="3"/>
      <c r="C502" s="3"/>
    </row>
    <row r="503" spans="1:3" ht="13" x14ac:dyDescent="0.15">
      <c r="A503" s="3"/>
      <c r="B503" s="3"/>
      <c r="C503" s="3"/>
    </row>
    <row r="504" spans="1:3" ht="13" x14ac:dyDescent="0.15">
      <c r="A504" s="3"/>
      <c r="B504" s="3"/>
      <c r="C504" s="3"/>
    </row>
    <row r="505" spans="1:3" ht="13" x14ac:dyDescent="0.15">
      <c r="A505" s="3"/>
      <c r="B505" s="3"/>
      <c r="C505" s="3"/>
    </row>
    <row r="506" spans="1:3" ht="13" x14ac:dyDescent="0.15">
      <c r="A506" s="3"/>
      <c r="B506" s="3"/>
      <c r="C506" s="3"/>
    </row>
    <row r="507" spans="1:3" ht="13" x14ac:dyDescent="0.15">
      <c r="A507" s="3"/>
      <c r="B507" s="3"/>
      <c r="C507" s="3"/>
    </row>
    <row r="508" spans="1:3" ht="13" x14ac:dyDescent="0.15">
      <c r="A508" s="3"/>
      <c r="B508" s="3"/>
      <c r="C508" s="3"/>
    </row>
    <row r="509" spans="1:3" ht="13" x14ac:dyDescent="0.15">
      <c r="A509" s="3"/>
      <c r="B509" s="3"/>
      <c r="C509" s="3"/>
    </row>
    <row r="510" spans="1:3" ht="13" x14ac:dyDescent="0.15">
      <c r="A510" s="3"/>
      <c r="B510" s="3"/>
      <c r="C510" s="3"/>
    </row>
    <row r="511" spans="1:3" ht="13" x14ac:dyDescent="0.15">
      <c r="A511" s="3"/>
      <c r="B511" s="3"/>
      <c r="C511" s="3"/>
    </row>
    <row r="512" spans="1:3" ht="13" x14ac:dyDescent="0.15">
      <c r="A512" s="3"/>
      <c r="B512" s="3"/>
      <c r="C512" s="3"/>
    </row>
    <row r="513" spans="1:3" ht="13" x14ac:dyDescent="0.15">
      <c r="A513" s="3"/>
      <c r="B513" s="3"/>
      <c r="C513" s="3"/>
    </row>
    <row r="514" spans="1:3" ht="13" x14ac:dyDescent="0.15">
      <c r="A514" s="3"/>
      <c r="B514" s="3"/>
      <c r="C514" s="3"/>
    </row>
    <row r="515" spans="1:3" ht="13" x14ac:dyDescent="0.15">
      <c r="A515" s="3"/>
      <c r="B515" s="3"/>
      <c r="C515" s="3"/>
    </row>
    <row r="516" spans="1:3" ht="13" x14ac:dyDescent="0.15">
      <c r="A516" s="3"/>
      <c r="B516" s="3"/>
      <c r="C516" s="3"/>
    </row>
    <row r="517" spans="1:3" ht="13" x14ac:dyDescent="0.15">
      <c r="A517" s="3"/>
      <c r="B517" s="3"/>
      <c r="C517" s="3"/>
    </row>
    <row r="518" spans="1:3" ht="13" x14ac:dyDescent="0.15">
      <c r="A518" s="3"/>
      <c r="B518" s="3"/>
      <c r="C518" s="3"/>
    </row>
    <row r="519" spans="1:3" ht="13" x14ac:dyDescent="0.15">
      <c r="A519" s="3"/>
      <c r="B519" s="3"/>
      <c r="C519" s="3"/>
    </row>
    <row r="520" spans="1:3" ht="13" x14ac:dyDescent="0.15">
      <c r="A520" s="3"/>
      <c r="B520" s="3"/>
      <c r="C520" s="3"/>
    </row>
    <row r="521" spans="1:3" ht="13" x14ac:dyDescent="0.15">
      <c r="A521" s="3"/>
      <c r="B521" s="3"/>
      <c r="C521" s="3"/>
    </row>
    <row r="522" spans="1:3" ht="13" x14ac:dyDescent="0.15">
      <c r="A522" s="3"/>
      <c r="B522" s="3"/>
      <c r="C522" s="3"/>
    </row>
    <row r="523" spans="1:3" ht="13" x14ac:dyDescent="0.15">
      <c r="A523" s="3"/>
      <c r="B523" s="3"/>
      <c r="C523" s="3"/>
    </row>
    <row r="524" spans="1:3" ht="13" x14ac:dyDescent="0.15">
      <c r="A524" s="3"/>
      <c r="B524" s="3"/>
      <c r="C524" s="3"/>
    </row>
    <row r="525" spans="1:3" ht="13" x14ac:dyDescent="0.15">
      <c r="A525" s="3"/>
      <c r="B525" s="3"/>
      <c r="C525" s="3"/>
    </row>
    <row r="526" spans="1:3" ht="13" x14ac:dyDescent="0.15">
      <c r="A526" s="3"/>
      <c r="B526" s="3"/>
      <c r="C526" s="3"/>
    </row>
    <row r="527" spans="1:3" ht="13" x14ac:dyDescent="0.15">
      <c r="A527" s="3"/>
      <c r="B527" s="3"/>
      <c r="C527" s="3"/>
    </row>
    <row r="528" spans="1:3" ht="13" x14ac:dyDescent="0.15">
      <c r="A528" s="3"/>
      <c r="B528" s="3"/>
      <c r="C528" s="3"/>
    </row>
    <row r="529" spans="1:3" ht="13" x14ac:dyDescent="0.15">
      <c r="A529" s="3"/>
      <c r="B529" s="3"/>
      <c r="C529" s="3"/>
    </row>
    <row r="530" spans="1:3" ht="13" x14ac:dyDescent="0.15">
      <c r="A530" s="3"/>
      <c r="B530" s="3"/>
      <c r="C530" s="3"/>
    </row>
    <row r="531" spans="1:3" ht="13" x14ac:dyDescent="0.15">
      <c r="A531" s="3"/>
      <c r="B531" s="3"/>
      <c r="C531" s="3"/>
    </row>
    <row r="532" spans="1:3" ht="13" x14ac:dyDescent="0.15">
      <c r="A532" s="3"/>
      <c r="B532" s="3"/>
      <c r="C532" s="3"/>
    </row>
    <row r="533" spans="1:3" ht="13" x14ac:dyDescent="0.15">
      <c r="A533" s="3"/>
      <c r="B533" s="3"/>
      <c r="C533" s="3"/>
    </row>
    <row r="534" spans="1:3" ht="13" x14ac:dyDescent="0.15">
      <c r="A534" s="3"/>
      <c r="B534" s="3"/>
      <c r="C534" s="3"/>
    </row>
    <row r="535" spans="1:3" ht="13" x14ac:dyDescent="0.15">
      <c r="A535" s="3"/>
      <c r="B535" s="3"/>
      <c r="C535" s="3"/>
    </row>
    <row r="536" spans="1:3" ht="13" x14ac:dyDescent="0.15">
      <c r="A536" s="3"/>
      <c r="B536" s="3"/>
      <c r="C536" s="3"/>
    </row>
    <row r="537" spans="1:3" ht="13" x14ac:dyDescent="0.15">
      <c r="A537" s="3"/>
      <c r="B537" s="3"/>
      <c r="C537" s="3"/>
    </row>
    <row r="538" spans="1:3" ht="13" x14ac:dyDescent="0.15">
      <c r="A538" s="3"/>
      <c r="B538" s="3"/>
      <c r="C538" s="3"/>
    </row>
    <row r="539" spans="1:3" ht="13" x14ac:dyDescent="0.15">
      <c r="A539" s="3"/>
      <c r="B539" s="3"/>
      <c r="C539" s="3"/>
    </row>
    <row r="540" spans="1:3" ht="13" x14ac:dyDescent="0.15">
      <c r="A540" s="3"/>
      <c r="B540" s="3"/>
      <c r="C540" s="3"/>
    </row>
    <row r="541" spans="1:3" ht="13" x14ac:dyDescent="0.15">
      <c r="A541" s="3"/>
      <c r="B541" s="3"/>
      <c r="C541" s="3"/>
    </row>
    <row r="542" spans="1:3" ht="13" x14ac:dyDescent="0.15">
      <c r="A542" s="3"/>
      <c r="B542" s="3"/>
      <c r="C542" s="3"/>
    </row>
    <row r="543" spans="1:3" ht="13" x14ac:dyDescent="0.15">
      <c r="A543" s="3"/>
      <c r="B543" s="3"/>
      <c r="C543" s="3"/>
    </row>
    <row r="544" spans="1:3" ht="13" x14ac:dyDescent="0.15">
      <c r="A544" s="3"/>
      <c r="B544" s="3"/>
      <c r="C544" s="3"/>
    </row>
    <row r="545" spans="1:3" ht="13" x14ac:dyDescent="0.15">
      <c r="A545" s="3"/>
      <c r="B545" s="3"/>
      <c r="C545" s="3"/>
    </row>
    <row r="546" spans="1:3" ht="13" x14ac:dyDescent="0.15">
      <c r="A546" s="3"/>
      <c r="B546" s="3"/>
      <c r="C546" s="3"/>
    </row>
    <row r="547" spans="1:3" ht="13" x14ac:dyDescent="0.15">
      <c r="A547" s="3"/>
      <c r="B547" s="3"/>
      <c r="C547" s="3"/>
    </row>
    <row r="548" spans="1:3" ht="13" x14ac:dyDescent="0.15">
      <c r="A548" s="3"/>
      <c r="B548" s="3"/>
      <c r="C548" s="3"/>
    </row>
    <row r="549" spans="1:3" ht="13" x14ac:dyDescent="0.15">
      <c r="A549" s="3"/>
      <c r="B549" s="3"/>
      <c r="C549" s="3"/>
    </row>
    <row r="550" spans="1:3" ht="13" x14ac:dyDescent="0.15">
      <c r="A550" s="3"/>
      <c r="B550" s="3"/>
      <c r="C550" s="3"/>
    </row>
    <row r="551" spans="1:3" ht="13" x14ac:dyDescent="0.15">
      <c r="A551" s="3"/>
      <c r="B551" s="3"/>
      <c r="C551" s="3"/>
    </row>
    <row r="552" spans="1:3" ht="13" x14ac:dyDescent="0.15">
      <c r="A552" s="3"/>
      <c r="B552" s="3"/>
      <c r="C552" s="3"/>
    </row>
    <row r="553" spans="1:3" ht="13" x14ac:dyDescent="0.15">
      <c r="A553" s="3"/>
      <c r="B553" s="3"/>
      <c r="C553" s="3"/>
    </row>
    <row r="554" spans="1:3" ht="13" x14ac:dyDescent="0.15">
      <c r="A554" s="3"/>
      <c r="B554" s="3"/>
      <c r="C554" s="3"/>
    </row>
    <row r="555" spans="1:3" ht="13" x14ac:dyDescent="0.15">
      <c r="A555" s="3"/>
      <c r="B555" s="3"/>
      <c r="C555" s="3"/>
    </row>
    <row r="556" spans="1:3" ht="13" x14ac:dyDescent="0.15">
      <c r="A556" s="3"/>
      <c r="B556" s="3"/>
      <c r="C556" s="3"/>
    </row>
    <row r="557" spans="1:3" ht="13" x14ac:dyDescent="0.15">
      <c r="A557" s="3"/>
      <c r="B557" s="3"/>
      <c r="C557" s="3"/>
    </row>
    <row r="558" spans="1:3" ht="13" x14ac:dyDescent="0.15">
      <c r="A558" s="3"/>
      <c r="B558" s="3"/>
      <c r="C558" s="3"/>
    </row>
    <row r="559" spans="1:3" ht="13" x14ac:dyDescent="0.15">
      <c r="A559" s="3"/>
      <c r="B559" s="3"/>
      <c r="C559" s="3"/>
    </row>
    <row r="560" spans="1:3" ht="13" x14ac:dyDescent="0.15">
      <c r="A560" s="3"/>
      <c r="B560" s="3"/>
      <c r="C560" s="3"/>
    </row>
    <row r="561" spans="1:3" ht="13" x14ac:dyDescent="0.15">
      <c r="A561" s="3"/>
      <c r="B561" s="3"/>
      <c r="C561" s="3"/>
    </row>
    <row r="562" spans="1:3" ht="13" x14ac:dyDescent="0.15">
      <c r="A562" s="3"/>
      <c r="B562" s="3"/>
      <c r="C562" s="3"/>
    </row>
    <row r="563" spans="1:3" ht="13" x14ac:dyDescent="0.15">
      <c r="A563" s="3"/>
      <c r="B563" s="3"/>
      <c r="C563" s="3"/>
    </row>
    <row r="564" spans="1:3" ht="13" x14ac:dyDescent="0.15">
      <c r="A564" s="3"/>
      <c r="B564" s="3"/>
      <c r="C564" s="3"/>
    </row>
    <row r="565" spans="1:3" ht="13" x14ac:dyDescent="0.15">
      <c r="A565" s="3"/>
      <c r="B565" s="3"/>
      <c r="C565" s="3"/>
    </row>
    <row r="566" spans="1:3" ht="13" x14ac:dyDescent="0.15">
      <c r="A566" s="3"/>
      <c r="B566" s="3"/>
      <c r="C566" s="3"/>
    </row>
    <row r="567" spans="1:3" ht="13" x14ac:dyDescent="0.15">
      <c r="A567" s="3"/>
      <c r="B567" s="3"/>
      <c r="C567" s="3"/>
    </row>
    <row r="568" spans="1:3" ht="13" x14ac:dyDescent="0.15">
      <c r="A568" s="3"/>
      <c r="B568" s="3"/>
      <c r="C568" s="3"/>
    </row>
    <row r="569" spans="1:3" ht="13" x14ac:dyDescent="0.15">
      <c r="A569" s="3"/>
      <c r="B569" s="3"/>
      <c r="C569" s="3"/>
    </row>
    <row r="570" spans="1:3" ht="13" x14ac:dyDescent="0.15">
      <c r="A570" s="3"/>
      <c r="B570" s="3"/>
      <c r="C570" s="3"/>
    </row>
    <row r="571" spans="1:3" ht="13" x14ac:dyDescent="0.15">
      <c r="A571" s="3"/>
      <c r="B571" s="3"/>
      <c r="C571" s="3"/>
    </row>
    <row r="572" spans="1:3" ht="13" x14ac:dyDescent="0.15">
      <c r="A572" s="3"/>
      <c r="B572" s="3"/>
      <c r="C572" s="3"/>
    </row>
    <row r="573" spans="1:3" ht="13" x14ac:dyDescent="0.15">
      <c r="A573" s="3"/>
      <c r="B573" s="3"/>
      <c r="C573" s="3"/>
    </row>
    <row r="574" spans="1:3" ht="13" x14ac:dyDescent="0.15">
      <c r="A574" s="3"/>
      <c r="B574" s="3"/>
      <c r="C574" s="3"/>
    </row>
    <row r="575" spans="1:3" ht="13" x14ac:dyDescent="0.15">
      <c r="A575" s="3"/>
      <c r="B575" s="3"/>
      <c r="C575" s="3"/>
    </row>
    <row r="576" spans="1:3" ht="13" x14ac:dyDescent="0.15">
      <c r="A576" s="3"/>
      <c r="B576" s="3"/>
      <c r="C576" s="3"/>
    </row>
    <row r="577" spans="1:3" ht="13" x14ac:dyDescent="0.15">
      <c r="A577" s="3"/>
      <c r="B577" s="3"/>
      <c r="C577" s="3"/>
    </row>
    <row r="578" spans="1:3" ht="13" x14ac:dyDescent="0.15">
      <c r="A578" s="3"/>
      <c r="B578" s="3"/>
      <c r="C578" s="3"/>
    </row>
    <row r="579" spans="1:3" ht="13" x14ac:dyDescent="0.15">
      <c r="A579" s="3"/>
      <c r="B579" s="3"/>
      <c r="C579" s="3"/>
    </row>
    <row r="580" spans="1:3" ht="13" x14ac:dyDescent="0.15">
      <c r="A580" s="3"/>
      <c r="B580" s="3"/>
      <c r="C580" s="3"/>
    </row>
    <row r="581" spans="1:3" ht="13" x14ac:dyDescent="0.15">
      <c r="A581" s="3"/>
      <c r="B581" s="3"/>
      <c r="C581" s="3"/>
    </row>
    <row r="582" spans="1:3" ht="13" x14ac:dyDescent="0.15">
      <c r="A582" s="3"/>
      <c r="B582" s="3"/>
      <c r="C582" s="3"/>
    </row>
    <row r="583" spans="1:3" ht="13" x14ac:dyDescent="0.15">
      <c r="A583" s="3"/>
      <c r="B583" s="3"/>
      <c r="C583" s="3"/>
    </row>
    <row r="584" spans="1:3" ht="13" x14ac:dyDescent="0.15">
      <c r="A584" s="3"/>
      <c r="B584" s="3"/>
      <c r="C584" s="3"/>
    </row>
    <row r="585" spans="1:3" ht="13" x14ac:dyDescent="0.15">
      <c r="A585" s="3"/>
      <c r="B585" s="3"/>
      <c r="C585" s="3"/>
    </row>
    <row r="586" spans="1:3" ht="13" x14ac:dyDescent="0.15">
      <c r="A586" s="3"/>
      <c r="B586" s="3"/>
      <c r="C586" s="3"/>
    </row>
    <row r="587" spans="1:3" ht="13" x14ac:dyDescent="0.15">
      <c r="A587" s="3"/>
      <c r="B587" s="3"/>
      <c r="C587" s="3"/>
    </row>
    <row r="588" spans="1:3" ht="13" x14ac:dyDescent="0.15">
      <c r="A588" s="3"/>
      <c r="B588" s="3"/>
      <c r="C588" s="3"/>
    </row>
    <row r="589" spans="1:3" ht="13" x14ac:dyDescent="0.15">
      <c r="A589" s="3"/>
      <c r="B589" s="3"/>
      <c r="C589" s="3"/>
    </row>
    <row r="590" spans="1:3" ht="13" x14ac:dyDescent="0.15">
      <c r="A590" s="3"/>
      <c r="B590" s="3"/>
      <c r="C590" s="3"/>
    </row>
    <row r="591" spans="1:3" ht="13" x14ac:dyDescent="0.15">
      <c r="A591" s="3"/>
      <c r="B591" s="3"/>
      <c r="C591" s="3"/>
    </row>
    <row r="592" spans="1:3" ht="13" x14ac:dyDescent="0.15">
      <c r="A592" s="3"/>
      <c r="B592" s="3"/>
      <c r="C592" s="3"/>
    </row>
    <row r="593" spans="1:3" ht="13" x14ac:dyDescent="0.15">
      <c r="A593" s="3"/>
      <c r="B593" s="3"/>
      <c r="C593" s="3"/>
    </row>
    <row r="594" spans="1:3" ht="13" x14ac:dyDescent="0.15">
      <c r="A594" s="3"/>
      <c r="B594" s="3"/>
      <c r="C594" s="3"/>
    </row>
    <row r="595" spans="1:3" ht="13" x14ac:dyDescent="0.15">
      <c r="A595" s="3"/>
      <c r="B595" s="3"/>
      <c r="C595" s="3"/>
    </row>
    <row r="596" spans="1:3" ht="13" x14ac:dyDescent="0.15">
      <c r="A596" s="3"/>
      <c r="B596" s="3"/>
      <c r="C596" s="3"/>
    </row>
    <row r="597" spans="1:3" ht="13" x14ac:dyDescent="0.15">
      <c r="A597" s="3"/>
      <c r="B597" s="3"/>
      <c r="C597" s="3"/>
    </row>
    <row r="598" spans="1:3" ht="13" x14ac:dyDescent="0.15">
      <c r="A598" s="3"/>
      <c r="B598" s="3"/>
      <c r="C598" s="3"/>
    </row>
    <row r="599" spans="1:3" ht="13" x14ac:dyDescent="0.15">
      <c r="A599" s="3"/>
      <c r="B599" s="3"/>
      <c r="C599" s="3"/>
    </row>
    <row r="600" spans="1:3" ht="13" x14ac:dyDescent="0.15">
      <c r="A600" s="3"/>
      <c r="B600" s="3"/>
      <c r="C600" s="3"/>
    </row>
    <row r="601" spans="1:3" ht="13" x14ac:dyDescent="0.15">
      <c r="A601" s="3"/>
      <c r="B601" s="3"/>
      <c r="C601" s="3"/>
    </row>
    <row r="602" spans="1:3" ht="13" x14ac:dyDescent="0.15">
      <c r="A602" s="3"/>
      <c r="B602" s="3"/>
      <c r="C602" s="3"/>
    </row>
    <row r="603" spans="1:3" ht="13" x14ac:dyDescent="0.15">
      <c r="A603" s="3"/>
      <c r="B603" s="3"/>
      <c r="C603" s="3"/>
    </row>
    <row r="604" spans="1:3" ht="13" x14ac:dyDescent="0.15">
      <c r="A604" s="3"/>
      <c r="B604" s="3"/>
      <c r="C604" s="3"/>
    </row>
    <row r="605" spans="1:3" ht="13" x14ac:dyDescent="0.15">
      <c r="A605" s="3"/>
      <c r="B605" s="3"/>
      <c r="C605" s="3"/>
    </row>
    <row r="606" spans="1:3" ht="13" x14ac:dyDescent="0.15">
      <c r="A606" s="3"/>
      <c r="B606" s="3"/>
      <c r="C606" s="3"/>
    </row>
    <row r="607" spans="1:3" ht="13" x14ac:dyDescent="0.15">
      <c r="A607" s="3"/>
      <c r="B607" s="3"/>
      <c r="C607" s="3"/>
    </row>
    <row r="608" spans="1:3" ht="13" x14ac:dyDescent="0.15">
      <c r="A608" s="3"/>
      <c r="B608" s="3"/>
      <c r="C608" s="3"/>
    </row>
    <row r="609" spans="1:3" ht="13" x14ac:dyDescent="0.15">
      <c r="A609" s="3"/>
      <c r="B609" s="3"/>
      <c r="C609" s="3"/>
    </row>
    <row r="610" spans="1:3" ht="13" x14ac:dyDescent="0.15">
      <c r="A610" s="3"/>
      <c r="B610" s="3"/>
      <c r="C610" s="3"/>
    </row>
    <row r="611" spans="1:3" ht="13" x14ac:dyDescent="0.15">
      <c r="A611" s="3"/>
      <c r="B611" s="3"/>
      <c r="C611" s="3"/>
    </row>
    <row r="612" spans="1:3" ht="13" x14ac:dyDescent="0.15">
      <c r="A612" s="3"/>
      <c r="B612" s="3"/>
      <c r="C612" s="3"/>
    </row>
    <row r="613" spans="1:3" ht="13" x14ac:dyDescent="0.15">
      <c r="A613" s="3"/>
      <c r="B613" s="3"/>
      <c r="C613" s="3"/>
    </row>
    <row r="614" spans="1:3" ht="13" x14ac:dyDescent="0.15">
      <c r="A614" s="3"/>
      <c r="B614" s="3"/>
      <c r="C614" s="3"/>
    </row>
    <row r="615" spans="1:3" ht="13" x14ac:dyDescent="0.15">
      <c r="A615" s="3"/>
      <c r="B615" s="3"/>
      <c r="C615" s="3"/>
    </row>
    <row r="616" spans="1:3" ht="13" x14ac:dyDescent="0.15">
      <c r="A616" s="3"/>
      <c r="B616" s="3"/>
      <c r="C616" s="3"/>
    </row>
    <row r="617" spans="1:3" ht="13" x14ac:dyDescent="0.15">
      <c r="A617" s="3"/>
      <c r="B617" s="3"/>
      <c r="C617" s="3"/>
    </row>
    <row r="618" spans="1:3" ht="13" x14ac:dyDescent="0.15">
      <c r="A618" s="3"/>
      <c r="B618" s="3"/>
      <c r="C618" s="3"/>
    </row>
    <row r="619" spans="1:3" ht="13" x14ac:dyDescent="0.15">
      <c r="A619" s="3"/>
      <c r="B619" s="3"/>
      <c r="C619" s="3"/>
    </row>
    <row r="620" spans="1:3" ht="13" x14ac:dyDescent="0.15">
      <c r="A620" s="3"/>
      <c r="B620" s="3"/>
      <c r="C620" s="3"/>
    </row>
    <row r="621" spans="1:3" ht="13" x14ac:dyDescent="0.15">
      <c r="A621" s="3"/>
      <c r="B621" s="3"/>
      <c r="C621" s="3"/>
    </row>
    <row r="622" spans="1:3" ht="13" x14ac:dyDescent="0.15">
      <c r="A622" s="3"/>
      <c r="B622" s="3"/>
      <c r="C622" s="3"/>
    </row>
    <row r="623" spans="1:3" ht="13" x14ac:dyDescent="0.15">
      <c r="A623" s="3"/>
      <c r="B623" s="3"/>
      <c r="C623" s="3"/>
    </row>
    <row r="624" spans="1:3" ht="13" x14ac:dyDescent="0.15">
      <c r="A624" s="3"/>
      <c r="B624" s="3"/>
      <c r="C624" s="3"/>
    </row>
    <row r="625" spans="1:3" ht="13" x14ac:dyDescent="0.15">
      <c r="A625" s="3"/>
      <c r="B625" s="3"/>
      <c r="C625" s="3"/>
    </row>
    <row r="626" spans="1:3" ht="13" x14ac:dyDescent="0.15">
      <c r="A626" s="3"/>
      <c r="B626" s="3"/>
      <c r="C626" s="3"/>
    </row>
    <row r="627" spans="1:3" ht="13" x14ac:dyDescent="0.15">
      <c r="A627" s="3"/>
      <c r="B627" s="3"/>
      <c r="C627" s="3"/>
    </row>
    <row r="628" spans="1:3" ht="13" x14ac:dyDescent="0.15">
      <c r="A628" s="3"/>
      <c r="B628" s="3"/>
      <c r="C628" s="3"/>
    </row>
    <row r="629" spans="1:3" ht="13" x14ac:dyDescent="0.15">
      <c r="A629" s="3"/>
      <c r="B629" s="3"/>
      <c r="C629" s="3"/>
    </row>
    <row r="630" spans="1:3" ht="13" x14ac:dyDescent="0.15">
      <c r="A630" s="3"/>
      <c r="B630" s="3"/>
      <c r="C630" s="3"/>
    </row>
    <row r="631" spans="1:3" ht="13" x14ac:dyDescent="0.15">
      <c r="A631" s="3"/>
      <c r="B631" s="3"/>
      <c r="C631" s="3"/>
    </row>
    <row r="632" spans="1:3" ht="13" x14ac:dyDescent="0.15">
      <c r="A632" s="3"/>
      <c r="B632" s="3"/>
      <c r="C632" s="3"/>
    </row>
    <row r="633" spans="1:3" ht="13" x14ac:dyDescent="0.15">
      <c r="A633" s="3"/>
      <c r="B633" s="3"/>
      <c r="C633" s="3"/>
    </row>
    <row r="634" spans="1:3" ht="13" x14ac:dyDescent="0.15">
      <c r="A634" s="3"/>
      <c r="B634" s="3"/>
      <c r="C634" s="3"/>
    </row>
    <row r="635" spans="1:3" ht="13" x14ac:dyDescent="0.15">
      <c r="A635" s="3"/>
      <c r="B635" s="3"/>
      <c r="C635" s="3"/>
    </row>
    <row r="636" spans="1:3" ht="13" x14ac:dyDescent="0.15">
      <c r="A636" s="3"/>
      <c r="B636" s="3"/>
      <c r="C636" s="3"/>
    </row>
    <row r="637" spans="1:3" ht="13" x14ac:dyDescent="0.15">
      <c r="A637" s="3"/>
      <c r="B637" s="3"/>
      <c r="C637" s="3"/>
    </row>
    <row r="638" spans="1:3" ht="13" x14ac:dyDescent="0.15">
      <c r="A638" s="3"/>
      <c r="B638" s="3"/>
      <c r="C638" s="3"/>
    </row>
    <row r="639" spans="1:3" ht="13" x14ac:dyDescent="0.15">
      <c r="A639" s="3"/>
      <c r="B639" s="3"/>
      <c r="C639" s="3"/>
    </row>
    <row r="640" spans="1:3" ht="13" x14ac:dyDescent="0.15">
      <c r="A640" s="3"/>
      <c r="B640" s="3"/>
      <c r="C640" s="3"/>
    </row>
    <row r="641" spans="1:3" ht="13" x14ac:dyDescent="0.15">
      <c r="A641" s="3"/>
      <c r="B641" s="3"/>
      <c r="C641" s="3"/>
    </row>
    <row r="642" spans="1:3" ht="13" x14ac:dyDescent="0.15">
      <c r="A642" s="3"/>
      <c r="B642" s="3"/>
      <c r="C642" s="3"/>
    </row>
    <row r="643" spans="1:3" ht="13" x14ac:dyDescent="0.15">
      <c r="A643" s="3"/>
      <c r="B643" s="3"/>
      <c r="C643" s="3"/>
    </row>
    <row r="644" spans="1:3" ht="13" x14ac:dyDescent="0.15">
      <c r="A644" s="3"/>
      <c r="B644" s="3"/>
      <c r="C644" s="3"/>
    </row>
    <row r="645" spans="1:3" ht="13" x14ac:dyDescent="0.15">
      <c r="A645" s="3"/>
      <c r="B645" s="3"/>
      <c r="C645" s="3"/>
    </row>
    <row r="646" spans="1:3" ht="13" x14ac:dyDescent="0.15">
      <c r="A646" s="3"/>
      <c r="B646" s="3"/>
      <c r="C646" s="3"/>
    </row>
    <row r="647" spans="1:3" ht="13" x14ac:dyDescent="0.15">
      <c r="A647" s="3"/>
      <c r="B647" s="3"/>
      <c r="C647" s="3"/>
    </row>
    <row r="648" spans="1:3" ht="13" x14ac:dyDescent="0.15">
      <c r="A648" s="3"/>
      <c r="B648" s="3"/>
      <c r="C648" s="3"/>
    </row>
    <row r="649" spans="1:3" ht="13" x14ac:dyDescent="0.15">
      <c r="A649" s="3"/>
      <c r="B649" s="3"/>
      <c r="C649" s="3"/>
    </row>
    <row r="650" spans="1:3" ht="13" x14ac:dyDescent="0.15">
      <c r="A650" s="3"/>
      <c r="B650" s="3"/>
      <c r="C650" s="3"/>
    </row>
    <row r="651" spans="1:3" ht="13" x14ac:dyDescent="0.15">
      <c r="A651" s="3"/>
      <c r="B651" s="3"/>
      <c r="C651" s="3"/>
    </row>
    <row r="652" spans="1:3" ht="13" x14ac:dyDescent="0.15">
      <c r="A652" s="3"/>
      <c r="B652" s="3"/>
      <c r="C652" s="3"/>
    </row>
    <row r="653" spans="1:3" ht="13" x14ac:dyDescent="0.15">
      <c r="A653" s="3"/>
      <c r="B653" s="3"/>
      <c r="C653" s="3"/>
    </row>
    <row r="654" spans="1:3" ht="13" x14ac:dyDescent="0.15">
      <c r="A654" s="3"/>
      <c r="B654" s="3"/>
      <c r="C654" s="3"/>
    </row>
    <row r="655" spans="1:3" ht="13" x14ac:dyDescent="0.15">
      <c r="A655" s="3"/>
      <c r="B655" s="3"/>
      <c r="C655" s="3"/>
    </row>
    <row r="656" spans="1:3" ht="13" x14ac:dyDescent="0.15">
      <c r="A656" s="3"/>
      <c r="B656" s="3"/>
      <c r="C656" s="3"/>
    </row>
    <row r="657" spans="1:3" ht="13" x14ac:dyDescent="0.15">
      <c r="A657" s="3"/>
      <c r="B657" s="3"/>
      <c r="C657" s="3"/>
    </row>
    <row r="658" spans="1:3" ht="13" x14ac:dyDescent="0.15">
      <c r="A658" s="3"/>
      <c r="B658" s="3"/>
      <c r="C658" s="3"/>
    </row>
    <row r="659" spans="1:3" ht="13" x14ac:dyDescent="0.15">
      <c r="A659" s="3"/>
      <c r="B659" s="3"/>
      <c r="C659" s="3"/>
    </row>
    <row r="660" spans="1:3" ht="13" x14ac:dyDescent="0.15">
      <c r="A660" s="3"/>
      <c r="B660" s="3"/>
      <c r="C660" s="3"/>
    </row>
    <row r="661" spans="1:3" ht="13" x14ac:dyDescent="0.15">
      <c r="A661" s="3"/>
      <c r="B661" s="3"/>
      <c r="C661" s="3"/>
    </row>
    <row r="662" spans="1:3" ht="13" x14ac:dyDescent="0.15">
      <c r="A662" s="3"/>
      <c r="B662" s="3"/>
      <c r="C662" s="3"/>
    </row>
    <row r="663" spans="1:3" ht="13" x14ac:dyDescent="0.15">
      <c r="A663" s="3"/>
      <c r="B663" s="3"/>
      <c r="C663" s="3"/>
    </row>
    <row r="664" spans="1:3" ht="13" x14ac:dyDescent="0.15">
      <c r="A664" s="3"/>
      <c r="B664" s="3"/>
      <c r="C664" s="3"/>
    </row>
    <row r="665" spans="1:3" ht="13" x14ac:dyDescent="0.15">
      <c r="A665" s="3"/>
      <c r="B665" s="3"/>
      <c r="C665" s="3"/>
    </row>
    <row r="666" spans="1:3" ht="13" x14ac:dyDescent="0.15">
      <c r="A666" s="3"/>
      <c r="B666" s="3"/>
      <c r="C666" s="3"/>
    </row>
    <row r="667" spans="1:3" ht="13" x14ac:dyDescent="0.15">
      <c r="A667" s="3"/>
      <c r="B667" s="3"/>
      <c r="C667" s="3"/>
    </row>
    <row r="668" spans="1:3" ht="13" x14ac:dyDescent="0.15">
      <c r="A668" s="3"/>
      <c r="B668" s="3"/>
      <c r="C668" s="3"/>
    </row>
    <row r="669" spans="1:3" ht="13" x14ac:dyDescent="0.15">
      <c r="A669" s="3"/>
      <c r="B669" s="3"/>
      <c r="C669" s="3"/>
    </row>
    <row r="670" spans="1:3" ht="13" x14ac:dyDescent="0.15">
      <c r="A670" s="3"/>
      <c r="B670" s="3"/>
      <c r="C670" s="3"/>
    </row>
    <row r="671" spans="1:3" ht="13" x14ac:dyDescent="0.15">
      <c r="A671" s="3"/>
      <c r="B671" s="3"/>
      <c r="C671" s="3"/>
    </row>
    <row r="672" spans="1:3" ht="13" x14ac:dyDescent="0.15">
      <c r="A672" s="3"/>
      <c r="B672" s="3"/>
      <c r="C672" s="3"/>
    </row>
    <row r="673" spans="1:3" ht="13" x14ac:dyDescent="0.15">
      <c r="A673" s="3"/>
      <c r="B673" s="3"/>
      <c r="C673" s="3"/>
    </row>
    <row r="674" spans="1:3" ht="13" x14ac:dyDescent="0.15">
      <c r="A674" s="3"/>
      <c r="B674" s="3"/>
      <c r="C674" s="3"/>
    </row>
    <row r="675" spans="1:3" ht="13" x14ac:dyDescent="0.15">
      <c r="A675" s="3"/>
      <c r="B675" s="3"/>
      <c r="C675" s="3"/>
    </row>
    <row r="676" spans="1:3" ht="13" x14ac:dyDescent="0.15">
      <c r="A676" s="3"/>
      <c r="B676" s="3"/>
      <c r="C676" s="3"/>
    </row>
    <row r="677" spans="1:3" ht="13" x14ac:dyDescent="0.15">
      <c r="A677" s="3"/>
      <c r="B677" s="3"/>
      <c r="C677" s="3"/>
    </row>
    <row r="678" spans="1:3" ht="13" x14ac:dyDescent="0.15">
      <c r="A678" s="3"/>
      <c r="B678" s="3"/>
      <c r="C678" s="3"/>
    </row>
    <row r="679" spans="1:3" ht="13" x14ac:dyDescent="0.15">
      <c r="A679" s="3"/>
      <c r="B679" s="3"/>
      <c r="C679" s="3"/>
    </row>
    <row r="680" spans="1:3" ht="13" x14ac:dyDescent="0.15">
      <c r="A680" s="3"/>
      <c r="B680" s="3"/>
      <c r="C680" s="3"/>
    </row>
    <row r="681" spans="1:3" ht="13" x14ac:dyDescent="0.15">
      <c r="A681" s="3"/>
      <c r="B681" s="3"/>
      <c r="C681" s="3"/>
    </row>
    <row r="682" spans="1:3" ht="13" x14ac:dyDescent="0.15">
      <c r="A682" s="3"/>
      <c r="B682" s="3"/>
      <c r="C682" s="3"/>
    </row>
    <row r="683" spans="1:3" ht="13" x14ac:dyDescent="0.15">
      <c r="A683" s="3"/>
      <c r="B683" s="3"/>
      <c r="C683" s="3"/>
    </row>
    <row r="684" spans="1:3" ht="13" x14ac:dyDescent="0.15">
      <c r="A684" s="3"/>
      <c r="B684" s="3"/>
      <c r="C684" s="3"/>
    </row>
    <row r="685" spans="1:3" ht="13" x14ac:dyDescent="0.15">
      <c r="A685" s="3"/>
      <c r="B685" s="3"/>
      <c r="C685" s="3"/>
    </row>
    <row r="686" spans="1:3" ht="13" x14ac:dyDescent="0.15">
      <c r="A686" s="3"/>
      <c r="B686" s="3"/>
      <c r="C686" s="3"/>
    </row>
    <row r="687" spans="1:3" ht="13" x14ac:dyDescent="0.15">
      <c r="A687" s="3"/>
      <c r="B687" s="3"/>
      <c r="C687" s="3"/>
    </row>
    <row r="688" spans="1:3" ht="13" x14ac:dyDescent="0.15">
      <c r="A688" s="3"/>
      <c r="B688" s="3"/>
      <c r="C688" s="3"/>
    </row>
    <row r="689" spans="1:3" ht="13" x14ac:dyDescent="0.15">
      <c r="A689" s="3"/>
      <c r="B689" s="3"/>
      <c r="C689" s="3"/>
    </row>
    <row r="690" spans="1:3" ht="13" x14ac:dyDescent="0.15">
      <c r="A690" s="3"/>
      <c r="B690" s="3"/>
      <c r="C690" s="3"/>
    </row>
    <row r="691" spans="1:3" ht="13" x14ac:dyDescent="0.15">
      <c r="A691" s="3"/>
      <c r="B691" s="3"/>
      <c r="C691" s="3"/>
    </row>
    <row r="692" spans="1:3" ht="13" x14ac:dyDescent="0.15">
      <c r="A692" s="3"/>
      <c r="B692" s="3"/>
      <c r="C692" s="3"/>
    </row>
    <row r="693" spans="1:3" ht="13" x14ac:dyDescent="0.15">
      <c r="A693" s="3"/>
      <c r="B693" s="3"/>
      <c r="C693" s="3"/>
    </row>
    <row r="694" spans="1:3" ht="13" x14ac:dyDescent="0.15">
      <c r="A694" s="3"/>
      <c r="B694" s="3"/>
      <c r="C694" s="3"/>
    </row>
    <row r="695" spans="1:3" ht="13" x14ac:dyDescent="0.15">
      <c r="A695" s="3"/>
      <c r="B695" s="3"/>
      <c r="C695" s="3"/>
    </row>
    <row r="696" spans="1:3" ht="13" x14ac:dyDescent="0.15">
      <c r="A696" s="3"/>
      <c r="B696" s="3"/>
      <c r="C696" s="3"/>
    </row>
    <row r="697" spans="1:3" ht="13" x14ac:dyDescent="0.15">
      <c r="A697" s="3"/>
      <c r="B697" s="3"/>
      <c r="C697" s="3"/>
    </row>
    <row r="698" spans="1:3" ht="13" x14ac:dyDescent="0.15">
      <c r="A698" s="3"/>
      <c r="B698" s="3"/>
      <c r="C698" s="3"/>
    </row>
    <row r="699" spans="1:3" ht="13" x14ac:dyDescent="0.15">
      <c r="A699" s="3"/>
      <c r="B699" s="3"/>
      <c r="C699" s="3"/>
    </row>
    <row r="700" spans="1:3" ht="13" x14ac:dyDescent="0.15">
      <c r="A700" s="3"/>
      <c r="B700" s="3"/>
      <c r="C700" s="3"/>
    </row>
    <row r="701" spans="1:3" ht="13" x14ac:dyDescent="0.15">
      <c r="A701" s="3"/>
      <c r="B701" s="3"/>
      <c r="C701" s="3"/>
    </row>
    <row r="702" spans="1:3" ht="13" x14ac:dyDescent="0.15">
      <c r="A702" s="3"/>
      <c r="B702" s="3"/>
      <c r="C702" s="3"/>
    </row>
    <row r="703" spans="1:3" ht="13" x14ac:dyDescent="0.15">
      <c r="A703" s="3"/>
      <c r="B703" s="3"/>
      <c r="C703" s="3"/>
    </row>
    <row r="704" spans="1:3" ht="13" x14ac:dyDescent="0.15">
      <c r="A704" s="3"/>
      <c r="B704" s="3"/>
      <c r="C704" s="3"/>
    </row>
    <row r="705" spans="1:3" ht="13" x14ac:dyDescent="0.15">
      <c r="A705" s="3"/>
      <c r="B705" s="3"/>
      <c r="C705" s="3"/>
    </row>
    <row r="706" spans="1:3" ht="13" x14ac:dyDescent="0.15">
      <c r="A706" s="3"/>
      <c r="B706" s="3"/>
      <c r="C706" s="3"/>
    </row>
    <row r="707" spans="1:3" ht="13" x14ac:dyDescent="0.15">
      <c r="A707" s="3"/>
      <c r="B707" s="3"/>
      <c r="C707" s="3"/>
    </row>
    <row r="708" spans="1:3" ht="13" x14ac:dyDescent="0.15">
      <c r="A708" s="3"/>
      <c r="B708" s="3"/>
      <c r="C708" s="3"/>
    </row>
    <row r="709" spans="1:3" ht="13" x14ac:dyDescent="0.15">
      <c r="A709" s="3"/>
      <c r="B709" s="3"/>
      <c r="C709" s="3"/>
    </row>
    <row r="710" spans="1:3" ht="13" x14ac:dyDescent="0.15">
      <c r="A710" s="3"/>
      <c r="B710" s="3"/>
      <c r="C710" s="3"/>
    </row>
    <row r="711" spans="1:3" ht="13" x14ac:dyDescent="0.15">
      <c r="A711" s="3"/>
      <c r="B711" s="3"/>
      <c r="C711" s="3"/>
    </row>
    <row r="712" spans="1:3" ht="13" x14ac:dyDescent="0.15">
      <c r="A712" s="3"/>
      <c r="B712" s="3"/>
      <c r="C712" s="3"/>
    </row>
    <row r="713" spans="1:3" ht="13" x14ac:dyDescent="0.15">
      <c r="A713" s="3"/>
      <c r="B713" s="3"/>
      <c r="C713" s="3"/>
    </row>
    <row r="714" spans="1:3" ht="13" x14ac:dyDescent="0.15">
      <c r="A714" s="3"/>
      <c r="B714" s="3"/>
      <c r="C714" s="3"/>
    </row>
    <row r="715" spans="1:3" ht="13" x14ac:dyDescent="0.15">
      <c r="A715" s="3"/>
      <c r="B715" s="3"/>
      <c r="C715" s="3"/>
    </row>
    <row r="716" spans="1:3" ht="13" x14ac:dyDescent="0.15">
      <c r="A716" s="3"/>
      <c r="B716" s="3"/>
      <c r="C716" s="3"/>
    </row>
    <row r="717" spans="1:3" ht="13" x14ac:dyDescent="0.15">
      <c r="A717" s="3"/>
      <c r="B717" s="3"/>
      <c r="C717" s="3"/>
    </row>
    <row r="718" spans="1:3" ht="13" x14ac:dyDescent="0.15">
      <c r="A718" s="3"/>
      <c r="B718" s="3"/>
      <c r="C718" s="3"/>
    </row>
    <row r="719" spans="1:3" ht="13" x14ac:dyDescent="0.15">
      <c r="A719" s="3"/>
      <c r="B719" s="3"/>
      <c r="C719" s="3"/>
    </row>
    <row r="720" spans="1:3" ht="13" x14ac:dyDescent="0.15">
      <c r="A720" s="3"/>
      <c r="B720" s="3"/>
      <c r="C720" s="3"/>
    </row>
    <row r="721" spans="1:3" ht="13" x14ac:dyDescent="0.15">
      <c r="A721" s="3"/>
      <c r="B721" s="3"/>
      <c r="C721" s="3"/>
    </row>
    <row r="722" spans="1:3" ht="13" x14ac:dyDescent="0.15">
      <c r="A722" s="3"/>
      <c r="B722" s="3"/>
      <c r="C722" s="3"/>
    </row>
    <row r="723" spans="1:3" ht="13" x14ac:dyDescent="0.15">
      <c r="A723" s="3"/>
      <c r="B723" s="3"/>
      <c r="C723" s="3"/>
    </row>
    <row r="724" spans="1:3" ht="13" x14ac:dyDescent="0.15">
      <c r="A724" s="3"/>
      <c r="B724" s="3"/>
      <c r="C724" s="3"/>
    </row>
    <row r="725" spans="1:3" ht="13" x14ac:dyDescent="0.15">
      <c r="A725" s="3"/>
      <c r="B725" s="3"/>
      <c r="C725" s="3"/>
    </row>
    <row r="726" spans="1:3" ht="13" x14ac:dyDescent="0.15">
      <c r="A726" s="3"/>
      <c r="B726" s="3"/>
      <c r="C726" s="3"/>
    </row>
    <row r="727" spans="1:3" ht="13" x14ac:dyDescent="0.15">
      <c r="A727" s="3"/>
      <c r="B727" s="3"/>
      <c r="C727" s="3"/>
    </row>
    <row r="728" spans="1:3" ht="13" x14ac:dyDescent="0.15">
      <c r="A728" s="3"/>
      <c r="B728" s="3"/>
      <c r="C728" s="3"/>
    </row>
    <row r="729" spans="1:3" ht="13" x14ac:dyDescent="0.15">
      <c r="A729" s="3"/>
      <c r="B729" s="3"/>
      <c r="C729" s="3"/>
    </row>
    <row r="730" spans="1:3" ht="13" x14ac:dyDescent="0.15">
      <c r="A730" s="3"/>
      <c r="B730" s="3"/>
      <c r="C730" s="3"/>
    </row>
    <row r="731" spans="1:3" ht="13" x14ac:dyDescent="0.15">
      <c r="A731" s="3"/>
      <c r="B731" s="3"/>
      <c r="C731" s="3"/>
    </row>
    <row r="732" spans="1:3" ht="13" x14ac:dyDescent="0.15">
      <c r="A732" s="3"/>
      <c r="B732" s="3"/>
      <c r="C732" s="3"/>
    </row>
    <row r="733" spans="1:3" ht="13" x14ac:dyDescent="0.15">
      <c r="A733" s="3"/>
      <c r="B733" s="3"/>
      <c r="C733" s="3"/>
    </row>
    <row r="734" spans="1:3" ht="13" x14ac:dyDescent="0.15">
      <c r="A734" s="3"/>
      <c r="B734" s="3"/>
      <c r="C734" s="3"/>
    </row>
    <row r="735" spans="1:3" ht="13" x14ac:dyDescent="0.15">
      <c r="A735" s="3"/>
      <c r="B735" s="3"/>
      <c r="C735" s="3"/>
    </row>
    <row r="736" spans="1:3" ht="13" x14ac:dyDescent="0.15">
      <c r="A736" s="3"/>
      <c r="B736" s="3"/>
      <c r="C736" s="3"/>
    </row>
    <row r="737" spans="1:3" ht="13" x14ac:dyDescent="0.15">
      <c r="A737" s="3"/>
      <c r="B737" s="3"/>
      <c r="C737" s="3"/>
    </row>
    <row r="738" spans="1:3" ht="13" x14ac:dyDescent="0.15">
      <c r="A738" s="3"/>
      <c r="B738" s="3"/>
      <c r="C738" s="3"/>
    </row>
    <row r="739" spans="1:3" ht="13" x14ac:dyDescent="0.15">
      <c r="A739" s="3"/>
      <c r="B739" s="3"/>
      <c r="C739" s="3"/>
    </row>
    <row r="740" spans="1:3" ht="13" x14ac:dyDescent="0.15">
      <c r="A740" s="3"/>
      <c r="B740" s="3"/>
      <c r="C740" s="3"/>
    </row>
    <row r="741" spans="1:3" ht="13" x14ac:dyDescent="0.15">
      <c r="A741" s="3"/>
      <c r="B741" s="3"/>
      <c r="C741" s="3"/>
    </row>
    <row r="742" spans="1:3" ht="13" x14ac:dyDescent="0.15">
      <c r="A742" s="3"/>
      <c r="B742" s="3"/>
      <c r="C742" s="3"/>
    </row>
    <row r="743" spans="1:3" ht="13" x14ac:dyDescent="0.15">
      <c r="A743" s="3"/>
      <c r="B743" s="3"/>
      <c r="C743" s="3"/>
    </row>
    <row r="744" spans="1:3" ht="13" x14ac:dyDescent="0.15">
      <c r="A744" s="3"/>
      <c r="B744" s="3"/>
      <c r="C744" s="3"/>
    </row>
    <row r="745" spans="1:3" ht="13" x14ac:dyDescent="0.15">
      <c r="A745" s="3"/>
      <c r="B745" s="3"/>
      <c r="C745" s="3"/>
    </row>
    <row r="746" spans="1:3" ht="13" x14ac:dyDescent="0.15">
      <c r="A746" s="3"/>
      <c r="B746" s="3"/>
      <c r="C746" s="3"/>
    </row>
    <row r="747" spans="1:3" ht="13" x14ac:dyDescent="0.15">
      <c r="A747" s="3"/>
      <c r="B747" s="3"/>
      <c r="C747" s="3"/>
    </row>
    <row r="748" spans="1:3" ht="13" x14ac:dyDescent="0.15">
      <c r="A748" s="3"/>
      <c r="B748" s="3"/>
      <c r="C748" s="3"/>
    </row>
    <row r="749" spans="1:3" ht="13" x14ac:dyDescent="0.15">
      <c r="A749" s="3"/>
      <c r="B749" s="3"/>
      <c r="C749" s="3"/>
    </row>
    <row r="750" spans="1:3" ht="13" x14ac:dyDescent="0.15">
      <c r="A750" s="3"/>
      <c r="B750" s="3"/>
      <c r="C750" s="3"/>
    </row>
    <row r="751" spans="1:3" ht="13" x14ac:dyDescent="0.15">
      <c r="A751" s="3"/>
      <c r="B751" s="3"/>
      <c r="C751" s="3"/>
    </row>
    <row r="752" spans="1:3" ht="13" x14ac:dyDescent="0.15">
      <c r="A752" s="3"/>
      <c r="B752" s="3"/>
      <c r="C752" s="3"/>
    </row>
    <row r="753" spans="1:3" ht="13" x14ac:dyDescent="0.15">
      <c r="A753" s="3"/>
      <c r="B753" s="3"/>
      <c r="C753" s="3"/>
    </row>
    <row r="754" spans="1:3" ht="13" x14ac:dyDescent="0.15">
      <c r="A754" s="3"/>
      <c r="B754" s="3"/>
      <c r="C754" s="3"/>
    </row>
    <row r="755" spans="1:3" ht="13" x14ac:dyDescent="0.15">
      <c r="A755" s="3"/>
      <c r="B755" s="3"/>
      <c r="C755" s="3"/>
    </row>
    <row r="756" spans="1:3" ht="13" x14ac:dyDescent="0.15">
      <c r="A756" s="3"/>
      <c r="B756" s="3"/>
      <c r="C756" s="3"/>
    </row>
    <row r="757" spans="1:3" ht="13" x14ac:dyDescent="0.15">
      <c r="A757" s="3"/>
      <c r="B757" s="3"/>
      <c r="C757" s="3"/>
    </row>
    <row r="758" spans="1:3" ht="13" x14ac:dyDescent="0.15">
      <c r="A758" s="3"/>
      <c r="B758" s="3"/>
      <c r="C758" s="3"/>
    </row>
    <row r="759" spans="1:3" ht="13" x14ac:dyDescent="0.15">
      <c r="A759" s="3"/>
      <c r="B759" s="3"/>
      <c r="C759" s="3"/>
    </row>
    <row r="760" spans="1:3" ht="13" x14ac:dyDescent="0.15">
      <c r="A760" s="3"/>
      <c r="B760" s="3"/>
      <c r="C760" s="3"/>
    </row>
    <row r="761" spans="1:3" ht="13" x14ac:dyDescent="0.15">
      <c r="A761" s="3"/>
      <c r="B761" s="3"/>
      <c r="C761" s="3"/>
    </row>
    <row r="762" spans="1:3" ht="13" x14ac:dyDescent="0.15">
      <c r="A762" s="3"/>
      <c r="B762" s="3"/>
      <c r="C762" s="3"/>
    </row>
    <row r="763" spans="1:3" ht="13" x14ac:dyDescent="0.15">
      <c r="A763" s="3"/>
      <c r="B763" s="3"/>
      <c r="C763" s="3"/>
    </row>
    <row r="764" spans="1:3" ht="13" x14ac:dyDescent="0.15">
      <c r="A764" s="3"/>
      <c r="B764" s="3"/>
      <c r="C764" s="3"/>
    </row>
    <row r="765" spans="1:3" ht="13" x14ac:dyDescent="0.15">
      <c r="A765" s="3"/>
      <c r="B765" s="3"/>
      <c r="C765" s="3"/>
    </row>
    <row r="766" spans="1:3" ht="13" x14ac:dyDescent="0.15">
      <c r="A766" s="3"/>
      <c r="B766" s="3"/>
      <c r="C766" s="3"/>
    </row>
    <row r="767" spans="1:3" ht="13" x14ac:dyDescent="0.15">
      <c r="A767" s="3"/>
      <c r="B767" s="3"/>
      <c r="C767" s="3"/>
    </row>
    <row r="768" spans="1:3" ht="13" x14ac:dyDescent="0.15">
      <c r="A768" s="3"/>
      <c r="B768" s="3"/>
      <c r="C768" s="3"/>
    </row>
    <row r="769" spans="1:3" ht="13" x14ac:dyDescent="0.15">
      <c r="A769" s="3"/>
      <c r="B769" s="3"/>
      <c r="C769" s="3"/>
    </row>
    <row r="770" spans="1:3" ht="13" x14ac:dyDescent="0.15">
      <c r="A770" s="3"/>
      <c r="B770" s="3"/>
      <c r="C770" s="3"/>
    </row>
    <row r="771" spans="1:3" ht="13" x14ac:dyDescent="0.15">
      <c r="A771" s="3"/>
      <c r="B771" s="3"/>
      <c r="C771" s="3"/>
    </row>
    <row r="772" spans="1:3" ht="13" x14ac:dyDescent="0.15">
      <c r="A772" s="3"/>
      <c r="B772" s="3"/>
      <c r="C772" s="3"/>
    </row>
    <row r="773" spans="1:3" ht="13" x14ac:dyDescent="0.15">
      <c r="A773" s="3"/>
      <c r="B773" s="3"/>
      <c r="C773" s="3"/>
    </row>
    <row r="774" spans="1:3" ht="13" x14ac:dyDescent="0.15">
      <c r="A774" s="3"/>
      <c r="B774" s="3"/>
      <c r="C774" s="3"/>
    </row>
    <row r="775" spans="1:3" ht="13" x14ac:dyDescent="0.15">
      <c r="A775" s="3"/>
      <c r="B775" s="3"/>
      <c r="C775" s="3"/>
    </row>
    <row r="776" spans="1:3" ht="13" x14ac:dyDescent="0.15">
      <c r="A776" s="3"/>
      <c r="B776" s="3"/>
      <c r="C776" s="3"/>
    </row>
    <row r="777" spans="1:3" ht="13" x14ac:dyDescent="0.15">
      <c r="A777" s="3"/>
      <c r="B777" s="3"/>
      <c r="C777" s="3"/>
    </row>
    <row r="778" spans="1:3" ht="13" x14ac:dyDescent="0.15">
      <c r="A778" s="3"/>
      <c r="B778" s="3"/>
      <c r="C778" s="3"/>
    </row>
    <row r="779" spans="1:3" ht="13" x14ac:dyDescent="0.15">
      <c r="A779" s="3"/>
      <c r="B779" s="3"/>
      <c r="C779" s="3"/>
    </row>
    <row r="780" spans="1:3" ht="13" x14ac:dyDescent="0.15">
      <c r="A780" s="3"/>
      <c r="B780" s="3"/>
      <c r="C780" s="3"/>
    </row>
    <row r="781" spans="1:3" ht="13" x14ac:dyDescent="0.15">
      <c r="A781" s="3"/>
      <c r="B781" s="3"/>
      <c r="C781" s="3"/>
    </row>
    <row r="782" spans="1:3" ht="13" x14ac:dyDescent="0.15">
      <c r="A782" s="3"/>
      <c r="B782" s="3"/>
      <c r="C782" s="3"/>
    </row>
    <row r="783" spans="1:3" ht="13" x14ac:dyDescent="0.15">
      <c r="A783" s="3"/>
      <c r="B783" s="3"/>
      <c r="C783" s="3"/>
    </row>
    <row r="784" spans="1:3" ht="13" x14ac:dyDescent="0.15">
      <c r="A784" s="3"/>
      <c r="B784" s="3"/>
      <c r="C784" s="3"/>
    </row>
    <row r="785" spans="1:3" ht="13" x14ac:dyDescent="0.15">
      <c r="A785" s="3"/>
      <c r="B785" s="3"/>
      <c r="C785" s="3"/>
    </row>
    <row r="786" spans="1:3" ht="13" x14ac:dyDescent="0.15">
      <c r="A786" s="3"/>
      <c r="B786" s="3"/>
      <c r="C786" s="3"/>
    </row>
    <row r="787" spans="1:3" ht="13" x14ac:dyDescent="0.15">
      <c r="A787" s="3"/>
      <c r="B787" s="3"/>
      <c r="C787" s="3"/>
    </row>
    <row r="788" spans="1:3" ht="13" x14ac:dyDescent="0.15">
      <c r="A788" s="3"/>
      <c r="B788" s="3"/>
      <c r="C788" s="3"/>
    </row>
    <row r="789" spans="1:3" ht="13" x14ac:dyDescent="0.15">
      <c r="A789" s="3"/>
      <c r="B789" s="3"/>
      <c r="C789" s="3"/>
    </row>
    <row r="790" spans="1:3" ht="13" x14ac:dyDescent="0.15">
      <c r="A790" s="3"/>
      <c r="B790" s="3"/>
      <c r="C790" s="3"/>
    </row>
    <row r="791" spans="1:3" ht="13" x14ac:dyDescent="0.15">
      <c r="A791" s="3"/>
      <c r="B791" s="3"/>
      <c r="C791" s="3"/>
    </row>
    <row r="792" spans="1:3" ht="13" x14ac:dyDescent="0.15">
      <c r="A792" s="3"/>
      <c r="B792" s="3"/>
      <c r="C792" s="3"/>
    </row>
    <row r="793" spans="1:3" ht="13" x14ac:dyDescent="0.15">
      <c r="A793" s="3"/>
      <c r="B793" s="3"/>
      <c r="C793" s="3"/>
    </row>
    <row r="794" spans="1:3" ht="13" x14ac:dyDescent="0.15">
      <c r="A794" s="3"/>
      <c r="B794" s="3"/>
      <c r="C794" s="3"/>
    </row>
    <row r="795" spans="1:3" ht="13" x14ac:dyDescent="0.15">
      <c r="A795" s="3"/>
      <c r="B795" s="3"/>
      <c r="C795" s="3"/>
    </row>
    <row r="796" spans="1:3" ht="13" x14ac:dyDescent="0.15">
      <c r="A796" s="3"/>
      <c r="B796" s="3"/>
      <c r="C796" s="3"/>
    </row>
    <row r="797" spans="1:3" ht="13" x14ac:dyDescent="0.15">
      <c r="A797" s="3"/>
      <c r="B797" s="3"/>
      <c r="C797" s="3"/>
    </row>
    <row r="798" spans="1:3" ht="13" x14ac:dyDescent="0.15">
      <c r="A798" s="3"/>
      <c r="B798" s="3"/>
      <c r="C798" s="3"/>
    </row>
    <row r="799" spans="1:3" ht="13" x14ac:dyDescent="0.15">
      <c r="A799" s="3"/>
      <c r="B799" s="3"/>
      <c r="C799" s="3"/>
    </row>
    <row r="800" spans="1:3" ht="13" x14ac:dyDescent="0.15">
      <c r="A800" s="3"/>
      <c r="B800" s="3"/>
      <c r="C800" s="3"/>
    </row>
    <row r="801" spans="1:3" ht="13" x14ac:dyDescent="0.15">
      <c r="A801" s="3"/>
      <c r="B801" s="3"/>
      <c r="C801" s="3"/>
    </row>
    <row r="802" spans="1:3" ht="13" x14ac:dyDescent="0.15">
      <c r="A802" s="3"/>
      <c r="B802" s="3"/>
      <c r="C802" s="3"/>
    </row>
    <row r="803" spans="1:3" ht="13" x14ac:dyDescent="0.15">
      <c r="A803" s="3"/>
      <c r="B803" s="3"/>
      <c r="C803" s="3"/>
    </row>
    <row r="804" spans="1:3" ht="13" x14ac:dyDescent="0.15">
      <c r="A804" s="3"/>
      <c r="B804" s="3"/>
      <c r="C804" s="3"/>
    </row>
    <row r="805" spans="1:3" ht="13" x14ac:dyDescent="0.15">
      <c r="A805" s="3"/>
      <c r="B805" s="3"/>
      <c r="C805" s="3"/>
    </row>
    <row r="806" spans="1:3" ht="13" x14ac:dyDescent="0.15">
      <c r="A806" s="3"/>
      <c r="B806" s="3"/>
      <c r="C806" s="3"/>
    </row>
    <row r="807" spans="1:3" ht="13" x14ac:dyDescent="0.15">
      <c r="A807" s="3"/>
      <c r="B807" s="3"/>
      <c r="C807" s="3"/>
    </row>
    <row r="808" spans="1:3" ht="13" x14ac:dyDescent="0.15">
      <c r="A808" s="3"/>
      <c r="B808" s="3"/>
      <c r="C808" s="3"/>
    </row>
    <row r="809" spans="1:3" ht="13" x14ac:dyDescent="0.15">
      <c r="A809" s="3"/>
      <c r="B809" s="3"/>
      <c r="C809" s="3"/>
    </row>
    <row r="810" spans="1:3" ht="13" x14ac:dyDescent="0.15">
      <c r="A810" s="3"/>
      <c r="B810" s="3"/>
      <c r="C810" s="3"/>
    </row>
    <row r="811" spans="1:3" ht="13" x14ac:dyDescent="0.15">
      <c r="A811" s="3"/>
      <c r="B811" s="3"/>
      <c r="C811" s="3"/>
    </row>
    <row r="812" spans="1:3" ht="13" x14ac:dyDescent="0.15">
      <c r="A812" s="3"/>
      <c r="B812" s="3"/>
      <c r="C812" s="3"/>
    </row>
    <row r="813" spans="1:3" ht="13" x14ac:dyDescent="0.15">
      <c r="A813" s="3"/>
      <c r="B813" s="3"/>
      <c r="C813" s="3"/>
    </row>
    <row r="814" spans="1:3" ht="13" x14ac:dyDescent="0.15">
      <c r="A814" s="3"/>
      <c r="B814" s="3"/>
      <c r="C814" s="3"/>
    </row>
    <row r="815" spans="1:3" ht="13" x14ac:dyDescent="0.15">
      <c r="A815" s="3"/>
      <c r="B815" s="3"/>
      <c r="C815" s="3"/>
    </row>
    <row r="816" spans="1:3" ht="13" x14ac:dyDescent="0.15">
      <c r="A816" s="3"/>
      <c r="B816" s="3"/>
      <c r="C816" s="3"/>
    </row>
    <row r="817" spans="1:3" ht="13" x14ac:dyDescent="0.15">
      <c r="A817" s="3"/>
      <c r="B817" s="3"/>
      <c r="C817" s="3"/>
    </row>
    <row r="818" spans="1:3" ht="13" x14ac:dyDescent="0.15">
      <c r="A818" s="3"/>
      <c r="B818" s="3"/>
      <c r="C818" s="3"/>
    </row>
    <row r="819" spans="1:3" ht="13" x14ac:dyDescent="0.15">
      <c r="A819" s="3"/>
      <c r="B819" s="3"/>
      <c r="C819" s="3"/>
    </row>
    <row r="820" spans="1:3" ht="13" x14ac:dyDescent="0.15">
      <c r="A820" s="3"/>
      <c r="B820" s="3"/>
      <c r="C820" s="3"/>
    </row>
    <row r="821" spans="1:3" ht="13" x14ac:dyDescent="0.15">
      <c r="A821" s="3"/>
      <c r="B821" s="3"/>
      <c r="C821" s="3"/>
    </row>
    <row r="822" spans="1:3" ht="13" x14ac:dyDescent="0.15">
      <c r="A822" s="3"/>
      <c r="B822" s="3"/>
      <c r="C822" s="3"/>
    </row>
    <row r="823" spans="1:3" ht="13" x14ac:dyDescent="0.15">
      <c r="A823" s="3"/>
      <c r="B823" s="3"/>
      <c r="C823" s="3"/>
    </row>
    <row r="824" spans="1:3" ht="13" x14ac:dyDescent="0.15">
      <c r="A824" s="3"/>
      <c r="B824" s="3"/>
      <c r="C824" s="3"/>
    </row>
    <row r="825" spans="1:3" ht="13" x14ac:dyDescent="0.15">
      <c r="A825" s="3"/>
      <c r="B825" s="3"/>
      <c r="C825" s="3"/>
    </row>
    <row r="826" spans="1:3" ht="13" x14ac:dyDescent="0.15">
      <c r="A826" s="3"/>
      <c r="B826" s="3"/>
      <c r="C826" s="3"/>
    </row>
    <row r="827" spans="1:3" ht="13" x14ac:dyDescent="0.15">
      <c r="A827" s="3"/>
      <c r="B827" s="3"/>
      <c r="C827" s="3"/>
    </row>
    <row r="828" spans="1:3" ht="13" x14ac:dyDescent="0.15">
      <c r="A828" s="3"/>
      <c r="B828" s="3"/>
      <c r="C828" s="3"/>
    </row>
    <row r="829" spans="1:3" ht="13" x14ac:dyDescent="0.15">
      <c r="A829" s="3"/>
      <c r="B829" s="3"/>
      <c r="C829" s="3"/>
    </row>
    <row r="830" spans="1:3" ht="13" x14ac:dyDescent="0.15">
      <c r="A830" s="3"/>
      <c r="B830" s="3"/>
      <c r="C830" s="3"/>
    </row>
    <row r="831" spans="1:3" ht="13" x14ac:dyDescent="0.15">
      <c r="A831" s="3"/>
      <c r="B831" s="3"/>
      <c r="C831" s="3"/>
    </row>
    <row r="832" spans="1:3" ht="13" x14ac:dyDescent="0.15">
      <c r="A832" s="3"/>
      <c r="B832" s="3"/>
      <c r="C832" s="3"/>
    </row>
    <row r="833" spans="1:3" ht="13" x14ac:dyDescent="0.15">
      <c r="A833" s="3"/>
      <c r="B833" s="3"/>
      <c r="C833" s="3"/>
    </row>
    <row r="834" spans="1:3" ht="13" x14ac:dyDescent="0.15">
      <c r="A834" s="3"/>
      <c r="B834" s="3"/>
      <c r="C834" s="3"/>
    </row>
    <row r="835" spans="1:3" ht="13" x14ac:dyDescent="0.15">
      <c r="A835" s="3"/>
      <c r="B835" s="3"/>
      <c r="C835" s="3"/>
    </row>
    <row r="836" spans="1:3" ht="13" x14ac:dyDescent="0.15">
      <c r="A836" s="3"/>
      <c r="B836" s="3"/>
      <c r="C836" s="3"/>
    </row>
    <row r="837" spans="1:3" ht="13" x14ac:dyDescent="0.15">
      <c r="A837" s="3"/>
      <c r="B837" s="3"/>
      <c r="C837" s="3"/>
    </row>
    <row r="838" spans="1:3" ht="13" x14ac:dyDescent="0.15">
      <c r="A838" s="3"/>
      <c r="B838" s="3"/>
      <c r="C838" s="3"/>
    </row>
    <row r="839" spans="1:3" ht="13" x14ac:dyDescent="0.15">
      <c r="A839" s="3"/>
      <c r="B839" s="3"/>
      <c r="C839" s="3"/>
    </row>
    <row r="840" spans="1:3" ht="13" x14ac:dyDescent="0.15">
      <c r="A840" s="3"/>
      <c r="B840" s="3"/>
      <c r="C840" s="3"/>
    </row>
    <row r="841" spans="1:3" ht="13" x14ac:dyDescent="0.15">
      <c r="A841" s="3"/>
      <c r="B841" s="3"/>
      <c r="C841" s="3"/>
    </row>
    <row r="842" spans="1:3" ht="13" x14ac:dyDescent="0.15">
      <c r="A842" s="3"/>
      <c r="B842" s="3"/>
      <c r="C842" s="3"/>
    </row>
    <row r="843" spans="1:3" ht="13" x14ac:dyDescent="0.15">
      <c r="A843" s="3"/>
      <c r="B843" s="3"/>
      <c r="C843" s="3"/>
    </row>
    <row r="844" spans="1:3" ht="13" x14ac:dyDescent="0.15">
      <c r="A844" s="3"/>
      <c r="B844" s="3"/>
      <c r="C844" s="3"/>
    </row>
    <row r="845" spans="1:3" ht="13" x14ac:dyDescent="0.15">
      <c r="A845" s="3"/>
      <c r="B845" s="3"/>
      <c r="C845" s="3"/>
    </row>
    <row r="846" spans="1:3" ht="13" x14ac:dyDescent="0.15">
      <c r="A846" s="3"/>
      <c r="B846" s="3"/>
      <c r="C846" s="3"/>
    </row>
    <row r="847" spans="1:3" ht="13" x14ac:dyDescent="0.15">
      <c r="A847" s="3"/>
      <c r="B847" s="3"/>
      <c r="C847" s="3"/>
    </row>
    <row r="848" spans="1:3" ht="13" x14ac:dyDescent="0.15">
      <c r="A848" s="3"/>
      <c r="B848" s="3"/>
      <c r="C848" s="3"/>
    </row>
    <row r="849" spans="1:3" ht="13" x14ac:dyDescent="0.15">
      <c r="A849" s="3"/>
      <c r="B849" s="3"/>
      <c r="C849" s="3"/>
    </row>
    <row r="850" spans="1:3" ht="13" x14ac:dyDescent="0.15">
      <c r="A850" s="3"/>
      <c r="B850" s="3"/>
      <c r="C850" s="3"/>
    </row>
    <row r="851" spans="1:3" ht="13" x14ac:dyDescent="0.15">
      <c r="A851" s="3"/>
      <c r="B851" s="3"/>
      <c r="C851" s="3"/>
    </row>
    <row r="852" spans="1:3" ht="13" x14ac:dyDescent="0.15">
      <c r="A852" s="3"/>
      <c r="B852" s="3"/>
      <c r="C852" s="3"/>
    </row>
    <row r="853" spans="1:3" ht="13" x14ac:dyDescent="0.15">
      <c r="A853" s="3"/>
      <c r="B853" s="3"/>
      <c r="C853" s="3"/>
    </row>
    <row r="854" spans="1:3" ht="13" x14ac:dyDescent="0.15">
      <c r="A854" s="3"/>
      <c r="B854" s="3"/>
      <c r="C854" s="3"/>
    </row>
    <row r="855" spans="1:3" ht="13" x14ac:dyDescent="0.15">
      <c r="A855" s="3"/>
      <c r="B855" s="3"/>
      <c r="C855" s="3"/>
    </row>
    <row r="856" spans="1:3" ht="13" x14ac:dyDescent="0.15">
      <c r="A856" s="3"/>
      <c r="B856" s="3"/>
      <c r="C856" s="3"/>
    </row>
    <row r="857" spans="1:3" ht="13" x14ac:dyDescent="0.15">
      <c r="A857" s="3"/>
      <c r="B857" s="3"/>
      <c r="C857" s="3"/>
    </row>
    <row r="858" spans="1:3" ht="13" x14ac:dyDescent="0.15">
      <c r="A858" s="3"/>
      <c r="B858" s="3"/>
      <c r="C858" s="3"/>
    </row>
    <row r="859" spans="1:3" ht="13" x14ac:dyDescent="0.15">
      <c r="A859" s="3"/>
      <c r="B859" s="3"/>
      <c r="C859" s="3"/>
    </row>
    <row r="860" spans="1:3" ht="13" x14ac:dyDescent="0.15">
      <c r="A860" s="3"/>
      <c r="B860" s="3"/>
      <c r="C860" s="3"/>
    </row>
    <row r="861" spans="1:3" ht="13" x14ac:dyDescent="0.15">
      <c r="A861" s="3"/>
      <c r="B861" s="3"/>
      <c r="C861" s="3"/>
    </row>
    <row r="862" spans="1:3" ht="13" x14ac:dyDescent="0.15">
      <c r="A862" s="3"/>
      <c r="B862" s="3"/>
      <c r="C862" s="3"/>
    </row>
    <row r="863" spans="1:3" ht="13" x14ac:dyDescent="0.15">
      <c r="A863" s="3"/>
      <c r="B863" s="3"/>
      <c r="C863" s="3"/>
    </row>
    <row r="864" spans="1:3" ht="13" x14ac:dyDescent="0.15">
      <c r="A864" s="3"/>
      <c r="B864" s="3"/>
      <c r="C864" s="3"/>
    </row>
    <row r="865" spans="1:3" ht="13" x14ac:dyDescent="0.15">
      <c r="A865" s="3"/>
      <c r="B865" s="3"/>
      <c r="C865" s="3"/>
    </row>
    <row r="866" spans="1:3" ht="13" x14ac:dyDescent="0.15">
      <c r="A866" s="3"/>
      <c r="B866" s="3"/>
      <c r="C866" s="3"/>
    </row>
    <row r="867" spans="1:3" ht="13" x14ac:dyDescent="0.15">
      <c r="A867" s="3"/>
      <c r="B867" s="3"/>
      <c r="C867" s="3"/>
    </row>
    <row r="868" spans="1:3" ht="13" x14ac:dyDescent="0.15">
      <c r="A868" s="3"/>
      <c r="B868" s="3"/>
      <c r="C868" s="3"/>
    </row>
    <row r="869" spans="1:3" ht="13" x14ac:dyDescent="0.15">
      <c r="A869" s="3"/>
      <c r="B869" s="3"/>
      <c r="C869" s="3"/>
    </row>
    <row r="870" spans="1:3" ht="13" x14ac:dyDescent="0.15">
      <c r="A870" s="3"/>
      <c r="B870" s="3"/>
      <c r="C870" s="3"/>
    </row>
    <row r="871" spans="1:3" ht="13" x14ac:dyDescent="0.15">
      <c r="A871" s="3"/>
      <c r="B871" s="3"/>
      <c r="C871" s="3"/>
    </row>
    <row r="872" spans="1:3" ht="13" x14ac:dyDescent="0.15">
      <c r="A872" s="3"/>
      <c r="B872" s="3"/>
      <c r="C872" s="3"/>
    </row>
    <row r="873" spans="1:3" ht="13" x14ac:dyDescent="0.15">
      <c r="A873" s="3"/>
      <c r="B873" s="3"/>
      <c r="C873" s="3"/>
    </row>
    <row r="874" spans="1:3" ht="13" x14ac:dyDescent="0.15">
      <c r="A874" s="3"/>
      <c r="B874" s="3"/>
      <c r="C874" s="3"/>
    </row>
    <row r="875" spans="1:3" ht="13" x14ac:dyDescent="0.15">
      <c r="A875" s="3"/>
      <c r="B875" s="3"/>
      <c r="C875" s="3"/>
    </row>
    <row r="876" spans="1:3" ht="13" x14ac:dyDescent="0.15">
      <c r="A876" s="3"/>
      <c r="B876" s="3"/>
      <c r="C876" s="3"/>
    </row>
    <row r="877" spans="1:3" ht="13" x14ac:dyDescent="0.15">
      <c r="A877" s="3"/>
      <c r="B877" s="3"/>
      <c r="C877" s="3"/>
    </row>
    <row r="878" spans="1:3" ht="13" x14ac:dyDescent="0.15">
      <c r="A878" s="3"/>
      <c r="B878" s="3"/>
      <c r="C878" s="3"/>
    </row>
    <row r="879" spans="1:3" ht="13" x14ac:dyDescent="0.15">
      <c r="A879" s="3"/>
      <c r="B879" s="3"/>
      <c r="C879" s="3"/>
    </row>
    <row r="880" spans="1:3" ht="13" x14ac:dyDescent="0.15">
      <c r="A880" s="3"/>
      <c r="B880" s="3"/>
      <c r="C880" s="3"/>
    </row>
    <row r="881" spans="1:3" ht="13" x14ac:dyDescent="0.15">
      <c r="A881" s="3"/>
      <c r="B881" s="3"/>
      <c r="C881" s="3"/>
    </row>
    <row r="882" spans="1:3" ht="13" x14ac:dyDescent="0.15">
      <c r="A882" s="3"/>
      <c r="B882" s="3"/>
      <c r="C882" s="3"/>
    </row>
    <row r="883" spans="1:3" ht="13" x14ac:dyDescent="0.15">
      <c r="A883" s="3"/>
      <c r="B883" s="3"/>
      <c r="C883" s="3"/>
    </row>
    <row r="884" spans="1:3" ht="13" x14ac:dyDescent="0.15">
      <c r="A884" s="3"/>
      <c r="B884" s="3"/>
      <c r="C884" s="3"/>
    </row>
    <row r="885" spans="1:3" ht="13" x14ac:dyDescent="0.15">
      <c r="A885" s="3"/>
      <c r="B885" s="3"/>
      <c r="C885" s="3"/>
    </row>
    <row r="886" spans="1:3" ht="13" x14ac:dyDescent="0.15">
      <c r="A886" s="3"/>
      <c r="B886" s="3"/>
      <c r="C886" s="3"/>
    </row>
    <row r="887" spans="1:3" ht="13" x14ac:dyDescent="0.15">
      <c r="A887" s="3"/>
      <c r="B887" s="3"/>
      <c r="C887" s="3"/>
    </row>
    <row r="888" spans="1:3" ht="13" x14ac:dyDescent="0.15">
      <c r="A888" s="3"/>
      <c r="B888" s="3"/>
      <c r="C888" s="3"/>
    </row>
    <row r="889" spans="1:3" ht="13" x14ac:dyDescent="0.15">
      <c r="A889" s="3"/>
      <c r="B889" s="3"/>
      <c r="C889" s="3"/>
    </row>
    <row r="890" spans="1:3" ht="13" x14ac:dyDescent="0.15">
      <c r="A890" s="3"/>
      <c r="B890" s="3"/>
      <c r="C890" s="3"/>
    </row>
    <row r="891" spans="1:3" ht="13" x14ac:dyDescent="0.15">
      <c r="A891" s="3"/>
      <c r="B891" s="3"/>
      <c r="C891" s="3"/>
    </row>
    <row r="892" spans="1:3" ht="13" x14ac:dyDescent="0.15">
      <c r="A892" s="3"/>
      <c r="B892" s="3"/>
      <c r="C892" s="3"/>
    </row>
    <row r="893" spans="1:3" ht="13" x14ac:dyDescent="0.15">
      <c r="A893" s="3"/>
      <c r="B893" s="3"/>
      <c r="C893" s="3"/>
    </row>
    <row r="894" spans="1:3" ht="13" x14ac:dyDescent="0.15">
      <c r="A894" s="3"/>
      <c r="B894" s="3"/>
      <c r="C894" s="3"/>
    </row>
    <row r="895" spans="1:3" ht="13" x14ac:dyDescent="0.15">
      <c r="A895" s="3"/>
      <c r="B895" s="3"/>
      <c r="C895" s="3"/>
    </row>
    <row r="896" spans="1:3" ht="13" x14ac:dyDescent="0.15">
      <c r="A896" s="3"/>
      <c r="B896" s="3"/>
      <c r="C896" s="3"/>
    </row>
    <row r="897" spans="1:3" ht="13" x14ac:dyDescent="0.15">
      <c r="A897" s="3"/>
      <c r="B897" s="3"/>
      <c r="C897" s="3"/>
    </row>
    <row r="898" spans="1:3" ht="13" x14ac:dyDescent="0.15">
      <c r="A898" s="3"/>
      <c r="B898" s="3"/>
      <c r="C898" s="3"/>
    </row>
    <row r="899" spans="1:3" ht="13" x14ac:dyDescent="0.15">
      <c r="A899" s="3"/>
      <c r="B899" s="3"/>
      <c r="C899" s="3"/>
    </row>
    <row r="900" spans="1:3" ht="13" x14ac:dyDescent="0.15">
      <c r="A900" s="3"/>
      <c r="B900" s="3"/>
      <c r="C900" s="3"/>
    </row>
    <row r="901" spans="1:3" ht="13" x14ac:dyDescent="0.15">
      <c r="A901" s="3"/>
      <c r="B901" s="3"/>
      <c r="C901" s="3"/>
    </row>
    <row r="902" spans="1:3" ht="13" x14ac:dyDescent="0.15">
      <c r="A902" s="3"/>
      <c r="B902" s="3"/>
      <c r="C902" s="3"/>
    </row>
    <row r="903" spans="1:3" ht="13" x14ac:dyDescent="0.15">
      <c r="A903" s="3"/>
      <c r="B903" s="3"/>
      <c r="C903" s="3"/>
    </row>
    <row r="904" spans="1:3" ht="13" x14ac:dyDescent="0.15">
      <c r="A904" s="3"/>
      <c r="B904" s="3"/>
      <c r="C904" s="3"/>
    </row>
    <row r="905" spans="1:3" ht="13" x14ac:dyDescent="0.15">
      <c r="A905" s="3"/>
      <c r="B905" s="3"/>
      <c r="C905" s="3"/>
    </row>
    <row r="906" spans="1:3" ht="13" x14ac:dyDescent="0.15">
      <c r="A906" s="3"/>
      <c r="B906" s="3"/>
      <c r="C906" s="3"/>
    </row>
    <row r="907" spans="1:3" ht="13" x14ac:dyDescent="0.15">
      <c r="A907" s="3"/>
      <c r="B907" s="3"/>
      <c r="C907" s="3"/>
    </row>
    <row r="908" spans="1:3" ht="13" x14ac:dyDescent="0.15">
      <c r="A908" s="3"/>
      <c r="B908" s="3"/>
      <c r="C908" s="3"/>
    </row>
    <row r="909" spans="1:3" ht="13" x14ac:dyDescent="0.15">
      <c r="A909" s="3"/>
      <c r="B909" s="3"/>
      <c r="C909" s="3"/>
    </row>
    <row r="910" spans="1:3" ht="13" x14ac:dyDescent="0.15">
      <c r="A910" s="3"/>
      <c r="B910" s="3"/>
      <c r="C910" s="3"/>
    </row>
    <row r="911" spans="1:3" ht="13" x14ac:dyDescent="0.15">
      <c r="A911" s="3"/>
      <c r="B911" s="3"/>
      <c r="C911" s="3"/>
    </row>
    <row r="912" spans="1:3" ht="13" x14ac:dyDescent="0.15">
      <c r="A912" s="3"/>
      <c r="B912" s="3"/>
      <c r="C912" s="3"/>
    </row>
    <row r="913" spans="1:3" ht="13" x14ac:dyDescent="0.15">
      <c r="A913" s="3"/>
      <c r="B913" s="3"/>
      <c r="C913" s="3"/>
    </row>
    <row r="914" spans="1:3" ht="13" x14ac:dyDescent="0.15">
      <c r="A914" s="3"/>
      <c r="B914" s="3"/>
      <c r="C914" s="3"/>
    </row>
    <row r="915" spans="1:3" ht="13" x14ac:dyDescent="0.15">
      <c r="A915" s="3"/>
      <c r="B915" s="3"/>
      <c r="C915" s="3"/>
    </row>
    <row r="916" spans="1:3" ht="13" x14ac:dyDescent="0.15">
      <c r="A916" s="3"/>
      <c r="B916" s="3"/>
      <c r="C916" s="3"/>
    </row>
    <row r="917" spans="1:3" ht="13" x14ac:dyDescent="0.15">
      <c r="A917" s="3"/>
      <c r="B917" s="3"/>
      <c r="C917" s="3"/>
    </row>
    <row r="918" spans="1:3" ht="13" x14ac:dyDescent="0.15">
      <c r="A918" s="3"/>
      <c r="B918" s="3"/>
      <c r="C918" s="3"/>
    </row>
    <row r="919" spans="1:3" ht="13" x14ac:dyDescent="0.15">
      <c r="A919" s="3"/>
      <c r="B919" s="3"/>
      <c r="C919" s="3"/>
    </row>
    <row r="920" spans="1:3" ht="13" x14ac:dyDescent="0.15">
      <c r="A920" s="3"/>
      <c r="B920" s="3"/>
      <c r="C920" s="3"/>
    </row>
    <row r="921" spans="1:3" ht="13" x14ac:dyDescent="0.15">
      <c r="A921" s="3"/>
      <c r="B921" s="3"/>
      <c r="C921" s="3"/>
    </row>
    <row r="922" spans="1:3" ht="13" x14ac:dyDescent="0.15">
      <c r="A922" s="3"/>
      <c r="B922" s="3"/>
      <c r="C922" s="3"/>
    </row>
    <row r="923" spans="1:3" ht="13" x14ac:dyDescent="0.15">
      <c r="A923" s="3"/>
      <c r="B923" s="3"/>
      <c r="C923" s="3"/>
    </row>
    <row r="924" spans="1:3" ht="13" x14ac:dyDescent="0.15">
      <c r="A924" s="3"/>
      <c r="B924" s="3"/>
      <c r="C924" s="3"/>
    </row>
    <row r="925" spans="1:3" ht="13" x14ac:dyDescent="0.15">
      <c r="A925" s="3"/>
      <c r="B925" s="3"/>
      <c r="C925" s="3"/>
    </row>
    <row r="926" spans="1:3" ht="13" x14ac:dyDescent="0.15">
      <c r="A926" s="3"/>
      <c r="B926" s="3"/>
      <c r="C926" s="3"/>
    </row>
    <row r="927" spans="1:3" ht="13" x14ac:dyDescent="0.15">
      <c r="A927" s="3"/>
      <c r="B927" s="3"/>
      <c r="C927" s="3"/>
    </row>
    <row r="928" spans="1:3" ht="13" x14ac:dyDescent="0.15">
      <c r="A928" s="3"/>
      <c r="B928" s="3"/>
      <c r="C928" s="3"/>
    </row>
    <row r="929" spans="1:3" ht="13" x14ac:dyDescent="0.15">
      <c r="A929" s="3"/>
      <c r="B929" s="3"/>
      <c r="C929" s="3"/>
    </row>
    <row r="930" spans="1:3" ht="13" x14ac:dyDescent="0.15">
      <c r="A930" s="3"/>
      <c r="B930" s="3"/>
      <c r="C930" s="3"/>
    </row>
    <row r="931" spans="1:3" ht="13" x14ac:dyDescent="0.15">
      <c r="A931" s="3"/>
      <c r="B931" s="3"/>
      <c r="C931" s="3"/>
    </row>
    <row r="932" spans="1:3" ht="13" x14ac:dyDescent="0.15">
      <c r="A932" s="3"/>
      <c r="B932" s="3"/>
      <c r="C932" s="3"/>
    </row>
    <row r="933" spans="1:3" ht="13" x14ac:dyDescent="0.15">
      <c r="A933" s="3"/>
      <c r="B933" s="3"/>
      <c r="C933" s="3"/>
    </row>
    <row r="934" spans="1:3" ht="13" x14ac:dyDescent="0.15">
      <c r="A934" s="3"/>
      <c r="B934" s="3"/>
      <c r="C934" s="3"/>
    </row>
    <row r="935" spans="1:3" ht="13" x14ac:dyDescent="0.15">
      <c r="A935" s="3"/>
      <c r="B935" s="3"/>
      <c r="C935" s="3"/>
    </row>
    <row r="936" spans="1:3" ht="13" x14ac:dyDescent="0.15">
      <c r="A936" s="3"/>
      <c r="B936" s="3"/>
      <c r="C936" s="3"/>
    </row>
    <row r="937" spans="1:3" ht="13" x14ac:dyDescent="0.15">
      <c r="A937" s="3"/>
      <c r="B937" s="3"/>
      <c r="C937" s="3"/>
    </row>
    <row r="938" spans="1:3" ht="13" x14ac:dyDescent="0.15">
      <c r="A938" s="3"/>
      <c r="B938" s="3"/>
      <c r="C938" s="3"/>
    </row>
    <row r="939" spans="1:3" ht="13" x14ac:dyDescent="0.15">
      <c r="A939" s="3"/>
      <c r="B939" s="3"/>
      <c r="C939" s="3"/>
    </row>
    <row r="940" spans="1:3" ht="13" x14ac:dyDescent="0.15">
      <c r="A940" s="3"/>
      <c r="B940" s="3"/>
      <c r="C940" s="3"/>
    </row>
    <row r="941" spans="1:3" ht="13" x14ac:dyDescent="0.15">
      <c r="A941" s="3"/>
      <c r="B941" s="3"/>
      <c r="C941" s="3"/>
    </row>
    <row r="942" spans="1:3" ht="13" x14ac:dyDescent="0.15">
      <c r="A942" s="3"/>
      <c r="B942" s="3"/>
      <c r="C942" s="3"/>
    </row>
    <row r="943" spans="1:3" ht="13" x14ac:dyDescent="0.15">
      <c r="A943" s="3"/>
      <c r="B943" s="3"/>
      <c r="C943" s="3"/>
    </row>
    <row r="944" spans="1:3" ht="13" x14ac:dyDescent="0.15">
      <c r="A944" s="3"/>
      <c r="B944" s="3"/>
      <c r="C944" s="3"/>
    </row>
    <row r="945" spans="1:3" ht="13" x14ac:dyDescent="0.15">
      <c r="A945" s="3"/>
      <c r="B945" s="3"/>
      <c r="C945" s="3"/>
    </row>
    <row r="946" spans="1:3" ht="13" x14ac:dyDescent="0.15">
      <c r="A946" s="3"/>
      <c r="B946" s="3"/>
      <c r="C946" s="3"/>
    </row>
    <row r="947" spans="1:3" ht="13" x14ac:dyDescent="0.15">
      <c r="A947" s="3"/>
      <c r="B947" s="3"/>
      <c r="C947" s="3"/>
    </row>
    <row r="948" spans="1:3" ht="13" x14ac:dyDescent="0.15">
      <c r="A948" s="3"/>
      <c r="B948" s="3"/>
      <c r="C948" s="3"/>
    </row>
    <row r="949" spans="1:3" ht="13" x14ac:dyDescent="0.15">
      <c r="A949" s="3"/>
      <c r="B949" s="3"/>
      <c r="C949" s="3"/>
    </row>
    <row r="950" spans="1:3" ht="13" x14ac:dyDescent="0.15">
      <c r="A950" s="3"/>
      <c r="B950" s="3"/>
      <c r="C950" s="3"/>
    </row>
    <row r="951" spans="1:3" ht="13" x14ac:dyDescent="0.15">
      <c r="A951" s="3"/>
      <c r="B951" s="3"/>
      <c r="C951" s="3"/>
    </row>
  </sheetData>
  <mergeCells count="4">
    <mergeCell ref="B5:J5"/>
    <mergeCell ref="B32:J32"/>
    <mergeCell ref="B54:J54"/>
    <mergeCell ref="B74:J7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51"/>
  <sheetViews>
    <sheetView topLeftCell="A47" zoomScale="108" workbookViewId="0">
      <selection activeCell="H66" sqref="H66"/>
    </sheetView>
  </sheetViews>
  <sheetFormatPr baseColWidth="10" defaultColWidth="14.33203125" defaultRowHeight="15.75" customHeight="1" x14ac:dyDescent="0.15"/>
  <cols>
    <col min="1" max="1" width="7.6640625" customWidth="1"/>
    <col min="2" max="2" width="11.6640625" customWidth="1"/>
    <col min="3" max="3" width="6.6640625" customWidth="1"/>
    <col min="4" max="4" width="21.33203125" customWidth="1"/>
    <col min="6" max="6" width="14.1640625" customWidth="1"/>
    <col min="7" max="7" width="14.33203125" customWidth="1"/>
    <col min="8" max="8" width="13.6640625" customWidth="1"/>
    <col min="9" max="9" width="12.33203125" customWidth="1"/>
    <col min="11" max="11" width="12.33203125" customWidth="1"/>
    <col min="12" max="12" width="14.33203125" customWidth="1"/>
    <col min="13" max="13" width="16.6640625" customWidth="1"/>
    <col min="14" max="14" width="29.6640625" customWidth="1"/>
  </cols>
  <sheetData>
    <row r="1" spans="1:24" ht="13" x14ac:dyDescent="0.1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" x14ac:dyDescent="0.15">
      <c r="A2" s="27"/>
      <c r="B2" s="27"/>
      <c r="C2" s="27"/>
      <c r="D2" s="29"/>
      <c r="E2" s="29"/>
      <c r="F2" s="29"/>
      <c r="G2" s="29"/>
      <c r="H2" s="29"/>
      <c r="I2" s="29"/>
      <c r="J2" s="29"/>
      <c r="K2" s="29"/>
    </row>
    <row r="3" spans="1:24" ht="13" x14ac:dyDescent="0.15">
      <c r="A3" s="27"/>
      <c r="B3" s="27"/>
      <c r="C3" s="27"/>
      <c r="D3" s="29"/>
      <c r="E3" s="29"/>
      <c r="F3" s="29"/>
      <c r="G3" s="29"/>
      <c r="H3" s="29"/>
      <c r="I3" s="29"/>
      <c r="J3" s="29"/>
      <c r="K3" s="29"/>
    </row>
    <row r="4" spans="1:24" ht="13" x14ac:dyDescent="0.15">
      <c r="A4" s="27"/>
      <c r="B4" s="27"/>
      <c r="C4" s="27"/>
      <c r="D4" s="29"/>
      <c r="E4" s="29"/>
      <c r="F4" s="29"/>
      <c r="G4" s="29"/>
      <c r="H4" s="29"/>
      <c r="I4" s="29"/>
      <c r="J4" s="29"/>
      <c r="K4" s="29"/>
    </row>
    <row r="5" spans="1:24" ht="18" customHeight="1" x14ac:dyDescent="0.2">
      <c r="A5" s="4"/>
      <c r="B5" s="104" t="s">
        <v>20</v>
      </c>
      <c r="C5" s="105"/>
      <c r="D5" s="105"/>
      <c r="E5" s="105"/>
      <c r="F5" s="105"/>
      <c r="G5" s="105"/>
      <c r="H5" s="105"/>
      <c r="I5" s="105"/>
      <c r="J5" s="106"/>
      <c r="K5" s="29"/>
    </row>
    <row r="6" spans="1:24" ht="42" x14ac:dyDescent="0.15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40"/>
      <c r="L6" s="40"/>
      <c r="M6" s="40"/>
      <c r="N6" s="40"/>
      <c r="O6" s="40"/>
      <c r="P6" s="40"/>
      <c r="Q6" s="40"/>
      <c r="R6" s="29"/>
      <c r="S6" s="29"/>
      <c r="T6" s="29"/>
      <c r="U6" s="29"/>
      <c r="V6" s="29"/>
      <c r="W6" s="29"/>
      <c r="X6" s="29"/>
    </row>
    <row r="7" spans="1:24" ht="13" x14ac:dyDescent="0.15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18</v>
      </c>
      <c r="I7" s="14">
        <v>18</v>
      </c>
      <c r="J7" s="12">
        <v>18</v>
      </c>
      <c r="K7" s="15" t="s">
        <v>11</v>
      </c>
      <c r="N7" s="16"/>
      <c r="O7" s="16"/>
    </row>
    <row r="8" spans="1:24" ht="13" x14ac:dyDescent="0.15">
      <c r="A8" s="10"/>
      <c r="B8" s="11">
        <v>44596</v>
      </c>
      <c r="C8" s="17">
        <v>1</v>
      </c>
      <c r="D8" s="17" t="s">
        <v>21</v>
      </c>
      <c r="E8" s="18">
        <v>0.6</v>
      </c>
      <c r="F8" s="32">
        <f t="shared" ref="F8:F24" si="0">E8*C8</f>
        <v>0.6</v>
      </c>
      <c r="G8" s="36">
        <f t="array" ref="G8">IF(COUNTIF($D$7:D7,D8),(LOOKUP(2,1/($D$7:D7=D8),$G$7:G7) - F8),VLOOKUP(D8,'Work Items'!$C$3:$E$8,3,FALSE)-F8)</f>
        <v>15.4</v>
      </c>
      <c r="H8" s="34">
        <f t="shared" ref="H8:H24" si="1">H7 - F8</f>
        <v>17.399999999999999</v>
      </c>
      <c r="I8" s="35">
        <f t="shared" ref="I8:I24" si="2">$I$7/(ROWS($B$7:$B$24)-1)</f>
        <v>1.0588235294117647</v>
      </c>
      <c r="J8" s="36">
        <f t="shared" ref="J8:J24" si="3">J7 - I8</f>
        <v>16.941176470588236</v>
      </c>
    </row>
    <row r="9" spans="1:24" ht="13" x14ac:dyDescent="0.15">
      <c r="A9" s="10"/>
      <c r="B9" s="11">
        <v>44597</v>
      </c>
      <c r="C9" s="17">
        <v>0</v>
      </c>
      <c r="D9" s="17" t="s">
        <v>10</v>
      </c>
      <c r="E9" s="18">
        <v>0</v>
      </c>
      <c r="F9" s="32">
        <f t="shared" si="0"/>
        <v>0</v>
      </c>
      <c r="G9" s="33" t="s">
        <v>10</v>
      </c>
      <c r="H9" s="34">
        <f t="shared" si="1"/>
        <v>17.399999999999999</v>
      </c>
      <c r="I9" s="35">
        <f t="shared" si="2"/>
        <v>1.0588235294117647</v>
      </c>
      <c r="J9" s="36">
        <f t="shared" si="3"/>
        <v>15.882352941176471</v>
      </c>
    </row>
    <row r="10" spans="1:24" ht="13" x14ac:dyDescent="0.15">
      <c r="A10" s="10"/>
      <c r="B10" s="11">
        <v>44598</v>
      </c>
      <c r="C10" s="17">
        <v>0</v>
      </c>
      <c r="D10" s="17" t="s">
        <v>10</v>
      </c>
      <c r="E10" s="18">
        <v>0</v>
      </c>
      <c r="F10" s="32">
        <f t="shared" si="0"/>
        <v>0</v>
      </c>
      <c r="G10" s="33" t="s">
        <v>10</v>
      </c>
      <c r="H10" s="34">
        <f t="shared" si="1"/>
        <v>17.399999999999999</v>
      </c>
      <c r="I10" s="35">
        <f t="shared" si="2"/>
        <v>1.0588235294117647</v>
      </c>
      <c r="J10" s="36">
        <f t="shared" si="3"/>
        <v>14.823529411764707</v>
      </c>
      <c r="N10" s="24"/>
      <c r="O10" s="24"/>
    </row>
    <row r="11" spans="1:24" ht="13" x14ac:dyDescent="0.15">
      <c r="A11" s="10"/>
      <c r="B11" s="11">
        <v>44599</v>
      </c>
      <c r="C11" s="17">
        <v>2</v>
      </c>
      <c r="D11" s="17" t="s">
        <v>21</v>
      </c>
      <c r="E11" s="18">
        <v>0.75</v>
      </c>
      <c r="F11" s="32">
        <f t="shared" si="0"/>
        <v>1.5</v>
      </c>
      <c r="G11" s="36">
        <f t="array" ref="G11">IF(COUNTIF($D$7:D10,D11),(LOOKUP(2,1/($D$7:D10=D11),$G$7:G10) - F11),VLOOKUP(D11,'Work Items'!$C$3:$E$8,3,FALSE)-F11)</f>
        <v>13.9</v>
      </c>
      <c r="H11" s="34">
        <f t="shared" si="1"/>
        <v>15.899999999999999</v>
      </c>
      <c r="I11" s="35">
        <f t="shared" si="2"/>
        <v>1.0588235294117647</v>
      </c>
      <c r="J11" s="36">
        <f t="shared" si="3"/>
        <v>13.764705882352942</v>
      </c>
      <c r="N11" s="24"/>
      <c r="O11" s="24"/>
    </row>
    <row r="12" spans="1:24" ht="13" x14ac:dyDescent="0.15">
      <c r="A12" s="10"/>
      <c r="B12" s="11">
        <v>44600</v>
      </c>
      <c r="C12" s="17">
        <v>0</v>
      </c>
      <c r="D12" s="17" t="s">
        <v>10</v>
      </c>
      <c r="E12" s="18">
        <v>0</v>
      </c>
      <c r="F12" s="32">
        <f t="shared" si="0"/>
        <v>0</v>
      </c>
      <c r="G12" s="33" t="s">
        <v>10</v>
      </c>
      <c r="H12" s="34">
        <f t="shared" si="1"/>
        <v>15.899999999999999</v>
      </c>
      <c r="I12" s="35">
        <f t="shared" si="2"/>
        <v>1.0588235294117647</v>
      </c>
      <c r="J12" s="36">
        <f t="shared" si="3"/>
        <v>12.705882352941178</v>
      </c>
    </row>
    <row r="13" spans="1:24" ht="13" x14ac:dyDescent="0.15">
      <c r="A13" s="10"/>
      <c r="B13" s="11">
        <v>44601</v>
      </c>
      <c r="C13" s="17">
        <v>3</v>
      </c>
      <c r="D13" s="17" t="s">
        <v>21</v>
      </c>
      <c r="E13" s="18">
        <v>0</v>
      </c>
      <c r="F13" s="32">
        <f t="shared" si="0"/>
        <v>0</v>
      </c>
      <c r="G13" s="36">
        <f t="array" ref="G13">IF(COUNTIF($D$7:D12,D13),(LOOKUP(2,1/($D$7:D12=D13),$G$7:G12) - F13),VLOOKUP(D13,'Work Items'!$C$3:$E$8,3,FALSE)-F13)</f>
        <v>13.9</v>
      </c>
      <c r="H13" s="34">
        <f t="shared" si="1"/>
        <v>15.899999999999999</v>
      </c>
      <c r="I13" s="35">
        <f t="shared" si="2"/>
        <v>1.0588235294117647</v>
      </c>
      <c r="J13" s="36">
        <f t="shared" si="3"/>
        <v>11.647058823529413</v>
      </c>
    </row>
    <row r="14" spans="1:24" ht="13" x14ac:dyDescent="0.15">
      <c r="A14" s="10"/>
      <c r="B14" s="11">
        <v>44602</v>
      </c>
      <c r="C14" s="17">
        <v>0</v>
      </c>
      <c r="D14" s="17" t="s">
        <v>10</v>
      </c>
      <c r="E14" s="18">
        <v>0</v>
      </c>
      <c r="F14" s="32">
        <f t="shared" si="0"/>
        <v>0</v>
      </c>
      <c r="G14" s="33" t="s">
        <v>10</v>
      </c>
      <c r="H14" s="34">
        <f t="shared" si="1"/>
        <v>15.899999999999999</v>
      </c>
      <c r="I14" s="35">
        <f t="shared" si="2"/>
        <v>1.0588235294117647</v>
      </c>
      <c r="J14" s="36">
        <f t="shared" si="3"/>
        <v>10.588235294117649</v>
      </c>
    </row>
    <row r="15" spans="1:24" ht="13" x14ac:dyDescent="0.15">
      <c r="A15" s="10"/>
      <c r="B15" s="11">
        <v>44603</v>
      </c>
      <c r="C15" s="17">
        <v>5</v>
      </c>
      <c r="D15" s="17" t="s">
        <v>21</v>
      </c>
      <c r="E15" s="18">
        <v>0.7</v>
      </c>
      <c r="F15" s="32">
        <f t="shared" si="0"/>
        <v>3.5</v>
      </c>
      <c r="G15" s="36">
        <f t="array" ref="G15">IF(COUNTIF($D$7:D14,D15),(LOOKUP(2,1/($D$7:D14=D15),$G$7:G14) - F15),VLOOKUP(D15,'Work Items'!$C$3:$E$8,3,FALSE)-F15)</f>
        <v>10.4</v>
      </c>
      <c r="H15" s="34">
        <f t="shared" si="1"/>
        <v>12.399999999999999</v>
      </c>
      <c r="I15" s="35">
        <f t="shared" si="2"/>
        <v>1.0588235294117647</v>
      </c>
      <c r="J15" s="36">
        <f t="shared" si="3"/>
        <v>9.529411764705884</v>
      </c>
    </row>
    <row r="16" spans="1:24" ht="13" x14ac:dyDescent="0.15">
      <c r="A16" s="10"/>
      <c r="B16" s="11">
        <v>44604</v>
      </c>
      <c r="C16" s="17">
        <v>0</v>
      </c>
      <c r="D16" s="17" t="s">
        <v>10</v>
      </c>
      <c r="E16" s="18">
        <v>0</v>
      </c>
      <c r="F16" s="32">
        <f t="shared" si="0"/>
        <v>0</v>
      </c>
      <c r="G16" s="33" t="s">
        <v>10</v>
      </c>
      <c r="H16" s="34">
        <f t="shared" si="1"/>
        <v>12.399999999999999</v>
      </c>
      <c r="I16" s="35">
        <f t="shared" si="2"/>
        <v>1.0588235294117647</v>
      </c>
      <c r="J16" s="36">
        <f t="shared" si="3"/>
        <v>8.4705882352941195</v>
      </c>
    </row>
    <row r="17" spans="1:24" ht="13" x14ac:dyDescent="0.15">
      <c r="A17" s="10"/>
      <c r="B17" s="11">
        <v>44605</v>
      </c>
      <c r="C17" s="17">
        <v>0</v>
      </c>
      <c r="D17" s="17" t="s">
        <v>10</v>
      </c>
      <c r="E17" s="18">
        <v>0</v>
      </c>
      <c r="F17" s="32">
        <f t="shared" si="0"/>
        <v>0</v>
      </c>
      <c r="G17" s="33" t="s">
        <v>10</v>
      </c>
      <c r="H17" s="34">
        <f t="shared" si="1"/>
        <v>12.399999999999999</v>
      </c>
      <c r="I17" s="35">
        <f t="shared" si="2"/>
        <v>1.0588235294117647</v>
      </c>
      <c r="J17" s="36">
        <f t="shared" si="3"/>
        <v>7.411764705882355</v>
      </c>
    </row>
    <row r="18" spans="1:24" ht="13" x14ac:dyDescent="0.15">
      <c r="A18" s="10"/>
      <c r="B18" s="11">
        <v>44606</v>
      </c>
      <c r="C18" s="17">
        <v>3</v>
      </c>
      <c r="D18" s="17" t="s">
        <v>21</v>
      </c>
      <c r="E18" s="18">
        <v>0.6</v>
      </c>
      <c r="F18" s="32">
        <f t="shared" si="0"/>
        <v>1.7999999999999998</v>
      </c>
      <c r="G18" s="36">
        <f t="array" ref="G18">IF(COUNTIF($D$7:D17,D18),(LOOKUP(2,1/($D$7:D17=D18),$G$7:G17) - F18),VLOOKUP(D18,'Work Items'!$C$3:$E$8,3,FALSE)-F18)</f>
        <v>8.6000000000000014</v>
      </c>
      <c r="H18" s="34">
        <f t="shared" si="1"/>
        <v>10.599999999999998</v>
      </c>
      <c r="I18" s="35">
        <f t="shared" si="2"/>
        <v>1.0588235294117647</v>
      </c>
      <c r="J18" s="36">
        <f t="shared" si="3"/>
        <v>6.3529411764705905</v>
      </c>
    </row>
    <row r="19" spans="1:24" ht="13" x14ac:dyDescent="0.15">
      <c r="A19" s="10"/>
      <c r="B19" s="11">
        <v>44607</v>
      </c>
      <c r="C19" s="17">
        <v>3</v>
      </c>
      <c r="D19" s="17" t="s">
        <v>21</v>
      </c>
      <c r="E19" s="18">
        <v>0.9</v>
      </c>
      <c r="F19" s="32">
        <f t="shared" si="0"/>
        <v>2.7</v>
      </c>
      <c r="G19" s="36">
        <f t="array" ref="G19">IF(COUNTIF($D$7:D18,D19),(LOOKUP(2,1/($D$7:D18=D19),$G$7:G18) - F19),VLOOKUP(D19,'Work Items'!$C$3:$E$8,3,FALSE)-F19)</f>
        <v>5.9000000000000012</v>
      </c>
      <c r="H19" s="34">
        <f t="shared" si="1"/>
        <v>7.8999999999999977</v>
      </c>
      <c r="I19" s="35">
        <f t="shared" si="2"/>
        <v>1.0588235294117647</v>
      </c>
      <c r="J19" s="36">
        <f t="shared" si="3"/>
        <v>5.294117647058826</v>
      </c>
    </row>
    <row r="20" spans="1:24" ht="13" x14ac:dyDescent="0.15">
      <c r="A20" s="10"/>
      <c r="B20" s="11">
        <v>44608</v>
      </c>
      <c r="C20" s="17">
        <v>6</v>
      </c>
      <c r="D20" s="17" t="s">
        <v>21</v>
      </c>
      <c r="E20" s="18">
        <v>0.85</v>
      </c>
      <c r="F20" s="32">
        <f t="shared" si="0"/>
        <v>5.0999999999999996</v>
      </c>
      <c r="G20" s="36">
        <f t="array" ref="G20">IF(COUNTIF($D$7:D19,D20),(LOOKUP(2,1/($D$7:D19=D20),$G$7:G19) - F20),VLOOKUP(D20,'Work Items'!$C$3:$E$8,3,FALSE)-F20)</f>
        <v>0.8000000000000016</v>
      </c>
      <c r="H20" s="34">
        <f t="shared" si="1"/>
        <v>2.799999999999998</v>
      </c>
      <c r="I20" s="35">
        <f t="shared" si="2"/>
        <v>1.0588235294117647</v>
      </c>
      <c r="J20" s="36">
        <f t="shared" si="3"/>
        <v>4.2352941176470615</v>
      </c>
    </row>
    <row r="21" spans="1:24" ht="13" x14ac:dyDescent="0.15">
      <c r="A21" s="10"/>
      <c r="B21" s="11">
        <v>44609</v>
      </c>
      <c r="C21" s="17">
        <v>0</v>
      </c>
      <c r="D21" s="17" t="s">
        <v>10</v>
      </c>
      <c r="E21" s="18">
        <v>0</v>
      </c>
      <c r="F21" s="32">
        <f t="shared" si="0"/>
        <v>0</v>
      </c>
      <c r="G21" s="33" t="s">
        <v>10</v>
      </c>
      <c r="H21" s="34">
        <f t="shared" si="1"/>
        <v>2.799999999999998</v>
      </c>
      <c r="I21" s="35">
        <f t="shared" si="2"/>
        <v>1.0588235294117647</v>
      </c>
      <c r="J21" s="36">
        <f t="shared" si="3"/>
        <v>3.176470588235297</v>
      </c>
    </row>
    <row r="22" spans="1:24" ht="13" x14ac:dyDescent="0.15">
      <c r="A22" s="10"/>
      <c r="B22" s="11">
        <v>44610</v>
      </c>
      <c r="C22" s="17">
        <v>0</v>
      </c>
      <c r="D22" s="17" t="s">
        <v>10</v>
      </c>
      <c r="E22" s="18">
        <v>0</v>
      </c>
      <c r="F22" s="32">
        <f t="shared" si="0"/>
        <v>0</v>
      </c>
      <c r="G22" s="33" t="s">
        <v>10</v>
      </c>
      <c r="H22" s="34">
        <f t="shared" si="1"/>
        <v>2.799999999999998</v>
      </c>
      <c r="I22" s="35">
        <f t="shared" si="2"/>
        <v>1.0588235294117647</v>
      </c>
      <c r="J22" s="36">
        <f t="shared" si="3"/>
        <v>2.1176470588235325</v>
      </c>
    </row>
    <row r="23" spans="1:24" ht="13" x14ac:dyDescent="0.15">
      <c r="A23" s="10"/>
      <c r="B23" s="11">
        <v>44611</v>
      </c>
      <c r="C23" s="17">
        <v>6</v>
      </c>
      <c r="D23" s="17" t="s">
        <v>21</v>
      </c>
      <c r="E23" s="18">
        <v>0.59499999999999997</v>
      </c>
      <c r="F23" s="32">
        <f t="shared" si="0"/>
        <v>3.57</v>
      </c>
      <c r="G23" s="36">
        <f t="array" ref="G23">IF(COUNTIF($D$7:D22,D23),(LOOKUP(2,1/($D$7:D22=D23),$G$7:G22) - F23),VLOOKUP(D23,'Work Items'!$C$3:$E$8,3,FALSE)-F23)</f>
        <v>-2.7699999999999982</v>
      </c>
      <c r="H23" s="34">
        <f t="shared" si="1"/>
        <v>-0.77000000000000179</v>
      </c>
      <c r="I23" s="35">
        <f t="shared" si="2"/>
        <v>1.0588235294117647</v>
      </c>
      <c r="J23" s="36">
        <f t="shared" si="3"/>
        <v>1.0588235294117678</v>
      </c>
    </row>
    <row r="24" spans="1:24" ht="13" x14ac:dyDescent="0.15">
      <c r="A24" s="10"/>
      <c r="B24" s="11">
        <v>44612</v>
      </c>
      <c r="C24" s="17">
        <v>4</v>
      </c>
      <c r="D24" s="17" t="s">
        <v>21</v>
      </c>
      <c r="E24" s="18">
        <v>0.6</v>
      </c>
      <c r="F24" s="32">
        <f t="shared" si="0"/>
        <v>2.4</v>
      </c>
      <c r="G24" s="36">
        <f t="array" ref="G24">IF(COUNTIF($D$7:D23,D24),(LOOKUP(2,1/($D$7:D23=D24),$G$7:G23) - F24),VLOOKUP(D24,'Work Items'!$C$3:$E$8,3,FALSE)-F24)</f>
        <v>-5.1699999999999982</v>
      </c>
      <c r="H24" s="34">
        <f t="shared" si="1"/>
        <v>-3.1700000000000017</v>
      </c>
      <c r="I24" s="35">
        <f t="shared" si="2"/>
        <v>1.0588235294117647</v>
      </c>
      <c r="J24" s="36">
        <f t="shared" si="3"/>
        <v>3.1086244689504383E-15</v>
      </c>
      <c r="K24" s="15" t="s">
        <v>14</v>
      </c>
    </row>
    <row r="25" spans="1:24" ht="13" x14ac:dyDescent="0.15">
      <c r="A25" s="3"/>
      <c r="B25" s="3"/>
      <c r="C25" s="3"/>
    </row>
    <row r="26" spans="1:24" ht="13" x14ac:dyDescent="0.15">
      <c r="A26" s="3"/>
      <c r="B26" s="26" t="s">
        <v>15</v>
      </c>
      <c r="C26" s="27">
        <f>SUM(C8:C24)</f>
        <v>33</v>
      </c>
      <c r="F26" s="28">
        <f>SUM(F7:F24)</f>
        <v>21.169999999999998</v>
      </c>
    </row>
    <row r="27" spans="1:24" ht="13" x14ac:dyDescent="0.15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3" x14ac:dyDescent="0.15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" x14ac:dyDescent="0.15">
      <c r="A29" s="30"/>
      <c r="B29" s="30"/>
      <c r="C29" s="30"/>
    </row>
    <row r="30" spans="1:24" ht="13" x14ac:dyDescent="0.15">
      <c r="A30" s="30"/>
      <c r="B30" s="30"/>
      <c r="C30" s="30"/>
    </row>
    <row r="31" spans="1:24" ht="13" x14ac:dyDescent="0.15">
      <c r="A31" s="30"/>
      <c r="B31" s="30"/>
      <c r="C31" s="30"/>
    </row>
    <row r="32" spans="1:24" ht="19" thickBot="1" x14ac:dyDescent="0.25">
      <c r="A32" s="4"/>
      <c r="B32" s="104" t="s">
        <v>69</v>
      </c>
      <c r="C32" s="105"/>
      <c r="D32" s="105"/>
      <c r="E32" s="105"/>
      <c r="F32" s="105"/>
      <c r="G32" s="105"/>
      <c r="H32" s="105"/>
      <c r="I32" s="105"/>
      <c r="J32" s="106"/>
    </row>
    <row r="33" spans="1:11" ht="44" thickTop="1" thickBot="1" x14ac:dyDescent="0.2">
      <c r="A33" s="40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4" thickTop="1" x14ac:dyDescent="0.15">
      <c r="A34" s="10"/>
      <c r="B34" s="11">
        <v>44614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25</v>
      </c>
      <c r="I34" s="14">
        <v>25</v>
      </c>
      <c r="J34" s="12">
        <v>25</v>
      </c>
      <c r="K34" s="15" t="s">
        <v>11</v>
      </c>
    </row>
    <row r="35" spans="1:11" ht="13" x14ac:dyDescent="0.15">
      <c r="A35" s="10"/>
      <c r="B35" s="11">
        <v>44615</v>
      </c>
      <c r="C35" s="17">
        <v>2</v>
      </c>
      <c r="D35" s="17" t="s">
        <v>13</v>
      </c>
      <c r="E35" s="18">
        <v>0.7</v>
      </c>
      <c r="F35" s="32">
        <f t="shared" ref="F35:F46" si="4">E35*C35</f>
        <v>1.4</v>
      </c>
      <c r="G35" s="36" cm="1">
        <f t="array" ref="G35">IF(COUNTIF($D$34:D34,D35),(LOOKUP(2,1/($D$34:D34=D35),$G$34:G34) - F35),VLOOKUP(D35,'Work Items'!$C$10:$E$15,3,FALSE)-F35)</f>
        <v>15.6</v>
      </c>
      <c r="H35" s="34">
        <f t="shared" ref="H35:H46" si="5">H34 - F35</f>
        <v>23.6</v>
      </c>
      <c r="I35" s="35">
        <f>$I$34/(ROWS($B$34:$B$46)-1)</f>
        <v>2.0833333333333335</v>
      </c>
      <c r="J35" s="36">
        <f>J34 - I35</f>
        <v>22.916666666666668</v>
      </c>
    </row>
    <row r="36" spans="1:11" ht="13" x14ac:dyDescent="0.15">
      <c r="A36" s="10"/>
      <c r="B36" s="11">
        <v>44616</v>
      </c>
      <c r="C36" s="17">
        <v>3</v>
      </c>
      <c r="D36" s="17" t="s">
        <v>13</v>
      </c>
      <c r="E36" s="18">
        <v>0.8</v>
      </c>
      <c r="F36" s="32">
        <f t="shared" si="4"/>
        <v>2.4000000000000004</v>
      </c>
      <c r="G36" s="36" cm="1">
        <f t="array" ref="G36">IF(COUNTIF($D$34:D35,D36),(LOOKUP(2,1/($D$34:D35=D36),$G$34:G35) - F36),VLOOKUP(D36,'Work Items'!$C$10:$E$15,3,FALSE)-F36)</f>
        <v>13.2</v>
      </c>
      <c r="H36" s="34">
        <f t="shared" si="5"/>
        <v>21.200000000000003</v>
      </c>
      <c r="I36" s="35">
        <f t="shared" ref="I36:I45" si="6">$I$34/(ROWS($B$34:$B$46)-1)</f>
        <v>2.0833333333333335</v>
      </c>
      <c r="J36" s="36">
        <f t="shared" ref="J36:J46" si="7">J35 - I36</f>
        <v>20.833333333333336</v>
      </c>
    </row>
    <row r="37" spans="1:11" ht="13" x14ac:dyDescent="0.15">
      <c r="A37" s="10"/>
      <c r="B37" s="11">
        <v>44617</v>
      </c>
      <c r="C37" s="17">
        <v>3</v>
      </c>
      <c r="D37" s="17" t="s">
        <v>13</v>
      </c>
      <c r="E37" s="18">
        <v>0.75</v>
      </c>
      <c r="F37" s="32">
        <f t="shared" si="4"/>
        <v>2.25</v>
      </c>
      <c r="G37" s="36" cm="1">
        <f t="array" ref="G37">IF(COUNTIF($D$34:D36,D37),(LOOKUP(2,1/($D$34:D36=D37),$G$34:G36) - F37),VLOOKUP(D37,'Work Items'!$C$10:$E$15,3,FALSE)-F37)</f>
        <v>10.95</v>
      </c>
      <c r="H37" s="34">
        <f t="shared" si="5"/>
        <v>18.950000000000003</v>
      </c>
      <c r="I37" s="35">
        <f t="shared" si="6"/>
        <v>2.0833333333333335</v>
      </c>
      <c r="J37" s="36">
        <f t="shared" si="7"/>
        <v>18.750000000000004</v>
      </c>
    </row>
    <row r="38" spans="1:11" ht="13" x14ac:dyDescent="0.15">
      <c r="A38" s="10"/>
      <c r="B38" s="11">
        <v>44618</v>
      </c>
      <c r="C38" s="17">
        <v>0</v>
      </c>
      <c r="D38" s="17" t="s">
        <v>10</v>
      </c>
      <c r="E38" s="18">
        <v>0</v>
      </c>
      <c r="F38" s="32">
        <f t="shared" si="4"/>
        <v>0</v>
      </c>
      <c r="G38" s="36" t="e" cm="1">
        <f t="array" ref="G38">IF(COUNTIF($D$34:D37,D38),(LOOKUP(2,1/($D$34:D37=D38),$G$34:G37) - F38),VLOOKUP(D38,'Work Items'!$C$10:$E$15,3,FALSE)-F38)</f>
        <v>#N/A</v>
      </c>
      <c r="H38" s="34">
        <f t="shared" si="5"/>
        <v>18.950000000000003</v>
      </c>
      <c r="I38" s="35">
        <f t="shared" si="6"/>
        <v>2.0833333333333335</v>
      </c>
      <c r="J38" s="36">
        <f t="shared" si="7"/>
        <v>16.666666666666671</v>
      </c>
    </row>
    <row r="39" spans="1:11" ht="13" x14ac:dyDescent="0.15">
      <c r="A39" s="10"/>
      <c r="B39" s="11">
        <v>44619</v>
      </c>
      <c r="C39" s="17">
        <v>0</v>
      </c>
      <c r="D39" s="17" t="s">
        <v>10</v>
      </c>
      <c r="E39" s="18">
        <v>0</v>
      </c>
      <c r="F39" s="32">
        <v>0</v>
      </c>
      <c r="G39" s="36" t="e" cm="1">
        <f t="array" ref="G39">IF(COUNTIF($D$34:D38,D39),(LOOKUP(2,1/($D$34:D38=D39),$G$34:G38) - F39),VLOOKUP(D39,'Work Items'!$C$10:$E$15,3,FALSE)-F39)</f>
        <v>#N/A</v>
      </c>
      <c r="H39" s="34">
        <f t="shared" si="5"/>
        <v>18.950000000000003</v>
      </c>
      <c r="I39" s="35">
        <f t="shared" si="6"/>
        <v>2.0833333333333335</v>
      </c>
      <c r="J39" s="36">
        <f t="shared" si="7"/>
        <v>14.583333333333337</v>
      </c>
    </row>
    <row r="40" spans="1:11" ht="13" x14ac:dyDescent="0.15">
      <c r="A40" s="10"/>
      <c r="B40" s="11">
        <v>44620</v>
      </c>
      <c r="C40" s="17">
        <v>3</v>
      </c>
      <c r="D40" s="17" t="s">
        <v>13</v>
      </c>
      <c r="E40" s="18">
        <v>0.75</v>
      </c>
      <c r="F40" s="32">
        <f t="shared" si="4"/>
        <v>2.25</v>
      </c>
      <c r="G40" s="36" cm="1">
        <f t="array" ref="G40">IF(COUNTIF($D$34:D39,D40),(LOOKUP(2,1/($D$34:D39=D40),$G$34:G39) - F40),VLOOKUP(D40,'Work Items'!$C$10:$E$15,3,FALSE)-F40)</f>
        <v>8.6999999999999993</v>
      </c>
      <c r="H40" s="34">
        <f t="shared" si="5"/>
        <v>16.700000000000003</v>
      </c>
      <c r="I40" s="35">
        <f t="shared" si="6"/>
        <v>2.0833333333333335</v>
      </c>
      <c r="J40" s="36">
        <f t="shared" si="7"/>
        <v>12.500000000000004</v>
      </c>
    </row>
    <row r="41" spans="1:11" ht="13" x14ac:dyDescent="0.15">
      <c r="A41" s="10"/>
      <c r="B41" s="11">
        <v>44621</v>
      </c>
      <c r="C41" s="17">
        <v>2</v>
      </c>
      <c r="D41" s="17" t="s">
        <v>13</v>
      </c>
      <c r="E41" s="18">
        <v>0.7</v>
      </c>
      <c r="F41" s="32">
        <f t="shared" si="4"/>
        <v>1.4</v>
      </c>
      <c r="G41" s="36" cm="1">
        <f t="array" ref="G41">IF(COUNTIF($D$34:D40,D41),(LOOKUP(2,1/($D$34:D40=D41),$G$34:G40) - F41),VLOOKUP(D41,'Work Items'!$C$10:$E$15,3,FALSE)-F41)</f>
        <v>7.2999999999999989</v>
      </c>
      <c r="H41" s="34">
        <f t="shared" si="5"/>
        <v>15.300000000000002</v>
      </c>
      <c r="I41" s="35">
        <f t="shared" si="6"/>
        <v>2.0833333333333335</v>
      </c>
      <c r="J41" s="36">
        <f t="shared" si="7"/>
        <v>10.41666666666667</v>
      </c>
    </row>
    <row r="42" spans="1:11" ht="13" x14ac:dyDescent="0.15">
      <c r="A42" s="10"/>
      <c r="B42" s="11">
        <v>44622</v>
      </c>
      <c r="C42" s="17">
        <v>3</v>
      </c>
      <c r="D42" s="17" t="s">
        <v>13</v>
      </c>
      <c r="E42" s="18">
        <v>0.6</v>
      </c>
      <c r="F42" s="32">
        <f t="shared" si="4"/>
        <v>1.7999999999999998</v>
      </c>
      <c r="G42" s="36" cm="1">
        <f t="array" ref="G42">IF(COUNTIF($D$34:D41,D42),(LOOKUP(2,1/($D$34:D41=D42),$G$34:G41) - F42),VLOOKUP(D42,'Work Items'!$C$10:$E$15,3,FALSE)-F42)</f>
        <v>5.4999999999999991</v>
      </c>
      <c r="H42" s="34">
        <f t="shared" si="5"/>
        <v>13.500000000000004</v>
      </c>
      <c r="I42" s="35">
        <f t="shared" si="6"/>
        <v>2.0833333333333335</v>
      </c>
      <c r="J42" s="36">
        <f t="shared" si="7"/>
        <v>8.3333333333333357</v>
      </c>
    </row>
    <row r="43" spans="1:11" ht="13" x14ac:dyDescent="0.15">
      <c r="A43" s="10"/>
      <c r="B43" s="11">
        <v>44623</v>
      </c>
      <c r="C43" s="17">
        <v>0</v>
      </c>
      <c r="D43" s="17" t="s">
        <v>10</v>
      </c>
      <c r="E43" s="18">
        <v>0</v>
      </c>
      <c r="F43" s="32">
        <f t="shared" si="4"/>
        <v>0</v>
      </c>
      <c r="G43" s="36" t="e" cm="1">
        <f t="array" ref="G43">IF(COUNTIF($D$34:D42,D43),(LOOKUP(2,1/($D$34:D42=D43),$G$34:G42) - F43),VLOOKUP(D43,'Work Items'!$C$10:$E$15,3,FALSE)-F43)</f>
        <v>#N/A</v>
      </c>
      <c r="H43" s="34">
        <f t="shared" si="5"/>
        <v>13.500000000000004</v>
      </c>
      <c r="I43" s="35">
        <f t="shared" si="6"/>
        <v>2.0833333333333335</v>
      </c>
      <c r="J43" s="36">
        <f t="shared" si="7"/>
        <v>6.2500000000000018</v>
      </c>
    </row>
    <row r="44" spans="1:11" ht="13" x14ac:dyDescent="0.15">
      <c r="A44" s="10"/>
      <c r="B44" s="11">
        <v>44624</v>
      </c>
      <c r="C44" s="17">
        <v>4</v>
      </c>
      <c r="D44" s="17" t="s">
        <v>13</v>
      </c>
      <c r="E44" s="18">
        <v>0.8</v>
      </c>
      <c r="F44" s="32">
        <f t="shared" si="4"/>
        <v>3.2</v>
      </c>
      <c r="G44" s="36" cm="1">
        <f t="array" ref="G44">IF(COUNTIF($D$34:D43,D44),(LOOKUP(2,1/($D$34:D43=D44),$G$34:G43) - F44),VLOOKUP(D44,'Work Items'!$C$10:$E$15,3,FALSE)-F44)</f>
        <v>2.2999999999999989</v>
      </c>
      <c r="H44" s="34">
        <f t="shared" si="5"/>
        <v>10.300000000000004</v>
      </c>
      <c r="I44" s="35">
        <f t="shared" si="6"/>
        <v>2.0833333333333335</v>
      </c>
      <c r="J44" s="36">
        <f t="shared" si="7"/>
        <v>4.1666666666666679</v>
      </c>
    </row>
    <row r="45" spans="1:11" ht="13" x14ac:dyDescent="0.15">
      <c r="A45" s="10"/>
      <c r="B45" s="11">
        <v>44625</v>
      </c>
      <c r="C45" s="17">
        <v>2</v>
      </c>
      <c r="D45" s="17" t="s">
        <v>13</v>
      </c>
      <c r="E45" s="18">
        <v>0.75</v>
      </c>
      <c r="F45" s="32">
        <f t="shared" si="4"/>
        <v>1.5</v>
      </c>
      <c r="G45" s="36" cm="1">
        <f t="array" ref="G45">IF(COUNTIF($D$34:D44,D45),(LOOKUP(2,1/($D$34:D44=D45),$G$34:G44) - F45),VLOOKUP(D45,'Work Items'!$C$10:$E$15,3,FALSE)-F45)</f>
        <v>0.79999999999999893</v>
      </c>
      <c r="H45" s="34">
        <f t="shared" si="5"/>
        <v>8.8000000000000043</v>
      </c>
      <c r="I45" s="35">
        <f t="shared" si="6"/>
        <v>2.0833333333333335</v>
      </c>
      <c r="J45" s="36">
        <f t="shared" si="7"/>
        <v>2.0833333333333344</v>
      </c>
    </row>
    <row r="46" spans="1:11" ht="13" x14ac:dyDescent="0.15">
      <c r="A46" s="10"/>
      <c r="B46" s="11">
        <v>44626</v>
      </c>
      <c r="C46" s="17">
        <v>6</v>
      </c>
      <c r="D46" s="17" t="s">
        <v>13</v>
      </c>
      <c r="E46" s="18">
        <v>0.8</v>
      </c>
      <c r="F46" s="32">
        <f t="shared" si="4"/>
        <v>4.8000000000000007</v>
      </c>
      <c r="G46" s="36" cm="1">
        <f t="array" ref="G46">IF(COUNTIF($D$34:D45,D46),(LOOKUP(2,1/($D$34:D45=D46),$G$34:G45) - F46),VLOOKUP(D46,'Work Items'!$C$10:$E$15,3,FALSE)-F46)</f>
        <v>-4.0000000000000018</v>
      </c>
      <c r="H46" s="34">
        <f t="shared" si="5"/>
        <v>4.0000000000000036</v>
      </c>
      <c r="I46" s="35">
        <f>$I$34/(ROWS($B$34:$B$46)-1)</f>
        <v>2.0833333333333335</v>
      </c>
      <c r="J46" s="36">
        <f t="shared" si="7"/>
        <v>0</v>
      </c>
      <c r="K46" s="15" t="s">
        <v>14</v>
      </c>
    </row>
    <row r="47" spans="1:11" ht="13" x14ac:dyDescent="0.15">
      <c r="A47" s="30"/>
      <c r="B47" s="30"/>
      <c r="C47" s="30"/>
    </row>
    <row r="48" spans="1:11" ht="13" x14ac:dyDescent="0.15">
      <c r="A48" s="27"/>
      <c r="B48" s="27" t="s">
        <v>15</v>
      </c>
      <c r="C48" s="27">
        <f>SUM(C35:C46)</f>
        <v>28</v>
      </c>
      <c r="F48" s="28">
        <f>SUM(F34:F46)</f>
        <v>21</v>
      </c>
    </row>
    <row r="49" spans="1:24" ht="13" x14ac:dyDescent="0.15"/>
    <row r="50" spans="1:24" ht="13" x14ac:dyDescent="0.15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" x14ac:dyDescent="0.15">
      <c r="A51" s="30"/>
      <c r="B51" s="30"/>
      <c r="C51" s="30"/>
    </row>
    <row r="52" spans="1:24" ht="13" x14ac:dyDescent="0.15">
      <c r="A52" s="30"/>
      <c r="B52" s="30"/>
      <c r="C52" s="30"/>
    </row>
    <row r="53" spans="1:24" ht="13" x14ac:dyDescent="0.15">
      <c r="A53" s="30"/>
      <c r="B53" s="30"/>
      <c r="C53" s="30"/>
    </row>
    <row r="54" spans="1:24" ht="19" thickBot="1" x14ac:dyDescent="0.25">
      <c r="A54" s="4"/>
      <c r="B54" s="150" t="s">
        <v>89</v>
      </c>
      <c r="C54" s="105"/>
      <c r="D54" s="105"/>
      <c r="E54" s="105"/>
      <c r="F54" s="105"/>
      <c r="G54" s="105"/>
      <c r="H54" s="105"/>
      <c r="I54" s="105"/>
      <c r="J54" s="106"/>
    </row>
    <row r="55" spans="1:24" ht="44" thickTop="1" thickBot="1" x14ac:dyDescent="0.2">
      <c r="A55" s="40"/>
      <c r="B55" s="6" t="s">
        <v>1</v>
      </c>
      <c r="C55" s="6" t="s">
        <v>2</v>
      </c>
      <c r="D55" s="6" t="s">
        <v>3</v>
      </c>
      <c r="E55" s="6" t="s">
        <v>4</v>
      </c>
      <c r="F55" s="6" t="s">
        <v>5</v>
      </c>
      <c r="G55" s="6" t="s">
        <v>6</v>
      </c>
      <c r="H55" s="7" t="s">
        <v>7</v>
      </c>
      <c r="I55" s="8" t="s">
        <v>8</v>
      </c>
      <c r="J55" s="6" t="s">
        <v>9</v>
      </c>
      <c r="K55" s="9"/>
    </row>
    <row r="56" spans="1:24" ht="14" thickTop="1" x14ac:dyDescent="0.15">
      <c r="A56" s="10"/>
      <c r="B56" s="11">
        <v>44628</v>
      </c>
      <c r="C56" s="12">
        <v>0</v>
      </c>
      <c r="D56" s="12" t="s">
        <v>10</v>
      </c>
      <c r="E56" s="12" t="s">
        <v>10</v>
      </c>
      <c r="F56" s="12" t="str">
        <f>E56</f>
        <v>N/A</v>
      </c>
      <c r="G56" s="12" t="e">
        <v>#N/A</v>
      </c>
      <c r="H56" s="13">
        <v>12</v>
      </c>
      <c r="I56" s="14">
        <v>12</v>
      </c>
      <c r="J56" s="12">
        <v>12</v>
      </c>
      <c r="K56" s="15" t="s">
        <v>11</v>
      </c>
    </row>
    <row r="57" spans="1:24" ht="13" x14ac:dyDescent="0.15">
      <c r="A57" s="10"/>
      <c r="B57" s="11">
        <v>44629</v>
      </c>
      <c r="C57" s="17">
        <v>2</v>
      </c>
      <c r="D57" s="146" t="s">
        <v>76</v>
      </c>
      <c r="E57" s="18">
        <v>0.6</v>
      </c>
      <c r="F57" s="32">
        <f t="shared" ref="F57:F66" si="8">E57*C57</f>
        <v>1.2</v>
      </c>
      <c r="G57" s="36" cm="1">
        <f t="array" ref="G57">IF(COUNTIF($D$56:D56,D57),(LOOKUP(2,1/($D$56:D56=D57),$G$56:G56) - F57),VLOOKUP(D57,'Work Items'!$C$17:$E$21,3,FALSE)-F57)</f>
        <v>7.8</v>
      </c>
      <c r="H57" s="34">
        <f t="shared" ref="H57:H66" si="9">H56 - F57</f>
        <v>10.8</v>
      </c>
      <c r="I57" s="35">
        <f>$I$56/(ROWS($B$56:$B$66)-1)</f>
        <v>1.2</v>
      </c>
      <c r="J57" s="36">
        <f>J56 - I57</f>
        <v>10.8</v>
      </c>
    </row>
    <row r="58" spans="1:24" ht="13" x14ac:dyDescent="0.15">
      <c r="A58" s="10"/>
      <c r="B58" s="11">
        <v>44630</v>
      </c>
      <c r="C58" s="17">
        <v>0</v>
      </c>
      <c r="D58" s="146" t="s">
        <v>10</v>
      </c>
      <c r="E58" s="18">
        <v>0</v>
      </c>
      <c r="F58" s="32">
        <f t="shared" si="8"/>
        <v>0</v>
      </c>
      <c r="G58" s="36" t="e" cm="1">
        <f t="array" ref="G58">IF(COUNTIF($D$56:D57,D58),(LOOKUP(2,1/($D$56:D57=D58),$G$56:G57) - F58),VLOOKUP(D58,'Work Items'!$C$17:$E$21,3,FALSE)-F58)</f>
        <v>#N/A</v>
      </c>
      <c r="H58" s="34">
        <f t="shared" si="9"/>
        <v>10.8</v>
      </c>
      <c r="I58" s="35">
        <f t="shared" ref="I58:I66" si="10">$I$56/(ROWS($B$56:$B$66)-1)</f>
        <v>1.2</v>
      </c>
      <c r="J58" s="36">
        <f t="shared" ref="J58:J66" si="11">J57 - I58</f>
        <v>9.6000000000000014</v>
      </c>
    </row>
    <row r="59" spans="1:24" ht="13" x14ac:dyDescent="0.15">
      <c r="A59" s="10"/>
      <c r="B59" s="11">
        <v>44631</v>
      </c>
      <c r="C59" s="17">
        <v>3</v>
      </c>
      <c r="D59" s="146" t="s">
        <v>76</v>
      </c>
      <c r="E59" s="18">
        <v>0.8</v>
      </c>
      <c r="F59" s="32">
        <f t="shared" si="8"/>
        <v>2.4000000000000004</v>
      </c>
      <c r="G59" s="36" cm="1">
        <f t="array" ref="G59">IF(COUNTIF($D$56:D58,D59),(LOOKUP(2,1/($D$56:D58=D59),$G$56:G58) - F59),VLOOKUP(D59,'Work Items'!$C$17:$E$21,3,FALSE)-F59)</f>
        <v>5.3999999999999995</v>
      </c>
      <c r="H59" s="34">
        <f t="shared" si="9"/>
        <v>8.4</v>
      </c>
      <c r="I59" s="35">
        <f t="shared" si="10"/>
        <v>1.2</v>
      </c>
      <c r="J59" s="36">
        <f t="shared" si="11"/>
        <v>8.4000000000000021</v>
      </c>
    </row>
    <row r="60" spans="1:24" ht="13" x14ac:dyDescent="0.15">
      <c r="A60" s="10"/>
      <c r="B60" s="11">
        <v>44632</v>
      </c>
      <c r="C60" s="17">
        <v>0</v>
      </c>
      <c r="D60" s="146" t="s">
        <v>10</v>
      </c>
      <c r="E60" s="18">
        <v>0</v>
      </c>
      <c r="F60" s="32">
        <f t="shared" si="8"/>
        <v>0</v>
      </c>
      <c r="G60" s="36" t="e" cm="1">
        <f t="array" ref="G60">IF(COUNTIF($D$56:D59,D60),(LOOKUP(2,1/($D$56:D59=D60),$G$56:G59) - F60),VLOOKUP(D60,'Work Items'!$C$17:$E$21,3,FALSE)-F60)</f>
        <v>#N/A</v>
      </c>
      <c r="H60" s="34">
        <f t="shared" si="9"/>
        <v>8.4</v>
      </c>
      <c r="I60" s="35">
        <f t="shared" si="10"/>
        <v>1.2</v>
      </c>
      <c r="J60" s="36">
        <f t="shared" si="11"/>
        <v>7.200000000000002</v>
      </c>
    </row>
    <row r="61" spans="1:24" ht="13" x14ac:dyDescent="0.15">
      <c r="A61" s="10"/>
      <c r="B61" s="11">
        <v>44633</v>
      </c>
      <c r="C61" s="17">
        <v>3</v>
      </c>
      <c r="D61" s="146" t="s">
        <v>76</v>
      </c>
      <c r="E61" s="18">
        <v>0.8</v>
      </c>
      <c r="F61" s="32">
        <f t="shared" si="8"/>
        <v>2.4000000000000004</v>
      </c>
      <c r="G61" s="36" cm="1">
        <f t="array" ref="G61">IF(COUNTIF($D$56:D60,D61),(LOOKUP(2,1/($D$56:D60=D61),$G$56:G60) - F61),VLOOKUP(D61,'Work Items'!$C$17:$E$21,3,FALSE)-F61)</f>
        <v>2.9999999999999991</v>
      </c>
      <c r="H61" s="34">
        <f t="shared" si="9"/>
        <v>6</v>
      </c>
      <c r="I61" s="35">
        <f t="shared" si="10"/>
        <v>1.2</v>
      </c>
      <c r="J61" s="36">
        <f t="shared" si="11"/>
        <v>6.0000000000000018</v>
      </c>
    </row>
    <row r="62" spans="1:24" ht="13" x14ac:dyDescent="0.15">
      <c r="A62" s="10"/>
      <c r="B62" s="11">
        <v>44634</v>
      </c>
      <c r="C62" s="17">
        <v>0</v>
      </c>
      <c r="D62" s="146" t="s">
        <v>10</v>
      </c>
      <c r="E62" s="18">
        <v>0</v>
      </c>
      <c r="F62" s="32">
        <f t="shared" si="8"/>
        <v>0</v>
      </c>
      <c r="G62" s="36" t="e" cm="1">
        <f t="array" ref="G62">IF(COUNTIF($D$56:D61,D62),(LOOKUP(2,1/($D$56:D61=D62),$G$56:G61) - F62),VLOOKUP(D62,'Work Items'!$C$17:$E$21,3,FALSE)-F62)</f>
        <v>#N/A</v>
      </c>
      <c r="H62" s="34">
        <f t="shared" si="9"/>
        <v>6</v>
      </c>
      <c r="I62" s="35">
        <f t="shared" si="10"/>
        <v>1.2</v>
      </c>
      <c r="J62" s="36">
        <f t="shared" si="11"/>
        <v>4.8000000000000016</v>
      </c>
    </row>
    <row r="63" spans="1:24" ht="13" x14ac:dyDescent="0.15">
      <c r="A63" s="10"/>
      <c r="B63" s="11">
        <v>44635</v>
      </c>
      <c r="C63" s="17">
        <v>3</v>
      </c>
      <c r="D63" s="146" t="s">
        <v>76</v>
      </c>
      <c r="E63" s="18">
        <v>0.75</v>
      </c>
      <c r="F63" s="32">
        <f t="shared" si="8"/>
        <v>2.25</v>
      </c>
      <c r="G63" s="36" cm="1">
        <f t="array" ref="G63">IF(COUNTIF($D$56:D62,D63),(LOOKUP(2,1/($D$56:D62=D63),$G$56:G62) - F63),VLOOKUP(D63,'Work Items'!$C$17:$E$21,3,FALSE)-F63)</f>
        <v>0.74999999999999911</v>
      </c>
      <c r="H63" s="34">
        <f t="shared" si="9"/>
        <v>3.75</v>
      </c>
      <c r="I63" s="35">
        <f t="shared" si="10"/>
        <v>1.2</v>
      </c>
      <c r="J63" s="36">
        <f t="shared" si="11"/>
        <v>3.6000000000000014</v>
      </c>
    </row>
    <row r="64" spans="1:24" ht="13" x14ac:dyDescent="0.15">
      <c r="A64" s="10"/>
      <c r="B64" s="11">
        <v>44636</v>
      </c>
      <c r="C64" s="17">
        <v>0</v>
      </c>
      <c r="D64" s="146" t="s">
        <v>10</v>
      </c>
      <c r="E64" s="18">
        <v>0</v>
      </c>
      <c r="F64" s="32">
        <f t="shared" si="8"/>
        <v>0</v>
      </c>
      <c r="G64" s="36" t="e" cm="1">
        <f t="array" ref="G64">IF(COUNTIF($D$56:D63,D64),(LOOKUP(2,1/($D$56:D63=D64),$G$56:G63) - F64),VLOOKUP(D64,'Work Items'!$C$17:$E$21,3,FALSE)-F64)</f>
        <v>#N/A</v>
      </c>
      <c r="H64" s="34">
        <f t="shared" si="9"/>
        <v>3.75</v>
      </c>
      <c r="I64" s="35">
        <f t="shared" si="10"/>
        <v>1.2</v>
      </c>
      <c r="J64" s="36">
        <f t="shared" si="11"/>
        <v>2.4000000000000012</v>
      </c>
    </row>
    <row r="65" spans="1:24" ht="13" x14ac:dyDescent="0.15">
      <c r="A65" s="10"/>
      <c r="B65" s="11">
        <v>44637</v>
      </c>
      <c r="C65" s="17">
        <v>0</v>
      </c>
      <c r="D65" s="146" t="s">
        <v>10</v>
      </c>
      <c r="E65" s="18">
        <v>0</v>
      </c>
      <c r="F65" s="32">
        <f t="shared" si="8"/>
        <v>0</v>
      </c>
      <c r="G65" s="36" t="e" cm="1">
        <f t="array" ref="G65">IF(COUNTIF($D$56:D64,D65),(LOOKUP(2,1/($D$56:D64=D65),$G$56:G64) - F65),VLOOKUP(D65,'Work Items'!$C$17:$E$21,3,FALSE)-F65)</f>
        <v>#N/A</v>
      </c>
      <c r="H65" s="34">
        <f t="shared" si="9"/>
        <v>3.75</v>
      </c>
      <c r="I65" s="35">
        <f t="shared" si="10"/>
        <v>1.2</v>
      </c>
      <c r="J65" s="36">
        <f t="shared" si="11"/>
        <v>1.2000000000000013</v>
      </c>
    </row>
    <row r="66" spans="1:24" ht="13" x14ac:dyDescent="0.15">
      <c r="A66" s="10"/>
      <c r="B66" s="11">
        <v>44638</v>
      </c>
      <c r="C66" s="17">
        <v>2</v>
      </c>
      <c r="D66" s="146" t="s">
        <v>76</v>
      </c>
      <c r="E66" s="18">
        <v>0.75</v>
      </c>
      <c r="F66" s="32">
        <f t="shared" si="8"/>
        <v>1.5</v>
      </c>
      <c r="G66" s="36" cm="1">
        <f t="array" ref="G66">IF(COUNTIF($D$56:D65,D66),(LOOKUP(2,1/($D$56:D65=D66),$G$56:G65) - F66),VLOOKUP(D66,'Work Items'!$C$17:$E$21,3,FALSE)-F66)</f>
        <v>-0.75000000000000089</v>
      </c>
      <c r="H66" s="34">
        <f t="shared" si="9"/>
        <v>2.25</v>
      </c>
      <c r="I66" s="35">
        <f t="shared" si="10"/>
        <v>1.2</v>
      </c>
      <c r="J66" s="36">
        <f t="shared" si="11"/>
        <v>0</v>
      </c>
      <c r="K66" s="145" t="s">
        <v>14</v>
      </c>
    </row>
    <row r="67" spans="1:24" ht="13" x14ac:dyDescent="0.15">
      <c r="A67" s="30"/>
      <c r="B67" s="30"/>
      <c r="C67" s="30"/>
    </row>
    <row r="68" spans="1:24" ht="13" x14ac:dyDescent="0.15">
      <c r="A68" s="27"/>
      <c r="B68" s="27" t="s">
        <v>15</v>
      </c>
      <c r="C68" s="27">
        <f>SUM(C57:C66)</f>
        <v>13</v>
      </c>
      <c r="F68" s="28">
        <f>SUM(F56:F66)</f>
        <v>9.75</v>
      </c>
    </row>
    <row r="69" spans="1:24" ht="13" x14ac:dyDescent="0.15"/>
    <row r="70" spans="1:24" ht="13" x14ac:dyDescent="0.15">
      <c r="A70" s="123"/>
      <c r="B70" s="123"/>
      <c r="C70" s="123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</row>
    <row r="71" spans="1:24" ht="13" x14ac:dyDescent="0.15">
      <c r="A71" s="125"/>
      <c r="B71" s="125"/>
      <c r="C71" s="125"/>
    </row>
    <row r="72" spans="1:24" ht="13" x14ac:dyDescent="0.15">
      <c r="A72" s="125"/>
      <c r="B72" s="125"/>
      <c r="C72" s="125"/>
    </row>
    <row r="73" spans="1:24" ht="13" x14ac:dyDescent="0.15">
      <c r="A73" s="125"/>
      <c r="B73" s="125"/>
      <c r="C73" s="125"/>
    </row>
    <row r="74" spans="1:24" ht="19" thickBot="1" x14ac:dyDescent="0.25">
      <c r="A74" s="126"/>
      <c r="B74" s="151" t="s">
        <v>87</v>
      </c>
      <c r="C74" s="143"/>
      <c r="D74" s="143"/>
      <c r="E74" s="143"/>
      <c r="F74" s="143"/>
      <c r="G74" s="143"/>
      <c r="H74" s="143"/>
      <c r="I74" s="143"/>
      <c r="J74" s="144"/>
    </row>
    <row r="75" spans="1:24" ht="44" thickTop="1" thickBot="1" x14ac:dyDescent="0.2">
      <c r="A75" s="128"/>
      <c r="B75" s="129" t="s">
        <v>1</v>
      </c>
      <c r="C75" s="130" t="s">
        <v>2</v>
      </c>
      <c r="D75" s="130" t="s">
        <v>3</v>
      </c>
      <c r="E75" s="130" t="s">
        <v>4</v>
      </c>
      <c r="F75" s="130" t="s">
        <v>5</v>
      </c>
      <c r="G75" s="130" t="s">
        <v>6</v>
      </c>
      <c r="H75" s="131" t="s">
        <v>7</v>
      </c>
      <c r="I75" s="130" t="s">
        <v>8</v>
      </c>
      <c r="J75" s="130" t="s">
        <v>9</v>
      </c>
      <c r="K75" s="132"/>
    </row>
    <row r="76" spans="1:24" ht="14" thickTop="1" x14ac:dyDescent="0.15">
      <c r="A76" s="133"/>
      <c r="B76" s="134">
        <v>44648</v>
      </c>
      <c r="C76" s="135">
        <v>0</v>
      </c>
      <c r="D76" s="135" t="s">
        <v>10</v>
      </c>
      <c r="E76" s="135" t="s">
        <v>10</v>
      </c>
      <c r="F76" s="135" t="s">
        <v>10</v>
      </c>
      <c r="G76" s="135" t="e">
        <v>#N/A</v>
      </c>
      <c r="H76" s="136">
        <v>22</v>
      </c>
      <c r="I76" s="135">
        <v>22</v>
      </c>
      <c r="J76" s="135">
        <v>22</v>
      </c>
      <c r="K76" s="127" t="s">
        <v>11</v>
      </c>
    </row>
    <row r="77" spans="1:24" ht="13" x14ac:dyDescent="0.15">
      <c r="A77" s="133"/>
      <c r="B77" s="134">
        <v>44649</v>
      </c>
      <c r="C77" s="137">
        <v>2</v>
      </c>
      <c r="D77" s="147" t="s">
        <v>90</v>
      </c>
      <c r="E77" s="138">
        <v>0.7</v>
      </c>
      <c r="F77" s="139">
        <f xml:space="preserve"> C77*E77</f>
        <v>1.4</v>
      </c>
      <c r="G77" s="36" cm="1">
        <f t="array" ref="G77">IF(COUNTIF($D$76:D76,D77),(LOOKUP(2,1/($D$76:D76=D77),$G$76:G76) - F77),VLOOKUP(D77,'Work Items'!$C$23:$E$27,3,FALSE)-F77)</f>
        <v>15.6</v>
      </c>
      <c r="H77" s="149">
        <f t="shared" ref="H77:H97" si="12">H76 - F77</f>
        <v>20.6</v>
      </c>
      <c r="I77" s="35">
        <f>$I$76/(ROWS($B$76:$B$97)-1)</f>
        <v>1.0476190476190477</v>
      </c>
      <c r="J77" s="36">
        <f>J76 - I77</f>
        <v>20.952380952380953</v>
      </c>
    </row>
    <row r="78" spans="1:24" ht="13" x14ac:dyDescent="0.15">
      <c r="A78" s="133"/>
      <c r="B78" s="134">
        <v>44650</v>
      </c>
      <c r="C78" s="137">
        <v>3</v>
      </c>
      <c r="D78" s="147" t="s">
        <v>90</v>
      </c>
      <c r="E78" s="138">
        <v>0.8</v>
      </c>
      <c r="F78" s="139">
        <f t="shared" ref="F78:F97" si="13" xml:space="preserve"> C78*E78</f>
        <v>2.4000000000000004</v>
      </c>
      <c r="G78" s="36" cm="1">
        <f t="array" ref="G78">IF(COUNTIF($D$76:D77,D78),(LOOKUP(2,1/($D$76:D77=D78),$G$76:G77) - F78),VLOOKUP(D78,'Work Items'!$C$23:$E$27,3,FALSE)-F78)</f>
        <v>13.2</v>
      </c>
      <c r="H78" s="149">
        <f t="shared" si="12"/>
        <v>18.200000000000003</v>
      </c>
      <c r="I78" s="35">
        <f t="shared" ref="I78:I97" si="14">$I$76/(ROWS($B$76:$B$97)-1)</f>
        <v>1.0476190476190477</v>
      </c>
      <c r="J78" s="36">
        <f t="shared" ref="J78:J97" si="15">J77 - I78</f>
        <v>19.904761904761905</v>
      </c>
    </row>
    <row r="79" spans="1:24" ht="13" x14ac:dyDescent="0.15">
      <c r="A79" s="133"/>
      <c r="B79" s="134">
        <v>44651</v>
      </c>
      <c r="C79" s="137">
        <v>0</v>
      </c>
      <c r="D79" s="147" t="s">
        <v>10</v>
      </c>
      <c r="E79" s="138">
        <v>0</v>
      </c>
      <c r="F79" s="139">
        <f t="shared" si="13"/>
        <v>0</v>
      </c>
      <c r="G79" s="36" t="e" cm="1">
        <f t="array" ref="G79">IF(COUNTIF($D$76:D78,D79),(LOOKUP(2,1/($D$76:D78=D79),$G$76:G78) - F79),VLOOKUP(D79,'Work Items'!$C$23:$E$27,3,FALSE)-F79)</f>
        <v>#N/A</v>
      </c>
      <c r="H79" s="149">
        <f t="shared" si="12"/>
        <v>18.200000000000003</v>
      </c>
      <c r="I79" s="35">
        <f t="shared" si="14"/>
        <v>1.0476190476190477</v>
      </c>
      <c r="J79" s="36">
        <f t="shared" si="15"/>
        <v>18.857142857142858</v>
      </c>
    </row>
    <row r="80" spans="1:24" ht="13" x14ac:dyDescent="0.15">
      <c r="A80" s="133"/>
      <c r="B80" s="134">
        <v>44652</v>
      </c>
      <c r="C80" s="137">
        <v>3</v>
      </c>
      <c r="D80" s="147" t="s">
        <v>90</v>
      </c>
      <c r="E80" s="138">
        <v>0.8</v>
      </c>
      <c r="F80" s="139">
        <f t="shared" si="13"/>
        <v>2.4000000000000004</v>
      </c>
      <c r="G80" s="36" cm="1">
        <f t="array" ref="G80">IF(COUNTIF($D$76:D79,D80),(LOOKUP(2,1/($D$76:D79=D80),$G$76:G79) - F80),VLOOKUP(D80,'Work Items'!$C$23:$E$27,3,FALSE)-F80)</f>
        <v>10.799999999999999</v>
      </c>
      <c r="H80" s="149">
        <f t="shared" si="12"/>
        <v>15.800000000000002</v>
      </c>
      <c r="I80" s="35">
        <f t="shared" si="14"/>
        <v>1.0476190476190477</v>
      </c>
      <c r="J80" s="36">
        <f t="shared" si="15"/>
        <v>17.80952380952381</v>
      </c>
    </row>
    <row r="81" spans="1:12" ht="13" x14ac:dyDescent="0.15">
      <c r="A81" s="133"/>
      <c r="B81" s="134">
        <v>44653</v>
      </c>
      <c r="C81" s="137">
        <v>1</v>
      </c>
      <c r="D81" s="147" t="s">
        <v>90</v>
      </c>
      <c r="E81" s="138">
        <v>0.9</v>
      </c>
      <c r="F81" s="139">
        <f t="shared" si="13"/>
        <v>0.9</v>
      </c>
      <c r="G81" s="36" cm="1">
        <f t="array" ref="G81">IF(COUNTIF($D$76:D80,D81),(LOOKUP(2,1/($D$76:D80=D81),$G$76:G80) - F81),VLOOKUP(D81,'Work Items'!$C$23:$E$27,3,FALSE)-F81)</f>
        <v>9.8999999999999986</v>
      </c>
      <c r="H81" s="149">
        <f t="shared" si="12"/>
        <v>14.900000000000002</v>
      </c>
      <c r="I81" s="35">
        <f t="shared" si="14"/>
        <v>1.0476190476190477</v>
      </c>
      <c r="J81" s="36">
        <f t="shared" si="15"/>
        <v>16.761904761904763</v>
      </c>
    </row>
    <row r="82" spans="1:12" ht="13" x14ac:dyDescent="0.15">
      <c r="A82" s="133"/>
      <c r="B82" s="134">
        <v>44654</v>
      </c>
      <c r="C82" s="137">
        <v>0</v>
      </c>
      <c r="D82" s="147" t="s">
        <v>10</v>
      </c>
      <c r="E82" s="148">
        <v>0</v>
      </c>
      <c r="F82" s="139">
        <f t="shared" si="13"/>
        <v>0</v>
      </c>
      <c r="G82" s="36" t="e" cm="1">
        <f t="array" ref="G82">IF(COUNTIF($D$76:D81,D82),(LOOKUP(2,1/($D$76:D81=D82),$G$76:G81) - F82),VLOOKUP(D82,'Work Items'!$C$23:$E$27,3,FALSE)-F82)</f>
        <v>#N/A</v>
      </c>
      <c r="H82" s="149">
        <f t="shared" si="12"/>
        <v>14.900000000000002</v>
      </c>
      <c r="I82" s="35">
        <f t="shared" si="14"/>
        <v>1.0476190476190477</v>
      </c>
      <c r="J82" s="36">
        <f t="shared" si="15"/>
        <v>15.714285714285715</v>
      </c>
    </row>
    <row r="83" spans="1:12" ht="13" x14ac:dyDescent="0.15">
      <c r="A83" s="133"/>
      <c r="B83" s="134">
        <v>44655</v>
      </c>
      <c r="C83" s="137">
        <v>0</v>
      </c>
      <c r="D83" s="147" t="s">
        <v>10</v>
      </c>
      <c r="E83" s="138">
        <v>0</v>
      </c>
      <c r="F83" s="139">
        <f t="shared" si="13"/>
        <v>0</v>
      </c>
      <c r="G83" s="36" t="e" cm="1">
        <f t="array" ref="G83">IF(COUNTIF($D$76:D82,D83),(LOOKUP(2,1/($D$76:D82=D83),$G$76:G82) - F83),VLOOKUP(D83,'Work Items'!$C$23:$E$27,3,FALSE)-F83)</f>
        <v>#N/A</v>
      </c>
      <c r="H83" s="149">
        <f t="shared" si="12"/>
        <v>14.900000000000002</v>
      </c>
      <c r="I83" s="35">
        <f t="shared" si="14"/>
        <v>1.0476190476190477</v>
      </c>
      <c r="J83" s="36">
        <f t="shared" si="15"/>
        <v>14.666666666666668</v>
      </c>
    </row>
    <row r="84" spans="1:12" ht="13" x14ac:dyDescent="0.15">
      <c r="A84" s="133"/>
      <c r="B84" s="134">
        <v>44656</v>
      </c>
      <c r="C84" s="137">
        <v>2</v>
      </c>
      <c r="D84" s="147" t="s">
        <v>90</v>
      </c>
      <c r="E84" s="138">
        <v>0.65</v>
      </c>
      <c r="F84" s="139">
        <f t="shared" si="13"/>
        <v>1.3</v>
      </c>
      <c r="G84" s="36" cm="1">
        <f t="array" ref="G84">IF(COUNTIF($D$76:D83,D84),(LOOKUP(2,1/($D$76:D83=D84),$G$76:G83) - F84),VLOOKUP(D84,'Work Items'!$C$23:$E$27,3,FALSE)-F84)</f>
        <v>8.5999999999999979</v>
      </c>
      <c r="H84" s="149">
        <f t="shared" si="12"/>
        <v>13.600000000000001</v>
      </c>
      <c r="I84" s="35">
        <f t="shared" si="14"/>
        <v>1.0476190476190477</v>
      </c>
      <c r="J84" s="36">
        <f t="shared" si="15"/>
        <v>13.61904761904762</v>
      </c>
    </row>
    <row r="85" spans="1:12" ht="13" x14ac:dyDescent="0.15">
      <c r="A85" s="133"/>
      <c r="B85" s="134">
        <v>44657</v>
      </c>
      <c r="C85" s="137">
        <v>4</v>
      </c>
      <c r="D85" s="147" t="s">
        <v>90</v>
      </c>
      <c r="E85" s="138">
        <v>0.7</v>
      </c>
      <c r="F85" s="139">
        <f t="shared" si="13"/>
        <v>2.8</v>
      </c>
      <c r="G85" s="36" cm="1">
        <f t="array" ref="G85">IF(COUNTIF($D$76:D84,D85),(LOOKUP(2,1/($D$76:D84=D85),$G$76:G84) - F85),VLOOKUP(D85,'Work Items'!$C$23:$E$27,3,FALSE)-F85)</f>
        <v>5.799999999999998</v>
      </c>
      <c r="H85" s="149">
        <f t="shared" si="12"/>
        <v>10.8</v>
      </c>
      <c r="I85" s="35">
        <f t="shared" si="14"/>
        <v>1.0476190476190477</v>
      </c>
      <c r="J85" s="36">
        <f t="shared" si="15"/>
        <v>12.571428571428573</v>
      </c>
    </row>
    <row r="86" spans="1:12" ht="13" x14ac:dyDescent="0.15">
      <c r="A86" s="133"/>
      <c r="B86" s="134">
        <v>44658</v>
      </c>
      <c r="C86" s="137">
        <v>0</v>
      </c>
      <c r="D86" s="147" t="s">
        <v>10</v>
      </c>
      <c r="E86" s="138">
        <v>0</v>
      </c>
      <c r="F86" s="139">
        <f t="shared" si="13"/>
        <v>0</v>
      </c>
      <c r="G86" s="36" t="e" cm="1">
        <f t="array" ref="G86">IF(COUNTIF($D$76:D85,D86),(LOOKUP(2,1/($D$76:D85=D86),$G$76:G85) - F86),VLOOKUP(D86,'Work Items'!$C$23:$E$27,3,FALSE)-F86)</f>
        <v>#N/A</v>
      </c>
      <c r="H86" s="149">
        <f t="shared" si="12"/>
        <v>10.8</v>
      </c>
      <c r="I86" s="35">
        <f t="shared" si="14"/>
        <v>1.0476190476190477</v>
      </c>
      <c r="J86" s="36">
        <f t="shared" si="15"/>
        <v>11.523809523809526</v>
      </c>
    </row>
    <row r="87" spans="1:12" ht="13" x14ac:dyDescent="0.15">
      <c r="A87" s="133"/>
      <c r="B87" s="134">
        <v>44659</v>
      </c>
      <c r="C87" s="137">
        <v>1</v>
      </c>
      <c r="D87" s="147" t="s">
        <v>90</v>
      </c>
      <c r="E87" s="138">
        <v>0.8</v>
      </c>
      <c r="F87" s="139">
        <f t="shared" si="13"/>
        <v>0.8</v>
      </c>
      <c r="G87" s="36" cm="1">
        <f t="array" ref="G87">IF(COUNTIF($D$76:D86,D87),(LOOKUP(2,1/($D$76:D86=D87),$G$76:G86) - F87),VLOOKUP(D87,'Work Items'!$C$23:$E$27,3,FALSE)-F87)</f>
        <v>4.9999999999999982</v>
      </c>
      <c r="H87" s="149">
        <f t="shared" si="12"/>
        <v>10</v>
      </c>
      <c r="I87" s="35">
        <f t="shared" si="14"/>
        <v>1.0476190476190477</v>
      </c>
      <c r="J87" s="36">
        <f t="shared" si="15"/>
        <v>10.476190476190478</v>
      </c>
    </row>
    <row r="88" spans="1:12" ht="13" x14ac:dyDescent="0.15">
      <c r="A88" s="133"/>
      <c r="B88" s="134">
        <v>44660</v>
      </c>
      <c r="C88" s="137">
        <v>3</v>
      </c>
      <c r="D88" s="147" t="s">
        <v>90</v>
      </c>
      <c r="E88" s="138">
        <v>0.8</v>
      </c>
      <c r="F88" s="139">
        <f t="shared" si="13"/>
        <v>2.4000000000000004</v>
      </c>
      <c r="G88" s="36" cm="1">
        <f t="array" ref="G88">IF(COUNTIF($D$76:D87,D88),(LOOKUP(2,1/($D$76:D87=D88),$G$76:G87) - F88),VLOOKUP(D88,'Work Items'!$C$23:$E$27,3,FALSE)-F88)</f>
        <v>2.5999999999999979</v>
      </c>
      <c r="H88" s="149">
        <f t="shared" si="12"/>
        <v>7.6</v>
      </c>
      <c r="I88" s="35">
        <f t="shared" si="14"/>
        <v>1.0476190476190477</v>
      </c>
      <c r="J88" s="36">
        <f t="shared" si="15"/>
        <v>9.4285714285714306</v>
      </c>
    </row>
    <row r="89" spans="1:12" ht="13" x14ac:dyDescent="0.15">
      <c r="A89" s="133"/>
      <c r="B89" s="134">
        <v>44661</v>
      </c>
      <c r="C89" s="137">
        <v>0</v>
      </c>
      <c r="D89" s="147" t="s">
        <v>10</v>
      </c>
      <c r="E89" s="138">
        <v>0</v>
      </c>
      <c r="F89" s="139">
        <f t="shared" si="13"/>
        <v>0</v>
      </c>
      <c r="G89" s="36" t="e" cm="1">
        <f t="array" ref="G89">IF(COUNTIF($D$76:D88,D89),(LOOKUP(2,1/($D$76:D88=D89),$G$76:G88) - F89),VLOOKUP(D89,'Work Items'!$C$23:$E$27,3,FALSE)-F89)</f>
        <v>#N/A</v>
      </c>
      <c r="H89" s="149">
        <f t="shared" si="12"/>
        <v>7.6</v>
      </c>
      <c r="I89" s="35">
        <f t="shared" si="14"/>
        <v>1.0476190476190477</v>
      </c>
      <c r="J89" s="36">
        <f t="shared" si="15"/>
        <v>8.3809523809523832</v>
      </c>
    </row>
    <row r="90" spans="1:12" ht="13" x14ac:dyDescent="0.15">
      <c r="A90" s="133"/>
      <c r="B90" s="134">
        <v>44662</v>
      </c>
      <c r="C90" s="137">
        <v>0</v>
      </c>
      <c r="D90" s="147" t="s">
        <v>10</v>
      </c>
      <c r="E90" s="138">
        <v>0</v>
      </c>
      <c r="F90" s="139">
        <f t="shared" si="13"/>
        <v>0</v>
      </c>
      <c r="G90" s="36" t="e" cm="1">
        <f t="array" ref="G90">IF(COUNTIF($D$76:D89,D90),(LOOKUP(2,1/($D$76:D89=D90),$G$76:G89) - F90),VLOOKUP(D90,'Work Items'!$C$23:$E$27,3,FALSE)-F90)</f>
        <v>#N/A</v>
      </c>
      <c r="H90" s="149">
        <f t="shared" si="12"/>
        <v>7.6</v>
      </c>
      <c r="I90" s="35">
        <f t="shared" si="14"/>
        <v>1.0476190476190477</v>
      </c>
      <c r="J90" s="36">
        <f t="shared" si="15"/>
        <v>7.3333333333333357</v>
      </c>
    </row>
    <row r="91" spans="1:12" ht="13" x14ac:dyDescent="0.15">
      <c r="A91" s="140"/>
      <c r="B91" s="134">
        <v>44663</v>
      </c>
      <c r="C91" s="137">
        <v>0</v>
      </c>
      <c r="D91" s="147" t="s">
        <v>10</v>
      </c>
      <c r="E91" s="138">
        <v>0</v>
      </c>
      <c r="F91" s="139">
        <f t="shared" si="13"/>
        <v>0</v>
      </c>
      <c r="G91" s="36" t="e" cm="1">
        <f t="array" ref="G91">IF(COUNTIF($D$76:D90,D91),(LOOKUP(2,1/($D$76:D90=D91),$G$76:G90) - F91),VLOOKUP(D91,'Work Items'!$C$23:$E$27,3,FALSE)-F91)</f>
        <v>#N/A</v>
      </c>
      <c r="H91" s="149">
        <f t="shared" si="12"/>
        <v>7.6</v>
      </c>
      <c r="I91" s="35">
        <f t="shared" si="14"/>
        <v>1.0476190476190477</v>
      </c>
      <c r="J91" s="36">
        <f t="shared" si="15"/>
        <v>6.2857142857142883</v>
      </c>
    </row>
    <row r="92" spans="1:12" ht="15.75" customHeight="1" x14ac:dyDescent="0.15">
      <c r="B92" s="134">
        <v>44664</v>
      </c>
      <c r="C92" s="137">
        <v>0</v>
      </c>
      <c r="D92" s="147" t="s">
        <v>10</v>
      </c>
      <c r="E92" s="138">
        <v>0</v>
      </c>
      <c r="F92" s="139">
        <f t="shared" si="13"/>
        <v>0</v>
      </c>
      <c r="G92" s="36" t="e" cm="1">
        <f t="array" ref="G92">IF(COUNTIF($D$76:D91,D92),(LOOKUP(2,1/($D$76:D91=D92),$G$76:G91) - F92),VLOOKUP(D92,'Work Items'!$C$23:$E$27,3,FALSE)-F92)</f>
        <v>#N/A</v>
      </c>
      <c r="H92" s="149">
        <f t="shared" si="12"/>
        <v>7.6</v>
      </c>
      <c r="I92" s="35">
        <f t="shared" si="14"/>
        <v>1.0476190476190477</v>
      </c>
      <c r="J92" s="36">
        <f t="shared" si="15"/>
        <v>5.2380952380952408</v>
      </c>
    </row>
    <row r="93" spans="1:12" ht="13" x14ac:dyDescent="0.15">
      <c r="B93" s="134">
        <v>44665</v>
      </c>
      <c r="C93" s="137">
        <v>0</v>
      </c>
      <c r="D93" s="147" t="s">
        <v>10</v>
      </c>
      <c r="E93" s="138">
        <v>0</v>
      </c>
      <c r="F93" s="139">
        <f t="shared" si="13"/>
        <v>0</v>
      </c>
      <c r="G93" s="36" t="e" cm="1">
        <f t="array" ref="G93">IF(COUNTIF($D$76:D92,D93),(LOOKUP(2,1/($D$76:D92=D93),$G$76:G92) - F93),VLOOKUP(D93,'Work Items'!$C$23:$E$27,3,FALSE)-F93)</f>
        <v>#N/A</v>
      </c>
      <c r="H93" s="149">
        <f t="shared" si="12"/>
        <v>7.6</v>
      </c>
      <c r="I93" s="35">
        <f t="shared" si="14"/>
        <v>1.0476190476190477</v>
      </c>
      <c r="J93" s="36">
        <f t="shared" si="15"/>
        <v>4.1904761904761934</v>
      </c>
    </row>
    <row r="94" spans="1:12" ht="13" x14ac:dyDescent="0.15">
      <c r="A94" s="30"/>
      <c r="B94" s="134">
        <v>44666</v>
      </c>
      <c r="C94" s="137">
        <v>0</v>
      </c>
      <c r="D94" s="147" t="s">
        <v>10</v>
      </c>
      <c r="E94" s="138">
        <v>0</v>
      </c>
      <c r="F94" s="139">
        <f t="shared" si="13"/>
        <v>0</v>
      </c>
      <c r="G94" s="36" t="e" cm="1">
        <f t="array" ref="G94">IF(COUNTIF($D$76:D93,D94),(LOOKUP(2,1/($D$76:D93=D94),$G$76:G93) - F94),VLOOKUP(D94,'Work Items'!$C$23:$E$27,3,FALSE)-F94)</f>
        <v>#N/A</v>
      </c>
      <c r="H94" s="149">
        <f t="shared" si="12"/>
        <v>7.6</v>
      </c>
      <c r="I94" s="35">
        <f t="shared" si="14"/>
        <v>1.0476190476190477</v>
      </c>
      <c r="J94" s="36">
        <f t="shared" si="15"/>
        <v>3.1428571428571459</v>
      </c>
      <c r="L94" s="31"/>
    </row>
    <row r="95" spans="1:12" ht="13" x14ac:dyDescent="0.15">
      <c r="A95" s="30"/>
      <c r="B95" s="134">
        <v>44667</v>
      </c>
      <c r="C95" s="137">
        <v>0</v>
      </c>
      <c r="D95" s="147" t="s">
        <v>10</v>
      </c>
      <c r="E95" s="138">
        <v>0</v>
      </c>
      <c r="F95" s="139">
        <f t="shared" si="13"/>
        <v>0</v>
      </c>
      <c r="G95" s="36" t="e" cm="1">
        <f t="array" ref="G95">IF(COUNTIF($D$76:D94,D95),(LOOKUP(2,1/($D$76:D94=D95),$G$76:G94) - F95),VLOOKUP(D95,'Work Items'!$C$23:$E$27,3,FALSE)-F95)</f>
        <v>#N/A</v>
      </c>
      <c r="H95" s="149">
        <f t="shared" si="12"/>
        <v>7.6</v>
      </c>
      <c r="I95" s="35">
        <f t="shared" si="14"/>
        <v>1.0476190476190477</v>
      </c>
      <c r="J95" s="36">
        <f t="shared" si="15"/>
        <v>2.0952380952380985</v>
      </c>
      <c r="L95" s="31"/>
    </row>
    <row r="96" spans="1:12" ht="13" x14ac:dyDescent="0.15">
      <c r="A96" s="30"/>
      <c r="B96" s="134">
        <v>44668</v>
      </c>
      <c r="C96" s="137">
        <v>0</v>
      </c>
      <c r="D96" s="147" t="s">
        <v>10</v>
      </c>
      <c r="E96" s="138">
        <v>0</v>
      </c>
      <c r="F96" s="139">
        <f t="shared" si="13"/>
        <v>0</v>
      </c>
      <c r="G96" s="36" t="e" cm="1">
        <f t="array" ref="G96">IF(COUNTIF($D$76:D95,D96),(LOOKUP(2,1/($D$76:D95=D96),$G$76:G95) - F96),VLOOKUP(D96,'Work Items'!$C$23:$E$27,3,FALSE)-F96)</f>
        <v>#N/A</v>
      </c>
      <c r="H96" s="149">
        <f t="shared" si="12"/>
        <v>7.6</v>
      </c>
      <c r="I96" s="35">
        <f t="shared" si="14"/>
        <v>1.0476190476190477</v>
      </c>
      <c r="J96" s="36">
        <f t="shared" si="15"/>
        <v>1.0476190476190508</v>
      </c>
    </row>
    <row r="97" spans="1:11" ht="13" x14ac:dyDescent="0.15">
      <c r="A97" s="30"/>
      <c r="B97" s="134">
        <v>44669</v>
      </c>
      <c r="C97" s="137">
        <v>0</v>
      </c>
      <c r="D97" s="147" t="s">
        <v>10</v>
      </c>
      <c r="E97" s="138">
        <v>0</v>
      </c>
      <c r="F97" s="139">
        <f t="shared" si="13"/>
        <v>0</v>
      </c>
      <c r="G97" s="36" t="e" cm="1">
        <f t="array" ref="G97">IF(COUNTIF($D$76:D96,D97),(LOOKUP(2,1/($D$76:D96=D97),$G$76:G96) - F97),VLOOKUP(D97,'Work Items'!$C$23:$E$27,3,FALSE)-F97)</f>
        <v>#N/A</v>
      </c>
      <c r="H97" s="149">
        <f t="shared" si="12"/>
        <v>7.6</v>
      </c>
      <c r="I97" s="35">
        <f t="shared" si="14"/>
        <v>1.0476190476190477</v>
      </c>
      <c r="J97" s="36">
        <f t="shared" si="15"/>
        <v>3.1086244689504383E-15</v>
      </c>
      <c r="K97" s="127" t="s">
        <v>14</v>
      </c>
    </row>
    <row r="98" spans="1:11" ht="13" x14ac:dyDescent="0.15">
      <c r="A98" s="30"/>
      <c r="B98" s="30"/>
      <c r="C98" s="30"/>
    </row>
    <row r="99" spans="1:11" ht="13" x14ac:dyDescent="0.15">
      <c r="A99" s="140"/>
      <c r="B99" s="140" t="s">
        <v>15</v>
      </c>
      <c r="C99" s="140">
        <f>SUM(C76:C97)</f>
        <v>19</v>
      </c>
      <c r="F99" s="141">
        <f>SUM(F77:F97)</f>
        <v>14.400000000000004</v>
      </c>
    </row>
    <row r="100" spans="1:11" ht="13" x14ac:dyDescent="0.15">
      <c r="A100" s="30"/>
      <c r="B100" s="30"/>
      <c r="C100" s="30"/>
    </row>
    <row r="101" spans="1:11" ht="13" x14ac:dyDescent="0.15">
      <c r="A101" s="3"/>
      <c r="B101" s="3"/>
      <c r="C101" s="3"/>
    </row>
    <row r="102" spans="1:11" ht="13" x14ac:dyDescent="0.15">
      <c r="A102" s="3"/>
      <c r="B102" s="3"/>
      <c r="C102" s="3"/>
    </row>
    <row r="103" spans="1:11" ht="13" x14ac:dyDescent="0.15">
      <c r="A103" s="3"/>
      <c r="B103" s="3"/>
      <c r="C103" s="3"/>
    </row>
    <row r="104" spans="1:11" ht="13" x14ac:dyDescent="0.15">
      <c r="A104" s="3"/>
      <c r="B104" s="3"/>
      <c r="C104" s="3"/>
    </row>
    <row r="105" spans="1:11" ht="13" x14ac:dyDescent="0.15">
      <c r="A105" s="3"/>
      <c r="B105" s="3"/>
      <c r="C105" s="3"/>
    </row>
    <row r="106" spans="1:11" ht="13" x14ac:dyDescent="0.15">
      <c r="A106" s="3"/>
      <c r="B106" s="3"/>
      <c r="C106" s="3"/>
    </row>
    <row r="107" spans="1:11" ht="13" x14ac:dyDescent="0.15">
      <c r="A107" s="3"/>
      <c r="B107" s="3"/>
      <c r="C107" s="3"/>
    </row>
    <row r="108" spans="1:11" ht="13" x14ac:dyDescent="0.15">
      <c r="A108" s="3"/>
      <c r="B108" s="3"/>
      <c r="C108" s="3"/>
    </row>
    <row r="109" spans="1:11" ht="13" x14ac:dyDescent="0.15">
      <c r="A109" s="3"/>
      <c r="B109" s="3"/>
      <c r="C109" s="3"/>
    </row>
    <row r="110" spans="1:11" ht="13" x14ac:dyDescent="0.15">
      <c r="A110" s="3"/>
      <c r="B110" s="3"/>
      <c r="C110" s="3"/>
    </row>
    <row r="111" spans="1:11" ht="13" x14ac:dyDescent="0.15">
      <c r="A111" s="3"/>
      <c r="B111" s="3"/>
      <c r="C111" s="3"/>
    </row>
    <row r="112" spans="1:11" ht="13" x14ac:dyDescent="0.15">
      <c r="A112" s="3"/>
      <c r="B112" s="3"/>
      <c r="C112" s="3"/>
    </row>
    <row r="113" spans="1:3" ht="13" x14ac:dyDescent="0.15">
      <c r="A113" s="3"/>
      <c r="B113" s="3"/>
      <c r="C113" s="3"/>
    </row>
    <row r="114" spans="1:3" ht="13" x14ac:dyDescent="0.15">
      <c r="A114" s="3"/>
      <c r="B114" s="3"/>
      <c r="C114" s="3"/>
    </row>
    <row r="115" spans="1:3" ht="13" x14ac:dyDescent="0.15">
      <c r="A115" s="3"/>
      <c r="B115" s="3"/>
      <c r="C115" s="3"/>
    </row>
    <row r="116" spans="1:3" ht="13" x14ac:dyDescent="0.15">
      <c r="A116" s="3"/>
      <c r="B116" s="3"/>
      <c r="C116" s="3"/>
    </row>
    <row r="117" spans="1:3" ht="13" x14ac:dyDescent="0.15">
      <c r="A117" s="3"/>
      <c r="B117" s="3"/>
      <c r="C117" s="3"/>
    </row>
    <row r="118" spans="1:3" ht="13" x14ac:dyDescent="0.15">
      <c r="A118" s="3"/>
      <c r="B118" s="3"/>
      <c r="C118" s="3"/>
    </row>
    <row r="119" spans="1:3" ht="13" x14ac:dyDescent="0.15">
      <c r="A119" s="3"/>
      <c r="B119" s="3"/>
      <c r="C119" s="3"/>
    </row>
    <row r="120" spans="1:3" ht="13" x14ac:dyDescent="0.15">
      <c r="A120" s="3"/>
      <c r="B120" s="3"/>
      <c r="C120" s="3"/>
    </row>
    <row r="121" spans="1:3" ht="13" x14ac:dyDescent="0.15">
      <c r="A121" s="3"/>
      <c r="B121" s="3"/>
      <c r="C121" s="3"/>
    </row>
    <row r="122" spans="1:3" ht="13" x14ac:dyDescent="0.15">
      <c r="A122" s="3"/>
      <c r="B122" s="3"/>
      <c r="C122" s="3"/>
    </row>
    <row r="123" spans="1:3" ht="13" x14ac:dyDescent="0.15">
      <c r="A123" s="3"/>
      <c r="B123" s="3"/>
      <c r="C123" s="3"/>
    </row>
    <row r="124" spans="1:3" ht="13" x14ac:dyDescent="0.15">
      <c r="A124" s="3"/>
      <c r="B124" s="3"/>
      <c r="C124" s="3"/>
    </row>
    <row r="125" spans="1:3" ht="13" x14ac:dyDescent="0.15">
      <c r="A125" s="3"/>
      <c r="B125" s="3"/>
      <c r="C125" s="3"/>
    </row>
    <row r="126" spans="1:3" ht="13" x14ac:dyDescent="0.15">
      <c r="A126" s="3"/>
      <c r="B126" s="3"/>
      <c r="C126" s="3"/>
    </row>
    <row r="127" spans="1:3" ht="13" x14ac:dyDescent="0.15">
      <c r="A127" s="3"/>
      <c r="B127" s="3"/>
      <c r="C127" s="3"/>
    </row>
    <row r="128" spans="1:3" ht="13" x14ac:dyDescent="0.15">
      <c r="A128" s="3"/>
      <c r="B128" s="3"/>
      <c r="C128" s="3"/>
    </row>
    <row r="129" spans="1:3" ht="13" x14ac:dyDescent="0.15">
      <c r="A129" s="3"/>
      <c r="B129" s="3"/>
      <c r="C129" s="3"/>
    </row>
    <row r="130" spans="1:3" ht="13" x14ac:dyDescent="0.15">
      <c r="A130" s="3"/>
      <c r="B130" s="3"/>
      <c r="C130" s="3"/>
    </row>
    <row r="131" spans="1:3" ht="13" x14ac:dyDescent="0.15">
      <c r="A131" s="3"/>
      <c r="B131" s="3"/>
      <c r="C131" s="3"/>
    </row>
    <row r="132" spans="1:3" ht="13" x14ac:dyDescent="0.15">
      <c r="A132" s="3"/>
      <c r="B132" s="3"/>
      <c r="C132" s="3"/>
    </row>
    <row r="133" spans="1:3" ht="13" x14ac:dyDescent="0.15">
      <c r="A133" s="3"/>
      <c r="B133" s="3"/>
      <c r="C133" s="3"/>
    </row>
    <row r="134" spans="1:3" ht="13" x14ac:dyDescent="0.15">
      <c r="A134" s="3"/>
      <c r="B134" s="3"/>
      <c r="C134" s="3"/>
    </row>
    <row r="135" spans="1:3" ht="13" x14ac:dyDescent="0.15">
      <c r="A135" s="3"/>
      <c r="B135" s="3"/>
      <c r="C135" s="3"/>
    </row>
    <row r="136" spans="1:3" ht="13" x14ac:dyDescent="0.15">
      <c r="A136" s="3"/>
      <c r="B136" s="3"/>
      <c r="C136" s="3"/>
    </row>
    <row r="137" spans="1:3" ht="13" x14ac:dyDescent="0.15">
      <c r="A137" s="3"/>
      <c r="B137" s="3"/>
      <c r="C137" s="3"/>
    </row>
    <row r="138" spans="1:3" ht="13" x14ac:dyDescent="0.15">
      <c r="A138" s="3"/>
      <c r="B138" s="3"/>
      <c r="C138" s="3"/>
    </row>
    <row r="139" spans="1:3" ht="13" x14ac:dyDescent="0.15">
      <c r="A139" s="3"/>
      <c r="B139" s="3"/>
      <c r="C139" s="3"/>
    </row>
    <row r="140" spans="1:3" ht="13" x14ac:dyDescent="0.15">
      <c r="A140" s="3"/>
      <c r="B140" s="3"/>
      <c r="C140" s="3"/>
    </row>
    <row r="141" spans="1:3" ht="13" x14ac:dyDescent="0.15">
      <c r="A141" s="3"/>
      <c r="B141" s="3"/>
      <c r="C141" s="3"/>
    </row>
    <row r="142" spans="1:3" ht="13" x14ac:dyDescent="0.15">
      <c r="A142" s="3"/>
      <c r="B142" s="3"/>
      <c r="C142" s="3"/>
    </row>
    <row r="143" spans="1:3" ht="13" x14ac:dyDescent="0.15">
      <c r="A143" s="3"/>
      <c r="B143" s="3"/>
      <c r="C143" s="3"/>
    </row>
    <row r="144" spans="1:3" ht="13" x14ac:dyDescent="0.15">
      <c r="A144" s="3"/>
      <c r="B144" s="3"/>
      <c r="C144" s="3"/>
    </row>
    <row r="145" spans="1:3" ht="13" x14ac:dyDescent="0.15">
      <c r="A145" s="3"/>
      <c r="B145" s="3"/>
      <c r="C145" s="3"/>
    </row>
    <row r="146" spans="1:3" ht="13" x14ac:dyDescent="0.15">
      <c r="A146" s="3"/>
      <c r="B146" s="3"/>
      <c r="C146" s="3"/>
    </row>
    <row r="147" spans="1:3" ht="13" x14ac:dyDescent="0.15">
      <c r="A147" s="3"/>
      <c r="B147" s="3"/>
      <c r="C147" s="3"/>
    </row>
    <row r="148" spans="1:3" ht="13" x14ac:dyDescent="0.15">
      <c r="A148" s="3"/>
      <c r="B148" s="3"/>
      <c r="C148" s="3"/>
    </row>
    <row r="149" spans="1:3" ht="13" x14ac:dyDescent="0.15">
      <c r="A149" s="3"/>
      <c r="B149" s="3"/>
      <c r="C149" s="3"/>
    </row>
    <row r="150" spans="1:3" ht="13" x14ac:dyDescent="0.15">
      <c r="A150" s="3"/>
      <c r="B150" s="3"/>
      <c r="C150" s="3"/>
    </row>
    <row r="151" spans="1:3" ht="13" x14ac:dyDescent="0.15">
      <c r="A151" s="3"/>
      <c r="B151" s="3"/>
      <c r="C151" s="3"/>
    </row>
    <row r="152" spans="1:3" ht="13" x14ac:dyDescent="0.15">
      <c r="A152" s="3"/>
      <c r="B152" s="3"/>
      <c r="C152" s="3"/>
    </row>
    <row r="153" spans="1:3" ht="13" x14ac:dyDescent="0.15">
      <c r="A153" s="3"/>
      <c r="B153" s="3"/>
      <c r="C153" s="3"/>
    </row>
    <row r="154" spans="1:3" ht="13" x14ac:dyDescent="0.15">
      <c r="A154" s="3"/>
      <c r="B154" s="3"/>
      <c r="C154" s="3"/>
    </row>
    <row r="155" spans="1:3" ht="13" x14ac:dyDescent="0.15">
      <c r="A155" s="3"/>
      <c r="B155" s="3"/>
      <c r="C155" s="3"/>
    </row>
    <row r="156" spans="1:3" ht="13" x14ac:dyDescent="0.15">
      <c r="A156" s="3"/>
      <c r="B156" s="3"/>
      <c r="C156" s="3"/>
    </row>
    <row r="157" spans="1:3" ht="13" x14ac:dyDescent="0.15">
      <c r="A157" s="3"/>
      <c r="B157" s="3"/>
      <c r="C157" s="3"/>
    </row>
    <row r="158" spans="1:3" ht="13" x14ac:dyDescent="0.15">
      <c r="A158" s="3"/>
      <c r="B158" s="3"/>
      <c r="C158" s="3"/>
    </row>
    <row r="159" spans="1:3" ht="13" x14ac:dyDescent="0.15">
      <c r="A159" s="3"/>
      <c r="B159" s="3"/>
      <c r="C159" s="3"/>
    </row>
    <row r="160" spans="1:3" ht="13" x14ac:dyDescent="0.15">
      <c r="A160" s="3"/>
      <c r="B160" s="3"/>
      <c r="C160" s="3"/>
    </row>
    <row r="161" spans="1:3" ht="13" x14ac:dyDescent="0.15">
      <c r="A161" s="3"/>
      <c r="B161" s="3"/>
      <c r="C161" s="3"/>
    </row>
    <row r="162" spans="1:3" ht="13" x14ac:dyDescent="0.15">
      <c r="A162" s="3"/>
      <c r="B162" s="3"/>
      <c r="C162" s="3"/>
    </row>
    <row r="163" spans="1:3" ht="13" x14ac:dyDescent="0.15">
      <c r="A163" s="3"/>
      <c r="B163" s="3"/>
      <c r="C163" s="3"/>
    </row>
    <row r="164" spans="1:3" ht="13" x14ac:dyDescent="0.15">
      <c r="A164" s="3"/>
      <c r="B164" s="3"/>
      <c r="C164" s="3"/>
    </row>
    <row r="165" spans="1:3" ht="13" x14ac:dyDescent="0.15">
      <c r="A165" s="3"/>
      <c r="B165" s="3"/>
      <c r="C165" s="3"/>
    </row>
    <row r="166" spans="1:3" ht="13" x14ac:dyDescent="0.15">
      <c r="A166" s="3"/>
      <c r="B166" s="3"/>
      <c r="C166" s="3"/>
    </row>
    <row r="167" spans="1:3" ht="13" x14ac:dyDescent="0.15">
      <c r="A167" s="3"/>
      <c r="B167" s="3"/>
      <c r="C167" s="3"/>
    </row>
    <row r="168" spans="1:3" ht="13" x14ac:dyDescent="0.15">
      <c r="A168" s="3"/>
      <c r="B168" s="3"/>
      <c r="C168" s="3"/>
    </row>
    <row r="169" spans="1:3" ht="13" x14ac:dyDescent="0.15">
      <c r="A169" s="3"/>
      <c r="B169" s="3"/>
      <c r="C169" s="3"/>
    </row>
    <row r="170" spans="1:3" ht="13" x14ac:dyDescent="0.15">
      <c r="A170" s="3"/>
      <c r="B170" s="3"/>
      <c r="C170" s="3"/>
    </row>
    <row r="171" spans="1:3" ht="13" x14ac:dyDescent="0.15">
      <c r="A171" s="3"/>
      <c r="B171" s="3"/>
      <c r="C171" s="3"/>
    </row>
    <row r="172" spans="1:3" ht="13" x14ac:dyDescent="0.15">
      <c r="A172" s="3"/>
      <c r="B172" s="3"/>
      <c r="C172" s="3"/>
    </row>
    <row r="173" spans="1:3" ht="13" x14ac:dyDescent="0.15">
      <c r="A173" s="3"/>
      <c r="B173" s="3"/>
      <c r="C173" s="3"/>
    </row>
    <row r="174" spans="1:3" ht="13" x14ac:dyDescent="0.15">
      <c r="A174" s="3"/>
      <c r="B174" s="3"/>
      <c r="C174" s="3"/>
    </row>
    <row r="175" spans="1:3" ht="13" x14ac:dyDescent="0.15">
      <c r="A175" s="3"/>
      <c r="B175" s="3"/>
      <c r="C175" s="3"/>
    </row>
    <row r="176" spans="1:3" ht="13" x14ac:dyDescent="0.15">
      <c r="A176" s="3"/>
      <c r="B176" s="3"/>
      <c r="C176" s="3"/>
    </row>
    <row r="177" spans="1:3" ht="13" x14ac:dyDescent="0.15">
      <c r="A177" s="3"/>
      <c r="B177" s="3"/>
      <c r="C177" s="3"/>
    </row>
    <row r="178" spans="1:3" ht="13" x14ac:dyDescent="0.15">
      <c r="A178" s="3"/>
      <c r="B178" s="3"/>
      <c r="C178" s="3"/>
    </row>
    <row r="179" spans="1:3" ht="13" x14ac:dyDescent="0.15">
      <c r="A179" s="3"/>
      <c r="B179" s="3"/>
      <c r="C179" s="3"/>
    </row>
    <row r="180" spans="1:3" ht="13" x14ac:dyDescent="0.15">
      <c r="A180" s="3"/>
      <c r="B180" s="3"/>
      <c r="C180" s="3"/>
    </row>
    <row r="181" spans="1:3" ht="13" x14ac:dyDescent="0.15">
      <c r="A181" s="3"/>
      <c r="B181" s="3"/>
      <c r="C181" s="3"/>
    </row>
    <row r="182" spans="1:3" ht="13" x14ac:dyDescent="0.15">
      <c r="A182" s="3"/>
      <c r="B182" s="3"/>
      <c r="C182" s="3"/>
    </row>
    <row r="183" spans="1:3" ht="13" x14ac:dyDescent="0.15">
      <c r="A183" s="3"/>
      <c r="B183" s="3"/>
      <c r="C183" s="3"/>
    </row>
    <row r="184" spans="1:3" ht="13" x14ac:dyDescent="0.15">
      <c r="A184" s="3"/>
      <c r="B184" s="3"/>
      <c r="C184" s="3"/>
    </row>
    <row r="185" spans="1:3" ht="13" x14ac:dyDescent="0.15">
      <c r="A185" s="3"/>
      <c r="B185" s="3"/>
      <c r="C185" s="3"/>
    </row>
    <row r="186" spans="1:3" ht="13" x14ac:dyDescent="0.15">
      <c r="A186" s="3"/>
      <c r="B186" s="3"/>
      <c r="C186" s="3"/>
    </row>
    <row r="187" spans="1:3" ht="13" x14ac:dyDescent="0.15">
      <c r="A187" s="3"/>
      <c r="B187" s="3"/>
      <c r="C187" s="3"/>
    </row>
    <row r="188" spans="1:3" ht="13" x14ac:dyDescent="0.15">
      <c r="A188" s="3"/>
      <c r="B188" s="3"/>
      <c r="C188" s="3"/>
    </row>
    <row r="189" spans="1:3" ht="13" x14ac:dyDescent="0.15">
      <c r="A189" s="3"/>
      <c r="B189" s="3"/>
      <c r="C189" s="3"/>
    </row>
    <row r="190" spans="1:3" ht="13" x14ac:dyDescent="0.15">
      <c r="A190" s="3"/>
      <c r="B190" s="3"/>
      <c r="C190" s="3"/>
    </row>
    <row r="191" spans="1:3" ht="13" x14ac:dyDescent="0.15">
      <c r="A191" s="3"/>
      <c r="B191" s="3"/>
      <c r="C191" s="3"/>
    </row>
    <row r="192" spans="1:3" ht="13" x14ac:dyDescent="0.15">
      <c r="A192" s="3"/>
      <c r="B192" s="3"/>
      <c r="C192" s="3"/>
    </row>
    <row r="193" spans="1:3" ht="13" x14ac:dyDescent="0.15">
      <c r="A193" s="3"/>
      <c r="B193" s="3"/>
      <c r="C193" s="3"/>
    </row>
    <row r="194" spans="1:3" ht="13" x14ac:dyDescent="0.15">
      <c r="A194" s="3"/>
      <c r="B194" s="3"/>
      <c r="C194" s="3"/>
    </row>
    <row r="195" spans="1:3" ht="13" x14ac:dyDescent="0.15">
      <c r="A195" s="3"/>
      <c r="B195" s="3"/>
      <c r="C195" s="3"/>
    </row>
    <row r="196" spans="1:3" ht="13" x14ac:dyDescent="0.15">
      <c r="A196" s="3"/>
      <c r="B196" s="3"/>
      <c r="C196" s="3"/>
    </row>
    <row r="197" spans="1:3" ht="13" x14ac:dyDescent="0.15">
      <c r="A197" s="3"/>
      <c r="B197" s="3"/>
      <c r="C197" s="3"/>
    </row>
    <row r="198" spans="1:3" ht="13" x14ac:dyDescent="0.15">
      <c r="A198" s="3"/>
      <c r="B198" s="3"/>
      <c r="C198" s="3"/>
    </row>
    <row r="199" spans="1:3" ht="13" x14ac:dyDescent="0.15">
      <c r="A199" s="3"/>
      <c r="B199" s="3"/>
      <c r="C199" s="3"/>
    </row>
    <row r="200" spans="1:3" ht="13" x14ac:dyDescent="0.15">
      <c r="A200" s="3"/>
      <c r="B200" s="3"/>
      <c r="C200" s="3"/>
    </row>
    <row r="201" spans="1:3" ht="13" x14ac:dyDescent="0.15">
      <c r="A201" s="3"/>
      <c r="B201" s="3"/>
      <c r="C201" s="3"/>
    </row>
    <row r="202" spans="1:3" ht="13" x14ac:dyDescent="0.15">
      <c r="A202" s="3"/>
      <c r="B202" s="3"/>
      <c r="C202" s="3"/>
    </row>
    <row r="203" spans="1:3" ht="13" x14ac:dyDescent="0.15">
      <c r="A203" s="3"/>
      <c r="B203" s="3"/>
      <c r="C203" s="3"/>
    </row>
    <row r="204" spans="1:3" ht="13" x14ac:dyDescent="0.15">
      <c r="A204" s="3"/>
      <c r="B204" s="3"/>
      <c r="C204" s="3"/>
    </row>
    <row r="205" spans="1:3" ht="13" x14ac:dyDescent="0.15">
      <c r="A205" s="3"/>
      <c r="B205" s="3"/>
      <c r="C205" s="3"/>
    </row>
    <row r="206" spans="1:3" ht="13" x14ac:dyDescent="0.15">
      <c r="A206" s="3"/>
      <c r="B206" s="3"/>
      <c r="C206" s="3"/>
    </row>
    <row r="207" spans="1:3" ht="13" x14ac:dyDescent="0.15">
      <c r="A207" s="3"/>
      <c r="B207" s="3"/>
      <c r="C207" s="3"/>
    </row>
    <row r="208" spans="1:3" ht="13" x14ac:dyDescent="0.15">
      <c r="A208" s="3"/>
      <c r="B208" s="3"/>
      <c r="C208" s="3"/>
    </row>
    <row r="209" spans="1:3" ht="13" x14ac:dyDescent="0.15">
      <c r="A209" s="3"/>
      <c r="B209" s="3"/>
      <c r="C209" s="3"/>
    </row>
    <row r="210" spans="1:3" ht="13" x14ac:dyDescent="0.15">
      <c r="A210" s="3"/>
      <c r="B210" s="3"/>
      <c r="C210" s="3"/>
    </row>
    <row r="211" spans="1:3" ht="13" x14ac:dyDescent="0.15">
      <c r="A211" s="3"/>
      <c r="B211" s="3"/>
      <c r="C211" s="3"/>
    </row>
    <row r="212" spans="1:3" ht="13" x14ac:dyDescent="0.15">
      <c r="A212" s="3"/>
      <c r="B212" s="3"/>
      <c r="C212" s="3"/>
    </row>
    <row r="213" spans="1:3" ht="13" x14ac:dyDescent="0.15">
      <c r="A213" s="3"/>
      <c r="B213" s="3"/>
      <c r="C213" s="3"/>
    </row>
    <row r="214" spans="1:3" ht="13" x14ac:dyDescent="0.15">
      <c r="A214" s="3"/>
      <c r="B214" s="3"/>
      <c r="C214" s="3"/>
    </row>
    <row r="215" spans="1:3" ht="13" x14ac:dyDescent="0.15">
      <c r="A215" s="3"/>
      <c r="B215" s="3"/>
      <c r="C215" s="3"/>
    </row>
    <row r="216" spans="1:3" ht="13" x14ac:dyDescent="0.15">
      <c r="A216" s="3"/>
      <c r="B216" s="3"/>
      <c r="C216" s="3"/>
    </row>
    <row r="217" spans="1:3" ht="13" x14ac:dyDescent="0.15">
      <c r="A217" s="3"/>
      <c r="B217" s="3"/>
      <c r="C217" s="3"/>
    </row>
    <row r="218" spans="1:3" ht="13" x14ac:dyDescent="0.15">
      <c r="A218" s="3"/>
      <c r="B218" s="3"/>
      <c r="C218" s="3"/>
    </row>
    <row r="219" spans="1:3" ht="13" x14ac:dyDescent="0.15">
      <c r="A219" s="3"/>
      <c r="B219" s="3"/>
      <c r="C219" s="3"/>
    </row>
    <row r="220" spans="1:3" ht="13" x14ac:dyDescent="0.15">
      <c r="A220" s="3"/>
      <c r="B220" s="3"/>
      <c r="C220" s="3"/>
    </row>
    <row r="221" spans="1:3" ht="13" x14ac:dyDescent="0.15">
      <c r="A221" s="3"/>
      <c r="B221" s="3"/>
      <c r="C221" s="3"/>
    </row>
    <row r="222" spans="1:3" ht="13" x14ac:dyDescent="0.15">
      <c r="A222" s="3"/>
      <c r="B222" s="3"/>
      <c r="C222" s="3"/>
    </row>
    <row r="223" spans="1:3" ht="13" x14ac:dyDescent="0.15">
      <c r="A223" s="3"/>
      <c r="B223" s="3"/>
      <c r="C223" s="3"/>
    </row>
    <row r="224" spans="1:3" ht="13" x14ac:dyDescent="0.15">
      <c r="A224" s="3"/>
      <c r="B224" s="3"/>
      <c r="C224" s="3"/>
    </row>
    <row r="225" spans="1:3" ht="13" x14ac:dyDescent="0.15">
      <c r="A225" s="3"/>
      <c r="B225" s="3"/>
      <c r="C225" s="3"/>
    </row>
    <row r="226" spans="1:3" ht="13" x14ac:dyDescent="0.15">
      <c r="A226" s="3"/>
      <c r="B226" s="3"/>
      <c r="C226" s="3"/>
    </row>
    <row r="227" spans="1:3" ht="13" x14ac:dyDescent="0.15">
      <c r="A227" s="3"/>
      <c r="B227" s="3"/>
      <c r="C227" s="3"/>
    </row>
    <row r="228" spans="1:3" ht="13" x14ac:dyDescent="0.15">
      <c r="A228" s="3"/>
      <c r="B228" s="3"/>
      <c r="C228" s="3"/>
    </row>
    <row r="229" spans="1:3" ht="13" x14ac:dyDescent="0.15">
      <c r="A229" s="3"/>
      <c r="B229" s="3"/>
      <c r="C229" s="3"/>
    </row>
    <row r="230" spans="1:3" ht="13" x14ac:dyDescent="0.15">
      <c r="A230" s="3"/>
      <c r="B230" s="3"/>
      <c r="C230" s="3"/>
    </row>
    <row r="231" spans="1:3" ht="13" x14ac:dyDescent="0.15">
      <c r="A231" s="3"/>
      <c r="B231" s="3"/>
      <c r="C231" s="3"/>
    </row>
    <row r="232" spans="1:3" ht="13" x14ac:dyDescent="0.15">
      <c r="A232" s="3"/>
      <c r="B232" s="3"/>
      <c r="C232" s="3"/>
    </row>
    <row r="233" spans="1:3" ht="13" x14ac:dyDescent="0.15">
      <c r="A233" s="3"/>
      <c r="B233" s="3"/>
      <c r="C233" s="3"/>
    </row>
    <row r="234" spans="1:3" ht="13" x14ac:dyDescent="0.15">
      <c r="A234" s="3"/>
      <c r="B234" s="3"/>
      <c r="C234" s="3"/>
    </row>
    <row r="235" spans="1:3" ht="13" x14ac:dyDescent="0.15">
      <c r="A235" s="3"/>
      <c r="B235" s="3"/>
      <c r="C235" s="3"/>
    </row>
    <row r="236" spans="1:3" ht="13" x14ac:dyDescent="0.15">
      <c r="A236" s="3"/>
      <c r="B236" s="3"/>
      <c r="C236" s="3"/>
    </row>
    <row r="237" spans="1:3" ht="13" x14ac:dyDescent="0.15">
      <c r="A237" s="3"/>
      <c r="B237" s="3"/>
      <c r="C237" s="3"/>
    </row>
    <row r="238" spans="1:3" ht="13" x14ac:dyDescent="0.15">
      <c r="A238" s="3"/>
      <c r="B238" s="3"/>
      <c r="C238" s="3"/>
    </row>
    <row r="239" spans="1:3" ht="13" x14ac:dyDescent="0.15">
      <c r="A239" s="3"/>
      <c r="B239" s="3"/>
      <c r="C239" s="3"/>
    </row>
    <row r="240" spans="1:3" ht="13" x14ac:dyDescent="0.15">
      <c r="A240" s="3"/>
      <c r="B240" s="3"/>
      <c r="C240" s="3"/>
    </row>
    <row r="241" spans="1:3" ht="13" x14ac:dyDescent="0.15">
      <c r="A241" s="3"/>
      <c r="B241" s="3"/>
      <c r="C241" s="3"/>
    </row>
    <row r="242" spans="1:3" ht="13" x14ac:dyDescent="0.15">
      <c r="A242" s="3"/>
      <c r="B242" s="3"/>
      <c r="C242" s="3"/>
    </row>
    <row r="243" spans="1:3" ht="13" x14ac:dyDescent="0.15">
      <c r="A243" s="3"/>
      <c r="B243" s="3"/>
      <c r="C243" s="3"/>
    </row>
    <row r="244" spans="1:3" ht="13" x14ac:dyDescent="0.15">
      <c r="A244" s="3"/>
      <c r="B244" s="3"/>
      <c r="C244" s="3"/>
    </row>
    <row r="245" spans="1:3" ht="13" x14ac:dyDescent="0.15">
      <c r="A245" s="3"/>
      <c r="B245" s="3"/>
      <c r="C245" s="3"/>
    </row>
    <row r="246" spans="1:3" ht="13" x14ac:dyDescent="0.15">
      <c r="A246" s="3"/>
      <c r="B246" s="3"/>
      <c r="C246" s="3"/>
    </row>
    <row r="247" spans="1:3" ht="13" x14ac:dyDescent="0.15">
      <c r="A247" s="3"/>
      <c r="B247" s="3"/>
      <c r="C247" s="3"/>
    </row>
    <row r="248" spans="1:3" ht="13" x14ac:dyDescent="0.15">
      <c r="A248" s="3"/>
      <c r="B248" s="3"/>
      <c r="C248" s="3"/>
    </row>
    <row r="249" spans="1:3" ht="13" x14ac:dyDescent="0.15">
      <c r="A249" s="3"/>
      <c r="B249" s="3"/>
      <c r="C249" s="3"/>
    </row>
    <row r="250" spans="1:3" ht="13" x14ac:dyDescent="0.15">
      <c r="A250" s="3"/>
      <c r="B250" s="3"/>
      <c r="C250" s="3"/>
    </row>
    <row r="251" spans="1:3" ht="13" x14ac:dyDescent="0.15">
      <c r="A251" s="3"/>
      <c r="B251" s="3"/>
      <c r="C251" s="3"/>
    </row>
    <row r="252" spans="1:3" ht="13" x14ac:dyDescent="0.15">
      <c r="A252" s="3"/>
      <c r="B252" s="3"/>
      <c r="C252" s="3"/>
    </row>
    <row r="253" spans="1:3" ht="13" x14ac:dyDescent="0.15">
      <c r="A253" s="3"/>
      <c r="B253" s="3"/>
      <c r="C253" s="3"/>
    </row>
    <row r="254" spans="1:3" ht="13" x14ac:dyDescent="0.15">
      <c r="A254" s="3"/>
      <c r="B254" s="3"/>
      <c r="C254" s="3"/>
    </row>
    <row r="255" spans="1:3" ht="13" x14ac:dyDescent="0.15">
      <c r="A255" s="3"/>
      <c r="B255" s="3"/>
      <c r="C255" s="3"/>
    </row>
    <row r="256" spans="1:3" ht="13" x14ac:dyDescent="0.15">
      <c r="A256" s="3"/>
      <c r="B256" s="3"/>
      <c r="C256" s="3"/>
    </row>
    <row r="257" spans="1:3" ht="13" x14ac:dyDescent="0.15">
      <c r="A257" s="3"/>
      <c r="B257" s="3"/>
      <c r="C257" s="3"/>
    </row>
    <row r="258" spans="1:3" ht="13" x14ac:dyDescent="0.15">
      <c r="A258" s="3"/>
      <c r="B258" s="3"/>
      <c r="C258" s="3"/>
    </row>
    <row r="259" spans="1:3" ht="13" x14ac:dyDescent="0.15">
      <c r="A259" s="3"/>
      <c r="B259" s="3"/>
      <c r="C259" s="3"/>
    </row>
    <row r="260" spans="1:3" ht="13" x14ac:dyDescent="0.15">
      <c r="A260" s="3"/>
      <c r="B260" s="3"/>
      <c r="C260" s="3"/>
    </row>
    <row r="261" spans="1:3" ht="13" x14ac:dyDescent="0.15">
      <c r="A261" s="3"/>
      <c r="B261" s="3"/>
      <c r="C261" s="3"/>
    </row>
    <row r="262" spans="1:3" ht="13" x14ac:dyDescent="0.15">
      <c r="A262" s="3"/>
      <c r="B262" s="3"/>
      <c r="C262" s="3"/>
    </row>
    <row r="263" spans="1:3" ht="13" x14ac:dyDescent="0.15">
      <c r="A263" s="3"/>
      <c r="B263" s="3"/>
      <c r="C263" s="3"/>
    </row>
    <row r="264" spans="1:3" ht="13" x14ac:dyDescent="0.15">
      <c r="A264" s="3"/>
      <c r="B264" s="3"/>
      <c r="C264" s="3"/>
    </row>
    <row r="265" spans="1:3" ht="13" x14ac:dyDescent="0.15">
      <c r="A265" s="3"/>
      <c r="B265" s="3"/>
      <c r="C265" s="3"/>
    </row>
    <row r="266" spans="1:3" ht="13" x14ac:dyDescent="0.15">
      <c r="A266" s="3"/>
      <c r="B266" s="3"/>
      <c r="C266" s="3"/>
    </row>
    <row r="267" spans="1:3" ht="13" x14ac:dyDescent="0.15">
      <c r="A267" s="3"/>
      <c r="B267" s="3"/>
      <c r="C267" s="3"/>
    </row>
    <row r="268" spans="1:3" ht="13" x14ac:dyDescent="0.15">
      <c r="A268" s="3"/>
      <c r="B268" s="3"/>
      <c r="C268" s="3"/>
    </row>
    <row r="269" spans="1:3" ht="13" x14ac:dyDescent="0.15">
      <c r="A269" s="3"/>
      <c r="B269" s="3"/>
      <c r="C269" s="3"/>
    </row>
    <row r="270" spans="1:3" ht="13" x14ac:dyDescent="0.15">
      <c r="A270" s="3"/>
      <c r="B270" s="3"/>
      <c r="C270" s="3"/>
    </row>
    <row r="271" spans="1:3" ht="13" x14ac:dyDescent="0.15">
      <c r="A271" s="3"/>
      <c r="B271" s="3"/>
      <c r="C271" s="3"/>
    </row>
    <row r="272" spans="1:3" ht="13" x14ac:dyDescent="0.15">
      <c r="A272" s="3"/>
      <c r="B272" s="3"/>
      <c r="C272" s="3"/>
    </row>
    <row r="273" spans="1:3" ht="13" x14ac:dyDescent="0.15">
      <c r="A273" s="3"/>
      <c r="B273" s="3"/>
      <c r="C273" s="3"/>
    </row>
    <row r="274" spans="1:3" ht="13" x14ac:dyDescent="0.15">
      <c r="A274" s="3"/>
      <c r="B274" s="3"/>
      <c r="C274" s="3"/>
    </row>
    <row r="275" spans="1:3" ht="13" x14ac:dyDescent="0.15">
      <c r="A275" s="3"/>
      <c r="B275" s="3"/>
      <c r="C275" s="3"/>
    </row>
    <row r="276" spans="1:3" ht="13" x14ac:dyDescent="0.15">
      <c r="A276" s="3"/>
      <c r="B276" s="3"/>
      <c r="C276" s="3"/>
    </row>
    <row r="277" spans="1:3" ht="13" x14ac:dyDescent="0.15">
      <c r="A277" s="3"/>
      <c r="B277" s="3"/>
      <c r="C277" s="3"/>
    </row>
    <row r="278" spans="1:3" ht="13" x14ac:dyDescent="0.15">
      <c r="A278" s="3"/>
      <c r="B278" s="3"/>
      <c r="C278" s="3"/>
    </row>
    <row r="279" spans="1:3" ht="13" x14ac:dyDescent="0.15">
      <c r="A279" s="3"/>
      <c r="B279" s="3"/>
      <c r="C279" s="3"/>
    </row>
    <row r="280" spans="1:3" ht="13" x14ac:dyDescent="0.15">
      <c r="A280" s="3"/>
      <c r="B280" s="3"/>
      <c r="C280" s="3"/>
    </row>
    <row r="281" spans="1:3" ht="13" x14ac:dyDescent="0.15">
      <c r="A281" s="3"/>
      <c r="B281" s="3"/>
      <c r="C281" s="3"/>
    </row>
    <row r="282" spans="1:3" ht="13" x14ac:dyDescent="0.15">
      <c r="A282" s="3"/>
      <c r="B282" s="3"/>
      <c r="C282" s="3"/>
    </row>
    <row r="283" spans="1:3" ht="13" x14ac:dyDescent="0.15">
      <c r="A283" s="3"/>
      <c r="B283" s="3"/>
      <c r="C283" s="3"/>
    </row>
    <row r="284" spans="1:3" ht="13" x14ac:dyDescent="0.15">
      <c r="A284" s="3"/>
      <c r="B284" s="3"/>
      <c r="C284" s="3"/>
    </row>
    <row r="285" spans="1:3" ht="13" x14ac:dyDescent="0.15">
      <c r="A285" s="3"/>
      <c r="B285" s="3"/>
      <c r="C285" s="3"/>
    </row>
    <row r="286" spans="1:3" ht="13" x14ac:dyDescent="0.15">
      <c r="A286" s="3"/>
      <c r="B286" s="3"/>
      <c r="C286" s="3"/>
    </row>
    <row r="287" spans="1:3" ht="13" x14ac:dyDescent="0.15">
      <c r="A287" s="3"/>
      <c r="B287" s="3"/>
      <c r="C287" s="3"/>
    </row>
    <row r="288" spans="1:3" ht="13" x14ac:dyDescent="0.15">
      <c r="A288" s="3"/>
      <c r="B288" s="3"/>
      <c r="C288" s="3"/>
    </row>
    <row r="289" spans="1:3" ht="13" x14ac:dyDescent="0.15">
      <c r="A289" s="3"/>
      <c r="B289" s="3"/>
      <c r="C289" s="3"/>
    </row>
    <row r="290" spans="1:3" ht="13" x14ac:dyDescent="0.15">
      <c r="A290" s="3"/>
      <c r="B290" s="3"/>
      <c r="C290" s="3"/>
    </row>
    <row r="291" spans="1:3" ht="13" x14ac:dyDescent="0.15">
      <c r="A291" s="3"/>
      <c r="B291" s="3"/>
      <c r="C291" s="3"/>
    </row>
    <row r="292" spans="1:3" ht="13" x14ac:dyDescent="0.15">
      <c r="A292" s="3"/>
      <c r="B292" s="3"/>
      <c r="C292" s="3"/>
    </row>
    <row r="293" spans="1:3" ht="13" x14ac:dyDescent="0.15">
      <c r="A293" s="3"/>
      <c r="B293" s="3"/>
      <c r="C293" s="3"/>
    </row>
    <row r="294" spans="1:3" ht="13" x14ac:dyDescent="0.15">
      <c r="A294" s="3"/>
      <c r="B294" s="3"/>
      <c r="C294" s="3"/>
    </row>
    <row r="295" spans="1:3" ht="13" x14ac:dyDescent="0.15">
      <c r="A295" s="3"/>
      <c r="B295" s="3"/>
      <c r="C295" s="3"/>
    </row>
    <row r="296" spans="1:3" ht="13" x14ac:dyDescent="0.15">
      <c r="A296" s="3"/>
      <c r="B296" s="3"/>
      <c r="C296" s="3"/>
    </row>
    <row r="297" spans="1:3" ht="13" x14ac:dyDescent="0.15">
      <c r="A297" s="3"/>
      <c r="B297" s="3"/>
      <c r="C297" s="3"/>
    </row>
    <row r="298" spans="1:3" ht="13" x14ac:dyDescent="0.15">
      <c r="A298" s="3"/>
      <c r="B298" s="3"/>
      <c r="C298" s="3"/>
    </row>
    <row r="299" spans="1:3" ht="13" x14ac:dyDescent="0.15">
      <c r="A299" s="3"/>
      <c r="B299" s="3"/>
      <c r="C299" s="3"/>
    </row>
    <row r="300" spans="1:3" ht="13" x14ac:dyDescent="0.15">
      <c r="A300" s="3"/>
      <c r="B300" s="3"/>
      <c r="C300" s="3"/>
    </row>
    <row r="301" spans="1:3" ht="13" x14ac:dyDescent="0.15">
      <c r="A301" s="3"/>
      <c r="B301" s="3"/>
      <c r="C301" s="3"/>
    </row>
    <row r="302" spans="1:3" ht="13" x14ac:dyDescent="0.15">
      <c r="A302" s="3"/>
      <c r="B302" s="3"/>
      <c r="C302" s="3"/>
    </row>
    <row r="303" spans="1:3" ht="13" x14ac:dyDescent="0.15">
      <c r="A303" s="3"/>
      <c r="B303" s="3"/>
      <c r="C303" s="3"/>
    </row>
    <row r="304" spans="1:3" ht="13" x14ac:dyDescent="0.15">
      <c r="A304" s="3"/>
      <c r="B304" s="3"/>
      <c r="C304" s="3"/>
    </row>
    <row r="305" spans="1:3" ht="13" x14ac:dyDescent="0.15">
      <c r="A305" s="3"/>
      <c r="B305" s="3"/>
      <c r="C305" s="3"/>
    </row>
    <row r="306" spans="1:3" ht="13" x14ac:dyDescent="0.15">
      <c r="A306" s="3"/>
      <c r="B306" s="3"/>
      <c r="C306" s="3"/>
    </row>
    <row r="307" spans="1:3" ht="13" x14ac:dyDescent="0.15">
      <c r="A307" s="3"/>
      <c r="B307" s="3"/>
      <c r="C307" s="3"/>
    </row>
    <row r="308" spans="1:3" ht="13" x14ac:dyDescent="0.15">
      <c r="A308" s="3"/>
      <c r="B308" s="3"/>
      <c r="C308" s="3"/>
    </row>
    <row r="309" spans="1:3" ht="13" x14ac:dyDescent="0.15">
      <c r="A309" s="3"/>
      <c r="B309" s="3"/>
      <c r="C309" s="3"/>
    </row>
    <row r="310" spans="1:3" ht="13" x14ac:dyDescent="0.15">
      <c r="A310" s="3"/>
      <c r="B310" s="3"/>
      <c r="C310" s="3"/>
    </row>
    <row r="311" spans="1:3" ht="13" x14ac:dyDescent="0.15">
      <c r="A311" s="3"/>
      <c r="B311" s="3"/>
      <c r="C311" s="3"/>
    </row>
    <row r="312" spans="1:3" ht="13" x14ac:dyDescent="0.15">
      <c r="A312" s="3"/>
      <c r="B312" s="3"/>
      <c r="C312" s="3"/>
    </row>
    <row r="313" spans="1:3" ht="13" x14ac:dyDescent="0.15">
      <c r="A313" s="3"/>
      <c r="B313" s="3"/>
      <c r="C313" s="3"/>
    </row>
    <row r="314" spans="1:3" ht="13" x14ac:dyDescent="0.15">
      <c r="A314" s="3"/>
      <c r="B314" s="3"/>
      <c r="C314" s="3"/>
    </row>
    <row r="315" spans="1:3" ht="13" x14ac:dyDescent="0.15">
      <c r="A315" s="3"/>
      <c r="B315" s="3"/>
      <c r="C315" s="3"/>
    </row>
    <row r="316" spans="1:3" ht="13" x14ac:dyDescent="0.15">
      <c r="A316" s="3"/>
      <c r="B316" s="3"/>
      <c r="C316" s="3"/>
    </row>
    <row r="317" spans="1:3" ht="13" x14ac:dyDescent="0.15">
      <c r="A317" s="3"/>
      <c r="B317" s="3"/>
      <c r="C317" s="3"/>
    </row>
    <row r="318" spans="1:3" ht="13" x14ac:dyDescent="0.15">
      <c r="A318" s="3"/>
      <c r="B318" s="3"/>
      <c r="C318" s="3"/>
    </row>
    <row r="319" spans="1:3" ht="13" x14ac:dyDescent="0.15">
      <c r="A319" s="3"/>
      <c r="B319" s="3"/>
      <c r="C319" s="3"/>
    </row>
    <row r="320" spans="1:3" ht="13" x14ac:dyDescent="0.15">
      <c r="A320" s="3"/>
      <c r="B320" s="3"/>
      <c r="C320" s="3"/>
    </row>
    <row r="321" spans="1:3" ht="13" x14ac:dyDescent="0.15">
      <c r="A321" s="3"/>
      <c r="B321" s="3"/>
      <c r="C321" s="3"/>
    </row>
    <row r="322" spans="1:3" ht="13" x14ac:dyDescent="0.15">
      <c r="A322" s="3"/>
      <c r="B322" s="3"/>
      <c r="C322" s="3"/>
    </row>
    <row r="323" spans="1:3" ht="13" x14ac:dyDescent="0.15">
      <c r="A323" s="3"/>
      <c r="B323" s="3"/>
      <c r="C323" s="3"/>
    </row>
    <row r="324" spans="1:3" ht="13" x14ac:dyDescent="0.15">
      <c r="A324" s="3"/>
      <c r="B324" s="3"/>
      <c r="C324" s="3"/>
    </row>
    <row r="325" spans="1:3" ht="13" x14ac:dyDescent="0.15">
      <c r="A325" s="3"/>
      <c r="B325" s="3"/>
      <c r="C325" s="3"/>
    </row>
    <row r="326" spans="1:3" ht="13" x14ac:dyDescent="0.15">
      <c r="A326" s="3"/>
      <c r="B326" s="3"/>
      <c r="C326" s="3"/>
    </row>
    <row r="327" spans="1:3" ht="13" x14ac:dyDescent="0.15">
      <c r="A327" s="3"/>
      <c r="B327" s="3"/>
      <c r="C327" s="3"/>
    </row>
    <row r="328" spans="1:3" ht="13" x14ac:dyDescent="0.15">
      <c r="A328" s="3"/>
      <c r="B328" s="3"/>
      <c r="C328" s="3"/>
    </row>
    <row r="329" spans="1:3" ht="13" x14ac:dyDescent="0.15">
      <c r="A329" s="3"/>
      <c r="B329" s="3"/>
      <c r="C329" s="3"/>
    </row>
    <row r="330" spans="1:3" ht="13" x14ac:dyDescent="0.15">
      <c r="A330" s="3"/>
      <c r="B330" s="3"/>
      <c r="C330" s="3"/>
    </row>
    <row r="331" spans="1:3" ht="13" x14ac:dyDescent="0.15">
      <c r="A331" s="3"/>
      <c r="B331" s="3"/>
      <c r="C331" s="3"/>
    </row>
    <row r="332" spans="1:3" ht="13" x14ac:dyDescent="0.15">
      <c r="A332" s="3"/>
      <c r="B332" s="3"/>
      <c r="C332" s="3"/>
    </row>
    <row r="333" spans="1:3" ht="13" x14ac:dyDescent="0.15">
      <c r="A333" s="3"/>
      <c r="B333" s="3"/>
      <c r="C333" s="3"/>
    </row>
    <row r="334" spans="1:3" ht="13" x14ac:dyDescent="0.15">
      <c r="A334" s="3"/>
      <c r="B334" s="3"/>
      <c r="C334" s="3"/>
    </row>
    <row r="335" spans="1:3" ht="13" x14ac:dyDescent="0.15">
      <c r="A335" s="3"/>
      <c r="B335" s="3"/>
      <c r="C335" s="3"/>
    </row>
    <row r="336" spans="1:3" ht="13" x14ac:dyDescent="0.15">
      <c r="A336" s="3"/>
      <c r="B336" s="3"/>
      <c r="C336" s="3"/>
    </row>
    <row r="337" spans="1:3" ht="13" x14ac:dyDescent="0.15">
      <c r="A337" s="3"/>
      <c r="B337" s="3"/>
      <c r="C337" s="3"/>
    </row>
    <row r="338" spans="1:3" ht="13" x14ac:dyDescent="0.15">
      <c r="A338" s="3"/>
      <c r="B338" s="3"/>
      <c r="C338" s="3"/>
    </row>
    <row r="339" spans="1:3" ht="13" x14ac:dyDescent="0.15">
      <c r="A339" s="3"/>
      <c r="B339" s="3"/>
      <c r="C339" s="3"/>
    </row>
    <row r="340" spans="1:3" ht="13" x14ac:dyDescent="0.15">
      <c r="A340" s="3"/>
      <c r="B340" s="3"/>
      <c r="C340" s="3"/>
    </row>
    <row r="341" spans="1:3" ht="13" x14ac:dyDescent="0.15">
      <c r="A341" s="3"/>
      <c r="B341" s="3"/>
      <c r="C341" s="3"/>
    </row>
    <row r="342" spans="1:3" ht="13" x14ac:dyDescent="0.15">
      <c r="A342" s="3"/>
      <c r="B342" s="3"/>
      <c r="C342" s="3"/>
    </row>
    <row r="343" spans="1:3" ht="13" x14ac:dyDescent="0.15">
      <c r="A343" s="3"/>
      <c r="B343" s="3"/>
      <c r="C343" s="3"/>
    </row>
    <row r="344" spans="1:3" ht="13" x14ac:dyDescent="0.15">
      <c r="A344" s="3"/>
      <c r="B344" s="3"/>
      <c r="C344" s="3"/>
    </row>
    <row r="345" spans="1:3" ht="13" x14ac:dyDescent="0.15">
      <c r="A345" s="3"/>
      <c r="B345" s="3"/>
      <c r="C345" s="3"/>
    </row>
    <row r="346" spans="1:3" ht="13" x14ac:dyDescent="0.15">
      <c r="A346" s="3"/>
      <c r="B346" s="3"/>
      <c r="C346" s="3"/>
    </row>
    <row r="347" spans="1:3" ht="13" x14ac:dyDescent="0.15">
      <c r="A347" s="3"/>
      <c r="B347" s="3"/>
      <c r="C347" s="3"/>
    </row>
    <row r="348" spans="1:3" ht="13" x14ac:dyDescent="0.15">
      <c r="A348" s="3"/>
      <c r="B348" s="3"/>
      <c r="C348" s="3"/>
    </row>
    <row r="349" spans="1:3" ht="13" x14ac:dyDescent="0.15">
      <c r="A349" s="3"/>
      <c r="B349" s="3"/>
      <c r="C349" s="3"/>
    </row>
    <row r="350" spans="1:3" ht="13" x14ac:dyDescent="0.15">
      <c r="A350" s="3"/>
      <c r="B350" s="3"/>
      <c r="C350" s="3"/>
    </row>
    <row r="351" spans="1:3" ht="13" x14ac:dyDescent="0.15">
      <c r="A351" s="3"/>
      <c r="B351" s="3"/>
      <c r="C351" s="3"/>
    </row>
    <row r="352" spans="1:3" ht="13" x14ac:dyDescent="0.15">
      <c r="A352" s="3"/>
      <c r="B352" s="3"/>
      <c r="C352" s="3"/>
    </row>
    <row r="353" spans="1:3" ht="13" x14ac:dyDescent="0.15">
      <c r="A353" s="3"/>
      <c r="B353" s="3"/>
      <c r="C353" s="3"/>
    </row>
    <row r="354" spans="1:3" ht="13" x14ac:dyDescent="0.15">
      <c r="A354" s="3"/>
      <c r="B354" s="3"/>
      <c r="C354" s="3"/>
    </row>
    <row r="355" spans="1:3" ht="13" x14ac:dyDescent="0.15">
      <c r="A355" s="3"/>
      <c r="B355" s="3"/>
      <c r="C355" s="3"/>
    </row>
    <row r="356" spans="1:3" ht="13" x14ac:dyDescent="0.15">
      <c r="A356" s="3"/>
      <c r="B356" s="3"/>
      <c r="C356" s="3"/>
    </row>
    <row r="357" spans="1:3" ht="13" x14ac:dyDescent="0.15">
      <c r="A357" s="3"/>
      <c r="B357" s="3"/>
      <c r="C357" s="3"/>
    </row>
    <row r="358" spans="1:3" ht="13" x14ac:dyDescent="0.15">
      <c r="A358" s="3"/>
      <c r="B358" s="3"/>
      <c r="C358" s="3"/>
    </row>
    <row r="359" spans="1:3" ht="13" x14ac:dyDescent="0.15">
      <c r="A359" s="3"/>
      <c r="B359" s="3"/>
      <c r="C359" s="3"/>
    </row>
    <row r="360" spans="1:3" ht="13" x14ac:dyDescent="0.15">
      <c r="A360" s="3"/>
      <c r="B360" s="3"/>
      <c r="C360" s="3"/>
    </row>
    <row r="361" spans="1:3" ht="13" x14ac:dyDescent="0.15">
      <c r="A361" s="3"/>
      <c r="B361" s="3"/>
      <c r="C361" s="3"/>
    </row>
    <row r="362" spans="1:3" ht="13" x14ac:dyDescent="0.15">
      <c r="A362" s="3"/>
      <c r="B362" s="3"/>
      <c r="C362" s="3"/>
    </row>
    <row r="363" spans="1:3" ht="13" x14ac:dyDescent="0.15">
      <c r="A363" s="3"/>
      <c r="B363" s="3"/>
      <c r="C363" s="3"/>
    </row>
    <row r="364" spans="1:3" ht="13" x14ac:dyDescent="0.15">
      <c r="A364" s="3"/>
      <c r="B364" s="3"/>
      <c r="C364" s="3"/>
    </row>
    <row r="365" spans="1:3" ht="13" x14ac:dyDescent="0.15">
      <c r="A365" s="3"/>
      <c r="B365" s="3"/>
      <c r="C365" s="3"/>
    </row>
    <row r="366" spans="1:3" ht="13" x14ac:dyDescent="0.15">
      <c r="A366" s="3"/>
      <c r="B366" s="3"/>
      <c r="C366" s="3"/>
    </row>
    <row r="367" spans="1:3" ht="13" x14ac:dyDescent="0.15">
      <c r="A367" s="3"/>
      <c r="B367" s="3"/>
      <c r="C367" s="3"/>
    </row>
    <row r="368" spans="1:3" ht="13" x14ac:dyDescent="0.15">
      <c r="A368" s="3"/>
      <c r="B368" s="3"/>
      <c r="C368" s="3"/>
    </row>
    <row r="369" spans="1:3" ht="13" x14ac:dyDescent="0.15">
      <c r="A369" s="3"/>
      <c r="B369" s="3"/>
      <c r="C369" s="3"/>
    </row>
    <row r="370" spans="1:3" ht="13" x14ac:dyDescent="0.15">
      <c r="A370" s="3"/>
      <c r="B370" s="3"/>
      <c r="C370" s="3"/>
    </row>
    <row r="371" spans="1:3" ht="13" x14ac:dyDescent="0.15">
      <c r="A371" s="3"/>
      <c r="B371" s="3"/>
      <c r="C371" s="3"/>
    </row>
    <row r="372" spans="1:3" ht="13" x14ac:dyDescent="0.15">
      <c r="A372" s="3"/>
      <c r="B372" s="3"/>
      <c r="C372" s="3"/>
    </row>
    <row r="373" spans="1:3" ht="13" x14ac:dyDescent="0.15">
      <c r="A373" s="3"/>
      <c r="B373" s="3"/>
      <c r="C373" s="3"/>
    </row>
    <row r="374" spans="1:3" ht="13" x14ac:dyDescent="0.15">
      <c r="A374" s="3"/>
      <c r="B374" s="3"/>
      <c r="C374" s="3"/>
    </row>
    <row r="375" spans="1:3" ht="13" x14ac:dyDescent="0.15">
      <c r="A375" s="3"/>
      <c r="B375" s="3"/>
      <c r="C375" s="3"/>
    </row>
    <row r="376" spans="1:3" ht="13" x14ac:dyDescent="0.15">
      <c r="A376" s="3"/>
      <c r="B376" s="3"/>
      <c r="C376" s="3"/>
    </row>
    <row r="377" spans="1:3" ht="13" x14ac:dyDescent="0.15">
      <c r="A377" s="3"/>
      <c r="B377" s="3"/>
      <c r="C377" s="3"/>
    </row>
    <row r="378" spans="1:3" ht="13" x14ac:dyDescent="0.15">
      <c r="A378" s="3"/>
      <c r="B378" s="3"/>
      <c r="C378" s="3"/>
    </row>
    <row r="379" spans="1:3" ht="13" x14ac:dyDescent="0.15">
      <c r="A379" s="3"/>
      <c r="B379" s="3"/>
      <c r="C379" s="3"/>
    </row>
    <row r="380" spans="1:3" ht="13" x14ac:dyDescent="0.15">
      <c r="A380" s="3"/>
      <c r="B380" s="3"/>
      <c r="C380" s="3"/>
    </row>
    <row r="381" spans="1:3" ht="13" x14ac:dyDescent="0.15">
      <c r="A381" s="3"/>
      <c r="B381" s="3"/>
      <c r="C381" s="3"/>
    </row>
    <row r="382" spans="1:3" ht="13" x14ac:dyDescent="0.15">
      <c r="A382" s="3"/>
      <c r="B382" s="3"/>
      <c r="C382" s="3"/>
    </row>
    <row r="383" spans="1:3" ht="13" x14ac:dyDescent="0.15">
      <c r="A383" s="3"/>
      <c r="B383" s="3"/>
      <c r="C383" s="3"/>
    </row>
    <row r="384" spans="1:3" ht="13" x14ac:dyDescent="0.15">
      <c r="A384" s="3"/>
      <c r="B384" s="3"/>
      <c r="C384" s="3"/>
    </row>
    <row r="385" spans="1:3" ht="13" x14ac:dyDescent="0.15">
      <c r="A385" s="3"/>
      <c r="B385" s="3"/>
      <c r="C385" s="3"/>
    </row>
    <row r="386" spans="1:3" ht="13" x14ac:dyDescent="0.15">
      <c r="A386" s="3"/>
      <c r="B386" s="3"/>
      <c r="C386" s="3"/>
    </row>
    <row r="387" spans="1:3" ht="13" x14ac:dyDescent="0.15">
      <c r="A387" s="3"/>
      <c r="B387" s="3"/>
      <c r="C387" s="3"/>
    </row>
    <row r="388" spans="1:3" ht="13" x14ac:dyDescent="0.15">
      <c r="A388" s="3"/>
      <c r="B388" s="3"/>
      <c r="C388" s="3"/>
    </row>
    <row r="389" spans="1:3" ht="13" x14ac:dyDescent="0.15">
      <c r="A389" s="3"/>
      <c r="B389" s="3"/>
      <c r="C389" s="3"/>
    </row>
    <row r="390" spans="1:3" ht="13" x14ac:dyDescent="0.15">
      <c r="A390" s="3"/>
      <c r="B390" s="3"/>
      <c r="C390" s="3"/>
    </row>
    <row r="391" spans="1:3" ht="13" x14ac:dyDescent="0.15">
      <c r="A391" s="3"/>
      <c r="B391" s="3"/>
      <c r="C391" s="3"/>
    </row>
    <row r="392" spans="1:3" ht="13" x14ac:dyDescent="0.15">
      <c r="A392" s="3"/>
      <c r="B392" s="3"/>
      <c r="C392" s="3"/>
    </row>
    <row r="393" spans="1:3" ht="13" x14ac:dyDescent="0.15">
      <c r="A393" s="3"/>
      <c r="B393" s="3"/>
      <c r="C393" s="3"/>
    </row>
    <row r="394" spans="1:3" ht="13" x14ac:dyDescent="0.15">
      <c r="A394" s="3"/>
      <c r="B394" s="3"/>
      <c r="C394" s="3"/>
    </row>
    <row r="395" spans="1:3" ht="13" x14ac:dyDescent="0.15">
      <c r="A395" s="3"/>
      <c r="B395" s="3"/>
      <c r="C395" s="3"/>
    </row>
    <row r="396" spans="1:3" ht="13" x14ac:dyDescent="0.15">
      <c r="A396" s="3"/>
      <c r="B396" s="3"/>
      <c r="C396" s="3"/>
    </row>
    <row r="397" spans="1:3" ht="13" x14ac:dyDescent="0.15">
      <c r="A397" s="3"/>
      <c r="B397" s="3"/>
      <c r="C397" s="3"/>
    </row>
    <row r="398" spans="1:3" ht="13" x14ac:dyDescent="0.15">
      <c r="A398" s="3"/>
      <c r="B398" s="3"/>
      <c r="C398" s="3"/>
    </row>
    <row r="399" spans="1:3" ht="13" x14ac:dyDescent="0.15">
      <c r="A399" s="3"/>
      <c r="B399" s="3"/>
      <c r="C399" s="3"/>
    </row>
    <row r="400" spans="1:3" ht="13" x14ac:dyDescent="0.15">
      <c r="A400" s="3"/>
      <c r="B400" s="3"/>
      <c r="C400" s="3"/>
    </row>
    <row r="401" spans="1:3" ht="13" x14ac:dyDescent="0.15">
      <c r="A401" s="3"/>
      <c r="B401" s="3"/>
      <c r="C401" s="3"/>
    </row>
    <row r="402" spans="1:3" ht="13" x14ac:dyDescent="0.15">
      <c r="A402" s="3"/>
      <c r="B402" s="3"/>
      <c r="C402" s="3"/>
    </row>
    <row r="403" spans="1:3" ht="13" x14ac:dyDescent="0.15">
      <c r="A403" s="3"/>
      <c r="B403" s="3"/>
      <c r="C403" s="3"/>
    </row>
    <row r="404" spans="1:3" ht="13" x14ac:dyDescent="0.15">
      <c r="A404" s="3"/>
      <c r="B404" s="3"/>
      <c r="C404" s="3"/>
    </row>
    <row r="405" spans="1:3" ht="13" x14ac:dyDescent="0.15">
      <c r="A405" s="3"/>
      <c r="B405" s="3"/>
      <c r="C405" s="3"/>
    </row>
    <row r="406" spans="1:3" ht="13" x14ac:dyDescent="0.15">
      <c r="A406" s="3"/>
      <c r="B406" s="3"/>
      <c r="C406" s="3"/>
    </row>
    <row r="407" spans="1:3" ht="13" x14ac:dyDescent="0.15">
      <c r="A407" s="3"/>
      <c r="B407" s="3"/>
      <c r="C407" s="3"/>
    </row>
    <row r="408" spans="1:3" ht="13" x14ac:dyDescent="0.15">
      <c r="A408" s="3"/>
      <c r="B408" s="3"/>
      <c r="C408" s="3"/>
    </row>
    <row r="409" spans="1:3" ht="13" x14ac:dyDescent="0.15">
      <c r="A409" s="3"/>
      <c r="B409" s="3"/>
      <c r="C409" s="3"/>
    </row>
    <row r="410" spans="1:3" ht="13" x14ac:dyDescent="0.15">
      <c r="A410" s="3"/>
      <c r="B410" s="3"/>
      <c r="C410" s="3"/>
    </row>
    <row r="411" spans="1:3" ht="13" x14ac:dyDescent="0.15">
      <c r="A411" s="3"/>
      <c r="B411" s="3"/>
      <c r="C411" s="3"/>
    </row>
    <row r="412" spans="1:3" ht="13" x14ac:dyDescent="0.15">
      <c r="A412" s="3"/>
      <c r="B412" s="3"/>
      <c r="C412" s="3"/>
    </row>
    <row r="413" spans="1:3" ht="13" x14ac:dyDescent="0.15">
      <c r="A413" s="3"/>
      <c r="B413" s="3"/>
      <c r="C413" s="3"/>
    </row>
    <row r="414" spans="1:3" ht="13" x14ac:dyDescent="0.15">
      <c r="A414" s="3"/>
      <c r="B414" s="3"/>
      <c r="C414" s="3"/>
    </row>
    <row r="415" spans="1:3" ht="13" x14ac:dyDescent="0.15">
      <c r="A415" s="3"/>
      <c r="B415" s="3"/>
      <c r="C415" s="3"/>
    </row>
    <row r="416" spans="1:3" ht="13" x14ac:dyDescent="0.15">
      <c r="A416" s="3"/>
      <c r="B416" s="3"/>
      <c r="C416" s="3"/>
    </row>
    <row r="417" spans="1:3" ht="13" x14ac:dyDescent="0.15">
      <c r="A417" s="3"/>
      <c r="B417" s="3"/>
      <c r="C417" s="3"/>
    </row>
    <row r="418" spans="1:3" ht="13" x14ac:dyDescent="0.15">
      <c r="A418" s="3"/>
      <c r="B418" s="3"/>
      <c r="C418" s="3"/>
    </row>
    <row r="419" spans="1:3" ht="13" x14ac:dyDescent="0.15">
      <c r="A419" s="3"/>
      <c r="B419" s="3"/>
      <c r="C419" s="3"/>
    </row>
    <row r="420" spans="1:3" ht="13" x14ac:dyDescent="0.15">
      <c r="A420" s="3"/>
      <c r="B420" s="3"/>
      <c r="C420" s="3"/>
    </row>
    <row r="421" spans="1:3" ht="13" x14ac:dyDescent="0.15">
      <c r="A421" s="3"/>
      <c r="B421" s="3"/>
      <c r="C421" s="3"/>
    </row>
    <row r="422" spans="1:3" ht="13" x14ac:dyDescent="0.15">
      <c r="A422" s="3"/>
      <c r="B422" s="3"/>
      <c r="C422" s="3"/>
    </row>
    <row r="423" spans="1:3" ht="13" x14ac:dyDescent="0.15">
      <c r="A423" s="3"/>
      <c r="B423" s="3"/>
      <c r="C423" s="3"/>
    </row>
    <row r="424" spans="1:3" ht="13" x14ac:dyDescent="0.15">
      <c r="A424" s="3"/>
      <c r="B424" s="3"/>
      <c r="C424" s="3"/>
    </row>
    <row r="425" spans="1:3" ht="13" x14ac:dyDescent="0.15">
      <c r="A425" s="3"/>
      <c r="B425" s="3"/>
      <c r="C425" s="3"/>
    </row>
    <row r="426" spans="1:3" ht="13" x14ac:dyDescent="0.15">
      <c r="A426" s="3"/>
      <c r="B426" s="3"/>
      <c r="C426" s="3"/>
    </row>
    <row r="427" spans="1:3" ht="13" x14ac:dyDescent="0.15">
      <c r="A427" s="3"/>
      <c r="B427" s="3"/>
      <c r="C427" s="3"/>
    </row>
    <row r="428" spans="1:3" ht="13" x14ac:dyDescent="0.15">
      <c r="A428" s="3"/>
      <c r="B428" s="3"/>
      <c r="C428" s="3"/>
    </row>
    <row r="429" spans="1:3" ht="13" x14ac:dyDescent="0.15">
      <c r="A429" s="3"/>
      <c r="B429" s="3"/>
      <c r="C429" s="3"/>
    </row>
    <row r="430" spans="1:3" ht="13" x14ac:dyDescent="0.15">
      <c r="A430" s="3"/>
      <c r="B430" s="3"/>
      <c r="C430" s="3"/>
    </row>
    <row r="431" spans="1:3" ht="13" x14ac:dyDescent="0.15">
      <c r="A431" s="3"/>
      <c r="B431" s="3"/>
      <c r="C431" s="3"/>
    </row>
    <row r="432" spans="1:3" ht="13" x14ac:dyDescent="0.15">
      <c r="A432" s="3"/>
      <c r="B432" s="3"/>
      <c r="C432" s="3"/>
    </row>
    <row r="433" spans="1:3" ht="13" x14ac:dyDescent="0.15">
      <c r="A433" s="3"/>
      <c r="B433" s="3"/>
      <c r="C433" s="3"/>
    </row>
    <row r="434" spans="1:3" ht="13" x14ac:dyDescent="0.15">
      <c r="A434" s="3"/>
      <c r="B434" s="3"/>
      <c r="C434" s="3"/>
    </row>
    <row r="435" spans="1:3" ht="13" x14ac:dyDescent="0.15">
      <c r="A435" s="3"/>
      <c r="B435" s="3"/>
      <c r="C435" s="3"/>
    </row>
    <row r="436" spans="1:3" ht="13" x14ac:dyDescent="0.15">
      <c r="A436" s="3"/>
      <c r="B436" s="3"/>
      <c r="C436" s="3"/>
    </row>
    <row r="437" spans="1:3" ht="13" x14ac:dyDescent="0.15">
      <c r="A437" s="3"/>
      <c r="B437" s="3"/>
      <c r="C437" s="3"/>
    </row>
    <row r="438" spans="1:3" ht="13" x14ac:dyDescent="0.15">
      <c r="A438" s="3"/>
      <c r="B438" s="3"/>
      <c r="C438" s="3"/>
    </row>
    <row r="439" spans="1:3" ht="13" x14ac:dyDescent="0.15">
      <c r="A439" s="3"/>
      <c r="B439" s="3"/>
      <c r="C439" s="3"/>
    </row>
    <row r="440" spans="1:3" ht="13" x14ac:dyDescent="0.15">
      <c r="A440" s="3"/>
      <c r="B440" s="3"/>
      <c r="C440" s="3"/>
    </row>
    <row r="441" spans="1:3" ht="13" x14ac:dyDescent="0.15">
      <c r="A441" s="3"/>
      <c r="B441" s="3"/>
      <c r="C441" s="3"/>
    </row>
    <row r="442" spans="1:3" ht="13" x14ac:dyDescent="0.15">
      <c r="A442" s="3"/>
      <c r="B442" s="3"/>
      <c r="C442" s="3"/>
    </row>
    <row r="443" spans="1:3" ht="13" x14ac:dyDescent="0.15">
      <c r="A443" s="3"/>
      <c r="B443" s="3"/>
      <c r="C443" s="3"/>
    </row>
    <row r="444" spans="1:3" ht="13" x14ac:dyDescent="0.15">
      <c r="A444" s="3"/>
      <c r="B444" s="3"/>
      <c r="C444" s="3"/>
    </row>
    <row r="445" spans="1:3" ht="13" x14ac:dyDescent="0.15">
      <c r="A445" s="3"/>
      <c r="B445" s="3"/>
      <c r="C445" s="3"/>
    </row>
    <row r="446" spans="1:3" ht="13" x14ac:dyDescent="0.15">
      <c r="A446" s="3"/>
      <c r="B446" s="3"/>
      <c r="C446" s="3"/>
    </row>
    <row r="447" spans="1:3" ht="13" x14ac:dyDescent="0.15">
      <c r="A447" s="3"/>
      <c r="B447" s="3"/>
      <c r="C447" s="3"/>
    </row>
    <row r="448" spans="1:3" ht="13" x14ac:dyDescent="0.15">
      <c r="A448" s="3"/>
      <c r="B448" s="3"/>
      <c r="C448" s="3"/>
    </row>
    <row r="449" spans="1:3" ht="13" x14ac:dyDescent="0.15">
      <c r="A449" s="3"/>
      <c r="B449" s="3"/>
      <c r="C449" s="3"/>
    </row>
    <row r="450" spans="1:3" ht="13" x14ac:dyDescent="0.15">
      <c r="A450" s="3"/>
      <c r="B450" s="3"/>
      <c r="C450" s="3"/>
    </row>
    <row r="451" spans="1:3" ht="13" x14ac:dyDescent="0.15">
      <c r="A451" s="3"/>
      <c r="B451" s="3"/>
      <c r="C451" s="3"/>
    </row>
    <row r="452" spans="1:3" ht="13" x14ac:dyDescent="0.15">
      <c r="A452" s="3"/>
      <c r="B452" s="3"/>
      <c r="C452" s="3"/>
    </row>
    <row r="453" spans="1:3" ht="13" x14ac:dyDescent="0.15">
      <c r="A453" s="3"/>
      <c r="B453" s="3"/>
      <c r="C453" s="3"/>
    </row>
    <row r="454" spans="1:3" ht="13" x14ac:dyDescent="0.15">
      <c r="A454" s="3"/>
      <c r="B454" s="3"/>
      <c r="C454" s="3"/>
    </row>
    <row r="455" spans="1:3" ht="13" x14ac:dyDescent="0.15">
      <c r="A455" s="3"/>
      <c r="B455" s="3"/>
      <c r="C455" s="3"/>
    </row>
    <row r="456" spans="1:3" ht="13" x14ac:dyDescent="0.15">
      <c r="A456" s="3"/>
      <c r="B456" s="3"/>
      <c r="C456" s="3"/>
    </row>
    <row r="457" spans="1:3" ht="13" x14ac:dyDescent="0.15">
      <c r="A457" s="3"/>
      <c r="B457" s="3"/>
      <c r="C457" s="3"/>
    </row>
    <row r="458" spans="1:3" ht="13" x14ac:dyDescent="0.15">
      <c r="A458" s="3"/>
      <c r="B458" s="3"/>
      <c r="C458" s="3"/>
    </row>
    <row r="459" spans="1:3" ht="13" x14ac:dyDescent="0.15">
      <c r="A459" s="3"/>
      <c r="B459" s="3"/>
      <c r="C459" s="3"/>
    </row>
    <row r="460" spans="1:3" ht="13" x14ac:dyDescent="0.15">
      <c r="A460" s="3"/>
      <c r="B460" s="3"/>
      <c r="C460" s="3"/>
    </row>
    <row r="461" spans="1:3" ht="13" x14ac:dyDescent="0.15">
      <c r="A461" s="3"/>
      <c r="B461" s="3"/>
      <c r="C461" s="3"/>
    </row>
    <row r="462" spans="1:3" ht="13" x14ac:dyDescent="0.15">
      <c r="A462" s="3"/>
      <c r="B462" s="3"/>
      <c r="C462" s="3"/>
    </row>
    <row r="463" spans="1:3" ht="13" x14ac:dyDescent="0.15">
      <c r="A463" s="3"/>
      <c r="B463" s="3"/>
      <c r="C463" s="3"/>
    </row>
    <row r="464" spans="1:3" ht="13" x14ac:dyDescent="0.15">
      <c r="A464" s="3"/>
      <c r="B464" s="3"/>
      <c r="C464" s="3"/>
    </row>
    <row r="465" spans="1:3" ht="13" x14ac:dyDescent="0.15">
      <c r="A465" s="3"/>
      <c r="B465" s="3"/>
      <c r="C465" s="3"/>
    </row>
    <row r="466" spans="1:3" ht="13" x14ac:dyDescent="0.15">
      <c r="A466" s="3"/>
      <c r="B466" s="3"/>
      <c r="C466" s="3"/>
    </row>
    <row r="467" spans="1:3" ht="13" x14ac:dyDescent="0.15">
      <c r="A467" s="3"/>
      <c r="B467" s="3"/>
      <c r="C467" s="3"/>
    </row>
    <row r="468" spans="1:3" ht="13" x14ac:dyDescent="0.15">
      <c r="A468" s="3"/>
      <c r="B468" s="3"/>
      <c r="C468" s="3"/>
    </row>
    <row r="469" spans="1:3" ht="13" x14ac:dyDescent="0.15">
      <c r="A469" s="3"/>
      <c r="B469" s="3"/>
      <c r="C469" s="3"/>
    </row>
    <row r="470" spans="1:3" ht="13" x14ac:dyDescent="0.15">
      <c r="A470" s="3"/>
      <c r="B470" s="3"/>
      <c r="C470" s="3"/>
    </row>
    <row r="471" spans="1:3" ht="13" x14ac:dyDescent="0.15">
      <c r="A471" s="3"/>
      <c r="B471" s="3"/>
      <c r="C471" s="3"/>
    </row>
    <row r="472" spans="1:3" ht="13" x14ac:dyDescent="0.15">
      <c r="A472" s="3"/>
      <c r="B472" s="3"/>
      <c r="C472" s="3"/>
    </row>
    <row r="473" spans="1:3" ht="13" x14ac:dyDescent="0.15">
      <c r="A473" s="3"/>
      <c r="B473" s="3"/>
      <c r="C473" s="3"/>
    </row>
    <row r="474" spans="1:3" ht="13" x14ac:dyDescent="0.15">
      <c r="A474" s="3"/>
      <c r="B474" s="3"/>
      <c r="C474" s="3"/>
    </row>
    <row r="475" spans="1:3" ht="13" x14ac:dyDescent="0.15">
      <c r="A475" s="3"/>
      <c r="B475" s="3"/>
      <c r="C475" s="3"/>
    </row>
    <row r="476" spans="1:3" ht="13" x14ac:dyDescent="0.15">
      <c r="A476" s="3"/>
      <c r="B476" s="3"/>
      <c r="C476" s="3"/>
    </row>
    <row r="477" spans="1:3" ht="13" x14ac:dyDescent="0.15">
      <c r="A477" s="3"/>
      <c r="B477" s="3"/>
      <c r="C477" s="3"/>
    </row>
    <row r="478" spans="1:3" ht="13" x14ac:dyDescent="0.15">
      <c r="A478" s="3"/>
      <c r="B478" s="3"/>
      <c r="C478" s="3"/>
    </row>
    <row r="479" spans="1:3" ht="13" x14ac:dyDescent="0.15">
      <c r="A479" s="3"/>
      <c r="B479" s="3"/>
      <c r="C479" s="3"/>
    </row>
    <row r="480" spans="1:3" ht="13" x14ac:dyDescent="0.15">
      <c r="A480" s="3"/>
      <c r="B480" s="3"/>
      <c r="C480" s="3"/>
    </row>
    <row r="481" spans="1:3" ht="13" x14ac:dyDescent="0.15">
      <c r="A481" s="3"/>
      <c r="B481" s="3"/>
      <c r="C481" s="3"/>
    </row>
    <row r="482" spans="1:3" ht="13" x14ac:dyDescent="0.15">
      <c r="A482" s="3"/>
      <c r="B482" s="3"/>
      <c r="C482" s="3"/>
    </row>
    <row r="483" spans="1:3" ht="13" x14ac:dyDescent="0.15">
      <c r="A483" s="3"/>
      <c r="B483" s="3"/>
      <c r="C483" s="3"/>
    </row>
    <row r="484" spans="1:3" ht="13" x14ac:dyDescent="0.15">
      <c r="A484" s="3"/>
      <c r="B484" s="3"/>
      <c r="C484" s="3"/>
    </row>
    <row r="485" spans="1:3" ht="13" x14ac:dyDescent="0.15">
      <c r="A485" s="3"/>
      <c r="B485" s="3"/>
      <c r="C485" s="3"/>
    </row>
    <row r="486" spans="1:3" ht="13" x14ac:dyDescent="0.15">
      <c r="A486" s="3"/>
      <c r="B486" s="3"/>
      <c r="C486" s="3"/>
    </row>
    <row r="487" spans="1:3" ht="13" x14ac:dyDescent="0.15">
      <c r="A487" s="3"/>
      <c r="B487" s="3"/>
      <c r="C487" s="3"/>
    </row>
    <row r="488" spans="1:3" ht="13" x14ac:dyDescent="0.15">
      <c r="A488" s="3"/>
      <c r="B488" s="3"/>
      <c r="C488" s="3"/>
    </row>
    <row r="489" spans="1:3" ht="13" x14ac:dyDescent="0.15">
      <c r="A489" s="3"/>
      <c r="B489" s="3"/>
      <c r="C489" s="3"/>
    </row>
    <row r="490" spans="1:3" ht="13" x14ac:dyDescent="0.15">
      <c r="A490" s="3"/>
      <c r="B490" s="3"/>
      <c r="C490" s="3"/>
    </row>
    <row r="491" spans="1:3" ht="13" x14ac:dyDescent="0.15">
      <c r="A491" s="3"/>
      <c r="B491" s="3"/>
      <c r="C491" s="3"/>
    </row>
    <row r="492" spans="1:3" ht="13" x14ac:dyDescent="0.15">
      <c r="A492" s="3"/>
      <c r="B492" s="3"/>
      <c r="C492" s="3"/>
    </row>
    <row r="493" spans="1:3" ht="13" x14ac:dyDescent="0.15">
      <c r="A493" s="3"/>
      <c r="B493" s="3"/>
      <c r="C493" s="3"/>
    </row>
    <row r="494" spans="1:3" ht="13" x14ac:dyDescent="0.15">
      <c r="A494" s="3"/>
      <c r="B494" s="3"/>
      <c r="C494" s="3"/>
    </row>
    <row r="495" spans="1:3" ht="13" x14ac:dyDescent="0.15">
      <c r="A495" s="3"/>
      <c r="B495" s="3"/>
      <c r="C495" s="3"/>
    </row>
    <row r="496" spans="1:3" ht="13" x14ac:dyDescent="0.15">
      <c r="A496" s="3"/>
      <c r="B496" s="3"/>
      <c r="C496" s="3"/>
    </row>
    <row r="497" spans="1:3" ht="13" x14ac:dyDescent="0.15">
      <c r="A497" s="3"/>
      <c r="B497" s="3"/>
      <c r="C497" s="3"/>
    </row>
    <row r="498" spans="1:3" ht="13" x14ac:dyDescent="0.15">
      <c r="A498" s="3"/>
      <c r="B498" s="3"/>
      <c r="C498" s="3"/>
    </row>
    <row r="499" spans="1:3" ht="13" x14ac:dyDescent="0.15">
      <c r="A499" s="3"/>
      <c r="B499" s="3"/>
      <c r="C499" s="3"/>
    </row>
    <row r="500" spans="1:3" ht="13" x14ac:dyDescent="0.15">
      <c r="A500" s="3"/>
      <c r="B500" s="3"/>
      <c r="C500" s="3"/>
    </row>
    <row r="501" spans="1:3" ht="13" x14ac:dyDescent="0.15">
      <c r="A501" s="3"/>
      <c r="B501" s="3"/>
      <c r="C501" s="3"/>
    </row>
    <row r="502" spans="1:3" ht="13" x14ac:dyDescent="0.15">
      <c r="A502" s="3"/>
      <c r="B502" s="3"/>
      <c r="C502" s="3"/>
    </row>
    <row r="503" spans="1:3" ht="13" x14ac:dyDescent="0.15">
      <c r="A503" s="3"/>
      <c r="B503" s="3"/>
      <c r="C503" s="3"/>
    </row>
    <row r="504" spans="1:3" ht="13" x14ac:dyDescent="0.15">
      <c r="A504" s="3"/>
      <c r="B504" s="3"/>
      <c r="C504" s="3"/>
    </row>
    <row r="505" spans="1:3" ht="13" x14ac:dyDescent="0.15">
      <c r="A505" s="3"/>
      <c r="B505" s="3"/>
      <c r="C505" s="3"/>
    </row>
    <row r="506" spans="1:3" ht="13" x14ac:dyDescent="0.15">
      <c r="A506" s="3"/>
      <c r="B506" s="3"/>
      <c r="C506" s="3"/>
    </row>
    <row r="507" spans="1:3" ht="13" x14ac:dyDescent="0.15">
      <c r="A507" s="3"/>
      <c r="B507" s="3"/>
      <c r="C507" s="3"/>
    </row>
    <row r="508" spans="1:3" ht="13" x14ac:dyDescent="0.15">
      <c r="A508" s="3"/>
      <c r="B508" s="3"/>
      <c r="C508" s="3"/>
    </row>
    <row r="509" spans="1:3" ht="13" x14ac:dyDescent="0.15">
      <c r="A509" s="3"/>
      <c r="B509" s="3"/>
      <c r="C509" s="3"/>
    </row>
    <row r="510" spans="1:3" ht="13" x14ac:dyDescent="0.15">
      <c r="A510" s="3"/>
      <c r="B510" s="3"/>
      <c r="C510" s="3"/>
    </row>
    <row r="511" spans="1:3" ht="13" x14ac:dyDescent="0.15">
      <c r="A511" s="3"/>
      <c r="B511" s="3"/>
      <c r="C511" s="3"/>
    </row>
    <row r="512" spans="1:3" ht="13" x14ac:dyDescent="0.15">
      <c r="A512" s="3"/>
      <c r="B512" s="3"/>
      <c r="C512" s="3"/>
    </row>
    <row r="513" spans="1:3" ht="13" x14ac:dyDescent="0.15">
      <c r="A513" s="3"/>
      <c r="B513" s="3"/>
      <c r="C513" s="3"/>
    </row>
    <row r="514" spans="1:3" ht="13" x14ac:dyDescent="0.15">
      <c r="A514" s="3"/>
      <c r="B514" s="3"/>
      <c r="C514" s="3"/>
    </row>
    <row r="515" spans="1:3" ht="13" x14ac:dyDescent="0.15">
      <c r="A515" s="3"/>
      <c r="B515" s="3"/>
      <c r="C515" s="3"/>
    </row>
    <row r="516" spans="1:3" ht="13" x14ac:dyDescent="0.15">
      <c r="A516" s="3"/>
      <c r="B516" s="3"/>
      <c r="C516" s="3"/>
    </row>
    <row r="517" spans="1:3" ht="13" x14ac:dyDescent="0.15">
      <c r="A517" s="3"/>
      <c r="B517" s="3"/>
      <c r="C517" s="3"/>
    </row>
    <row r="518" spans="1:3" ht="13" x14ac:dyDescent="0.15">
      <c r="A518" s="3"/>
      <c r="B518" s="3"/>
      <c r="C518" s="3"/>
    </row>
    <row r="519" spans="1:3" ht="13" x14ac:dyDescent="0.15">
      <c r="A519" s="3"/>
      <c r="B519" s="3"/>
      <c r="C519" s="3"/>
    </row>
    <row r="520" spans="1:3" ht="13" x14ac:dyDescent="0.15">
      <c r="A520" s="3"/>
      <c r="B520" s="3"/>
      <c r="C520" s="3"/>
    </row>
    <row r="521" spans="1:3" ht="13" x14ac:dyDescent="0.15">
      <c r="A521" s="3"/>
      <c r="B521" s="3"/>
      <c r="C521" s="3"/>
    </row>
    <row r="522" spans="1:3" ht="13" x14ac:dyDescent="0.15">
      <c r="A522" s="3"/>
      <c r="B522" s="3"/>
      <c r="C522" s="3"/>
    </row>
    <row r="523" spans="1:3" ht="13" x14ac:dyDescent="0.15">
      <c r="A523" s="3"/>
      <c r="B523" s="3"/>
      <c r="C523" s="3"/>
    </row>
    <row r="524" spans="1:3" ht="13" x14ac:dyDescent="0.15">
      <c r="A524" s="3"/>
      <c r="B524" s="3"/>
      <c r="C524" s="3"/>
    </row>
    <row r="525" spans="1:3" ht="13" x14ac:dyDescent="0.15">
      <c r="A525" s="3"/>
      <c r="B525" s="3"/>
      <c r="C525" s="3"/>
    </row>
    <row r="526" spans="1:3" ht="13" x14ac:dyDescent="0.15">
      <c r="A526" s="3"/>
      <c r="B526" s="3"/>
      <c r="C526" s="3"/>
    </row>
    <row r="527" spans="1:3" ht="13" x14ac:dyDescent="0.15">
      <c r="A527" s="3"/>
      <c r="B527" s="3"/>
      <c r="C527" s="3"/>
    </row>
    <row r="528" spans="1:3" ht="13" x14ac:dyDescent="0.15">
      <c r="A528" s="3"/>
      <c r="B528" s="3"/>
      <c r="C528" s="3"/>
    </row>
    <row r="529" spans="1:3" ht="13" x14ac:dyDescent="0.15">
      <c r="A529" s="3"/>
      <c r="B529" s="3"/>
      <c r="C529" s="3"/>
    </row>
    <row r="530" spans="1:3" ht="13" x14ac:dyDescent="0.15">
      <c r="A530" s="3"/>
      <c r="B530" s="3"/>
      <c r="C530" s="3"/>
    </row>
    <row r="531" spans="1:3" ht="13" x14ac:dyDescent="0.15">
      <c r="A531" s="3"/>
      <c r="B531" s="3"/>
      <c r="C531" s="3"/>
    </row>
    <row r="532" spans="1:3" ht="13" x14ac:dyDescent="0.15">
      <c r="A532" s="3"/>
      <c r="B532" s="3"/>
      <c r="C532" s="3"/>
    </row>
    <row r="533" spans="1:3" ht="13" x14ac:dyDescent="0.15">
      <c r="A533" s="3"/>
      <c r="B533" s="3"/>
      <c r="C533" s="3"/>
    </row>
    <row r="534" spans="1:3" ht="13" x14ac:dyDescent="0.15">
      <c r="A534" s="3"/>
      <c r="B534" s="3"/>
      <c r="C534" s="3"/>
    </row>
    <row r="535" spans="1:3" ht="13" x14ac:dyDescent="0.15">
      <c r="A535" s="3"/>
      <c r="B535" s="3"/>
      <c r="C535" s="3"/>
    </row>
    <row r="536" spans="1:3" ht="13" x14ac:dyDescent="0.15">
      <c r="A536" s="3"/>
      <c r="B536" s="3"/>
      <c r="C536" s="3"/>
    </row>
    <row r="537" spans="1:3" ht="13" x14ac:dyDescent="0.15">
      <c r="A537" s="3"/>
      <c r="B537" s="3"/>
      <c r="C537" s="3"/>
    </row>
    <row r="538" spans="1:3" ht="13" x14ac:dyDescent="0.15">
      <c r="A538" s="3"/>
      <c r="B538" s="3"/>
      <c r="C538" s="3"/>
    </row>
    <row r="539" spans="1:3" ht="13" x14ac:dyDescent="0.15">
      <c r="A539" s="3"/>
      <c r="B539" s="3"/>
      <c r="C539" s="3"/>
    </row>
    <row r="540" spans="1:3" ht="13" x14ac:dyDescent="0.15">
      <c r="A540" s="3"/>
      <c r="B540" s="3"/>
      <c r="C540" s="3"/>
    </row>
    <row r="541" spans="1:3" ht="13" x14ac:dyDescent="0.15">
      <c r="A541" s="3"/>
      <c r="B541" s="3"/>
      <c r="C541" s="3"/>
    </row>
    <row r="542" spans="1:3" ht="13" x14ac:dyDescent="0.15">
      <c r="A542" s="3"/>
      <c r="B542" s="3"/>
      <c r="C542" s="3"/>
    </row>
    <row r="543" spans="1:3" ht="13" x14ac:dyDescent="0.15">
      <c r="A543" s="3"/>
      <c r="B543" s="3"/>
      <c r="C543" s="3"/>
    </row>
    <row r="544" spans="1:3" ht="13" x14ac:dyDescent="0.15">
      <c r="A544" s="3"/>
      <c r="B544" s="3"/>
      <c r="C544" s="3"/>
    </row>
    <row r="545" spans="1:3" ht="13" x14ac:dyDescent="0.15">
      <c r="A545" s="3"/>
      <c r="B545" s="3"/>
      <c r="C545" s="3"/>
    </row>
    <row r="546" spans="1:3" ht="13" x14ac:dyDescent="0.15">
      <c r="A546" s="3"/>
      <c r="B546" s="3"/>
      <c r="C546" s="3"/>
    </row>
    <row r="547" spans="1:3" ht="13" x14ac:dyDescent="0.15">
      <c r="A547" s="3"/>
      <c r="B547" s="3"/>
      <c r="C547" s="3"/>
    </row>
    <row r="548" spans="1:3" ht="13" x14ac:dyDescent="0.15">
      <c r="A548" s="3"/>
      <c r="B548" s="3"/>
      <c r="C548" s="3"/>
    </row>
    <row r="549" spans="1:3" ht="13" x14ac:dyDescent="0.15">
      <c r="A549" s="3"/>
      <c r="B549" s="3"/>
      <c r="C549" s="3"/>
    </row>
    <row r="550" spans="1:3" ht="13" x14ac:dyDescent="0.15">
      <c r="A550" s="3"/>
      <c r="B550" s="3"/>
      <c r="C550" s="3"/>
    </row>
    <row r="551" spans="1:3" ht="13" x14ac:dyDescent="0.15">
      <c r="A551" s="3"/>
      <c r="B551" s="3"/>
      <c r="C551" s="3"/>
    </row>
    <row r="552" spans="1:3" ht="13" x14ac:dyDescent="0.15">
      <c r="A552" s="3"/>
      <c r="B552" s="3"/>
      <c r="C552" s="3"/>
    </row>
    <row r="553" spans="1:3" ht="13" x14ac:dyDescent="0.15">
      <c r="A553" s="3"/>
      <c r="B553" s="3"/>
      <c r="C553" s="3"/>
    </row>
    <row r="554" spans="1:3" ht="13" x14ac:dyDescent="0.15">
      <c r="A554" s="3"/>
      <c r="B554" s="3"/>
      <c r="C554" s="3"/>
    </row>
    <row r="555" spans="1:3" ht="13" x14ac:dyDescent="0.15">
      <c r="A555" s="3"/>
      <c r="B555" s="3"/>
      <c r="C555" s="3"/>
    </row>
    <row r="556" spans="1:3" ht="13" x14ac:dyDescent="0.15">
      <c r="A556" s="3"/>
      <c r="B556" s="3"/>
      <c r="C556" s="3"/>
    </row>
    <row r="557" spans="1:3" ht="13" x14ac:dyDescent="0.15">
      <c r="A557" s="3"/>
      <c r="B557" s="3"/>
      <c r="C557" s="3"/>
    </row>
    <row r="558" spans="1:3" ht="13" x14ac:dyDescent="0.15">
      <c r="A558" s="3"/>
      <c r="B558" s="3"/>
      <c r="C558" s="3"/>
    </row>
    <row r="559" spans="1:3" ht="13" x14ac:dyDescent="0.15">
      <c r="A559" s="3"/>
      <c r="B559" s="3"/>
      <c r="C559" s="3"/>
    </row>
    <row r="560" spans="1:3" ht="13" x14ac:dyDescent="0.15">
      <c r="A560" s="3"/>
      <c r="B560" s="3"/>
      <c r="C560" s="3"/>
    </row>
    <row r="561" spans="1:3" ht="13" x14ac:dyDescent="0.15">
      <c r="A561" s="3"/>
      <c r="B561" s="3"/>
      <c r="C561" s="3"/>
    </row>
    <row r="562" spans="1:3" ht="13" x14ac:dyDescent="0.15">
      <c r="A562" s="3"/>
      <c r="B562" s="3"/>
      <c r="C562" s="3"/>
    </row>
    <row r="563" spans="1:3" ht="13" x14ac:dyDescent="0.15">
      <c r="A563" s="3"/>
      <c r="B563" s="3"/>
      <c r="C563" s="3"/>
    </row>
    <row r="564" spans="1:3" ht="13" x14ac:dyDescent="0.15">
      <c r="A564" s="3"/>
      <c r="B564" s="3"/>
      <c r="C564" s="3"/>
    </row>
    <row r="565" spans="1:3" ht="13" x14ac:dyDescent="0.15">
      <c r="A565" s="3"/>
      <c r="B565" s="3"/>
      <c r="C565" s="3"/>
    </row>
    <row r="566" spans="1:3" ht="13" x14ac:dyDescent="0.15">
      <c r="A566" s="3"/>
      <c r="B566" s="3"/>
      <c r="C566" s="3"/>
    </row>
    <row r="567" spans="1:3" ht="13" x14ac:dyDescent="0.15">
      <c r="A567" s="3"/>
      <c r="B567" s="3"/>
      <c r="C567" s="3"/>
    </row>
    <row r="568" spans="1:3" ht="13" x14ac:dyDescent="0.15">
      <c r="A568" s="3"/>
      <c r="B568" s="3"/>
      <c r="C568" s="3"/>
    </row>
    <row r="569" spans="1:3" ht="13" x14ac:dyDescent="0.15">
      <c r="A569" s="3"/>
      <c r="B569" s="3"/>
      <c r="C569" s="3"/>
    </row>
    <row r="570" spans="1:3" ht="13" x14ac:dyDescent="0.15">
      <c r="A570" s="3"/>
      <c r="B570" s="3"/>
      <c r="C570" s="3"/>
    </row>
    <row r="571" spans="1:3" ht="13" x14ac:dyDescent="0.15">
      <c r="A571" s="3"/>
      <c r="B571" s="3"/>
      <c r="C571" s="3"/>
    </row>
    <row r="572" spans="1:3" ht="13" x14ac:dyDescent="0.15">
      <c r="A572" s="3"/>
      <c r="B572" s="3"/>
      <c r="C572" s="3"/>
    </row>
    <row r="573" spans="1:3" ht="13" x14ac:dyDescent="0.15">
      <c r="A573" s="3"/>
      <c r="B573" s="3"/>
      <c r="C573" s="3"/>
    </row>
    <row r="574" spans="1:3" ht="13" x14ac:dyDescent="0.15">
      <c r="A574" s="3"/>
      <c r="B574" s="3"/>
      <c r="C574" s="3"/>
    </row>
    <row r="575" spans="1:3" ht="13" x14ac:dyDescent="0.15">
      <c r="A575" s="3"/>
      <c r="B575" s="3"/>
      <c r="C575" s="3"/>
    </row>
    <row r="576" spans="1:3" ht="13" x14ac:dyDescent="0.15">
      <c r="A576" s="3"/>
      <c r="B576" s="3"/>
      <c r="C576" s="3"/>
    </row>
    <row r="577" spans="1:3" ht="13" x14ac:dyDescent="0.15">
      <c r="A577" s="3"/>
      <c r="B577" s="3"/>
      <c r="C577" s="3"/>
    </row>
    <row r="578" spans="1:3" ht="13" x14ac:dyDescent="0.15">
      <c r="A578" s="3"/>
      <c r="B578" s="3"/>
      <c r="C578" s="3"/>
    </row>
    <row r="579" spans="1:3" ht="13" x14ac:dyDescent="0.15">
      <c r="A579" s="3"/>
      <c r="B579" s="3"/>
      <c r="C579" s="3"/>
    </row>
    <row r="580" spans="1:3" ht="13" x14ac:dyDescent="0.15">
      <c r="A580" s="3"/>
      <c r="B580" s="3"/>
      <c r="C580" s="3"/>
    </row>
    <row r="581" spans="1:3" ht="13" x14ac:dyDescent="0.15">
      <c r="A581" s="3"/>
      <c r="B581" s="3"/>
      <c r="C581" s="3"/>
    </row>
    <row r="582" spans="1:3" ht="13" x14ac:dyDescent="0.15">
      <c r="A582" s="3"/>
      <c r="B582" s="3"/>
      <c r="C582" s="3"/>
    </row>
    <row r="583" spans="1:3" ht="13" x14ac:dyDescent="0.15">
      <c r="A583" s="3"/>
      <c r="B583" s="3"/>
      <c r="C583" s="3"/>
    </row>
    <row r="584" spans="1:3" ht="13" x14ac:dyDescent="0.15">
      <c r="A584" s="3"/>
      <c r="B584" s="3"/>
      <c r="C584" s="3"/>
    </row>
    <row r="585" spans="1:3" ht="13" x14ac:dyDescent="0.15">
      <c r="A585" s="3"/>
      <c r="B585" s="3"/>
      <c r="C585" s="3"/>
    </row>
    <row r="586" spans="1:3" ht="13" x14ac:dyDescent="0.15">
      <c r="A586" s="3"/>
      <c r="B586" s="3"/>
      <c r="C586" s="3"/>
    </row>
    <row r="587" spans="1:3" ht="13" x14ac:dyDescent="0.15">
      <c r="A587" s="3"/>
      <c r="B587" s="3"/>
      <c r="C587" s="3"/>
    </row>
    <row r="588" spans="1:3" ht="13" x14ac:dyDescent="0.15">
      <c r="A588" s="3"/>
      <c r="B588" s="3"/>
      <c r="C588" s="3"/>
    </row>
    <row r="589" spans="1:3" ht="13" x14ac:dyDescent="0.15">
      <c r="A589" s="3"/>
      <c r="B589" s="3"/>
      <c r="C589" s="3"/>
    </row>
    <row r="590" spans="1:3" ht="13" x14ac:dyDescent="0.15">
      <c r="A590" s="3"/>
      <c r="B590" s="3"/>
      <c r="C590" s="3"/>
    </row>
    <row r="591" spans="1:3" ht="13" x14ac:dyDescent="0.15">
      <c r="A591" s="3"/>
      <c r="B591" s="3"/>
      <c r="C591" s="3"/>
    </row>
    <row r="592" spans="1:3" ht="13" x14ac:dyDescent="0.15">
      <c r="A592" s="3"/>
      <c r="B592" s="3"/>
      <c r="C592" s="3"/>
    </row>
    <row r="593" spans="1:3" ht="13" x14ac:dyDescent="0.15">
      <c r="A593" s="3"/>
      <c r="B593" s="3"/>
      <c r="C593" s="3"/>
    </row>
    <row r="594" spans="1:3" ht="13" x14ac:dyDescent="0.15">
      <c r="A594" s="3"/>
      <c r="B594" s="3"/>
      <c r="C594" s="3"/>
    </row>
    <row r="595" spans="1:3" ht="13" x14ac:dyDescent="0.15">
      <c r="A595" s="3"/>
      <c r="B595" s="3"/>
      <c r="C595" s="3"/>
    </row>
    <row r="596" spans="1:3" ht="13" x14ac:dyDescent="0.15">
      <c r="A596" s="3"/>
      <c r="B596" s="3"/>
      <c r="C596" s="3"/>
    </row>
    <row r="597" spans="1:3" ht="13" x14ac:dyDescent="0.15">
      <c r="A597" s="3"/>
      <c r="B597" s="3"/>
      <c r="C597" s="3"/>
    </row>
    <row r="598" spans="1:3" ht="13" x14ac:dyDescent="0.15">
      <c r="A598" s="3"/>
      <c r="B598" s="3"/>
      <c r="C598" s="3"/>
    </row>
    <row r="599" spans="1:3" ht="13" x14ac:dyDescent="0.15">
      <c r="A599" s="3"/>
      <c r="B599" s="3"/>
      <c r="C599" s="3"/>
    </row>
    <row r="600" spans="1:3" ht="13" x14ac:dyDescent="0.15">
      <c r="A600" s="3"/>
      <c r="B600" s="3"/>
      <c r="C600" s="3"/>
    </row>
    <row r="601" spans="1:3" ht="13" x14ac:dyDescent="0.15">
      <c r="A601" s="3"/>
      <c r="B601" s="3"/>
      <c r="C601" s="3"/>
    </row>
    <row r="602" spans="1:3" ht="13" x14ac:dyDescent="0.15">
      <c r="A602" s="3"/>
      <c r="B602" s="3"/>
      <c r="C602" s="3"/>
    </row>
    <row r="603" spans="1:3" ht="13" x14ac:dyDescent="0.15">
      <c r="A603" s="3"/>
      <c r="B603" s="3"/>
      <c r="C603" s="3"/>
    </row>
    <row r="604" spans="1:3" ht="13" x14ac:dyDescent="0.15">
      <c r="A604" s="3"/>
      <c r="B604" s="3"/>
      <c r="C604" s="3"/>
    </row>
    <row r="605" spans="1:3" ht="13" x14ac:dyDescent="0.15">
      <c r="A605" s="3"/>
      <c r="B605" s="3"/>
      <c r="C605" s="3"/>
    </row>
    <row r="606" spans="1:3" ht="13" x14ac:dyDescent="0.15">
      <c r="A606" s="3"/>
      <c r="B606" s="3"/>
      <c r="C606" s="3"/>
    </row>
    <row r="607" spans="1:3" ht="13" x14ac:dyDescent="0.15">
      <c r="A607" s="3"/>
      <c r="B607" s="3"/>
      <c r="C607" s="3"/>
    </row>
    <row r="608" spans="1:3" ht="13" x14ac:dyDescent="0.15">
      <c r="A608" s="3"/>
      <c r="B608" s="3"/>
      <c r="C608" s="3"/>
    </row>
    <row r="609" spans="1:3" ht="13" x14ac:dyDescent="0.15">
      <c r="A609" s="3"/>
      <c r="B609" s="3"/>
      <c r="C609" s="3"/>
    </row>
    <row r="610" spans="1:3" ht="13" x14ac:dyDescent="0.15">
      <c r="A610" s="3"/>
      <c r="B610" s="3"/>
      <c r="C610" s="3"/>
    </row>
    <row r="611" spans="1:3" ht="13" x14ac:dyDescent="0.15">
      <c r="A611" s="3"/>
      <c r="B611" s="3"/>
      <c r="C611" s="3"/>
    </row>
    <row r="612" spans="1:3" ht="13" x14ac:dyDescent="0.15">
      <c r="A612" s="3"/>
      <c r="B612" s="3"/>
      <c r="C612" s="3"/>
    </row>
    <row r="613" spans="1:3" ht="13" x14ac:dyDescent="0.15">
      <c r="A613" s="3"/>
      <c r="B613" s="3"/>
      <c r="C613" s="3"/>
    </row>
    <row r="614" spans="1:3" ht="13" x14ac:dyDescent="0.15">
      <c r="A614" s="3"/>
      <c r="B614" s="3"/>
      <c r="C614" s="3"/>
    </row>
    <row r="615" spans="1:3" ht="13" x14ac:dyDescent="0.15">
      <c r="A615" s="3"/>
      <c r="B615" s="3"/>
      <c r="C615" s="3"/>
    </row>
    <row r="616" spans="1:3" ht="13" x14ac:dyDescent="0.15">
      <c r="A616" s="3"/>
      <c r="B616" s="3"/>
      <c r="C616" s="3"/>
    </row>
    <row r="617" spans="1:3" ht="13" x14ac:dyDescent="0.15">
      <c r="A617" s="3"/>
      <c r="B617" s="3"/>
      <c r="C617" s="3"/>
    </row>
    <row r="618" spans="1:3" ht="13" x14ac:dyDescent="0.15">
      <c r="A618" s="3"/>
      <c r="B618" s="3"/>
      <c r="C618" s="3"/>
    </row>
    <row r="619" spans="1:3" ht="13" x14ac:dyDescent="0.15">
      <c r="A619" s="3"/>
      <c r="B619" s="3"/>
      <c r="C619" s="3"/>
    </row>
    <row r="620" spans="1:3" ht="13" x14ac:dyDescent="0.15">
      <c r="A620" s="3"/>
      <c r="B620" s="3"/>
      <c r="C620" s="3"/>
    </row>
    <row r="621" spans="1:3" ht="13" x14ac:dyDescent="0.15">
      <c r="A621" s="3"/>
      <c r="B621" s="3"/>
      <c r="C621" s="3"/>
    </row>
    <row r="622" spans="1:3" ht="13" x14ac:dyDescent="0.15">
      <c r="A622" s="3"/>
      <c r="B622" s="3"/>
      <c r="C622" s="3"/>
    </row>
    <row r="623" spans="1:3" ht="13" x14ac:dyDescent="0.15">
      <c r="A623" s="3"/>
      <c r="B623" s="3"/>
      <c r="C623" s="3"/>
    </row>
    <row r="624" spans="1:3" ht="13" x14ac:dyDescent="0.15">
      <c r="A624" s="3"/>
      <c r="B624" s="3"/>
      <c r="C624" s="3"/>
    </row>
    <row r="625" spans="1:3" ht="13" x14ac:dyDescent="0.15">
      <c r="A625" s="3"/>
      <c r="B625" s="3"/>
      <c r="C625" s="3"/>
    </row>
    <row r="626" spans="1:3" ht="13" x14ac:dyDescent="0.15">
      <c r="A626" s="3"/>
      <c r="B626" s="3"/>
      <c r="C626" s="3"/>
    </row>
    <row r="627" spans="1:3" ht="13" x14ac:dyDescent="0.15">
      <c r="A627" s="3"/>
      <c r="B627" s="3"/>
      <c r="C627" s="3"/>
    </row>
    <row r="628" spans="1:3" ht="13" x14ac:dyDescent="0.15">
      <c r="A628" s="3"/>
      <c r="B628" s="3"/>
      <c r="C628" s="3"/>
    </row>
    <row r="629" spans="1:3" ht="13" x14ac:dyDescent="0.15">
      <c r="A629" s="3"/>
      <c r="B629" s="3"/>
      <c r="C629" s="3"/>
    </row>
    <row r="630" spans="1:3" ht="13" x14ac:dyDescent="0.15">
      <c r="A630" s="3"/>
      <c r="B630" s="3"/>
      <c r="C630" s="3"/>
    </row>
    <row r="631" spans="1:3" ht="13" x14ac:dyDescent="0.15">
      <c r="A631" s="3"/>
      <c r="B631" s="3"/>
      <c r="C631" s="3"/>
    </row>
    <row r="632" spans="1:3" ht="13" x14ac:dyDescent="0.15">
      <c r="A632" s="3"/>
      <c r="B632" s="3"/>
      <c r="C632" s="3"/>
    </row>
    <row r="633" spans="1:3" ht="13" x14ac:dyDescent="0.15">
      <c r="A633" s="3"/>
      <c r="B633" s="3"/>
      <c r="C633" s="3"/>
    </row>
    <row r="634" spans="1:3" ht="13" x14ac:dyDescent="0.15">
      <c r="A634" s="3"/>
      <c r="B634" s="3"/>
      <c r="C634" s="3"/>
    </row>
    <row r="635" spans="1:3" ht="13" x14ac:dyDescent="0.15">
      <c r="A635" s="3"/>
      <c r="B635" s="3"/>
      <c r="C635" s="3"/>
    </row>
    <row r="636" spans="1:3" ht="13" x14ac:dyDescent="0.15">
      <c r="A636" s="3"/>
      <c r="B636" s="3"/>
      <c r="C636" s="3"/>
    </row>
    <row r="637" spans="1:3" ht="13" x14ac:dyDescent="0.15">
      <c r="A637" s="3"/>
      <c r="B637" s="3"/>
      <c r="C637" s="3"/>
    </row>
    <row r="638" spans="1:3" ht="13" x14ac:dyDescent="0.15">
      <c r="A638" s="3"/>
      <c r="B638" s="3"/>
      <c r="C638" s="3"/>
    </row>
    <row r="639" spans="1:3" ht="13" x14ac:dyDescent="0.15">
      <c r="A639" s="3"/>
      <c r="B639" s="3"/>
      <c r="C639" s="3"/>
    </row>
    <row r="640" spans="1:3" ht="13" x14ac:dyDescent="0.15">
      <c r="A640" s="3"/>
      <c r="B640" s="3"/>
      <c r="C640" s="3"/>
    </row>
    <row r="641" spans="1:3" ht="13" x14ac:dyDescent="0.15">
      <c r="A641" s="3"/>
      <c r="B641" s="3"/>
      <c r="C641" s="3"/>
    </row>
    <row r="642" spans="1:3" ht="13" x14ac:dyDescent="0.15">
      <c r="A642" s="3"/>
      <c r="B642" s="3"/>
      <c r="C642" s="3"/>
    </row>
    <row r="643" spans="1:3" ht="13" x14ac:dyDescent="0.15">
      <c r="A643" s="3"/>
      <c r="B643" s="3"/>
      <c r="C643" s="3"/>
    </row>
    <row r="644" spans="1:3" ht="13" x14ac:dyDescent="0.15">
      <c r="A644" s="3"/>
      <c r="B644" s="3"/>
      <c r="C644" s="3"/>
    </row>
    <row r="645" spans="1:3" ht="13" x14ac:dyDescent="0.15">
      <c r="A645" s="3"/>
      <c r="B645" s="3"/>
      <c r="C645" s="3"/>
    </row>
    <row r="646" spans="1:3" ht="13" x14ac:dyDescent="0.15">
      <c r="A646" s="3"/>
      <c r="B646" s="3"/>
      <c r="C646" s="3"/>
    </row>
    <row r="647" spans="1:3" ht="13" x14ac:dyDescent="0.15">
      <c r="A647" s="3"/>
      <c r="B647" s="3"/>
      <c r="C647" s="3"/>
    </row>
    <row r="648" spans="1:3" ht="13" x14ac:dyDescent="0.15">
      <c r="A648" s="3"/>
      <c r="B648" s="3"/>
      <c r="C648" s="3"/>
    </row>
    <row r="649" spans="1:3" ht="13" x14ac:dyDescent="0.15">
      <c r="A649" s="3"/>
      <c r="B649" s="3"/>
      <c r="C649" s="3"/>
    </row>
    <row r="650" spans="1:3" ht="13" x14ac:dyDescent="0.15">
      <c r="A650" s="3"/>
      <c r="B650" s="3"/>
      <c r="C650" s="3"/>
    </row>
    <row r="651" spans="1:3" ht="13" x14ac:dyDescent="0.15">
      <c r="A651" s="3"/>
      <c r="B651" s="3"/>
      <c r="C651" s="3"/>
    </row>
    <row r="652" spans="1:3" ht="13" x14ac:dyDescent="0.15">
      <c r="A652" s="3"/>
      <c r="B652" s="3"/>
      <c r="C652" s="3"/>
    </row>
    <row r="653" spans="1:3" ht="13" x14ac:dyDescent="0.15">
      <c r="A653" s="3"/>
      <c r="B653" s="3"/>
      <c r="C653" s="3"/>
    </row>
    <row r="654" spans="1:3" ht="13" x14ac:dyDescent="0.15">
      <c r="A654" s="3"/>
      <c r="B654" s="3"/>
      <c r="C654" s="3"/>
    </row>
    <row r="655" spans="1:3" ht="13" x14ac:dyDescent="0.15">
      <c r="A655" s="3"/>
      <c r="B655" s="3"/>
      <c r="C655" s="3"/>
    </row>
    <row r="656" spans="1:3" ht="13" x14ac:dyDescent="0.15">
      <c r="A656" s="3"/>
      <c r="B656" s="3"/>
      <c r="C656" s="3"/>
    </row>
    <row r="657" spans="1:3" ht="13" x14ac:dyDescent="0.15">
      <c r="A657" s="3"/>
      <c r="B657" s="3"/>
      <c r="C657" s="3"/>
    </row>
    <row r="658" spans="1:3" ht="13" x14ac:dyDescent="0.15">
      <c r="A658" s="3"/>
      <c r="B658" s="3"/>
      <c r="C658" s="3"/>
    </row>
    <row r="659" spans="1:3" ht="13" x14ac:dyDescent="0.15">
      <c r="A659" s="3"/>
      <c r="B659" s="3"/>
      <c r="C659" s="3"/>
    </row>
    <row r="660" spans="1:3" ht="13" x14ac:dyDescent="0.15">
      <c r="A660" s="3"/>
      <c r="B660" s="3"/>
      <c r="C660" s="3"/>
    </row>
    <row r="661" spans="1:3" ht="13" x14ac:dyDescent="0.15">
      <c r="A661" s="3"/>
      <c r="B661" s="3"/>
      <c r="C661" s="3"/>
    </row>
    <row r="662" spans="1:3" ht="13" x14ac:dyDescent="0.15">
      <c r="A662" s="3"/>
      <c r="B662" s="3"/>
      <c r="C662" s="3"/>
    </row>
    <row r="663" spans="1:3" ht="13" x14ac:dyDescent="0.15">
      <c r="A663" s="3"/>
      <c r="B663" s="3"/>
      <c r="C663" s="3"/>
    </row>
    <row r="664" spans="1:3" ht="13" x14ac:dyDescent="0.15">
      <c r="A664" s="3"/>
      <c r="B664" s="3"/>
      <c r="C664" s="3"/>
    </row>
    <row r="665" spans="1:3" ht="13" x14ac:dyDescent="0.15">
      <c r="A665" s="3"/>
      <c r="B665" s="3"/>
      <c r="C665" s="3"/>
    </row>
    <row r="666" spans="1:3" ht="13" x14ac:dyDescent="0.15">
      <c r="A666" s="3"/>
      <c r="B666" s="3"/>
      <c r="C666" s="3"/>
    </row>
    <row r="667" spans="1:3" ht="13" x14ac:dyDescent="0.15">
      <c r="A667" s="3"/>
      <c r="B667" s="3"/>
      <c r="C667" s="3"/>
    </row>
    <row r="668" spans="1:3" ht="13" x14ac:dyDescent="0.15">
      <c r="A668" s="3"/>
      <c r="B668" s="3"/>
      <c r="C668" s="3"/>
    </row>
    <row r="669" spans="1:3" ht="13" x14ac:dyDescent="0.15">
      <c r="A669" s="3"/>
      <c r="B669" s="3"/>
      <c r="C669" s="3"/>
    </row>
    <row r="670" spans="1:3" ht="13" x14ac:dyDescent="0.15">
      <c r="A670" s="3"/>
      <c r="B670" s="3"/>
      <c r="C670" s="3"/>
    </row>
    <row r="671" spans="1:3" ht="13" x14ac:dyDescent="0.15">
      <c r="A671" s="3"/>
      <c r="B671" s="3"/>
      <c r="C671" s="3"/>
    </row>
    <row r="672" spans="1:3" ht="13" x14ac:dyDescent="0.15">
      <c r="A672" s="3"/>
      <c r="B672" s="3"/>
      <c r="C672" s="3"/>
    </row>
    <row r="673" spans="1:3" ht="13" x14ac:dyDescent="0.15">
      <c r="A673" s="3"/>
      <c r="B673" s="3"/>
      <c r="C673" s="3"/>
    </row>
    <row r="674" spans="1:3" ht="13" x14ac:dyDescent="0.15">
      <c r="A674" s="3"/>
      <c r="B674" s="3"/>
      <c r="C674" s="3"/>
    </row>
    <row r="675" spans="1:3" ht="13" x14ac:dyDescent="0.15">
      <c r="A675" s="3"/>
      <c r="B675" s="3"/>
      <c r="C675" s="3"/>
    </row>
    <row r="676" spans="1:3" ht="13" x14ac:dyDescent="0.15">
      <c r="A676" s="3"/>
      <c r="B676" s="3"/>
      <c r="C676" s="3"/>
    </row>
    <row r="677" spans="1:3" ht="13" x14ac:dyDescent="0.15">
      <c r="A677" s="3"/>
      <c r="B677" s="3"/>
      <c r="C677" s="3"/>
    </row>
    <row r="678" spans="1:3" ht="13" x14ac:dyDescent="0.15">
      <c r="A678" s="3"/>
      <c r="B678" s="3"/>
      <c r="C678" s="3"/>
    </row>
    <row r="679" spans="1:3" ht="13" x14ac:dyDescent="0.15">
      <c r="A679" s="3"/>
      <c r="B679" s="3"/>
      <c r="C679" s="3"/>
    </row>
    <row r="680" spans="1:3" ht="13" x14ac:dyDescent="0.15">
      <c r="A680" s="3"/>
      <c r="B680" s="3"/>
      <c r="C680" s="3"/>
    </row>
    <row r="681" spans="1:3" ht="13" x14ac:dyDescent="0.15">
      <c r="A681" s="3"/>
      <c r="B681" s="3"/>
      <c r="C681" s="3"/>
    </row>
    <row r="682" spans="1:3" ht="13" x14ac:dyDescent="0.15">
      <c r="A682" s="3"/>
      <c r="B682" s="3"/>
      <c r="C682" s="3"/>
    </row>
    <row r="683" spans="1:3" ht="13" x14ac:dyDescent="0.15">
      <c r="A683" s="3"/>
      <c r="B683" s="3"/>
      <c r="C683" s="3"/>
    </row>
    <row r="684" spans="1:3" ht="13" x14ac:dyDescent="0.15">
      <c r="A684" s="3"/>
      <c r="B684" s="3"/>
      <c r="C684" s="3"/>
    </row>
    <row r="685" spans="1:3" ht="13" x14ac:dyDescent="0.15">
      <c r="A685" s="3"/>
      <c r="B685" s="3"/>
      <c r="C685" s="3"/>
    </row>
    <row r="686" spans="1:3" ht="13" x14ac:dyDescent="0.15">
      <c r="A686" s="3"/>
      <c r="B686" s="3"/>
      <c r="C686" s="3"/>
    </row>
    <row r="687" spans="1:3" ht="13" x14ac:dyDescent="0.15">
      <c r="A687" s="3"/>
      <c r="B687" s="3"/>
      <c r="C687" s="3"/>
    </row>
    <row r="688" spans="1:3" ht="13" x14ac:dyDescent="0.15">
      <c r="A688" s="3"/>
      <c r="B688" s="3"/>
      <c r="C688" s="3"/>
    </row>
    <row r="689" spans="1:3" ht="13" x14ac:dyDescent="0.15">
      <c r="A689" s="3"/>
      <c r="B689" s="3"/>
      <c r="C689" s="3"/>
    </row>
    <row r="690" spans="1:3" ht="13" x14ac:dyDescent="0.15">
      <c r="A690" s="3"/>
      <c r="B690" s="3"/>
      <c r="C690" s="3"/>
    </row>
    <row r="691" spans="1:3" ht="13" x14ac:dyDescent="0.15">
      <c r="A691" s="3"/>
      <c r="B691" s="3"/>
      <c r="C691" s="3"/>
    </row>
    <row r="692" spans="1:3" ht="13" x14ac:dyDescent="0.15">
      <c r="A692" s="3"/>
      <c r="B692" s="3"/>
      <c r="C692" s="3"/>
    </row>
    <row r="693" spans="1:3" ht="13" x14ac:dyDescent="0.15">
      <c r="A693" s="3"/>
      <c r="B693" s="3"/>
      <c r="C693" s="3"/>
    </row>
    <row r="694" spans="1:3" ht="13" x14ac:dyDescent="0.15">
      <c r="A694" s="3"/>
      <c r="B694" s="3"/>
      <c r="C694" s="3"/>
    </row>
    <row r="695" spans="1:3" ht="13" x14ac:dyDescent="0.15">
      <c r="A695" s="3"/>
      <c r="B695" s="3"/>
      <c r="C695" s="3"/>
    </row>
    <row r="696" spans="1:3" ht="13" x14ac:dyDescent="0.15">
      <c r="A696" s="3"/>
      <c r="B696" s="3"/>
      <c r="C696" s="3"/>
    </row>
    <row r="697" spans="1:3" ht="13" x14ac:dyDescent="0.15">
      <c r="A697" s="3"/>
      <c r="B697" s="3"/>
      <c r="C697" s="3"/>
    </row>
    <row r="698" spans="1:3" ht="13" x14ac:dyDescent="0.15">
      <c r="A698" s="3"/>
      <c r="B698" s="3"/>
      <c r="C698" s="3"/>
    </row>
    <row r="699" spans="1:3" ht="13" x14ac:dyDescent="0.15">
      <c r="A699" s="3"/>
      <c r="B699" s="3"/>
      <c r="C699" s="3"/>
    </row>
    <row r="700" spans="1:3" ht="13" x14ac:dyDescent="0.15">
      <c r="A700" s="3"/>
      <c r="B700" s="3"/>
      <c r="C700" s="3"/>
    </row>
    <row r="701" spans="1:3" ht="13" x14ac:dyDescent="0.15">
      <c r="A701" s="3"/>
      <c r="B701" s="3"/>
      <c r="C701" s="3"/>
    </row>
    <row r="702" spans="1:3" ht="13" x14ac:dyDescent="0.15">
      <c r="A702" s="3"/>
      <c r="B702" s="3"/>
      <c r="C702" s="3"/>
    </row>
    <row r="703" spans="1:3" ht="13" x14ac:dyDescent="0.15">
      <c r="A703" s="3"/>
      <c r="B703" s="3"/>
      <c r="C703" s="3"/>
    </row>
    <row r="704" spans="1:3" ht="13" x14ac:dyDescent="0.15">
      <c r="A704" s="3"/>
      <c r="B704" s="3"/>
      <c r="C704" s="3"/>
    </row>
    <row r="705" spans="1:3" ht="13" x14ac:dyDescent="0.15">
      <c r="A705" s="3"/>
      <c r="B705" s="3"/>
      <c r="C705" s="3"/>
    </row>
    <row r="706" spans="1:3" ht="13" x14ac:dyDescent="0.15">
      <c r="A706" s="3"/>
      <c r="B706" s="3"/>
      <c r="C706" s="3"/>
    </row>
    <row r="707" spans="1:3" ht="13" x14ac:dyDescent="0.15">
      <c r="A707" s="3"/>
      <c r="B707" s="3"/>
      <c r="C707" s="3"/>
    </row>
    <row r="708" spans="1:3" ht="13" x14ac:dyDescent="0.15">
      <c r="A708" s="3"/>
      <c r="B708" s="3"/>
      <c r="C708" s="3"/>
    </row>
    <row r="709" spans="1:3" ht="13" x14ac:dyDescent="0.15">
      <c r="A709" s="3"/>
      <c r="B709" s="3"/>
      <c r="C709" s="3"/>
    </row>
    <row r="710" spans="1:3" ht="13" x14ac:dyDescent="0.15">
      <c r="A710" s="3"/>
      <c r="B710" s="3"/>
      <c r="C710" s="3"/>
    </row>
    <row r="711" spans="1:3" ht="13" x14ac:dyDescent="0.15">
      <c r="A711" s="3"/>
      <c r="B711" s="3"/>
      <c r="C711" s="3"/>
    </row>
    <row r="712" spans="1:3" ht="13" x14ac:dyDescent="0.15">
      <c r="A712" s="3"/>
      <c r="B712" s="3"/>
      <c r="C712" s="3"/>
    </row>
    <row r="713" spans="1:3" ht="13" x14ac:dyDescent="0.15">
      <c r="A713" s="3"/>
      <c r="B713" s="3"/>
      <c r="C713" s="3"/>
    </row>
    <row r="714" spans="1:3" ht="13" x14ac:dyDescent="0.15">
      <c r="A714" s="3"/>
      <c r="B714" s="3"/>
      <c r="C714" s="3"/>
    </row>
    <row r="715" spans="1:3" ht="13" x14ac:dyDescent="0.15">
      <c r="A715" s="3"/>
      <c r="B715" s="3"/>
      <c r="C715" s="3"/>
    </row>
    <row r="716" spans="1:3" ht="13" x14ac:dyDescent="0.15">
      <c r="A716" s="3"/>
      <c r="B716" s="3"/>
      <c r="C716" s="3"/>
    </row>
    <row r="717" spans="1:3" ht="13" x14ac:dyDescent="0.15">
      <c r="A717" s="3"/>
      <c r="B717" s="3"/>
      <c r="C717" s="3"/>
    </row>
    <row r="718" spans="1:3" ht="13" x14ac:dyDescent="0.15">
      <c r="A718" s="3"/>
      <c r="B718" s="3"/>
      <c r="C718" s="3"/>
    </row>
    <row r="719" spans="1:3" ht="13" x14ac:dyDescent="0.15">
      <c r="A719" s="3"/>
      <c r="B719" s="3"/>
      <c r="C719" s="3"/>
    </row>
    <row r="720" spans="1:3" ht="13" x14ac:dyDescent="0.15">
      <c r="A720" s="3"/>
      <c r="B720" s="3"/>
      <c r="C720" s="3"/>
    </row>
    <row r="721" spans="1:3" ht="13" x14ac:dyDescent="0.15">
      <c r="A721" s="3"/>
      <c r="B721" s="3"/>
      <c r="C721" s="3"/>
    </row>
    <row r="722" spans="1:3" ht="13" x14ac:dyDescent="0.15">
      <c r="A722" s="3"/>
      <c r="B722" s="3"/>
      <c r="C722" s="3"/>
    </row>
    <row r="723" spans="1:3" ht="13" x14ac:dyDescent="0.15">
      <c r="A723" s="3"/>
      <c r="B723" s="3"/>
      <c r="C723" s="3"/>
    </row>
    <row r="724" spans="1:3" ht="13" x14ac:dyDescent="0.15">
      <c r="A724" s="3"/>
      <c r="B724" s="3"/>
      <c r="C724" s="3"/>
    </row>
    <row r="725" spans="1:3" ht="13" x14ac:dyDescent="0.15">
      <c r="A725" s="3"/>
      <c r="B725" s="3"/>
      <c r="C725" s="3"/>
    </row>
    <row r="726" spans="1:3" ht="13" x14ac:dyDescent="0.15">
      <c r="A726" s="3"/>
      <c r="B726" s="3"/>
      <c r="C726" s="3"/>
    </row>
    <row r="727" spans="1:3" ht="13" x14ac:dyDescent="0.15">
      <c r="A727" s="3"/>
      <c r="B727" s="3"/>
      <c r="C727" s="3"/>
    </row>
    <row r="728" spans="1:3" ht="13" x14ac:dyDescent="0.15">
      <c r="A728" s="3"/>
      <c r="B728" s="3"/>
      <c r="C728" s="3"/>
    </row>
    <row r="729" spans="1:3" ht="13" x14ac:dyDescent="0.15">
      <c r="A729" s="3"/>
      <c r="B729" s="3"/>
      <c r="C729" s="3"/>
    </row>
    <row r="730" spans="1:3" ht="13" x14ac:dyDescent="0.15">
      <c r="A730" s="3"/>
      <c r="B730" s="3"/>
      <c r="C730" s="3"/>
    </row>
    <row r="731" spans="1:3" ht="13" x14ac:dyDescent="0.15">
      <c r="A731" s="3"/>
      <c r="B731" s="3"/>
      <c r="C731" s="3"/>
    </row>
    <row r="732" spans="1:3" ht="13" x14ac:dyDescent="0.15">
      <c r="A732" s="3"/>
      <c r="B732" s="3"/>
      <c r="C732" s="3"/>
    </row>
    <row r="733" spans="1:3" ht="13" x14ac:dyDescent="0.15">
      <c r="A733" s="3"/>
      <c r="B733" s="3"/>
      <c r="C733" s="3"/>
    </row>
    <row r="734" spans="1:3" ht="13" x14ac:dyDescent="0.15">
      <c r="A734" s="3"/>
      <c r="B734" s="3"/>
      <c r="C734" s="3"/>
    </row>
    <row r="735" spans="1:3" ht="13" x14ac:dyDescent="0.15">
      <c r="A735" s="3"/>
      <c r="B735" s="3"/>
      <c r="C735" s="3"/>
    </row>
    <row r="736" spans="1:3" ht="13" x14ac:dyDescent="0.15">
      <c r="A736" s="3"/>
      <c r="B736" s="3"/>
      <c r="C736" s="3"/>
    </row>
    <row r="737" spans="1:3" ht="13" x14ac:dyDescent="0.15">
      <c r="A737" s="3"/>
      <c r="B737" s="3"/>
      <c r="C737" s="3"/>
    </row>
    <row r="738" spans="1:3" ht="13" x14ac:dyDescent="0.15">
      <c r="A738" s="3"/>
      <c r="B738" s="3"/>
      <c r="C738" s="3"/>
    </row>
    <row r="739" spans="1:3" ht="13" x14ac:dyDescent="0.15">
      <c r="A739" s="3"/>
      <c r="B739" s="3"/>
      <c r="C739" s="3"/>
    </row>
    <row r="740" spans="1:3" ht="13" x14ac:dyDescent="0.15">
      <c r="A740" s="3"/>
      <c r="B740" s="3"/>
      <c r="C740" s="3"/>
    </row>
    <row r="741" spans="1:3" ht="13" x14ac:dyDescent="0.15">
      <c r="A741" s="3"/>
      <c r="B741" s="3"/>
      <c r="C741" s="3"/>
    </row>
    <row r="742" spans="1:3" ht="13" x14ac:dyDescent="0.15">
      <c r="A742" s="3"/>
      <c r="B742" s="3"/>
      <c r="C742" s="3"/>
    </row>
    <row r="743" spans="1:3" ht="13" x14ac:dyDescent="0.15">
      <c r="A743" s="3"/>
      <c r="B743" s="3"/>
      <c r="C743" s="3"/>
    </row>
    <row r="744" spans="1:3" ht="13" x14ac:dyDescent="0.15">
      <c r="A744" s="3"/>
      <c r="B744" s="3"/>
      <c r="C744" s="3"/>
    </row>
    <row r="745" spans="1:3" ht="13" x14ac:dyDescent="0.15">
      <c r="A745" s="3"/>
      <c r="B745" s="3"/>
      <c r="C745" s="3"/>
    </row>
    <row r="746" spans="1:3" ht="13" x14ac:dyDescent="0.15">
      <c r="A746" s="3"/>
      <c r="B746" s="3"/>
      <c r="C746" s="3"/>
    </row>
    <row r="747" spans="1:3" ht="13" x14ac:dyDescent="0.15">
      <c r="A747" s="3"/>
      <c r="B747" s="3"/>
      <c r="C747" s="3"/>
    </row>
    <row r="748" spans="1:3" ht="13" x14ac:dyDescent="0.15">
      <c r="A748" s="3"/>
      <c r="B748" s="3"/>
      <c r="C748" s="3"/>
    </row>
    <row r="749" spans="1:3" ht="13" x14ac:dyDescent="0.15">
      <c r="A749" s="3"/>
      <c r="B749" s="3"/>
      <c r="C749" s="3"/>
    </row>
    <row r="750" spans="1:3" ht="13" x14ac:dyDescent="0.15">
      <c r="A750" s="3"/>
      <c r="B750" s="3"/>
      <c r="C750" s="3"/>
    </row>
    <row r="751" spans="1:3" ht="13" x14ac:dyDescent="0.15">
      <c r="A751" s="3"/>
      <c r="B751" s="3"/>
      <c r="C751" s="3"/>
    </row>
    <row r="752" spans="1:3" ht="13" x14ac:dyDescent="0.15">
      <c r="A752" s="3"/>
      <c r="B752" s="3"/>
      <c r="C752" s="3"/>
    </row>
    <row r="753" spans="1:3" ht="13" x14ac:dyDescent="0.15">
      <c r="A753" s="3"/>
      <c r="B753" s="3"/>
      <c r="C753" s="3"/>
    </row>
    <row r="754" spans="1:3" ht="13" x14ac:dyDescent="0.15">
      <c r="A754" s="3"/>
      <c r="B754" s="3"/>
      <c r="C754" s="3"/>
    </row>
    <row r="755" spans="1:3" ht="13" x14ac:dyDescent="0.15">
      <c r="A755" s="3"/>
      <c r="B755" s="3"/>
      <c r="C755" s="3"/>
    </row>
    <row r="756" spans="1:3" ht="13" x14ac:dyDescent="0.15">
      <c r="A756" s="3"/>
      <c r="B756" s="3"/>
      <c r="C756" s="3"/>
    </row>
    <row r="757" spans="1:3" ht="13" x14ac:dyDescent="0.15">
      <c r="A757" s="3"/>
      <c r="B757" s="3"/>
      <c r="C757" s="3"/>
    </row>
    <row r="758" spans="1:3" ht="13" x14ac:dyDescent="0.15">
      <c r="A758" s="3"/>
      <c r="B758" s="3"/>
      <c r="C758" s="3"/>
    </row>
    <row r="759" spans="1:3" ht="13" x14ac:dyDescent="0.15">
      <c r="A759" s="3"/>
      <c r="B759" s="3"/>
      <c r="C759" s="3"/>
    </row>
    <row r="760" spans="1:3" ht="13" x14ac:dyDescent="0.15">
      <c r="A760" s="3"/>
      <c r="B760" s="3"/>
      <c r="C760" s="3"/>
    </row>
    <row r="761" spans="1:3" ht="13" x14ac:dyDescent="0.15">
      <c r="A761" s="3"/>
      <c r="B761" s="3"/>
      <c r="C761" s="3"/>
    </row>
    <row r="762" spans="1:3" ht="13" x14ac:dyDescent="0.15">
      <c r="A762" s="3"/>
      <c r="B762" s="3"/>
      <c r="C762" s="3"/>
    </row>
    <row r="763" spans="1:3" ht="13" x14ac:dyDescent="0.15">
      <c r="A763" s="3"/>
      <c r="B763" s="3"/>
      <c r="C763" s="3"/>
    </row>
    <row r="764" spans="1:3" ht="13" x14ac:dyDescent="0.15">
      <c r="A764" s="3"/>
      <c r="B764" s="3"/>
      <c r="C764" s="3"/>
    </row>
    <row r="765" spans="1:3" ht="13" x14ac:dyDescent="0.15">
      <c r="A765" s="3"/>
      <c r="B765" s="3"/>
      <c r="C765" s="3"/>
    </row>
    <row r="766" spans="1:3" ht="13" x14ac:dyDescent="0.15">
      <c r="A766" s="3"/>
      <c r="B766" s="3"/>
      <c r="C766" s="3"/>
    </row>
    <row r="767" spans="1:3" ht="13" x14ac:dyDescent="0.15">
      <c r="A767" s="3"/>
      <c r="B767" s="3"/>
      <c r="C767" s="3"/>
    </row>
    <row r="768" spans="1:3" ht="13" x14ac:dyDescent="0.15">
      <c r="A768" s="3"/>
      <c r="B768" s="3"/>
      <c r="C768" s="3"/>
    </row>
    <row r="769" spans="1:3" ht="13" x14ac:dyDescent="0.15">
      <c r="A769" s="3"/>
      <c r="B769" s="3"/>
      <c r="C769" s="3"/>
    </row>
    <row r="770" spans="1:3" ht="13" x14ac:dyDescent="0.15">
      <c r="A770" s="3"/>
      <c r="B770" s="3"/>
      <c r="C770" s="3"/>
    </row>
    <row r="771" spans="1:3" ht="13" x14ac:dyDescent="0.15">
      <c r="A771" s="3"/>
      <c r="B771" s="3"/>
      <c r="C771" s="3"/>
    </row>
    <row r="772" spans="1:3" ht="13" x14ac:dyDescent="0.15">
      <c r="A772" s="3"/>
      <c r="B772" s="3"/>
      <c r="C772" s="3"/>
    </row>
    <row r="773" spans="1:3" ht="13" x14ac:dyDescent="0.15">
      <c r="A773" s="3"/>
      <c r="B773" s="3"/>
      <c r="C773" s="3"/>
    </row>
    <row r="774" spans="1:3" ht="13" x14ac:dyDescent="0.15">
      <c r="A774" s="3"/>
      <c r="B774" s="3"/>
      <c r="C774" s="3"/>
    </row>
    <row r="775" spans="1:3" ht="13" x14ac:dyDescent="0.15">
      <c r="A775" s="3"/>
      <c r="B775" s="3"/>
      <c r="C775" s="3"/>
    </row>
    <row r="776" spans="1:3" ht="13" x14ac:dyDescent="0.15">
      <c r="A776" s="3"/>
      <c r="B776" s="3"/>
      <c r="C776" s="3"/>
    </row>
    <row r="777" spans="1:3" ht="13" x14ac:dyDescent="0.15">
      <c r="A777" s="3"/>
      <c r="B777" s="3"/>
      <c r="C777" s="3"/>
    </row>
    <row r="778" spans="1:3" ht="13" x14ac:dyDescent="0.15">
      <c r="A778" s="3"/>
      <c r="B778" s="3"/>
      <c r="C778" s="3"/>
    </row>
    <row r="779" spans="1:3" ht="13" x14ac:dyDescent="0.15">
      <c r="A779" s="3"/>
      <c r="B779" s="3"/>
      <c r="C779" s="3"/>
    </row>
    <row r="780" spans="1:3" ht="13" x14ac:dyDescent="0.15">
      <c r="A780" s="3"/>
      <c r="B780" s="3"/>
      <c r="C780" s="3"/>
    </row>
    <row r="781" spans="1:3" ht="13" x14ac:dyDescent="0.15">
      <c r="A781" s="3"/>
      <c r="B781" s="3"/>
      <c r="C781" s="3"/>
    </row>
    <row r="782" spans="1:3" ht="13" x14ac:dyDescent="0.15">
      <c r="A782" s="3"/>
      <c r="B782" s="3"/>
      <c r="C782" s="3"/>
    </row>
    <row r="783" spans="1:3" ht="13" x14ac:dyDescent="0.15">
      <c r="A783" s="3"/>
      <c r="B783" s="3"/>
      <c r="C783" s="3"/>
    </row>
    <row r="784" spans="1:3" ht="13" x14ac:dyDescent="0.15">
      <c r="A784" s="3"/>
      <c r="B784" s="3"/>
      <c r="C784" s="3"/>
    </row>
    <row r="785" spans="1:3" ht="13" x14ac:dyDescent="0.15">
      <c r="A785" s="3"/>
      <c r="B785" s="3"/>
      <c r="C785" s="3"/>
    </row>
    <row r="786" spans="1:3" ht="13" x14ac:dyDescent="0.15">
      <c r="A786" s="3"/>
      <c r="B786" s="3"/>
      <c r="C786" s="3"/>
    </row>
    <row r="787" spans="1:3" ht="13" x14ac:dyDescent="0.15">
      <c r="A787" s="3"/>
      <c r="B787" s="3"/>
      <c r="C787" s="3"/>
    </row>
    <row r="788" spans="1:3" ht="13" x14ac:dyDescent="0.15">
      <c r="A788" s="3"/>
      <c r="B788" s="3"/>
      <c r="C788" s="3"/>
    </row>
    <row r="789" spans="1:3" ht="13" x14ac:dyDescent="0.15">
      <c r="A789" s="3"/>
      <c r="B789" s="3"/>
      <c r="C789" s="3"/>
    </row>
    <row r="790" spans="1:3" ht="13" x14ac:dyDescent="0.15">
      <c r="A790" s="3"/>
      <c r="B790" s="3"/>
      <c r="C790" s="3"/>
    </row>
    <row r="791" spans="1:3" ht="13" x14ac:dyDescent="0.15">
      <c r="A791" s="3"/>
      <c r="B791" s="3"/>
      <c r="C791" s="3"/>
    </row>
    <row r="792" spans="1:3" ht="13" x14ac:dyDescent="0.15">
      <c r="A792" s="3"/>
      <c r="B792" s="3"/>
      <c r="C792" s="3"/>
    </row>
    <row r="793" spans="1:3" ht="13" x14ac:dyDescent="0.15">
      <c r="A793" s="3"/>
      <c r="B793" s="3"/>
      <c r="C793" s="3"/>
    </row>
    <row r="794" spans="1:3" ht="13" x14ac:dyDescent="0.15">
      <c r="A794" s="3"/>
      <c r="B794" s="3"/>
      <c r="C794" s="3"/>
    </row>
    <row r="795" spans="1:3" ht="13" x14ac:dyDescent="0.15">
      <c r="A795" s="3"/>
      <c r="B795" s="3"/>
      <c r="C795" s="3"/>
    </row>
    <row r="796" spans="1:3" ht="13" x14ac:dyDescent="0.15">
      <c r="A796" s="3"/>
      <c r="B796" s="3"/>
      <c r="C796" s="3"/>
    </row>
    <row r="797" spans="1:3" ht="13" x14ac:dyDescent="0.15">
      <c r="A797" s="3"/>
      <c r="B797" s="3"/>
      <c r="C797" s="3"/>
    </row>
    <row r="798" spans="1:3" ht="13" x14ac:dyDescent="0.15">
      <c r="A798" s="3"/>
      <c r="B798" s="3"/>
      <c r="C798" s="3"/>
    </row>
    <row r="799" spans="1:3" ht="13" x14ac:dyDescent="0.15">
      <c r="A799" s="3"/>
      <c r="B799" s="3"/>
      <c r="C799" s="3"/>
    </row>
    <row r="800" spans="1:3" ht="13" x14ac:dyDescent="0.15">
      <c r="A800" s="3"/>
      <c r="B800" s="3"/>
      <c r="C800" s="3"/>
    </row>
    <row r="801" spans="1:3" ht="13" x14ac:dyDescent="0.15">
      <c r="A801" s="3"/>
      <c r="B801" s="3"/>
      <c r="C801" s="3"/>
    </row>
    <row r="802" spans="1:3" ht="13" x14ac:dyDescent="0.15">
      <c r="A802" s="3"/>
      <c r="B802" s="3"/>
      <c r="C802" s="3"/>
    </row>
    <row r="803" spans="1:3" ht="13" x14ac:dyDescent="0.15">
      <c r="A803" s="3"/>
      <c r="B803" s="3"/>
      <c r="C803" s="3"/>
    </row>
    <row r="804" spans="1:3" ht="13" x14ac:dyDescent="0.15">
      <c r="A804" s="3"/>
      <c r="B804" s="3"/>
      <c r="C804" s="3"/>
    </row>
    <row r="805" spans="1:3" ht="13" x14ac:dyDescent="0.15">
      <c r="A805" s="3"/>
      <c r="B805" s="3"/>
      <c r="C805" s="3"/>
    </row>
    <row r="806" spans="1:3" ht="13" x14ac:dyDescent="0.15">
      <c r="A806" s="3"/>
      <c r="B806" s="3"/>
      <c r="C806" s="3"/>
    </row>
    <row r="807" spans="1:3" ht="13" x14ac:dyDescent="0.15">
      <c r="A807" s="3"/>
      <c r="B807" s="3"/>
      <c r="C807" s="3"/>
    </row>
    <row r="808" spans="1:3" ht="13" x14ac:dyDescent="0.15">
      <c r="A808" s="3"/>
      <c r="B808" s="3"/>
      <c r="C808" s="3"/>
    </row>
    <row r="809" spans="1:3" ht="13" x14ac:dyDescent="0.15">
      <c r="A809" s="3"/>
      <c r="B809" s="3"/>
      <c r="C809" s="3"/>
    </row>
    <row r="810" spans="1:3" ht="13" x14ac:dyDescent="0.15">
      <c r="A810" s="3"/>
      <c r="B810" s="3"/>
      <c r="C810" s="3"/>
    </row>
    <row r="811" spans="1:3" ht="13" x14ac:dyDescent="0.15">
      <c r="A811" s="3"/>
      <c r="B811" s="3"/>
      <c r="C811" s="3"/>
    </row>
    <row r="812" spans="1:3" ht="13" x14ac:dyDescent="0.15">
      <c r="A812" s="3"/>
      <c r="B812" s="3"/>
      <c r="C812" s="3"/>
    </row>
    <row r="813" spans="1:3" ht="13" x14ac:dyDescent="0.15">
      <c r="A813" s="3"/>
      <c r="B813" s="3"/>
      <c r="C813" s="3"/>
    </row>
    <row r="814" spans="1:3" ht="13" x14ac:dyDescent="0.15">
      <c r="A814" s="3"/>
      <c r="B814" s="3"/>
      <c r="C814" s="3"/>
    </row>
    <row r="815" spans="1:3" ht="13" x14ac:dyDescent="0.15">
      <c r="A815" s="3"/>
      <c r="B815" s="3"/>
      <c r="C815" s="3"/>
    </row>
    <row r="816" spans="1:3" ht="13" x14ac:dyDescent="0.15">
      <c r="A816" s="3"/>
      <c r="B816" s="3"/>
      <c r="C816" s="3"/>
    </row>
    <row r="817" spans="1:3" ht="13" x14ac:dyDescent="0.15">
      <c r="A817" s="3"/>
      <c r="B817" s="3"/>
      <c r="C817" s="3"/>
    </row>
    <row r="818" spans="1:3" ht="13" x14ac:dyDescent="0.15">
      <c r="A818" s="3"/>
      <c r="B818" s="3"/>
      <c r="C818" s="3"/>
    </row>
    <row r="819" spans="1:3" ht="13" x14ac:dyDescent="0.15">
      <c r="A819" s="3"/>
      <c r="B819" s="3"/>
      <c r="C819" s="3"/>
    </row>
    <row r="820" spans="1:3" ht="13" x14ac:dyDescent="0.15">
      <c r="A820" s="3"/>
      <c r="B820" s="3"/>
      <c r="C820" s="3"/>
    </row>
    <row r="821" spans="1:3" ht="13" x14ac:dyDescent="0.15">
      <c r="A821" s="3"/>
      <c r="B821" s="3"/>
      <c r="C821" s="3"/>
    </row>
    <row r="822" spans="1:3" ht="13" x14ac:dyDescent="0.15">
      <c r="A822" s="3"/>
      <c r="B822" s="3"/>
      <c r="C822" s="3"/>
    </row>
    <row r="823" spans="1:3" ht="13" x14ac:dyDescent="0.15">
      <c r="A823" s="3"/>
      <c r="B823" s="3"/>
      <c r="C823" s="3"/>
    </row>
    <row r="824" spans="1:3" ht="13" x14ac:dyDescent="0.15">
      <c r="A824" s="3"/>
      <c r="B824" s="3"/>
      <c r="C824" s="3"/>
    </row>
    <row r="825" spans="1:3" ht="13" x14ac:dyDescent="0.15">
      <c r="A825" s="3"/>
      <c r="B825" s="3"/>
      <c r="C825" s="3"/>
    </row>
    <row r="826" spans="1:3" ht="13" x14ac:dyDescent="0.15">
      <c r="A826" s="3"/>
      <c r="B826" s="3"/>
      <c r="C826" s="3"/>
    </row>
    <row r="827" spans="1:3" ht="13" x14ac:dyDescent="0.15">
      <c r="A827" s="3"/>
      <c r="B827" s="3"/>
      <c r="C827" s="3"/>
    </row>
    <row r="828" spans="1:3" ht="13" x14ac:dyDescent="0.15">
      <c r="A828" s="3"/>
      <c r="B828" s="3"/>
      <c r="C828" s="3"/>
    </row>
    <row r="829" spans="1:3" ht="13" x14ac:dyDescent="0.15">
      <c r="A829" s="3"/>
      <c r="B829" s="3"/>
      <c r="C829" s="3"/>
    </row>
    <row r="830" spans="1:3" ht="13" x14ac:dyDescent="0.15">
      <c r="A830" s="3"/>
      <c r="B830" s="3"/>
      <c r="C830" s="3"/>
    </row>
    <row r="831" spans="1:3" ht="13" x14ac:dyDescent="0.15">
      <c r="A831" s="3"/>
      <c r="B831" s="3"/>
      <c r="C831" s="3"/>
    </row>
    <row r="832" spans="1:3" ht="13" x14ac:dyDescent="0.15">
      <c r="A832" s="3"/>
      <c r="B832" s="3"/>
      <c r="C832" s="3"/>
    </row>
    <row r="833" spans="1:3" ht="13" x14ac:dyDescent="0.15">
      <c r="A833" s="3"/>
      <c r="B833" s="3"/>
      <c r="C833" s="3"/>
    </row>
    <row r="834" spans="1:3" ht="13" x14ac:dyDescent="0.15">
      <c r="A834" s="3"/>
      <c r="B834" s="3"/>
      <c r="C834" s="3"/>
    </row>
    <row r="835" spans="1:3" ht="13" x14ac:dyDescent="0.15">
      <c r="A835" s="3"/>
      <c r="B835" s="3"/>
      <c r="C835" s="3"/>
    </row>
    <row r="836" spans="1:3" ht="13" x14ac:dyDescent="0.15">
      <c r="A836" s="3"/>
      <c r="B836" s="3"/>
      <c r="C836" s="3"/>
    </row>
    <row r="837" spans="1:3" ht="13" x14ac:dyDescent="0.15">
      <c r="A837" s="3"/>
      <c r="B837" s="3"/>
      <c r="C837" s="3"/>
    </row>
    <row r="838" spans="1:3" ht="13" x14ac:dyDescent="0.15">
      <c r="A838" s="3"/>
      <c r="B838" s="3"/>
      <c r="C838" s="3"/>
    </row>
    <row r="839" spans="1:3" ht="13" x14ac:dyDescent="0.15">
      <c r="A839" s="3"/>
      <c r="B839" s="3"/>
      <c r="C839" s="3"/>
    </row>
    <row r="840" spans="1:3" ht="13" x14ac:dyDescent="0.15">
      <c r="A840" s="3"/>
      <c r="B840" s="3"/>
      <c r="C840" s="3"/>
    </row>
    <row r="841" spans="1:3" ht="13" x14ac:dyDescent="0.15">
      <c r="A841" s="3"/>
      <c r="B841" s="3"/>
      <c r="C841" s="3"/>
    </row>
    <row r="842" spans="1:3" ht="13" x14ac:dyDescent="0.15">
      <c r="A842" s="3"/>
      <c r="B842" s="3"/>
      <c r="C842" s="3"/>
    </row>
    <row r="843" spans="1:3" ht="13" x14ac:dyDescent="0.15">
      <c r="A843" s="3"/>
      <c r="B843" s="3"/>
      <c r="C843" s="3"/>
    </row>
    <row r="844" spans="1:3" ht="13" x14ac:dyDescent="0.15">
      <c r="A844" s="3"/>
      <c r="B844" s="3"/>
      <c r="C844" s="3"/>
    </row>
    <row r="845" spans="1:3" ht="13" x14ac:dyDescent="0.15">
      <c r="A845" s="3"/>
      <c r="B845" s="3"/>
      <c r="C845" s="3"/>
    </row>
    <row r="846" spans="1:3" ht="13" x14ac:dyDescent="0.15">
      <c r="A846" s="3"/>
      <c r="B846" s="3"/>
      <c r="C846" s="3"/>
    </row>
    <row r="847" spans="1:3" ht="13" x14ac:dyDescent="0.15">
      <c r="A847" s="3"/>
      <c r="B847" s="3"/>
      <c r="C847" s="3"/>
    </row>
    <row r="848" spans="1:3" ht="13" x14ac:dyDescent="0.15">
      <c r="A848" s="3"/>
      <c r="B848" s="3"/>
      <c r="C848" s="3"/>
    </row>
    <row r="849" spans="1:3" ht="13" x14ac:dyDescent="0.15">
      <c r="A849" s="3"/>
      <c r="B849" s="3"/>
      <c r="C849" s="3"/>
    </row>
    <row r="850" spans="1:3" ht="13" x14ac:dyDescent="0.15">
      <c r="A850" s="3"/>
      <c r="B850" s="3"/>
      <c r="C850" s="3"/>
    </row>
    <row r="851" spans="1:3" ht="13" x14ac:dyDescent="0.15">
      <c r="A851" s="3"/>
      <c r="B851" s="3"/>
      <c r="C851" s="3"/>
    </row>
    <row r="852" spans="1:3" ht="13" x14ac:dyDescent="0.15">
      <c r="A852" s="3"/>
      <c r="B852" s="3"/>
      <c r="C852" s="3"/>
    </row>
    <row r="853" spans="1:3" ht="13" x14ac:dyDescent="0.15">
      <c r="A853" s="3"/>
      <c r="B853" s="3"/>
      <c r="C853" s="3"/>
    </row>
    <row r="854" spans="1:3" ht="13" x14ac:dyDescent="0.15">
      <c r="A854" s="3"/>
      <c r="B854" s="3"/>
      <c r="C854" s="3"/>
    </row>
    <row r="855" spans="1:3" ht="13" x14ac:dyDescent="0.15">
      <c r="A855" s="3"/>
      <c r="B855" s="3"/>
      <c r="C855" s="3"/>
    </row>
    <row r="856" spans="1:3" ht="13" x14ac:dyDescent="0.15">
      <c r="A856" s="3"/>
      <c r="B856" s="3"/>
      <c r="C856" s="3"/>
    </row>
    <row r="857" spans="1:3" ht="13" x14ac:dyDescent="0.15">
      <c r="A857" s="3"/>
      <c r="B857" s="3"/>
      <c r="C857" s="3"/>
    </row>
    <row r="858" spans="1:3" ht="13" x14ac:dyDescent="0.15">
      <c r="A858" s="3"/>
      <c r="B858" s="3"/>
      <c r="C858" s="3"/>
    </row>
    <row r="859" spans="1:3" ht="13" x14ac:dyDescent="0.15">
      <c r="A859" s="3"/>
      <c r="B859" s="3"/>
      <c r="C859" s="3"/>
    </row>
    <row r="860" spans="1:3" ht="13" x14ac:dyDescent="0.15">
      <c r="A860" s="3"/>
      <c r="B860" s="3"/>
      <c r="C860" s="3"/>
    </row>
    <row r="861" spans="1:3" ht="13" x14ac:dyDescent="0.15">
      <c r="A861" s="3"/>
      <c r="B861" s="3"/>
      <c r="C861" s="3"/>
    </row>
    <row r="862" spans="1:3" ht="13" x14ac:dyDescent="0.15">
      <c r="A862" s="3"/>
      <c r="B862" s="3"/>
      <c r="C862" s="3"/>
    </row>
    <row r="863" spans="1:3" ht="13" x14ac:dyDescent="0.15">
      <c r="A863" s="3"/>
      <c r="B863" s="3"/>
      <c r="C863" s="3"/>
    </row>
    <row r="864" spans="1:3" ht="13" x14ac:dyDescent="0.15">
      <c r="A864" s="3"/>
      <c r="B864" s="3"/>
      <c r="C864" s="3"/>
    </row>
    <row r="865" spans="1:3" ht="13" x14ac:dyDescent="0.15">
      <c r="A865" s="3"/>
      <c r="B865" s="3"/>
      <c r="C865" s="3"/>
    </row>
    <row r="866" spans="1:3" ht="13" x14ac:dyDescent="0.15">
      <c r="A866" s="3"/>
      <c r="B866" s="3"/>
      <c r="C866" s="3"/>
    </row>
    <row r="867" spans="1:3" ht="13" x14ac:dyDescent="0.15">
      <c r="A867" s="3"/>
      <c r="B867" s="3"/>
      <c r="C867" s="3"/>
    </row>
    <row r="868" spans="1:3" ht="13" x14ac:dyDescent="0.15">
      <c r="A868" s="3"/>
      <c r="B868" s="3"/>
      <c r="C868" s="3"/>
    </row>
    <row r="869" spans="1:3" ht="13" x14ac:dyDescent="0.15">
      <c r="A869" s="3"/>
      <c r="B869" s="3"/>
      <c r="C869" s="3"/>
    </row>
    <row r="870" spans="1:3" ht="13" x14ac:dyDescent="0.15">
      <c r="A870" s="3"/>
      <c r="B870" s="3"/>
      <c r="C870" s="3"/>
    </row>
    <row r="871" spans="1:3" ht="13" x14ac:dyDescent="0.15">
      <c r="A871" s="3"/>
      <c r="B871" s="3"/>
      <c r="C871" s="3"/>
    </row>
    <row r="872" spans="1:3" ht="13" x14ac:dyDescent="0.15">
      <c r="A872" s="3"/>
      <c r="B872" s="3"/>
      <c r="C872" s="3"/>
    </row>
    <row r="873" spans="1:3" ht="13" x14ac:dyDescent="0.15">
      <c r="A873" s="3"/>
      <c r="B873" s="3"/>
      <c r="C873" s="3"/>
    </row>
    <row r="874" spans="1:3" ht="13" x14ac:dyDescent="0.15">
      <c r="A874" s="3"/>
      <c r="B874" s="3"/>
      <c r="C874" s="3"/>
    </row>
    <row r="875" spans="1:3" ht="13" x14ac:dyDescent="0.15">
      <c r="A875" s="3"/>
      <c r="B875" s="3"/>
      <c r="C875" s="3"/>
    </row>
    <row r="876" spans="1:3" ht="13" x14ac:dyDescent="0.15">
      <c r="A876" s="3"/>
      <c r="B876" s="3"/>
      <c r="C876" s="3"/>
    </row>
    <row r="877" spans="1:3" ht="13" x14ac:dyDescent="0.15">
      <c r="A877" s="3"/>
      <c r="B877" s="3"/>
      <c r="C877" s="3"/>
    </row>
    <row r="878" spans="1:3" ht="13" x14ac:dyDescent="0.15">
      <c r="A878" s="3"/>
      <c r="B878" s="3"/>
      <c r="C878" s="3"/>
    </row>
    <row r="879" spans="1:3" ht="13" x14ac:dyDescent="0.15">
      <c r="A879" s="3"/>
      <c r="B879" s="3"/>
      <c r="C879" s="3"/>
    </row>
    <row r="880" spans="1:3" ht="13" x14ac:dyDescent="0.15">
      <c r="A880" s="3"/>
      <c r="B880" s="3"/>
      <c r="C880" s="3"/>
    </row>
    <row r="881" spans="1:3" ht="13" x14ac:dyDescent="0.15">
      <c r="A881" s="3"/>
      <c r="B881" s="3"/>
      <c r="C881" s="3"/>
    </row>
    <row r="882" spans="1:3" ht="13" x14ac:dyDescent="0.15">
      <c r="A882" s="3"/>
      <c r="B882" s="3"/>
      <c r="C882" s="3"/>
    </row>
    <row r="883" spans="1:3" ht="13" x14ac:dyDescent="0.15">
      <c r="A883" s="3"/>
      <c r="B883" s="3"/>
      <c r="C883" s="3"/>
    </row>
    <row r="884" spans="1:3" ht="13" x14ac:dyDescent="0.15">
      <c r="A884" s="3"/>
      <c r="B884" s="3"/>
      <c r="C884" s="3"/>
    </row>
    <row r="885" spans="1:3" ht="13" x14ac:dyDescent="0.15">
      <c r="A885" s="3"/>
      <c r="B885" s="3"/>
      <c r="C885" s="3"/>
    </row>
    <row r="886" spans="1:3" ht="13" x14ac:dyDescent="0.15">
      <c r="A886" s="3"/>
      <c r="B886" s="3"/>
      <c r="C886" s="3"/>
    </row>
    <row r="887" spans="1:3" ht="13" x14ac:dyDescent="0.15">
      <c r="A887" s="3"/>
      <c r="B887" s="3"/>
      <c r="C887" s="3"/>
    </row>
    <row r="888" spans="1:3" ht="13" x14ac:dyDescent="0.15">
      <c r="A888" s="3"/>
      <c r="B888" s="3"/>
      <c r="C888" s="3"/>
    </row>
    <row r="889" spans="1:3" ht="13" x14ac:dyDescent="0.15">
      <c r="A889" s="3"/>
      <c r="B889" s="3"/>
      <c r="C889" s="3"/>
    </row>
    <row r="890" spans="1:3" ht="13" x14ac:dyDescent="0.15">
      <c r="A890" s="3"/>
      <c r="B890" s="3"/>
      <c r="C890" s="3"/>
    </row>
    <row r="891" spans="1:3" ht="13" x14ac:dyDescent="0.15">
      <c r="A891" s="3"/>
      <c r="B891" s="3"/>
      <c r="C891" s="3"/>
    </row>
    <row r="892" spans="1:3" ht="13" x14ac:dyDescent="0.15">
      <c r="A892" s="3"/>
      <c r="B892" s="3"/>
      <c r="C892" s="3"/>
    </row>
    <row r="893" spans="1:3" ht="13" x14ac:dyDescent="0.15">
      <c r="A893" s="3"/>
      <c r="B893" s="3"/>
      <c r="C893" s="3"/>
    </row>
    <row r="894" spans="1:3" ht="13" x14ac:dyDescent="0.15">
      <c r="A894" s="3"/>
      <c r="B894" s="3"/>
      <c r="C894" s="3"/>
    </row>
    <row r="895" spans="1:3" ht="13" x14ac:dyDescent="0.15">
      <c r="A895" s="3"/>
      <c r="B895" s="3"/>
      <c r="C895" s="3"/>
    </row>
    <row r="896" spans="1:3" ht="13" x14ac:dyDescent="0.15">
      <c r="A896" s="3"/>
      <c r="B896" s="3"/>
      <c r="C896" s="3"/>
    </row>
    <row r="897" spans="1:3" ht="13" x14ac:dyDescent="0.15">
      <c r="A897" s="3"/>
      <c r="B897" s="3"/>
      <c r="C897" s="3"/>
    </row>
    <row r="898" spans="1:3" ht="13" x14ac:dyDescent="0.15">
      <c r="A898" s="3"/>
      <c r="B898" s="3"/>
      <c r="C898" s="3"/>
    </row>
    <row r="899" spans="1:3" ht="13" x14ac:dyDescent="0.15">
      <c r="A899" s="3"/>
      <c r="B899" s="3"/>
      <c r="C899" s="3"/>
    </row>
    <row r="900" spans="1:3" ht="13" x14ac:dyDescent="0.15">
      <c r="A900" s="3"/>
      <c r="B900" s="3"/>
      <c r="C900" s="3"/>
    </row>
    <row r="901" spans="1:3" ht="13" x14ac:dyDescent="0.15">
      <c r="A901" s="3"/>
      <c r="B901" s="3"/>
      <c r="C901" s="3"/>
    </row>
    <row r="902" spans="1:3" ht="13" x14ac:dyDescent="0.15">
      <c r="A902" s="3"/>
      <c r="B902" s="3"/>
      <c r="C902" s="3"/>
    </row>
    <row r="903" spans="1:3" ht="13" x14ac:dyDescent="0.15">
      <c r="A903" s="3"/>
      <c r="B903" s="3"/>
      <c r="C903" s="3"/>
    </row>
    <row r="904" spans="1:3" ht="13" x14ac:dyDescent="0.15">
      <c r="A904" s="3"/>
      <c r="B904" s="3"/>
      <c r="C904" s="3"/>
    </row>
    <row r="905" spans="1:3" ht="13" x14ac:dyDescent="0.15">
      <c r="A905" s="3"/>
      <c r="B905" s="3"/>
      <c r="C905" s="3"/>
    </row>
    <row r="906" spans="1:3" ht="13" x14ac:dyDescent="0.15">
      <c r="A906" s="3"/>
      <c r="B906" s="3"/>
      <c r="C906" s="3"/>
    </row>
    <row r="907" spans="1:3" ht="13" x14ac:dyDescent="0.15">
      <c r="A907" s="3"/>
      <c r="B907" s="3"/>
      <c r="C907" s="3"/>
    </row>
    <row r="908" spans="1:3" ht="13" x14ac:dyDescent="0.15">
      <c r="A908" s="3"/>
      <c r="B908" s="3"/>
      <c r="C908" s="3"/>
    </row>
    <row r="909" spans="1:3" ht="13" x14ac:dyDescent="0.15">
      <c r="A909" s="3"/>
      <c r="B909" s="3"/>
      <c r="C909" s="3"/>
    </row>
    <row r="910" spans="1:3" ht="13" x14ac:dyDescent="0.15">
      <c r="A910" s="3"/>
      <c r="B910" s="3"/>
      <c r="C910" s="3"/>
    </row>
    <row r="911" spans="1:3" ht="13" x14ac:dyDescent="0.15">
      <c r="A911" s="3"/>
      <c r="B911" s="3"/>
      <c r="C911" s="3"/>
    </row>
    <row r="912" spans="1:3" ht="13" x14ac:dyDescent="0.15">
      <c r="A912" s="3"/>
      <c r="B912" s="3"/>
      <c r="C912" s="3"/>
    </row>
    <row r="913" spans="1:3" ht="13" x14ac:dyDescent="0.15">
      <c r="A913" s="3"/>
      <c r="B913" s="3"/>
      <c r="C913" s="3"/>
    </row>
    <row r="914" spans="1:3" ht="13" x14ac:dyDescent="0.15">
      <c r="A914" s="3"/>
      <c r="B914" s="3"/>
      <c r="C914" s="3"/>
    </row>
    <row r="915" spans="1:3" ht="13" x14ac:dyDescent="0.15">
      <c r="A915" s="3"/>
      <c r="B915" s="3"/>
      <c r="C915" s="3"/>
    </row>
    <row r="916" spans="1:3" ht="13" x14ac:dyDescent="0.15">
      <c r="A916" s="3"/>
      <c r="B916" s="3"/>
      <c r="C916" s="3"/>
    </row>
    <row r="917" spans="1:3" ht="13" x14ac:dyDescent="0.15">
      <c r="A917" s="3"/>
      <c r="B917" s="3"/>
      <c r="C917" s="3"/>
    </row>
    <row r="918" spans="1:3" ht="13" x14ac:dyDescent="0.15">
      <c r="A918" s="3"/>
      <c r="B918" s="3"/>
      <c r="C918" s="3"/>
    </row>
    <row r="919" spans="1:3" ht="13" x14ac:dyDescent="0.15">
      <c r="A919" s="3"/>
      <c r="B919" s="3"/>
      <c r="C919" s="3"/>
    </row>
    <row r="920" spans="1:3" ht="13" x14ac:dyDescent="0.15">
      <c r="A920" s="3"/>
      <c r="B920" s="3"/>
      <c r="C920" s="3"/>
    </row>
    <row r="921" spans="1:3" ht="13" x14ac:dyDescent="0.15">
      <c r="A921" s="3"/>
      <c r="B921" s="3"/>
      <c r="C921" s="3"/>
    </row>
    <row r="922" spans="1:3" ht="13" x14ac:dyDescent="0.15">
      <c r="A922" s="3"/>
      <c r="B922" s="3"/>
      <c r="C922" s="3"/>
    </row>
    <row r="923" spans="1:3" ht="13" x14ac:dyDescent="0.15">
      <c r="A923" s="3"/>
      <c r="B923" s="3"/>
      <c r="C923" s="3"/>
    </row>
    <row r="924" spans="1:3" ht="13" x14ac:dyDescent="0.15">
      <c r="A924" s="3"/>
      <c r="B924" s="3"/>
      <c r="C924" s="3"/>
    </row>
    <row r="925" spans="1:3" ht="13" x14ac:dyDescent="0.15">
      <c r="A925" s="3"/>
      <c r="B925" s="3"/>
      <c r="C925" s="3"/>
    </row>
    <row r="926" spans="1:3" ht="13" x14ac:dyDescent="0.15">
      <c r="A926" s="3"/>
      <c r="B926" s="3"/>
      <c r="C926" s="3"/>
    </row>
    <row r="927" spans="1:3" ht="13" x14ac:dyDescent="0.15">
      <c r="A927" s="3"/>
      <c r="B927" s="3"/>
      <c r="C927" s="3"/>
    </row>
    <row r="928" spans="1:3" ht="13" x14ac:dyDescent="0.15">
      <c r="A928" s="3"/>
      <c r="B928" s="3"/>
      <c r="C928" s="3"/>
    </row>
    <row r="929" spans="1:3" ht="13" x14ac:dyDescent="0.15">
      <c r="A929" s="3"/>
      <c r="B929" s="3"/>
      <c r="C929" s="3"/>
    </row>
    <row r="930" spans="1:3" ht="13" x14ac:dyDescent="0.15">
      <c r="A930" s="3"/>
      <c r="B930" s="3"/>
      <c r="C930" s="3"/>
    </row>
    <row r="931" spans="1:3" ht="13" x14ac:dyDescent="0.15">
      <c r="A931" s="3"/>
      <c r="B931" s="3"/>
      <c r="C931" s="3"/>
    </row>
    <row r="932" spans="1:3" ht="13" x14ac:dyDescent="0.15">
      <c r="A932" s="3"/>
      <c r="B932" s="3"/>
      <c r="C932" s="3"/>
    </row>
    <row r="933" spans="1:3" ht="13" x14ac:dyDescent="0.15">
      <c r="A933" s="3"/>
      <c r="B933" s="3"/>
      <c r="C933" s="3"/>
    </row>
    <row r="934" spans="1:3" ht="13" x14ac:dyDescent="0.15">
      <c r="A934" s="3"/>
      <c r="B934" s="3"/>
      <c r="C934" s="3"/>
    </row>
    <row r="935" spans="1:3" ht="13" x14ac:dyDescent="0.15">
      <c r="A935" s="3"/>
      <c r="B935" s="3"/>
      <c r="C935" s="3"/>
    </row>
    <row r="936" spans="1:3" ht="13" x14ac:dyDescent="0.15">
      <c r="A936" s="3"/>
      <c r="B936" s="3"/>
      <c r="C936" s="3"/>
    </row>
    <row r="937" spans="1:3" ht="13" x14ac:dyDescent="0.15">
      <c r="A937" s="3"/>
      <c r="B937" s="3"/>
      <c r="C937" s="3"/>
    </row>
    <row r="938" spans="1:3" ht="13" x14ac:dyDescent="0.15">
      <c r="A938" s="3"/>
      <c r="B938" s="3"/>
      <c r="C938" s="3"/>
    </row>
    <row r="939" spans="1:3" ht="13" x14ac:dyDescent="0.15">
      <c r="A939" s="3"/>
      <c r="B939" s="3"/>
      <c r="C939" s="3"/>
    </row>
    <row r="940" spans="1:3" ht="13" x14ac:dyDescent="0.15">
      <c r="A940" s="3"/>
      <c r="B940" s="3"/>
      <c r="C940" s="3"/>
    </row>
    <row r="941" spans="1:3" ht="13" x14ac:dyDescent="0.15">
      <c r="A941" s="3"/>
      <c r="B941" s="3"/>
      <c r="C941" s="3"/>
    </row>
    <row r="942" spans="1:3" ht="13" x14ac:dyDescent="0.15">
      <c r="A942" s="3"/>
      <c r="B942" s="3"/>
      <c r="C942" s="3"/>
    </row>
    <row r="943" spans="1:3" ht="13" x14ac:dyDescent="0.15">
      <c r="A943" s="3"/>
      <c r="B943" s="3"/>
      <c r="C943" s="3"/>
    </row>
    <row r="944" spans="1:3" ht="13" x14ac:dyDescent="0.15">
      <c r="A944" s="3"/>
      <c r="B944" s="3"/>
      <c r="C944" s="3"/>
    </row>
    <row r="945" spans="1:3" ht="13" x14ac:dyDescent="0.15">
      <c r="A945" s="3"/>
      <c r="B945" s="3"/>
      <c r="C945" s="3"/>
    </row>
    <row r="946" spans="1:3" ht="13" x14ac:dyDescent="0.15">
      <c r="A946" s="3"/>
      <c r="B946" s="3"/>
      <c r="C946" s="3"/>
    </row>
    <row r="947" spans="1:3" ht="13" x14ac:dyDescent="0.15">
      <c r="A947" s="3"/>
      <c r="B947" s="3"/>
      <c r="C947" s="3"/>
    </row>
    <row r="948" spans="1:3" ht="13" x14ac:dyDescent="0.15">
      <c r="A948" s="3"/>
      <c r="B948" s="3"/>
      <c r="C948" s="3"/>
    </row>
    <row r="949" spans="1:3" ht="13" x14ac:dyDescent="0.15">
      <c r="A949" s="3"/>
      <c r="B949" s="3"/>
      <c r="C949" s="3"/>
    </row>
    <row r="950" spans="1:3" ht="13" x14ac:dyDescent="0.15">
      <c r="A950" s="3"/>
      <c r="B950" s="3"/>
      <c r="C950" s="3"/>
    </row>
    <row r="951" spans="1:3" ht="13" x14ac:dyDescent="0.15">
      <c r="A951" s="3"/>
      <c r="B951" s="3"/>
      <c r="C951" s="3"/>
    </row>
  </sheetData>
  <mergeCells count="4">
    <mergeCell ref="B5:J5"/>
    <mergeCell ref="B32:J32"/>
    <mergeCell ref="B54:J54"/>
    <mergeCell ref="B74:J7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951"/>
  <sheetViews>
    <sheetView topLeftCell="B48" zoomScale="107" workbookViewId="0">
      <selection activeCell="K103" sqref="K103"/>
    </sheetView>
  </sheetViews>
  <sheetFormatPr baseColWidth="10" defaultColWidth="14.33203125" defaultRowHeight="15.75" customHeight="1" x14ac:dyDescent="0.15"/>
  <cols>
    <col min="1" max="1" width="7.6640625" customWidth="1"/>
    <col min="2" max="2" width="11.6640625" customWidth="1"/>
    <col min="3" max="3" width="10.83203125" customWidth="1"/>
    <col min="4" max="5" width="13.6640625" customWidth="1"/>
    <col min="6" max="6" width="13.33203125" customWidth="1"/>
    <col min="7" max="7" width="15.1640625" customWidth="1"/>
    <col min="8" max="8" width="13.6640625" customWidth="1"/>
    <col min="9" max="9" width="12.33203125" customWidth="1"/>
    <col min="11" max="11" width="11.1640625" customWidth="1"/>
    <col min="12" max="12" width="14.33203125" customWidth="1"/>
    <col min="13" max="13" width="16.6640625" customWidth="1"/>
    <col min="14" max="14" width="29.6640625" customWidth="1"/>
  </cols>
  <sheetData>
    <row r="1" spans="1:24" ht="13" x14ac:dyDescent="0.1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9"/>
      <c r="L2" s="9"/>
      <c r="M2" s="9"/>
      <c r="N2" s="9"/>
      <c r="O2" s="9"/>
      <c r="P2" s="9"/>
      <c r="Q2" s="9"/>
    </row>
    <row r="3" spans="1:24" ht="13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9"/>
      <c r="L3" s="9"/>
      <c r="M3" s="9"/>
      <c r="N3" s="9"/>
      <c r="O3" s="9"/>
      <c r="P3" s="9"/>
      <c r="Q3" s="9"/>
    </row>
    <row r="4" spans="1:24" ht="13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9"/>
      <c r="L4" s="9"/>
      <c r="M4" s="9"/>
      <c r="N4" s="9"/>
      <c r="O4" s="9"/>
      <c r="P4" s="9"/>
      <c r="Q4" s="9"/>
    </row>
    <row r="5" spans="1:24" ht="18.75" customHeight="1" x14ac:dyDescent="0.2">
      <c r="A5" s="4"/>
      <c r="B5" s="104" t="s">
        <v>22</v>
      </c>
      <c r="C5" s="105"/>
      <c r="D5" s="105"/>
      <c r="E5" s="105"/>
      <c r="F5" s="105"/>
      <c r="G5" s="105"/>
      <c r="H5" s="105"/>
      <c r="I5" s="105"/>
      <c r="J5" s="106"/>
      <c r="K5" s="9"/>
      <c r="L5" s="9"/>
      <c r="M5" s="9"/>
      <c r="N5" s="9"/>
      <c r="O5" s="9"/>
      <c r="P5" s="9"/>
      <c r="Q5" s="9"/>
    </row>
    <row r="6" spans="1:24" ht="42" x14ac:dyDescent="0.15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3" x14ac:dyDescent="0.15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12</v>
      </c>
      <c r="I7" s="14">
        <v>12</v>
      </c>
      <c r="J7" s="12">
        <v>12</v>
      </c>
      <c r="K7" s="15" t="s">
        <v>11</v>
      </c>
      <c r="N7" s="16"/>
      <c r="O7" s="16"/>
    </row>
    <row r="8" spans="1:24" ht="13" x14ac:dyDescent="0.15">
      <c r="A8" s="10"/>
      <c r="B8" s="11">
        <v>44596</v>
      </c>
      <c r="C8" s="17">
        <v>0</v>
      </c>
      <c r="D8" s="17" t="s">
        <v>10</v>
      </c>
      <c r="E8" s="18">
        <v>0</v>
      </c>
      <c r="F8" s="32">
        <f t="shared" ref="F8:F24" si="0">E8*C8</f>
        <v>0</v>
      </c>
      <c r="G8" s="33" t="s">
        <v>10</v>
      </c>
      <c r="H8" s="34">
        <f t="shared" ref="H8:H24" si="1">H7 - F8</f>
        <v>12</v>
      </c>
      <c r="I8" s="35">
        <f t="shared" ref="I8:I24" si="2">$I$7/(ROWS($B$7:$B$24)-1)</f>
        <v>0.70588235294117652</v>
      </c>
      <c r="J8" s="36">
        <f t="shared" ref="J8:J24" si="3">J7 - I8</f>
        <v>11.294117647058824</v>
      </c>
    </row>
    <row r="9" spans="1:24" ht="13" x14ac:dyDescent="0.15">
      <c r="A9" s="10"/>
      <c r="B9" s="11">
        <v>44597</v>
      </c>
      <c r="C9" s="17">
        <v>1</v>
      </c>
      <c r="D9" s="17" t="s">
        <v>23</v>
      </c>
      <c r="E9" s="18">
        <v>0.8</v>
      </c>
      <c r="F9" s="32">
        <f t="shared" si="0"/>
        <v>0.8</v>
      </c>
      <c r="G9" s="36">
        <f t="array" ref="G9">IF(COUNTIF($D$7:D8,D9),(LOOKUP(2,1/($D$7:D8=D9),$G$7:G8) - F9),VLOOKUP(D9,'Work Items'!$C$3:$E$8,3,FALSE)-F9)</f>
        <v>11.2</v>
      </c>
      <c r="H9" s="34">
        <f t="shared" si="1"/>
        <v>11.2</v>
      </c>
      <c r="I9" s="35">
        <f t="shared" si="2"/>
        <v>0.70588235294117652</v>
      </c>
      <c r="J9" s="36">
        <f t="shared" si="3"/>
        <v>10.588235294117649</v>
      </c>
    </row>
    <row r="10" spans="1:24" ht="13" x14ac:dyDescent="0.15">
      <c r="A10" s="10"/>
      <c r="B10" s="11">
        <v>44598</v>
      </c>
      <c r="C10" s="17">
        <v>0</v>
      </c>
      <c r="D10" s="17" t="s">
        <v>10</v>
      </c>
      <c r="E10" s="18">
        <v>0</v>
      </c>
      <c r="F10" s="32">
        <f t="shared" si="0"/>
        <v>0</v>
      </c>
      <c r="G10" s="33" t="s">
        <v>10</v>
      </c>
      <c r="H10" s="34">
        <f t="shared" si="1"/>
        <v>11.2</v>
      </c>
      <c r="I10" s="35">
        <f t="shared" si="2"/>
        <v>0.70588235294117652</v>
      </c>
      <c r="J10" s="36">
        <f t="shared" si="3"/>
        <v>9.8823529411764728</v>
      </c>
      <c r="N10" s="24"/>
      <c r="O10" s="24"/>
    </row>
    <row r="11" spans="1:24" ht="13" x14ac:dyDescent="0.15">
      <c r="A11" s="10"/>
      <c r="B11" s="11">
        <v>44599</v>
      </c>
      <c r="C11" s="17">
        <v>0</v>
      </c>
      <c r="D11" s="17" t="s">
        <v>10</v>
      </c>
      <c r="E11" s="18">
        <v>0</v>
      </c>
      <c r="F11" s="32">
        <f t="shared" si="0"/>
        <v>0</v>
      </c>
      <c r="G11" s="33" t="s">
        <v>10</v>
      </c>
      <c r="H11" s="34">
        <f t="shared" si="1"/>
        <v>11.2</v>
      </c>
      <c r="I11" s="35">
        <f t="shared" si="2"/>
        <v>0.70588235294117652</v>
      </c>
      <c r="J11" s="36">
        <f t="shared" si="3"/>
        <v>9.176470588235297</v>
      </c>
      <c r="N11" s="24"/>
      <c r="O11" s="24"/>
    </row>
    <row r="12" spans="1:24" ht="13" x14ac:dyDescent="0.15">
      <c r="A12" s="10"/>
      <c r="B12" s="11">
        <v>44600</v>
      </c>
      <c r="C12" s="17">
        <v>2</v>
      </c>
      <c r="D12" s="17" t="s">
        <v>23</v>
      </c>
      <c r="E12" s="18">
        <v>0.5</v>
      </c>
      <c r="F12" s="32">
        <f t="shared" si="0"/>
        <v>1</v>
      </c>
      <c r="G12" s="36">
        <f t="array" ref="G12">IF(COUNTIF($D$7:D11,D12),(LOOKUP(2,1/($D$7:D11=D12),$G$7:G11) - F12),VLOOKUP(D12,'Work Items'!$C$3:$E$8,3,FALSE)-F12)</f>
        <v>10.199999999999999</v>
      </c>
      <c r="H12" s="34">
        <f t="shared" si="1"/>
        <v>10.199999999999999</v>
      </c>
      <c r="I12" s="35">
        <f t="shared" si="2"/>
        <v>0.70588235294117652</v>
      </c>
      <c r="J12" s="36">
        <f t="shared" si="3"/>
        <v>8.4705882352941213</v>
      </c>
    </row>
    <row r="13" spans="1:24" ht="13" x14ac:dyDescent="0.15">
      <c r="A13" s="10"/>
      <c r="B13" s="11">
        <v>44601</v>
      </c>
      <c r="C13" s="17">
        <v>0</v>
      </c>
      <c r="D13" s="17" t="s">
        <v>10</v>
      </c>
      <c r="E13" s="18">
        <v>0</v>
      </c>
      <c r="F13" s="32">
        <f t="shared" si="0"/>
        <v>0</v>
      </c>
      <c r="G13" s="33" t="s">
        <v>10</v>
      </c>
      <c r="H13" s="34">
        <f t="shared" si="1"/>
        <v>10.199999999999999</v>
      </c>
      <c r="I13" s="35">
        <f t="shared" si="2"/>
        <v>0.70588235294117652</v>
      </c>
      <c r="J13" s="36">
        <f t="shared" si="3"/>
        <v>7.7647058823529447</v>
      </c>
    </row>
    <row r="14" spans="1:24" ht="13" x14ac:dyDescent="0.15">
      <c r="A14" s="10"/>
      <c r="B14" s="11">
        <v>44602</v>
      </c>
      <c r="C14" s="17">
        <v>0</v>
      </c>
      <c r="D14" s="17" t="s">
        <v>10</v>
      </c>
      <c r="E14" s="18">
        <v>0</v>
      </c>
      <c r="F14" s="32">
        <f t="shared" si="0"/>
        <v>0</v>
      </c>
      <c r="G14" s="33" t="s">
        <v>10</v>
      </c>
      <c r="H14" s="34">
        <f t="shared" si="1"/>
        <v>10.199999999999999</v>
      </c>
      <c r="I14" s="35">
        <f t="shared" si="2"/>
        <v>0.70588235294117652</v>
      </c>
      <c r="J14" s="36">
        <f t="shared" si="3"/>
        <v>7.058823529411768</v>
      </c>
    </row>
    <row r="15" spans="1:24" ht="13" x14ac:dyDescent="0.15">
      <c r="A15" s="10"/>
      <c r="B15" s="11">
        <v>44603</v>
      </c>
      <c r="C15" s="17">
        <v>0</v>
      </c>
      <c r="D15" s="17" t="s">
        <v>10</v>
      </c>
      <c r="E15" s="18">
        <v>0</v>
      </c>
      <c r="F15" s="32">
        <f t="shared" si="0"/>
        <v>0</v>
      </c>
      <c r="G15" s="33" t="s">
        <v>10</v>
      </c>
      <c r="H15" s="34">
        <f t="shared" si="1"/>
        <v>10.199999999999999</v>
      </c>
      <c r="I15" s="35">
        <f t="shared" si="2"/>
        <v>0.70588235294117652</v>
      </c>
      <c r="J15" s="36">
        <f t="shared" si="3"/>
        <v>6.3529411764705914</v>
      </c>
    </row>
    <row r="16" spans="1:24" ht="13" x14ac:dyDescent="0.15">
      <c r="A16" s="10"/>
      <c r="B16" s="11">
        <v>44604</v>
      </c>
      <c r="C16" s="17">
        <v>0</v>
      </c>
      <c r="D16" s="17" t="s">
        <v>10</v>
      </c>
      <c r="E16" s="18">
        <v>0</v>
      </c>
      <c r="F16" s="32">
        <f t="shared" si="0"/>
        <v>0</v>
      </c>
      <c r="G16" s="33" t="s">
        <v>10</v>
      </c>
      <c r="H16" s="34">
        <f t="shared" si="1"/>
        <v>10.199999999999999</v>
      </c>
      <c r="I16" s="35">
        <f t="shared" si="2"/>
        <v>0.70588235294117652</v>
      </c>
      <c r="J16" s="36">
        <f t="shared" si="3"/>
        <v>5.6470588235294148</v>
      </c>
    </row>
    <row r="17" spans="1:24" ht="13" x14ac:dyDescent="0.15">
      <c r="A17" s="10"/>
      <c r="B17" s="11">
        <v>44605</v>
      </c>
      <c r="C17" s="17">
        <v>2</v>
      </c>
      <c r="D17" s="17" t="s">
        <v>23</v>
      </c>
      <c r="E17" s="18">
        <v>0.74</v>
      </c>
      <c r="F17" s="32">
        <f t="shared" si="0"/>
        <v>1.48</v>
      </c>
      <c r="G17" s="36">
        <f t="array" ref="G17">IF(COUNTIF($D$7:D16,D17),(LOOKUP(2,1/($D$7:D16=D17),$G$7:G16) - F17),VLOOKUP(D17,'Work Items'!$C$3:$E$8,3,FALSE)-F17)</f>
        <v>8.7199999999999989</v>
      </c>
      <c r="H17" s="34">
        <f t="shared" si="1"/>
        <v>8.7199999999999989</v>
      </c>
      <c r="I17" s="35">
        <f t="shared" si="2"/>
        <v>0.70588235294117652</v>
      </c>
      <c r="J17" s="36">
        <f t="shared" si="3"/>
        <v>4.9411764705882382</v>
      </c>
    </row>
    <row r="18" spans="1:24" ht="13" x14ac:dyDescent="0.15">
      <c r="A18" s="10"/>
      <c r="B18" s="11">
        <v>44606</v>
      </c>
      <c r="C18" s="17">
        <v>1</v>
      </c>
      <c r="D18" s="17" t="s">
        <v>23</v>
      </c>
      <c r="E18" s="18">
        <v>0.6</v>
      </c>
      <c r="F18" s="32">
        <f t="shared" si="0"/>
        <v>0.6</v>
      </c>
      <c r="G18" s="36">
        <f t="array" ref="G18">IF(COUNTIF($D$7:D17,D18),(LOOKUP(2,1/($D$7:D17=D18),$G$7:G17) - F18),VLOOKUP(D18,'Work Items'!$C$3:$E$8,3,FALSE)-F18)</f>
        <v>8.1199999999999992</v>
      </c>
      <c r="H18" s="34">
        <f t="shared" si="1"/>
        <v>8.1199999999999992</v>
      </c>
      <c r="I18" s="35">
        <f t="shared" si="2"/>
        <v>0.70588235294117652</v>
      </c>
      <c r="J18" s="36">
        <f t="shared" si="3"/>
        <v>4.2352941176470615</v>
      </c>
    </row>
    <row r="19" spans="1:24" ht="13" x14ac:dyDescent="0.15">
      <c r="A19" s="10"/>
      <c r="B19" s="11">
        <v>44607</v>
      </c>
      <c r="C19" s="17">
        <v>0</v>
      </c>
      <c r="D19" s="17" t="s">
        <v>10</v>
      </c>
      <c r="E19" s="18">
        <v>0</v>
      </c>
      <c r="F19" s="32">
        <f t="shared" si="0"/>
        <v>0</v>
      </c>
      <c r="G19" s="33" t="s">
        <v>10</v>
      </c>
      <c r="H19" s="34">
        <f t="shared" si="1"/>
        <v>8.1199999999999992</v>
      </c>
      <c r="I19" s="35">
        <f t="shared" si="2"/>
        <v>0.70588235294117652</v>
      </c>
      <c r="J19" s="36">
        <f t="shared" si="3"/>
        <v>3.5294117647058849</v>
      </c>
    </row>
    <row r="20" spans="1:24" ht="13" x14ac:dyDescent="0.15">
      <c r="A20" s="10"/>
      <c r="B20" s="11">
        <v>44608</v>
      </c>
      <c r="C20" s="17">
        <v>0</v>
      </c>
      <c r="D20" s="17" t="s">
        <v>10</v>
      </c>
      <c r="E20" s="18">
        <v>0</v>
      </c>
      <c r="F20" s="32">
        <f t="shared" si="0"/>
        <v>0</v>
      </c>
      <c r="G20" s="33" t="s">
        <v>10</v>
      </c>
      <c r="H20" s="34">
        <f t="shared" si="1"/>
        <v>8.1199999999999992</v>
      </c>
      <c r="I20" s="35">
        <f t="shared" si="2"/>
        <v>0.70588235294117652</v>
      </c>
      <c r="J20" s="36">
        <f t="shared" si="3"/>
        <v>2.8235294117647083</v>
      </c>
    </row>
    <row r="21" spans="1:24" ht="13" x14ac:dyDescent="0.15">
      <c r="A21" s="10"/>
      <c r="B21" s="11">
        <v>44609</v>
      </c>
      <c r="C21" s="17">
        <v>2</v>
      </c>
      <c r="D21" s="17" t="s">
        <v>23</v>
      </c>
      <c r="E21" s="18">
        <v>0.7</v>
      </c>
      <c r="F21" s="32">
        <f t="shared" si="0"/>
        <v>1.4</v>
      </c>
      <c r="G21" s="36">
        <f t="array" ref="G21">IF(COUNTIF($D$7:D20,D21),(LOOKUP(2,1/($D$7:D20=D21),$G$7:G20) - F21),VLOOKUP(D21,'Work Items'!$C$3:$E$8,3,FALSE)-F21)</f>
        <v>6.7199999999999989</v>
      </c>
      <c r="H21" s="34">
        <f t="shared" si="1"/>
        <v>6.7199999999999989</v>
      </c>
      <c r="I21" s="35">
        <f t="shared" si="2"/>
        <v>0.70588235294117652</v>
      </c>
      <c r="J21" s="36">
        <f t="shared" si="3"/>
        <v>2.1176470588235317</v>
      </c>
    </row>
    <row r="22" spans="1:24" ht="13" x14ac:dyDescent="0.15">
      <c r="A22" s="10"/>
      <c r="B22" s="11">
        <v>44610</v>
      </c>
      <c r="C22" s="17">
        <v>0</v>
      </c>
      <c r="D22" s="17" t="s">
        <v>10</v>
      </c>
      <c r="E22" s="18">
        <v>0</v>
      </c>
      <c r="F22" s="32">
        <f t="shared" si="0"/>
        <v>0</v>
      </c>
      <c r="G22" s="33" t="s">
        <v>10</v>
      </c>
      <c r="H22" s="34">
        <f t="shared" si="1"/>
        <v>6.7199999999999989</v>
      </c>
      <c r="I22" s="35">
        <f t="shared" si="2"/>
        <v>0.70588235294117652</v>
      </c>
      <c r="J22" s="36">
        <f t="shared" si="3"/>
        <v>1.411764705882355</v>
      </c>
    </row>
    <row r="23" spans="1:24" ht="13" x14ac:dyDescent="0.15">
      <c r="A23" s="10"/>
      <c r="B23" s="11">
        <v>44611</v>
      </c>
      <c r="C23" s="17">
        <v>1</v>
      </c>
      <c r="D23" s="17" t="s">
        <v>23</v>
      </c>
      <c r="E23" s="18">
        <v>0.7</v>
      </c>
      <c r="F23" s="32">
        <f t="shared" si="0"/>
        <v>0.7</v>
      </c>
      <c r="G23" s="36">
        <f t="array" ref="G23">IF(COUNTIF($D$7:D22,D23),(LOOKUP(2,1/($D$7:D22=D23),$G$7:G22) - F23),VLOOKUP(D23,'Work Items'!$C$3:$E$8,3,FALSE)-F23)</f>
        <v>6.0199999999999987</v>
      </c>
      <c r="H23" s="34">
        <f t="shared" si="1"/>
        <v>6.0199999999999987</v>
      </c>
      <c r="I23" s="35">
        <f t="shared" si="2"/>
        <v>0.70588235294117652</v>
      </c>
      <c r="J23" s="36">
        <f t="shared" si="3"/>
        <v>0.70588235294117851</v>
      </c>
    </row>
    <row r="24" spans="1:24" ht="13" x14ac:dyDescent="0.15">
      <c r="A24" s="10"/>
      <c r="B24" s="11">
        <v>44612</v>
      </c>
      <c r="C24" s="17">
        <v>0</v>
      </c>
      <c r="D24" s="17" t="s">
        <v>10</v>
      </c>
      <c r="E24" s="18">
        <v>0</v>
      </c>
      <c r="F24" s="32">
        <f t="shared" si="0"/>
        <v>0</v>
      </c>
      <c r="G24" s="33" t="s">
        <v>10</v>
      </c>
      <c r="H24" s="34">
        <f t="shared" si="1"/>
        <v>6.0199999999999987</v>
      </c>
      <c r="I24" s="35">
        <f t="shared" si="2"/>
        <v>0.70588235294117652</v>
      </c>
      <c r="J24" s="36">
        <f t="shared" si="3"/>
        <v>1.9984014443252818E-15</v>
      </c>
      <c r="K24" s="15" t="s">
        <v>14</v>
      </c>
    </row>
    <row r="25" spans="1:24" ht="13" x14ac:dyDescent="0.15">
      <c r="A25" s="3"/>
      <c r="B25" s="3"/>
      <c r="C25" s="3"/>
    </row>
    <row r="26" spans="1:24" ht="13" x14ac:dyDescent="0.15">
      <c r="A26" s="3"/>
      <c r="B26" s="26" t="s">
        <v>15</v>
      </c>
      <c r="C26" s="27">
        <f>SUM(C8:C24)</f>
        <v>9</v>
      </c>
      <c r="F26" s="28">
        <f>SUM(F7:F24)</f>
        <v>5.98</v>
      </c>
    </row>
    <row r="27" spans="1:24" ht="13" x14ac:dyDescent="0.15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3" x14ac:dyDescent="0.15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" x14ac:dyDescent="0.15">
      <c r="A29" s="30"/>
      <c r="B29" s="30"/>
      <c r="C29" s="30"/>
    </row>
    <row r="30" spans="1:24" ht="13" x14ac:dyDescent="0.15">
      <c r="A30" s="30"/>
      <c r="B30" s="30"/>
      <c r="C30" s="30"/>
    </row>
    <row r="31" spans="1:24" ht="13" x14ac:dyDescent="0.15">
      <c r="A31" s="30"/>
      <c r="B31" s="30"/>
      <c r="C31" s="30"/>
    </row>
    <row r="32" spans="1:24" ht="19" thickBot="1" x14ac:dyDescent="0.25">
      <c r="A32" s="4"/>
      <c r="B32" s="104" t="s">
        <v>70</v>
      </c>
      <c r="C32" s="105"/>
      <c r="D32" s="105"/>
      <c r="E32" s="105"/>
      <c r="F32" s="105"/>
      <c r="G32" s="105"/>
      <c r="H32" s="105"/>
      <c r="I32" s="105"/>
      <c r="J32" s="106"/>
    </row>
    <row r="33" spans="1:11" ht="44" thickTop="1" thickBot="1" x14ac:dyDescent="0.2">
      <c r="A33" s="40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4" thickTop="1" x14ac:dyDescent="0.15">
      <c r="A34" s="10"/>
      <c r="B34" s="11">
        <v>44614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20</v>
      </c>
      <c r="I34" s="14">
        <v>20</v>
      </c>
      <c r="J34" s="12">
        <v>20</v>
      </c>
      <c r="K34" s="15" t="s">
        <v>11</v>
      </c>
    </row>
    <row r="35" spans="1:11" ht="13" x14ac:dyDescent="0.15">
      <c r="A35" s="10"/>
      <c r="B35" s="11">
        <v>44615</v>
      </c>
      <c r="C35" s="17">
        <v>1</v>
      </c>
      <c r="D35" s="17" t="s">
        <v>23</v>
      </c>
      <c r="E35" s="18">
        <v>0.7</v>
      </c>
      <c r="F35" s="32">
        <f t="shared" ref="F35:F38" si="4">E35*C35</f>
        <v>0.7</v>
      </c>
      <c r="G35" s="36" cm="1">
        <f t="array" ref="G35">IF(COUNTIF($D$34:D34,D35),(LOOKUP(2,1/($D$34:D34=D35),$G$34:G34) - F35),VLOOKUP(D35,'Work Items'!$C$10:$E$15,3,FALSE)-F35)</f>
        <v>13.3</v>
      </c>
      <c r="H35" s="34">
        <f t="shared" ref="H35:H46" si="5">H34 - F35</f>
        <v>19.3</v>
      </c>
      <c r="I35" s="35">
        <f>$I$34/(ROWS($B$34:$B$46)-1)</f>
        <v>1.6666666666666667</v>
      </c>
      <c r="J35" s="36">
        <f>J34 - I35</f>
        <v>18.333333333333332</v>
      </c>
    </row>
    <row r="36" spans="1:11" ht="13" x14ac:dyDescent="0.15">
      <c r="A36" s="10"/>
      <c r="B36" s="11">
        <v>44616</v>
      </c>
      <c r="C36" s="17">
        <v>0</v>
      </c>
      <c r="D36" s="17" t="s">
        <v>10</v>
      </c>
      <c r="E36" s="18">
        <v>0.8</v>
      </c>
      <c r="F36" s="32">
        <f t="shared" si="4"/>
        <v>0</v>
      </c>
      <c r="G36" s="36" t="e" cm="1">
        <f t="array" ref="G36">IF(COUNTIF($D$34:D35,D36),(LOOKUP(2,1/($D$34:D35=D36),$G$34:G35) - F36),VLOOKUP(D36,'Work Items'!$C$10:$E$15,3,FALSE)-F36)</f>
        <v>#N/A</v>
      </c>
      <c r="H36" s="34">
        <f t="shared" si="5"/>
        <v>19.3</v>
      </c>
      <c r="I36" s="35">
        <f t="shared" ref="I36:I45" si="6">$I$34/(ROWS($B$34:$B$46)-1)</f>
        <v>1.6666666666666667</v>
      </c>
      <c r="J36" s="36">
        <f t="shared" ref="J36:J46" si="7">J35 - I36</f>
        <v>16.666666666666664</v>
      </c>
    </row>
    <row r="37" spans="1:11" ht="13" x14ac:dyDescent="0.15">
      <c r="A37" s="10"/>
      <c r="B37" s="11">
        <v>44617</v>
      </c>
      <c r="C37" s="17">
        <v>3</v>
      </c>
      <c r="D37" s="17" t="s">
        <v>23</v>
      </c>
      <c r="E37" s="18">
        <v>0.75</v>
      </c>
      <c r="F37" s="32">
        <f t="shared" si="4"/>
        <v>2.25</v>
      </c>
      <c r="G37" s="36" cm="1">
        <f t="array" ref="G37">IF(COUNTIF($D$34:D36,D37),(LOOKUP(2,1/($D$34:D36=D37),$G$34:G36) - F37),VLOOKUP(D37,'Work Items'!$C$10:$E$15,3,FALSE)-F37)</f>
        <v>11.05</v>
      </c>
      <c r="H37" s="34">
        <f t="shared" si="5"/>
        <v>17.05</v>
      </c>
      <c r="I37" s="35">
        <f t="shared" si="6"/>
        <v>1.6666666666666667</v>
      </c>
      <c r="J37" s="36">
        <f t="shared" si="7"/>
        <v>14.999999999999998</v>
      </c>
    </row>
    <row r="38" spans="1:11" ht="13" x14ac:dyDescent="0.15">
      <c r="A38" s="10"/>
      <c r="B38" s="11">
        <v>44618</v>
      </c>
      <c r="C38" s="17">
        <v>0</v>
      </c>
      <c r="D38" s="17" t="s">
        <v>10</v>
      </c>
      <c r="E38" s="18">
        <v>0</v>
      </c>
      <c r="F38" s="32">
        <f t="shared" si="4"/>
        <v>0</v>
      </c>
      <c r="G38" s="36" t="e" cm="1">
        <f t="array" ref="G38">IF(COUNTIF($D$34:D37,D38),(LOOKUP(2,1/($D$34:D37=D38),$G$34:G37) - F38),VLOOKUP(D38,'Work Items'!$C$10:$E$15,3,FALSE)-F38)</f>
        <v>#N/A</v>
      </c>
      <c r="H38" s="34">
        <f t="shared" si="5"/>
        <v>17.05</v>
      </c>
      <c r="I38" s="35">
        <f t="shared" si="6"/>
        <v>1.6666666666666667</v>
      </c>
      <c r="J38" s="36">
        <f t="shared" si="7"/>
        <v>13.333333333333332</v>
      </c>
    </row>
    <row r="39" spans="1:11" ht="13" x14ac:dyDescent="0.15">
      <c r="A39" s="10"/>
      <c r="B39" s="11">
        <v>44619</v>
      </c>
      <c r="C39" s="17">
        <v>4</v>
      </c>
      <c r="D39" s="17" t="s">
        <v>23</v>
      </c>
      <c r="E39" s="18">
        <v>0.6</v>
      </c>
      <c r="F39" s="32">
        <v>0</v>
      </c>
      <c r="G39" s="36" cm="1">
        <f t="array" ref="G39">IF(COUNTIF($D$34:D38,D39),(LOOKUP(2,1/($D$34:D38=D39),$G$34:G38) - F39),VLOOKUP(D39,'Work Items'!$C$10:$E$15,3,FALSE)-F39)</f>
        <v>11.05</v>
      </c>
      <c r="H39" s="34">
        <f t="shared" si="5"/>
        <v>17.05</v>
      </c>
      <c r="I39" s="35">
        <f t="shared" si="6"/>
        <v>1.6666666666666667</v>
      </c>
      <c r="J39" s="36">
        <f t="shared" si="7"/>
        <v>11.666666666666666</v>
      </c>
    </row>
    <row r="40" spans="1:11" ht="13" x14ac:dyDescent="0.15">
      <c r="A40" s="10"/>
      <c r="B40" s="11">
        <v>44620</v>
      </c>
      <c r="C40" s="17">
        <v>3</v>
      </c>
      <c r="D40" s="17" t="s">
        <v>23</v>
      </c>
      <c r="E40" s="18">
        <v>0.75</v>
      </c>
      <c r="F40" s="32">
        <f t="shared" ref="F40:F46" si="8">E40*C40</f>
        <v>2.25</v>
      </c>
      <c r="G40" s="36" cm="1">
        <f t="array" ref="G40">IF(COUNTIF($D$34:D39,D40),(LOOKUP(2,1/($D$34:D39=D40),$G$34:G39) - F40),VLOOKUP(D40,'Work Items'!$C$10:$E$15,3,FALSE)-F40)</f>
        <v>8.8000000000000007</v>
      </c>
      <c r="H40" s="34">
        <f t="shared" si="5"/>
        <v>14.8</v>
      </c>
      <c r="I40" s="35">
        <f t="shared" si="6"/>
        <v>1.6666666666666667</v>
      </c>
      <c r="J40" s="36">
        <f t="shared" si="7"/>
        <v>10</v>
      </c>
    </row>
    <row r="41" spans="1:11" ht="13" x14ac:dyDescent="0.15">
      <c r="A41" s="10"/>
      <c r="B41" s="11">
        <v>44621</v>
      </c>
      <c r="C41" s="17">
        <v>2</v>
      </c>
      <c r="D41" s="17">
        <v>0</v>
      </c>
      <c r="E41" s="18">
        <v>0.7</v>
      </c>
      <c r="F41" s="32">
        <f t="shared" si="8"/>
        <v>1.4</v>
      </c>
      <c r="G41" s="36" t="e" cm="1">
        <f t="array" ref="G41">IF(COUNTIF($D$34:D40,D41),(LOOKUP(2,1/($D$34:D40=D41),$G$34:G40) - F41),VLOOKUP(D41,'Work Items'!$C$10:$E$15,3,FALSE)-F41)</f>
        <v>#N/A</v>
      </c>
      <c r="H41" s="34">
        <f t="shared" si="5"/>
        <v>13.4</v>
      </c>
      <c r="I41" s="35">
        <f t="shared" si="6"/>
        <v>1.6666666666666667</v>
      </c>
      <c r="J41" s="36">
        <f t="shared" si="7"/>
        <v>8.3333333333333339</v>
      </c>
    </row>
    <row r="42" spans="1:11" ht="13" x14ac:dyDescent="0.15">
      <c r="A42" s="10"/>
      <c r="B42" s="11">
        <v>44622</v>
      </c>
      <c r="C42" s="17">
        <v>3</v>
      </c>
      <c r="D42" s="17" t="s">
        <v>23</v>
      </c>
      <c r="E42" s="18">
        <v>0.8</v>
      </c>
      <c r="F42" s="32">
        <f t="shared" si="8"/>
        <v>2.4000000000000004</v>
      </c>
      <c r="G42" s="36" cm="1">
        <f t="array" ref="G42">IF(COUNTIF($D$34:D41,D42),(LOOKUP(2,1/($D$34:D41=D42),$G$34:G41) - F42),VLOOKUP(D42,'Work Items'!$C$10:$E$15,3,FALSE)-F42)</f>
        <v>6.4</v>
      </c>
      <c r="H42" s="34">
        <f t="shared" si="5"/>
        <v>11</v>
      </c>
      <c r="I42" s="35">
        <f t="shared" si="6"/>
        <v>1.6666666666666667</v>
      </c>
      <c r="J42" s="36">
        <f t="shared" si="7"/>
        <v>6.666666666666667</v>
      </c>
    </row>
    <row r="43" spans="1:11" ht="13" x14ac:dyDescent="0.15">
      <c r="A43" s="10"/>
      <c r="B43" s="11">
        <v>44623</v>
      </c>
      <c r="C43" s="17">
        <v>0</v>
      </c>
      <c r="D43" s="17" t="s">
        <v>10</v>
      </c>
      <c r="E43" s="18">
        <v>0</v>
      </c>
      <c r="F43" s="32">
        <f t="shared" si="8"/>
        <v>0</v>
      </c>
      <c r="G43" s="36" t="e" cm="1">
        <f t="array" ref="G43">IF(COUNTIF($D$34:D42,D43),(LOOKUP(2,1/($D$34:D42=D43),$G$34:G42) - F43),VLOOKUP(D43,'Work Items'!$C$10:$E$15,3,FALSE)-F43)</f>
        <v>#N/A</v>
      </c>
      <c r="H43" s="34">
        <f t="shared" si="5"/>
        <v>11</v>
      </c>
      <c r="I43" s="35">
        <f t="shared" si="6"/>
        <v>1.6666666666666667</v>
      </c>
      <c r="J43" s="36">
        <f t="shared" si="7"/>
        <v>5</v>
      </c>
    </row>
    <row r="44" spans="1:11" ht="13" x14ac:dyDescent="0.15">
      <c r="A44" s="10"/>
      <c r="B44" s="11">
        <v>44624</v>
      </c>
      <c r="C44" s="17">
        <v>4</v>
      </c>
      <c r="D44" s="17" t="s">
        <v>23</v>
      </c>
      <c r="E44" s="18">
        <v>0.8</v>
      </c>
      <c r="F44" s="32">
        <f t="shared" si="8"/>
        <v>3.2</v>
      </c>
      <c r="G44" s="36" cm="1">
        <f t="array" ref="G44">IF(COUNTIF($D$34:D43,D44),(LOOKUP(2,1/($D$34:D43=D44),$G$34:G43) - F44),VLOOKUP(D44,'Work Items'!$C$10:$E$15,3,FALSE)-F44)</f>
        <v>3.2</v>
      </c>
      <c r="H44" s="34">
        <f t="shared" si="5"/>
        <v>7.8</v>
      </c>
      <c r="I44" s="35">
        <f t="shared" si="6"/>
        <v>1.6666666666666667</v>
      </c>
      <c r="J44" s="36">
        <f t="shared" si="7"/>
        <v>3.333333333333333</v>
      </c>
    </row>
    <row r="45" spans="1:11" ht="13" x14ac:dyDescent="0.15">
      <c r="A45" s="10"/>
      <c r="B45" s="11">
        <v>44625</v>
      </c>
      <c r="C45" s="17">
        <v>2</v>
      </c>
      <c r="D45" s="17" t="s">
        <v>23</v>
      </c>
      <c r="E45" s="18">
        <v>0.75</v>
      </c>
      <c r="F45" s="32">
        <f t="shared" si="8"/>
        <v>1.5</v>
      </c>
      <c r="G45" s="36" cm="1">
        <f t="array" ref="G45">IF(COUNTIF($D$34:D44,D45),(LOOKUP(2,1/($D$34:D44=D45),$G$34:G44) - F45),VLOOKUP(D45,'Work Items'!$C$10:$E$15,3,FALSE)-F45)</f>
        <v>1.7000000000000002</v>
      </c>
      <c r="H45" s="34">
        <f t="shared" si="5"/>
        <v>6.3</v>
      </c>
      <c r="I45" s="35">
        <f t="shared" si="6"/>
        <v>1.6666666666666667</v>
      </c>
      <c r="J45" s="36">
        <f t="shared" si="7"/>
        <v>1.6666666666666663</v>
      </c>
    </row>
    <row r="46" spans="1:11" ht="13" x14ac:dyDescent="0.15">
      <c r="A46" s="10"/>
      <c r="B46" s="11">
        <v>44626</v>
      </c>
      <c r="C46" s="17">
        <v>6</v>
      </c>
      <c r="D46" s="17" t="s">
        <v>23</v>
      </c>
      <c r="E46" s="18">
        <v>0.8</v>
      </c>
      <c r="F46" s="32">
        <f t="shared" si="8"/>
        <v>4.8000000000000007</v>
      </c>
      <c r="G46" s="36" cm="1">
        <f t="array" ref="G46">IF(COUNTIF($D$34:D45,D46),(LOOKUP(2,1/($D$34:D45=D46),$G$34:G45) - F46),VLOOKUP(D46,'Work Items'!$C$10:$E$15,3,FALSE)-F46)</f>
        <v>-3.1000000000000005</v>
      </c>
      <c r="H46" s="34">
        <f t="shared" si="5"/>
        <v>1.4999999999999991</v>
      </c>
      <c r="I46" s="35">
        <f>$I$34/(ROWS($B$34:$B$46)-1)</f>
        <v>1.6666666666666667</v>
      </c>
      <c r="J46" s="36">
        <f t="shared" si="7"/>
        <v>0</v>
      </c>
      <c r="K46" s="15" t="s">
        <v>14</v>
      </c>
    </row>
    <row r="47" spans="1:11" ht="13" x14ac:dyDescent="0.15">
      <c r="A47" s="30"/>
      <c r="B47" s="30"/>
      <c r="C47" s="30"/>
    </row>
    <row r="48" spans="1:11" ht="13" x14ac:dyDescent="0.15">
      <c r="A48" s="27"/>
      <c r="B48" s="27" t="s">
        <v>15</v>
      </c>
      <c r="C48" s="27">
        <f>SUM(C35:C46)</f>
        <v>28</v>
      </c>
      <c r="F48" s="28">
        <f>SUM(F34:F46)</f>
        <v>18.5</v>
      </c>
    </row>
    <row r="49" spans="1:24" ht="13" x14ac:dyDescent="0.15"/>
    <row r="50" spans="1:24" ht="13" x14ac:dyDescent="0.15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" x14ac:dyDescent="0.15">
      <c r="A51" s="30"/>
      <c r="B51" s="30"/>
      <c r="C51" s="30"/>
    </row>
    <row r="52" spans="1:24" ht="13" x14ac:dyDescent="0.15">
      <c r="A52" s="30"/>
      <c r="B52" s="30"/>
      <c r="C52" s="30"/>
    </row>
    <row r="53" spans="1:24" ht="13" x14ac:dyDescent="0.15">
      <c r="A53" s="30"/>
      <c r="B53" s="30"/>
      <c r="C53" s="30"/>
    </row>
    <row r="54" spans="1:24" ht="19" thickBot="1" x14ac:dyDescent="0.25">
      <c r="A54" s="4"/>
      <c r="B54" s="150" t="s">
        <v>91</v>
      </c>
      <c r="C54" s="105"/>
      <c r="D54" s="105"/>
      <c r="E54" s="105"/>
      <c r="F54" s="105"/>
      <c r="G54" s="105"/>
      <c r="H54" s="105"/>
      <c r="I54" s="105"/>
      <c r="J54" s="106"/>
    </row>
    <row r="55" spans="1:24" ht="44" thickTop="1" thickBot="1" x14ac:dyDescent="0.2">
      <c r="A55" s="40"/>
      <c r="B55" s="6" t="s">
        <v>1</v>
      </c>
      <c r="C55" s="6" t="s">
        <v>2</v>
      </c>
      <c r="D55" s="6" t="s">
        <v>3</v>
      </c>
      <c r="E55" s="6" t="s">
        <v>4</v>
      </c>
      <c r="F55" s="6" t="s">
        <v>5</v>
      </c>
      <c r="G55" s="6" t="s">
        <v>6</v>
      </c>
      <c r="H55" s="7" t="s">
        <v>7</v>
      </c>
      <c r="I55" s="8" t="s">
        <v>8</v>
      </c>
      <c r="J55" s="6" t="s">
        <v>9</v>
      </c>
      <c r="K55" s="9"/>
    </row>
    <row r="56" spans="1:24" ht="14" thickTop="1" x14ac:dyDescent="0.15">
      <c r="A56" s="10"/>
      <c r="B56" s="11">
        <v>44628</v>
      </c>
      <c r="C56" s="12">
        <v>0</v>
      </c>
      <c r="D56" s="12" t="s">
        <v>10</v>
      </c>
      <c r="E56" s="12" t="s">
        <v>10</v>
      </c>
      <c r="F56" s="12" t="str">
        <f>E56</f>
        <v>N/A</v>
      </c>
      <c r="G56" s="12" t="e">
        <v>#N/A</v>
      </c>
      <c r="H56" s="13">
        <v>10</v>
      </c>
      <c r="I56" s="14">
        <v>10</v>
      </c>
      <c r="J56" s="12">
        <v>10</v>
      </c>
      <c r="K56" s="15" t="s">
        <v>11</v>
      </c>
    </row>
    <row r="57" spans="1:24" ht="13" x14ac:dyDescent="0.15">
      <c r="A57" s="10"/>
      <c r="B57" s="11">
        <v>44629</v>
      </c>
      <c r="C57" s="17">
        <v>0</v>
      </c>
      <c r="D57" s="146" t="s">
        <v>10</v>
      </c>
      <c r="E57" s="18">
        <v>0</v>
      </c>
      <c r="F57" s="32">
        <f t="shared" ref="F57:F66" si="9">E57*C57</f>
        <v>0</v>
      </c>
      <c r="G57" s="36" t="e" cm="1">
        <f t="array" ref="G57">IF(COUNTIF($D$56:D56,D57),(LOOKUP(2,1/($D$56:D56=D57),$G$56:G56) - F57),VLOOKUP(D57,'Work Items'!$C$17:$E$21,3,FALSE)-F57)</f>
        <v>#N/A</v>
      </c>
      <c r="H57" s="34">
        <f t="shared" ref="H57:H66" si="10">H56 - F57</f>
        <v>10</v>
      </c>
      <c r="I57" s="35">
        <f>$I$56/(ROWS($B$56:$B$66)-1)</f>
        <v>1</v>
      </c>
      <c r="J57" s="36">
        <f>J56 - I57</f>
        <v>9</v>
      </c>
    </row>
    <row r="58" spans="1:24" ht="13" x14ac:dyDescent="0.15">
      <c r="A58" s="10"/>
      <c r="B58" s="11">
        <v>44630</v>
      </c>
      <c r="C58" s="17">
        <v>0</v>
      </c>
      <c r="D58" s="146" t="s">
        <v>10</v>
      </c>
      <c r="E58" s="18">
        <v>0</v>
      </c>
      <c r="F58" s="32">
        <f t="shared" si="9"/>
        <v>0</v>
      </c>
      <c r="G58" s="36" t="e" cm="1">
        <f t="array" ref="G58">IF(COUNTIF($D$56:D57,D58),(LOOKUP(2,1/($D$56:D57=D58),$G$56:G57) - F58),VLOOKUP(D58,'Work Items'!$C$17:$E$21,3,FALSE)-F58)</f>
        <v>#N/A</v>
      </c>
      <c r="H58" s="34">
        <f t="shared" si="10"/>
        <v>10</v>
      </c>
      <c r="I58" s="35">
        <f t="shared" ref="I58:I66" si="11">$I$56/(ROWS($B$56:$B$66)-1)</f>
        <v>1</v>
      </c>
      <c r="J58" s="36">
        <f t="shared" ref="J58:J66" si="12">J57 - I58</f>
        <v>8</v>
      </c>
    </row>
    <row r="59" spans="1:24" ht="13" x14ac:dyDescent="0.15">
      <c r="A59" s="10"/>
      <c r="B59" s="11">
        <v>44631</v>
      </c>
      <c r="C59" s="17">
        <v>0</v>
      </c>
      <c r="D59" s="146" t="s">
        <v>10</v>
      </c>
      <c r="E59" s="18">
        <v>0</v>
      </c>
      <c r="F59" s="32">
        <f t="shared" si="9"/>
        <v>0</v>
      </c>
      <c r="G59" s="36" t="e" cm="1">
        <f t="array" ref="G59">IF(COUNTIF($D$56:D58,D59),(LOOKUP(2,1/($D$56:D58=D59),$G$56:G58) - F59),VLOOKUP(D59,'Work Items'!$C$17:$E$21,3,FALSE)-F59)</f>
        <v>#N/A</v>
      </c>
      <c r="H59" s="34">
        <f t="shared" si="10"/>
        <v>10</v>
      </c>
      <c r="I59" s="35">
        <f t="shared" si="11"/>
        <v>1</v>
      </c>
      <c r="J59" s="36">
        <f t="shared" si="12"/>
        <v>7</v>
      </c>
    </row>
    <row r="60" spans="1:24" ht="13" x14ac:dyDescent="0.15">
      <c r="A60" s="10"/>
      <c r="B60" s="11">
        <v>44632</v>
      </c>
      <c r="C60" s="17">
        <v>3</v>
      </c>
      <c r="D60" s="146" t="s">
        <v>77</v>
      </c>
      <c r="E60" s="18">
        <v>0.75</v>
      </c>
      <c r="F60" s="32">
        <f t="shared" si="9"/>
        <v>2.25</v>
      </c>
      <c r="G60" s="36" cm="1">
        <f t="array" ref="G60">IF(COUNTIF($D$56:D59,D60),(LOOKUP(2,1/($D$56:D59=D60),$G$56:G59) - F60),VLOOKUP(D60,'Work Items'!$C$17:$E$21,3,FALSE)-F60)</f>
        <v>5.75</v>
      </c>
      <c r="H60" s="34">
        <f t="shared" si="10"/>
        <v>7.75</v>
      </c>
      <c r="I60" s="35">
        <f t="shared" si="11"/>
        <v>1</v>
      </c>
      <c r="J60" s="36">
        <f t="shared" si="12"/>
        <v>6</v>
      </c>
    </row>
    <row r="61" spans="1:24" ht="13" x14ac:dyDescent="0.15">
      <c r="A61" s="10"/>
      <c r="B61" s="11">
        <v>44633</v>
      </c>
      <c r="C61" s="17">
        <v>4</v>
      </c>
      <c r="D61" s="146" t="s">
        <v>77</v>
      </c>
      <c r="E61" s="18">
        <v>0.8</v>
      </c>
      <c r="F61" s="32">
        <f t="shared" si="9"/>
        <v>3.2</v>
      </c>
      <c r="G61" s="36" cm="1">
        <f t="array" ref="G61">IF(COUNTIF($D$56:D60,D61),(LOOKUP(2,1/($D$56:D60=D61),$G$56:G60) - F61),VLOOKUP(D61,'Work Items'!$C$17:$E$21,3,FALSE)-F61)</f>
        <v>2.5499999999999998</v>
      </c>
      <c r="H61" s="34">
        <f t="shared" si="10"/>
        <v>4.55</v>
      </c>
      <c r="I61" s="35">
        <f t="shared" si="11"/>
        <v>1</v>
      </c>
      <c r="J61" s="36">
        <f t="shared" si="12"/>
        <v>5</v>
      </c>
    </row>
    <row r="62" spans="1:24" ht="13" x14ac:dyDescent="0.15">
      <c r="A62" s="10"/>
      <c r="B62" s="11">
        <v>44634</v>
      </c>
      <c r="C62" s="17">
        <v>0</v>
      </c>
      <c r="D62" s="146" t="s">
        <v>10</v>
      </c>
      <c r="E62" s="18">
        <v>0</v>
      </c>
      <c r="F62" s="32">
        <f t="shared" si="9"/>
        <v>0</v>
      </c>
      <c r="G62" s="36" t="e" cm="1">
        <f t="array" ref="G62">IF(COUNTIF($D$56:D61,D62),(LOOKUP(2,1/($D$56:D61=D62),$G$56:G61) - F62),VLOOKUP(D62,'Work Items'!$C$17:$E$21,3,FALSE)-F62)</f>
        <v>#N/A</v>
      </c>
      <c r="H62" s="34">
        <f t="shared" si="10"/>
        <v>4.55</v>
      </c>
      <c r="I62" s="35">
        <f t="shared" si="11"/>
        <v>1</v>
      </c>
      <c r="J62" s="36">
        <f t="shared" si="12"/>
        <v>4</v>
      </c>
    </row>
    <row r="63" spans="1:24" ht="13" x14ac:dyDescent="0.15">
      <c r="A63" s="10"/>
      <c r="B63" s="11">
        <v>44635</v>
      </c>
      <c r="C63" s="17">
        <v>3</v>
      </c>
      <c r="D63" s="146" t="s">
        <v>77</v>
      </c>
      <c r="E63" s="18">
        <v>0.8</v>
      </c>
      <c r="F63" s="32">
        <f t="shared" si="9"/>
        <v>2.4000000000000004</v>
      </c>
      <c r="G63" s="36" cm="1">
        <f t="array" ref="G63">IF(COUNTIF($D$56:D62,D63),(LOOKUP(2,1/($D$56:D62=D63),$G$56:G62) - F63),VLOOKUP(D63,'Work Items'!$C$17:$E$21,3,FALSE)-F63)</f>
        <v>0.14999999999999947</v>
      </c>
      <c r="H63" s="34">
        <f t="shared" si="10"/>
        <v>2.1499999999999995</v>
      </c>
      <c r="I63" s="35">
        <f t="shared" si="11"/>
        <v>1</v>
      </c>
      <c r="J63" s="36">
        <f t="shared" si="12"/>
        <v>3</v>
      </c>
    </row>
    <row r="64" spans="1:24" ht="13" x14ac:dyDescent="0.15">
      <c r="A64" s="10"/>
      <c r="B64" s="11">
        <v>44636</v>
      </c>
      <c r="C64" s="17">
        <v>0</v>
      </c>
      <c r="D64" s="146" t="s">
        <v>10</v>
      </c>
      <c r="E64" s="18">
        <v>0.8</v>
      </c>
      <c r="F64" s="32">
        <f t="shared" si="9"/>
        <v>0</v>
      </c>
      <c r="G64" s="36" t="e" cm="1">
        <f t="array" ref="G64">IF(COUNTIF($D$56:D63,D64),(LOOKUP(2,1/($D$56:D63=D64),$G$56:G63) - F64),VLOOKUP(D64,'Work Items'!$C$17:$E$21,3,FALSE)-F64)</f>
        <v>#N/A</v>
      </c>
      <c r="H64" s="34">
        <f t="shared" si="10"/>
        <v>2.1499999999999995</v>
      </c>
      <c r="I64" s="35">
        <f t="shared" si="11"/>
        <v>1</v>
      </c>
      <c r="J64" s="36">
        <f t="shared" si="12"/>
        <v>2</v>
      </c>
    </row>
    <row r="65" spans="1:24" ht="13" x14ac:dyDescent="0.15">
      <c r="A65" s="10"/>
      <c r="B65" s="11">
        <v>44637</v>
      </c>
      <c r="C65" s="17">
        <v>0</v>
      </c>
      <c r="D65" s="146" t="s">
        <v>10</v>
      </c>
      <c r="E65" s="18">
        <v>0.7</v>
      </c>
      <c r="F65" s="32">
        <f t="shared" si="9"/>
        <v>0</v>
      </c>
      <c r="G65" s="36" t="e" cm="1">
        <f t="array" ref="G65">IF(COUNTIF($D$56:D64,D65),(LOOKUP(2,1/($D$56:D64=D65),$G$56:G64) - F65),VLOOKUP(D65,'Work Items'!$C$17:$E$21,3,FALSE)-F65)</f>
        <v>#N/A</v>
      </c>
      <c r="H65" s="34">
        <f t="shared" si="10"/>
        <v>2.1499999999999995</v>
      </c>
      <c r="I65" s="35">
        <f t="shared" si="11"/>
        <v>1</v>
      </c>
      <c r="J65" s="36">
        <f t="shared" si="12"/>
        <v>1</v>
      </c>
    </row>
    <row r="66" spans="1:24" ht="13" x14ac:dyDescent="0.15">
      <c r="A66" s="10"/>
      <c r="B66" s="11">
        <v>44638</v>
      </c>
      <c r="C66" s="17">
        <v>3</v>
      </c>
      <c r="D66" s="146" t="s">
        <v>77</v>
      </c>
      <c r="E66" s="18">
        <v>0.9</v>
      </c>
      <c r="F66" s="32">
        <f t="shared" si="9"/>
        <v>2.7</v>
      </c>
      <c r="G66" s="36" cm="1">
        <f t="array" ref="G66">IF(COUNTIF($D$56:D65,D66),(LOOKUP(2,1/($D$56:D65=D66),$G$56:G65) - F66),VLOOKUP(D66,'Work Items'!$C$17:$E$21,3,FALSE)-F66)</f>
        <v>-2.5500000000000007</v>
      </c>
      <c r="H66" s="34">
        <f t="shared" si="10"/>
        <v>-0.55000000000000071</v>
      </c>
      <c r="I66" s="35">
        <f t="shared" si="11"/>
        <v>1</v>
      </c>
      <c r="J66" s="36">
        <f t="shared" si="12"/>
        <v>0</v>
      </c>
      <c r="K66" s="145" t="s">
        <v>14</v>
      </c>
    </row>
    <row r="67" spans="1:24" ht="13" x14ac:dyDescent="0.15">
      <c r="A67" s="30"/>
      <c r="B67" s="30"/>
      <c r="C67" s="30"/>
    </row>
    <row r="68" spans="1:24" ht="13" x14ac:dyDescent="0.15">
      <c r="A68" s="27"/>
      <c r="B68" s="27" t="s">
        <v>15</v>
      </c>
      <c r="C68" s="27">
        <f>SUM(C57:C66)</f>
        <v>13</v>
      </c>
      <c r="F68" s="28">
        <f>SUM(F56:F66)</f>
        <v>10.55</v>
      </c>
    </row>
    <row r="69" spans="1:24" ht="13" x14ac:dyDescent="0.15"/>
    <row r="70" spans="1:24" ht="13" x14ac:dyDescent="0.15">
      <c r="A70" s="123"/>
      <c r="B70" s="123"/>
      <c r="C70" s="123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</row>
    <row r="71" spans="1:24" ht="13" x14ac:dyDescent="0.15">
      <c r="A71" s="125"/>
      <c r="B71" s="125"/>
      <c r="C71" s="125"/>
    </row>
    <row r="72" spans="1:24" ht="13" x14ac:dyDescent="0.15">
      <c r="A72" s="125"/>
      <c r="B72" s="125"/>
      <c r="C72" s="125"/>
    </row>
    <row r="73" spans="1:24" ht="13" x14ac:dyDescent="0.15">
      <c r="A73" s="125"/>
      <c r="B73" s="125"/>
      <c r="C73" s="125"/>
    </row>
    <row r="74" spans="1:24" ht="19" thickBot="1" x14ac:dyDescent="0.25">
      <c r="A74" s="126"/>
      <c r="B74" s="151" t="s">
        <v>92</v>
      </c>
      <c r="C74" s="143"/>
      <c r="D74" s="143"/>
      <c r="E74" s="143"/>
      <c r="F74" s="143"/>
      <c r="G74" s="143"/>
      <c r="H74" s="143"/>
      <c r="I74" s="143"/>
      <c r="J74" s="144"/>
    </row>
    <row r="75" spans="1:24" ht="44" thickTop="1" thickBot="1" x14ac:dyDescent="0.2">
      <c r="A75" s="128"/>
      <c r="B75" s="129" t="s">
        <v>1</v>
      </c>
      <c r="C75" s="130" t="s">
        <v>2</v>
      </c>
      <c r="D75" s="130" t="s">
        <v>3</v>
      </c>
      <c r="E75" s="130" t="s">
        <v>4</v>
      </c>
      <c r="F75" s="130" t="s">
        <v>5</v>
      </c>
      <c r="G75" s="130" t="s">
        <v>6</v>
      </c>
      <c r="H75" s="131" t="s">
        <v>7</v>
      </c>
      <c r="I75" s="130" t="s">
        <v>8</v>
      </c>
      <c r="J75" s="130" t="s">
        <v>9</v>
      </c>
      <c r="K75" s="132"/>
    </row>
    <row r="76" spans="1:24" ht="14" thickTop="1" x14ac:dyDescent="0.15">
      <c r="A76" s="133"/>
      <c r="B76" s="134">
        <v>44648</v>
      </c>
      <c r="C76" s="135">
        <v>0</v>
      </c>
      <c r="D76" s="135" t="s">
        <v>10</v>
      </c>
      <c r="E76" s="135" t="s">
        <v>10</v>
      </c>
      <c r="F76" s="135" t="s">
        <v>10</v>
      </c>
      <c r="G76" s="135" t="e">
        <v>#N/A</v>
      </c>
      <c r="H76" s="136">
        <v>15</v>
      </c>
      <c r="I76" s="135">
        <v>15</v>
      </c>
      <c r="J76" s="135">
        <v>15</v>
      </c>
      <c r="K76" s="127" t="s">
        <v>11</v>
      </c>
    </row>
    <row r="77" spans="1:24" ht="13" x14ac:dyDescent="0.15">
      <c r="A77" s="133"/>
      <c r="B77" s="134">
        <v>44649</v>
      </c>
      <c r="C77" s="137">
        <v>2</v>
      </c>
      <c r="D77" s="147" t="s">
        <v>81</v>
      </c>
      <c r="E77" s="138">
        <v>0.7</v>
      </c>
      <c r="F77" s="139">
        <f xml:space="preserve"> C77*E77</f>
        <v>1.4</v>
      </c>
      <c r="G77" s="36" cm="1">
        <f t="array" ref="G77">IF(COUNTIF($D$76:D76,D77),(LOOKUP(2,1/($D$76:D76=D77),$G$76:G76) - F77),VLOOKUP(D77,'Work Items'!$C$23:$E$27,3,FALSE)-F77)</f>
        <v>12.6</v>
      </c>
      <c r="H77" s="149">
        <f t="shared" ref="H77:H97" si="13">H76 - F77</f>
        <v>13.6</v>
      </c>
      <c r="I77" s="35">
        <f>$I$76/(ROWS($B$76:$B$97)-1)</f>
        <v>0.7142857142857143</v>
      </c>
      <c r="J77" s="36">
        <f>J76 - I77</f>
        <v>14.285714285714286</v>
      </c>
    </row>
    <row r="78" spans="1:24" ht="13" x14ac:dyDescent="0.15">
      <c r="A78" s="133"/>
      <c r="B78" s="134">
        <v>44650</v>
      </c>
      <c r="C78" s="137">
        <v>0</v>
      </c>
      <c r="D78" s="147" t="s">
        <v>10</v>
      </c>
      <c r="E78" s="138">
        <v>0</v>
      </c>
      <c r="F78" s="139">
        <f t="shared" ref="F78:F97" si="14" xml:space="preserve"> C78*E78</f>
        <v>0</v>
      </c>
      <c r="G78" s="36" t="e" cm="1">
        <f t="array" ref="G78">IF(COUNTIF($D$76:D77,D78),(LOOKUP(2,1/($D$76:D77=D78),$G$76:G77) - F78),VLOOKUP(D78,'Work Items'!$C$23:$E$27,3,FALSE)-F78)</f>
        <v>#N/A</v>
      </c>
      <c r="H78" s="149">
        <f t="shared" si="13"/>
        <v>13.6</v>
      </c>
      <c r="I78" s="35">
        <f t="shared" ref="I78:I97" si="15">$I$76/(ROWS($B$76:$B$97)-1)</f>
        <v>0.7142857142857143</v>
      </c>
      <c r="J78" s="36">
        <f t="shared" ref="J78:J97" si="16">J77 - I78</f>
        <v>13.571428571428573</v>
      </c>
    </row>
    <row r="79" spans="1:24" ht="13" x14ac:dyDescent="0.15">
      <c r="A79" s="133"/>
      <c r="B79" s="134">
        <v>44651</v>
      </c>
      <c r="C79" s="137">
        <v>0</v>
      </c>
      <c r="D79" s="147" t="s">
        <v>10</v>
      </c>
      <c r="E79" s="138">
        <v>0</v>
      </c>
      <c r="F79" s="139">
        <f t="shared" si="14"/>
        <v>0</v>
      </c>
      <c r="G79" s="36" t="e" cm="1">
        <f t="array" ref="G79">IF(COUNTIF($D$76:D78,D79),(LOOKUP(2,1/($D$76:D78=D79),$G$76:G78) - F79),VLOOKUP(D79,'Work Items'!$C$23:$E$27,3,FALSE)-F79)</f>
        <v>#N/A</v>
      </c>
      <c r="H79" s="149">
        <f t="shared" si="13"/>
        <v>13.6</v>
      </c>
      <c r="I79" s="35">
        <f t="shared" si="15"/>
        <v>0.7142857142857143</v>
      </c>
      <c r="J79" s="36">
        <f t="shared" si="16"/>
        <v>12.857142857142859</v>
      </c>
    </row>
    <row r="80" spans="1:24" ht="13" x14ac:dyDescent="0.15">
      <c r="A80" s="133"/>
      <c r="B80" s="134">
        <v>44652</v>
      </c>
      <c r="C80" s="137">
        <v>2</v>
      </c>
      <c r="D80" s="147" t="s">
        <v>81</v>
      </c>
      <c r="E80" s="138">
        <v>0.8</v>
      </c>
      <c r="F80" s="139">
        <f t="shared" si="14"/>
        <v>1.6</v>
      </c>
      <c r="G80" s="36" cm="1">
        <f t="array" ref="G80">IF(COUNTIF($D$76:D79,D80),(LOOKUP(2,1/($D$76:D79=D80),$G$76:G79) - F80),VLOOKUP(D80,'Work Items'!$C$23:$E$27,3,FALSE)-F80)</f>
        <v>11</v>
      </c>
      <c r="H80" s="149">
        <f t="shared" si="13"/>
        <v>12</v>
      </c>
      <c r="I80" s="35">
        <f t="shared" si="15"/>
        <v>0.7142857142857143</v>
      </c>
      <c r="J80" s="36">
        <f t="shared" si="16"/>
        <v>12.142857142857146</v>
      </c>
    </row>
    <row r="81" spans="1:12" ht="13" x14ac:dyDescent="0.15">
      <c r="A81" s="133"/>
      <c r="B81" s="134">
        <v>44653</v>
      </c>
      <c r="C81" s="137">
        <v>1</v>
      </c>
      <c r="D81" s="147" t="s">
        <v>81</v>
      </c>
      <c r="E81" s="138">
        <v>0.9</v>
      </c>
      <c r="F81" s="139">
        <f t="shared" si="14"/>
        <v>0.9</v>
      </c>
      <c r="G81" s="36" cm="1">
        <f t="array" ref="G81">IF(COUNTIF($D$76:D80,D81),(LOOKUP(2,1/($D$76:D80=D81),$G$76:G80) - F81),VLOOKUP(D81,'Work Items'!$C$23:$E$27,3,FALSE)-F81)</f>
        <v>10.1</v>
      </c>
      <c r="H81" s="149">
        <f t="shared" si="13"/>
        <v>11.1</v>
      </c>
      <c r="I81" s="35">
        <f t="shared" si="15"/>
        <v>0.7142857142857143</v>
      </c>
      <c r="J81" s="36">
        <f t="shared" si="16"/>
        <v>11.428571428571432</v>
      </c>
    </row>
    <row r="82" spans="1:12" ht="13" x14ac:dyDescent="0.15">
      <c r="A82" s="133"/>
      <c r="B82" s="134">
        <v>44654</v>
      </c>
      <c r="C82" s="137">
        <v>0</v>
      </c>
      <c r="D82" s="147" t="s">
        <v>10</v>
      </c>
      <c r="E82" s="148">
        <v>0</v>
      </c>
      <c r="F82" s="139">
        <f t="shared" si="14"/>
        <v>0</v>
      </c>
      <c r="G82" s="36" t="e" cm="1">
        <f t="array" ref="G82">IF(COUNTIF($D$76:D81,D82),(LOOKUP(2,1/($D$76:D81=D82),$G$76:G81) - F82),VLOOKUP(D82,'Work Items'!$C$23:$E$27,3,FALSE)-F82)</f>
        <v>#N/A</v>
      </c>
      <c r="H82" s="149">
        <f t="shared" si="13"/>
        <v>11.1</v>
      </c>
      <c r="I82" s="35">
        <f t="shared" si="15"/>
        <v>0.7142857142857143</v>
      </c>
      <c r="J82" s="36">
        <f t="shared" si="16"/>
        <v>10.714285714285719</v>
      </c>
    </row>
    <row r="83" spans="1:12" ht="13" x14ac:dyDescent="0.15">
      <c r="A83" s="133"/>
      <c r="B83" s="134">
        <v>44655</v>
      </c>
      <c r="C83" s="137">
        <v>2</v>
      </c>
      <c r="D83" s="147" t="s">
        <v>81</v>
      </c>
      <c r="E83" s="138">
        <v>0.8</v>
      </c>
      <c r="F83" s="139">
        <f t="shared" si="14"/>
        <v>1.6</v>
      </c>
      <c r="G83" s="36" cm="1">
        <f t="array" ref="G83">IF(COUNTIF($D$76:D82,D83),(LOOKUP(2,1/($D$76:D82=D83),$G$76:G82) - F83),VLOOKUP(D83,'Work Items'!$C$23:$E$27,3,FALSE)-F83)</f>
        <v>8.5</v>
      </c>
      <c r="H83" s="149">
        <f t="shared" si="13"/>
        <v>9.5</v>
      </c>
      <c r="I83" s="35">
        <f t="shared" si="15"/>
        <v>0.7142857142857143</v>
      </c>
      <c r="J83" s="36">
        <f t="shared" si="16"/>
        <v>10.000000000000005</v>
      </c>
    </row>
    <row r="84" spans="1:12" ht="13" x14ac:dyDescent="0.15">
      <c r="A84" s="133"/>
      <c r="B84" s="134">
        <v>44656</v>
      </c>
      <c r="C84" s="137">
        <v>0</v>
      </c>
      <c r="D84" s="147" t="s">
        <v>10</v>
      </c>
      <c r="E84" s="138">
        <v>0</v>
      </c>
      <c r="F84" s="139">
        <f t="shared" si="14"/>
        <v>0</v>
      </c>
      <c r="G84" s="36" t="e" cm="1">
        <f t="array" ref="G84">IF(COUNTIF($D$76:D83,D84),(LOOKUP(2,1/($D$76:D83=D84),$G$76:G83) - F84),VLOOKUP(D84,'Work Items'!$C$23:$E$27,3,FALSE)-F84)</f>
        <v>#N/A</v>
      </c>
      <c r="H84" s="149">
        <f t="shared" si="13"/>
        <v>9.5</v>
      </c>
      <c r="I84" s="35">
        <f t="shared" si="15"/>
        <v>0.7142857142857143</v>
      </c>
      <c r="J84" s="36">
        <f t="shared" si="16"/>
        <v>9.2857142857142918</v>
      </c>
    </row>
    <row r="85" spans="1:12" ht="13" x14ac:dyDescent="0.15">
      <c r="A85" s="133"/>
      <c r="B85" s="134">
        <v>44657</v>
      </c>
      <c r="C85" s="137">
        <v>0</v>
      </c>
      <c r="D85" s="147" t="s">
        <v>10</v>
      </c>
      <c r="E85" s="138">
        <v>0</v>
      </c>
      <c r="F85" s="139">
        <f t="shared" si="14"/>
        <v>0</v>
      </c>
      <c r="G85" s="36" t="e" cm="1">
        <f t="array" ref="G85">IF(COUNTIF($D$76:D84,D85),(LOOKUP(2,1/($D$76:D84=D85),$G$76:G84) - F85),VLOOKUP(D85,'Work Items'!$C$23:$E$27,3,FALSE)-F85)</f>
        <v>#N/A</v>
      </c>
      <c r="H85" s="149">
        <f t="shared" si="13"/>
        <v>9.5</v>
      </c>
      <c r="I85" s="35">
        <f t="shared" si="15"/>
        <v>0.7142857142857143</v>
      </c>
      <c r="J85" s="36">
        <f t="shared" si="16"/>
        <v>8.5714285714285783</v>
      </c>
    </row>
    <row r="86" spans="1:12" ht="13" x14ac:dyDescent="0.15">
      <c r="A86" s="133"/>
      <c r="B86" s="134">
        <v>44658</v>
      </c>
      <c r="C86" s="137">
        <v>1</v>
      </c>
      <c r="D86" s="147" t="s">
        <v>81</v>
      </c>
      <c r="E86" s="138">
        <v>0.8</v>
      </c>
      <c r="F86" s="139">
        <f t="shared" si="14"/>
        <v>0.8</v>
      </c>
      <c r="G86" s="36" cm="1">
        <f t="array" ref="G86">IF(COUNTIF($D$76:D85,D86),(LOOKUP(2,1/($D$76:D85=D86),$G$76:G85) - F86),VLOOKUP(D86,'Work Items'!$C$23:$E$27,3,FALSE)-F86)</f>
        <v>7.7</v>
      </c>
      <c r="H86" s="149">
        <f t="shared" si="13"/>
        <v>8.6999999999999993</v>
      </c>
      <c r="I86" s="35">
        <f t="shared" si="15"/>
        <v>0.7142857142857143</v>
      </c>
      <c r="J86" s="36">
        <f t="shared" si="16"/>
        <v>7.8571428571428639</v>
      </c>
    </row>
    <row r="87" spans="1:12" ht="13" x14ac:dyDescent="0.15">
      <c r="A87" s="133"/>
      <c r="B87" s="134">
        <v>44659</v>
      </c>
      <c r="C87" s="137">
        <v>0</v>
      </c>
      <c r="D87" s="147" t="s">
        <v>10</v>
      </c>
      <c r="E87" s="138">
        <v>0</v>
      </c>
      <c r="F87" s="139">
        <f t="shared" si="14"/>
        <v>0</v>
      </c>
      <c r="G87" s="36" t="e" cm="1">
        <f t="array" ref="G87">IF(COUNTIF($D$76:D86,D87),(LOOKUP(2,1/($D$76:D86=D87),$G$76:G86) - F87),VLOOKUP(D87,'Work Items'!$C$23:$E$27,3,FALSE)-F87)</f>
        <v>#N/A</v>
      </c>
      <c r="H87" s="149">
        <f t="shared" si="13"/>
        <v>8.6999999999999993</v>
      </c>
      <c r="I87" s="35">
        <f t="shared" si="15"/>
        <v>0.7142857142857143</v>
      </c>
      <c r="J87" s="36">
        <f t="shared" si="16"/>
        <v>7.1428571428571495</v>
      </c>
    </row>
    <row r="88" spans="1:12" ht="13" x14ac:dyDescent="0.15">
      <c r="A88" s="133"/>
      <c r="B88" s="134">
        <v>44660</v>
      </c>
      <c r="C88" s="137">
        <v>2</v>
      </c>
      <c r="D88" s="147" t="s">
        <v>81</v>
      </c>
      <c r="E88" s="138">
        <v>0.6</v>
      </c>
      <c r="F88" s="139">
        <f t="shared" si="14"/>
        <v>1.2</v>
      </c>
      <c r="G88" s="36" cm="1">
        <f t="array" ref="G88">IF(COUNTIF($D$76:D87,D88),(LOOKUP(2,1/($D$76:D87=D88),$G$76:G87) - F88),VLOOKUP(D88,'Work Items'!$C$23:$E$27,3,FALSE)-F88)</f>
        <v>6.5</v>
      </c>
      <c r="H88" s="149">
        <f t="shared" si="13"/>
        <v>7.4999999999999991</v>
      </c>
      <c r="I88" s="35">
        <f t="shared" si="15"/>
        <v>0.7142857142857143</v>
      </c>
      <c r="J88" s="36">
        <f t="shared" si="16"/>
        <v>6.428571428571435</v>
      </c>
    </row>
    <row r="89" spans="1:12" ht="13" x14ac:dyDescent="0.15">
      <c r="A89" s="133"/>
      <c r="B89" s="134">
        <v>44661</v>
      </c>
      <c r="C89" s="137">
        <v>0</v>
      </c>
      <c r="D89" s="147" t="s">
        <v>10</v>
      </c>
      <c r="E89" s="138">
        <v>0</v>
      </c>
      <c r="F89" s="139">
        <f t="shared" si="14"/>
        <v>0</v>
      </c>
      <c r="G89" s="36" t="e" cm="1">
        <f t="array" ref="G89">IF(COUNTIF($D$76:D88,D89),(LOOKUP(2,1/($D$76:D88=D89),$G$76:G88) - F89),VLOOKUP(D89,'Work Items'!$C$23:$E$27,3,FALSE)-F89)</f>
        <v>#N/A</v>
      </c>
      <c r="H89" s="149">
        <f t="shared" si="13"/>
        <v>7.4999999999999991</v>
      </c>
      <c r="I89" s="35">
        <f t="shared" si="15"/>
        <v>0.7142857142857143</v>
      </c>
      <c r="J89" s="36">
        <f t="shared" si="16"/>
        <v>5.7142857142857206</v>
      </c>
    </row>
    <row r="90" spans="1:12" ht="13" x14ac:dyDescent="0.15">
      <c r="A90" s="133"/>
      <c r="B90" s="134">
        <v>44662</v>
      </c>
      <c r="C90" s="137">
        <v>0</v>
      </c>
      <c r="D90" s="147" t="s">
        <v>10</v>
      </c>
      <c r="E90" s="138">
        <v>0</v>
      </c>
      <c r="F90" s="139">
        <f t="shared" si="14"/>
        <v>0</v>
      </c>
      <c r="G90" s="36" t="e" cm="1">
        <f t="array" ref="G90">IF(COUNTIF($D$76:D89,D90),(LOOKUP(2,1/($D$76:D89=D90),$G$76:G89) - F90),VLOOKUP(D90,'Work Items'!$C$23:$E$27,3,FALSE)-F90)</f>
        <v>#N/A</v>
      </c>
      <c r="H90" s="149">
        <f t="shared" si="13"/>
        <v>7.4999999999999991</v>
      </c>
      <c r="I90" s="35">
        <f t="shared" si="15"/>
        <v>0.7142857142857143</v>
      </c>
      <c r="J90" s="36">
        <f t="shared" si="16"/>
        <v>5.0000000000000062</v>
      </c>
    </row>
    <row r="91" spans="1:12" ht="13" x14ac:dyDescent="0.15">
      <c r="A91" s="140"/>
      <c r="B91" s="134">
        <v>44663</v>
      </c>
      <c r="C91" s="137">
        <v>0</v>
      </c>
      <c r="D91" s="147" t="s">
        <v>10</v>
      </c>
      <c r="E91" s="138">
        <v>0</v>
      </c>
      <c r="F91" s="139">
        <f t="shared" si="14"/>
        <v>0</v>
      </c>
      <c r="G91" s="36" t="e" cm="1">
        <f t="array" ref="G91">IF(COUNTIF($D$76:D90,D91),(LOOKUP(2,1/($D$76:D90=D91),$G$76:G90) - F91),VLOOKUP(D91,'Work Items'!$C$23:$E$27,3,FALSE)-F91)</f>
        <v>#N/A</v>
      </c>
      <c r="H91" s="149">
        <f t="shared" si="13"/>
        <v>7.4999999999999991</v>
      </c>
      <c r="I91" s="35">
        <f t="shared" si="15"/>
        <v>0.7142857142857143</v>
      </c>
      <c r="J91" s="36">
        <f t="shared" si="16"/>
        <v>4.2857142857142918</v>
      </c>
    </row>
    <row r="92" spans="1:12" ht="15.75" customHeight="1" x14ac:dyDescent="0.15">
      <c r="B92" s="134">
        <v>44664</v>
      </c>
      <c r="C92" s="137">
        <v>0</v>
      </c>
      <c r="D92" s="147" t="s">
        <v>10</v>
      </c>
      <c r="E92" s="138">
        <v>0</v>
      </c>
      <c r="F92" s="139">
        <f t="shared" si="14"/>
        <v>0</v>
      </c>
      <c r="G92" s="36" t="e" cm="1">
        <f t="array" ref="G92">IF(COUNTIF($D$76:D91,D92),(LOOKUP(2,1/($D$76:D91=D92),$G$76:G91) - F92),VLOOKUP(D92,'Work Items'!$C$23:$E$27,3,FALSE)-F92)</f>
        <v>#N/A</v>
      </c>
      <c r="H92" s="149">
        <f t="shared" si="13"/>
        <v>7.4999999999999991</v>
      </c>
      <c r="I92" s="35">
        <f t="shared" si="15"/>
        <v>0.7142857142857143</v>
      </c>
      <c r="J92" s="36">
        <f t="shared" si="16"/>
        <v>3.5714285714285774</v>
      </c>
    </row>
    <row r="93" spans="1:12" ht="13" x14ac:dyDescent="0.15">
      <c r="B93" s="134">
        <v>44665</v>
      </c>
      <c r="C93" s="137">
        <v>0</v>
      </c>
      <c r="D93" s="147" t="s">
        <v>10</v>
      </c>
      <c r="E93" s="138">
        <v>0</v>
      </c>
      <c r="F93" s="139">
        <f t="shared" si="14"/>
        <v>0</v>
      </c>
      <c r="G93" s="36" t="e" cm="1">
        <f t="array" ref="G93">IF(COUNTIF($D$76:D92,D93),(LOOKUP(2,1/($D$76:D92=D93),$G$76:G92) - F93),VLOOKUP(D93,'Work Items'!$C$23:$E$27,3,FALSE)-F93)</f>
        <v>#N/A</v>
      </c>
      <c r="H93" s="149">
        <f t="shared" si="13"/>
        <v>7.4999999999999991</v>
      </c>
      <c r="I93" s="35">
        <f t="shared" si="15"/>
        <v>0.7142857142857143</v>
      </c>
      <c r="J93" s="36">
        <f t="shared" si="16"/>
        <v>2.857142857142863</v>
      </c>
    </row>
    <row r="94" spans="1:12" ht="13" x14ac:dyDescent="0.15">
      <c r="A94" s="30"/>
      <c r="B94" s="134">
        <v>44666</v>
      </c>
      <c r="C94" s="137">
        <v>0</v>
      </c>
      <c r="D94" s="147" t="s">
        <v>10</v>
      </c>
      <c r="E94" s="138">
        <v>0</v>
      </c>
      <c r="F94" s="139">
        <f t="shared" si="14"/>
        <v>0</v>
      </c>
      <c r="G94" s="36" t="e" cm="1">
        <f t="array" ref="G94">IF(COUNTIF($D$76:D93,D94),(LOOKUP(2,1/($D$76:D93=D94),$G$76:G93) - F94),VLOOKUP(D94,'Work Items'!$C$23:$E$27,3,FALSE)-F94)</f>
        <v>#N/A</v>
      </c>
      <c r="H94" s="149">
        <f t="shared" si="13"/>
        <v>7.4999999999999991</v>
      </c>
      <c r="I94" s="35">
        <f t="shared" si="15"/>
        <v>0.7142857142857143</v>
      </c>
      <c r="J94" s="36">
        <f t="shared" si="16"/>
        <v>2.1428571428571486</v>
      </c>
      <c r="L94" s="31"/>
    </row>
    <row r="95" spans="1:12" ht="13" x14ac:dyDescent="0.15">
      <c r="A95" s="30"/>
      <c r="B95" s="134">
        <v>44667</v>
      </c>
      <c r="C95" s="137">
        <v>0</v>
      </c>
      <c r="D95" s="147" t="s">
        <v>10</v>
      </c>
      <c r="E95" s="138">
        <v>0</v>
      </c>
      <c r="F95" s="139">
        <f t="shared" si="14"/>
        <v>0</v>
      </c>
      <c r="G95" s="36" t="e" cm="1">
        <f t="array" ref="G95">IF(COUNTIF($D$76:D94,D95),(LOOKUP(2,1/($D$76:D94=D95),$G$76:G94) - F95),VLOOKUP(D95,'Work Items'!$C$23:$E$27,3,FALSE)-F95)</f>
        <v>#N/A</v>
      </c>
      <c r="H95" s="149">
        <f t="shared" si="13"/>
        <v>7.4999999999999991</v>
      </c>
      <c r="I95" s="35">
        <f t="shared" si="15"/>
        <v>0.7142857142857143</v>
      </c>
      <c r="J95" s="36">
        <f t="shared" si="16"/>
        <v>1.4285714285714342</v>
      </c>
      <c r="L95" s="31"/>
    </row>
    <row r="96" spans="1:12" ht="13" x14ac:dyDescent="0.15">
      <c r="A96" s="30"/>
      <c r="B96" s="134">
        <v>44668</v>
      </c>
      <c r="C96" s="137">
        <v>0</v>
      </c>
      <c r="D96" s="147" t="s">
        <v>10</v>
      </c>
      <c r="E96" s="138">
        <v>0</v>
      </c>
      <c r="F96" s="139">
        <f t="shared" si="14"/>
        <v>0</v>
      </c>
      <c r="G96" s="36" t="e" cm="1">
        <f t="array" ref="G96">IF(COUNTIF($D$76:D95,D96),(LOOKUP(2,1/($D$76:D95=D96),$G$76:G95) - F96),VLOOKUP(D96,'Work Items'!$C$23:$E$27,3,FALSE)-F96)</f>
        <v>#N/A</v>
      </c>
      <c r="H96" s="149">
        <f t="shared" si="13"/>
        <v>7.4999999999999991</v>
      </c>
      <c r="I96" s="35">
        <f t="shared" si="15"/>
        <v>0.7142857142857143</v>
      </c>
      <c r="J96" s="36">
        <f t="shared" si="16"/>
        <v>0.71428571428571985</v>
      </c>
    </row>
    <row r="97" spans="1:11" ht="13" x14ac:dyDescent="0.15">
      <c r="A97" s="30"/>
      <c r="B97" s="134">
        <v>44669</v>
      </c>
      <c r="C97" s="137">
        <v>0</v>
      </c>
      <c r="D97" s="147" t="s">
        <v>10</v>
      </c>
      <c r="E97" s="138">
        <v>0</v>
      </c>
      <c r="F97" s="139">
        <f t="shared" si="14"/>
        <v>0</v>
      </c>
      <c r="G97" s="36" t="e" cm="1">
        <f t="array" ref="G97">IF(COUNTIF($D$76:D96,D97),(LOOKUP(2,1/($D$76:D96=D97),$G$76:G96) - F97),VLOOKUP(D97,'Work Items'!$C$23:$E$27,3,FALSE)-F97)</f>
        <v>#N/A</v>
      </c>
      <c r="H97" s="149">
        <f t="shared" si="13"/>
        <v>7.4999999999999991</v>
      </c>
      <c r="I97" s="35">
        <f t="shared" si="15"/>
        <v>0.7142857142857143</v>
      </c>
      <c r="J97" s="36">
        <f t="shared" si="16"/>
        <v>5.5511151231257827E-15</v>
      </c>
      <c r="K97" s="127" t="s">
        <v>14</v>
      </c>
    </row>
    <row r="98" spans="1:11" ht="13" x14ac:dyDescent="0.15">
      <c r="A98" s="30"/>
      <c r="B98" s="30"/>
      <c r="C98" s="30"/>
    </row>
    <row r="99" spans="1:11" ht="13" x14ac:dyDescent="0.15">
      <c r="A99" s="140"/>
      <c r="B99" s="140" t="s">
        <v>15</v>
      </c>
      <c r="C99" s="140">
        <f>SUM(C76:C97)</f>
        <v>10</v>
      </c>
      <c r="F99" s="141">
        <f>SUM(F77:F97)</f>
        <v>7.5</v>
      </c>
    </row>
    <row r="100" spans="1:11" ht="13" x14ac:dyDescent="0.15">
      <c r="A100" s="30"/>
      <c r="B100" s="30"/>
      <c r="C100" s="30"/>
    </row>
    <row r="101" spans="1:11" ht="13" x14ac:dyDescent="0.15">
      <c r="A101" s="3"/>
      <c r="B101" s="3"/>
      <c r="C101" s="3"/>
    </row>
    <row r="102" spans="1:11" ht="13" x14ac:dyDescent="0.15">
      <c r="A102" s="3"/>
      <c r="B102" s="3"/>
      <c r="C102" s="3"/>
    </row>
    <row r="103" spans="1:11" ht="13" x14ac:dyDescent="0.15">
      <c r="A103" s="3"/>
      <c r="B103" s="3"/>
      <c r="C103" s="3"/>
    </row>
    <row r="104" spans="1:11" ht="13" x14ac:dyDescent="0.15">
      <c r="A104" s="3"/>
      <c r="B104" s="3"/>
      <c r="C104" s="3"/>
    </row>
    <row r="105" spans="1:11" ht="13" x14ac:dyDescent="0.15">
      <c r="A105" s="3"/>
      <c r="B105" s="3"/>
      <c r="C105" s="3"/>
    </row>
    <row r="106" spans="1:11" ht="13" x14ac:dyDescent="0.15">
      <c r="A106" s="3"/>
      <c r="B106" s="3"/>
      <c r="C106" s="3"/>
    </row>
    <row r="107" spans="1:11" ht="13" x14ac:dyDescent="0.15">
      <c r="A107" s="3"/>
      <c r="B107" s="3"/>
      <c r="C107" s="3"/>
    </row>
    <row r="108" spans="1:11" ht="13" x14ac:dyDescent="0.15">
      <c r="A108" s="3"/>
      <c r="B108" s="3"/>
      <c r="C108" s="3"/>
    </row>
    <row r="109" spans="1:11" ht="13" x14ac:dyDescent="0.15">
      <c r="A109" s="3"/>
      <c r="B109" s="3"/>
      <c r="C109" s="3"/>
    </row>
    <row r="110" spans="1:11" ht="13" x14ac:dyDescent="0.15">
      <c r="A110" s="3"/>
      <c r="B110" s="3"/>
      <c r="C110" s="3"/>
    </row>
    <row r="111" spans="1:11" ht="13" x14ac:dyDescent="0.15">
      <c r="A111" s="3"/>
      <c r="B111" s="3"/>
      <c r="C111" s="3"/>
    </row>
    <row r="112" spans="1:11" ht="13" x14ac:dyDescent="0.15">
      <c r="A112" s="3"/>
      <c r="B112" s="3"/>
      <c r="C112" s="3"/>
    </row>
    <row r="113" spans="1:3" ht="13" x14ac:dyDescent="0.15">
      <c r="A113" s="3"/>
      <c r="B113" s="3"/>
      <c r="C113" s="3"/>
    </row>
    <row r="114" spans="1:3" ht="13" x14ac:dyDescent="0.15">
      <c r="A114" s="3"/>
      <c r="B114" s="3"/>
      <c r="C114" s="3"/>
    </row>
    <row r="115" spans="1:3" ht="13" x14ac:dyDescent="0.15">
      <c r="A115" s="3"/>
      <c r="B115" s="3"/>
      <c r="C115" s="3"/>
    </row>
    <row r="116" spans="1:3" ht="13" x14ac:dyDescent="0.15">
      <c r="A116" s="3"/>
      <c r="B116" s="3"/>
      <c r="C116" s="3"/>
    </row>
    <row r="117" spans="1:3" ht="13" x14ac:dyDescent="0.15">
      <c r="A117" s="3"/>
      <c r="B117" s="3"/>
      <c r="C117" s="3"/>
    </row>
    <row r="118" spans="1:3" ht="13" x14ac:dyDescent="0.15">
      <c r="A118" s="3"/>
      <c r="B118" s="3"/>
      <c r="C118" s="3"/>
    </row>
    <row r="119" spans="1:3" ht="13" x14ac:dyDescent="0.15">
      <c r="A119" s="3"/>
      <c r="B119" s="3"/>
      <c r="C119" s="3"/>
    </row>
    <row r="120" spans="1:3" ht="13" x14ac:dyDescent="0.15">
      <c r="A120" s="3"/>
      <c r="B120" s="3"/>
      <c r="C120" s="3"/>
    </row>
    <row r="121" spans="1:3" ht="13" x14ac:dyDescent="0.15">
      <c r="A121" s="3"/>
      <c r="B121" s="3"/>
      <c r="C121" s="3"/>
    </row>
    <row r="122" spans="1:3" ht="13" x14ac:dyDescent="0.15">
      <c r="A122" s="3"/>
      <c r="B122" s="3"/>
      <c r="C122" s="3"/>
    </row>
    <row r="123" spans="1:3" ht="13" x14ac:dyDescent="0.15">
      <c r="A123" s="3"/>
      <c r="B123" s="3"/>
      <c r="C123" s="3"/>
    </row>
    <row r="124" spans="1:3" ht="13" x14ac:dyDescent="0.15">
      <c r="A124" s="3"/>
      <c r="B124" s="3"/>
      <c r="C124" s="3"/>
    </row>
    <row r="125" spans="1:3" ht="13" x14ac:dyDescent="0.15">
      <c r="A125" s="3"/>
      <c r="B125" s="3"/>
      <c r="C125" s="3"/>
    </row>
    <row r="126" spans="1:3" ht="13" x14ac:dyDescent="0.15">
      <c r="A126" s="3"/>
      <c r="B126" s="3"/>
      <c r="C126" s="3"/>
    </row>
    <row r="127" spans="1:3" ht="13" x14ac:dyDescent="0.15">
      <c r="A127" s="3"/>
      <c r="B127" s="3"/>
      <c r="C127" s="3"/>
    </row>
    <row r="128" spans="1:3" ht="13" x14ac:dyDescent="0.15">
      <c r="A128" s="3"/>
      <c r="B128" s="3"/>
      <c r="C128" s="3"/>
    </row>
    <row r="129" spans="1:3" ht="13" x14ac:dyDescent="0.15">
      <c r="A129" s="3"/>
      <c r="B129" s="3"/>
      <c r="C129" s="3"/>
    </row>
    <row r="130" spans="1:3" ht="13" x14ac:dyDescent="0.15">
      <c r="A130" s="3"/>
      <c r="B130" s="3"/>
      <c r="C130" s="3"/>
    </row>
    <row r="131" spans="1:3" ht="13" x14ac:dyDescent="0.15">
      <c r="A131" s="3"/>
      <c r="B131" s="3"/>
      <c r="C131" s="3"/>
    </row>
    <row r="132" spans="1:3" ht="13" x14ac:dyDescent="0.15">
      <c r="A132" s="3"/>
      <c r="B132" s="3"/>
      <c r="C132" s="3"/>
    </row>
    <row r="133" spans="1:3" ht="13" x14ac:dyDescent="0.15">
      <c r="A133" s="3"/>
      <c r="B133" s="3"/>
      <c r="C133" s="3"/>
    </row>
    <row r="134" spans="1:3" ht="13" x14ac:dyDescent="0.15">
      <c r="A134" s="3"/>
      <c r="B134" s="3"/>
      <c r="C134" s="3"/>
    </row>
    <row r="135" spans="1:3" ht="13" x14ac:dyDescent="0.15">
      <c r="A135" s="3"/>
      <c r="B135" s="3"/>
      <c r="C135" s="3"/>
    </row>
    <row r="136" spans="1:3" ht="13" x14ac:dyDescent="0.15">
      <c r="A136" s="3"/>
      <c r="B136" s="3"/>
      <c r="C136" s="3"/>
    </row>
    <row r="137" spans="1:3" ht="13" x14ac:dyDescent="0.15">
      <c r="A137" s="3"/>
      <c r="B137" s="3"/>
      <c r="C137" s="3"/>
    </row>
    <row r="138" spans="1:3" ht="13" x14ac:dyDescent="0.15">
      <c r="A138" s="3"/>
      <c r="B138" s="3"/>
      <c r="C138" s="3"/>
    </row>
    <row r="139" spans="1:3" ht="13" x14ac:dyDescent="0.15">
      <c r="A139" s="3"/>
      <c r="B139" s="3"/>
      <c r="C139" s="3"/>
    </row>
    <row r="140" spans="1:3" ht="13" x14ac:dyDescent="0.15">
      <c r="A140" s="3"/>
      <c r="B140" s="3"/>
      <c r="C140" s="3"/>
    </row>
    <row r="141" spans="1:3" ht="13" x14ac:dyDescent="0.15">
      <c r="A141" s="3"/>
      <c r="B141" s="3"/>
      <c r="C141" s="3"/>
    </row>
    <row r="142" spans="1:3" ht="13" x14ac:dyDescent="0.15">
      <c r="A142" s="3"/>
      <c r="B142" s="3"/>
      <c r="C142" s="3"/>
    </row>
    <row r="143" spans="1:3" ht="13" x14ac:dyDescent="0.15">
      <c r="A143" s="3"/>
      <c r="B143" s="3"/>
      <c r="C143" s="3"/>
    </row>
    <row r="144" spans="1:3" ht="13" x14ac:dyDescent="0.15">
      <c r="A144" s="3"/>
      <c r="B144" s="3"/>
      <c r="C144" s="3"/>
    </row>
    <row r="145" spans="1:3" ht="13" x14ac:dyDescent="0.15">
      <c r="A145" s="3"/>
      <c r="B145" s="3"/>
      <c r="C145" s="3"/>
    </row>
    <row r="146" spans="1:3" ht="13" x14ac:dyDescent="0.15">
      <c r="A146" s="3"/>
      <c r="B146" s="3"/>
      <c r="C146" s="3"/>
    </row>
    <row r="147" spans="1:3" ht="13" x14ac:dyDescent="0.15">
      <c r="A147" s="3"/>
      <c r="B147" s="3"/>
      <c r="C147" s="3"/>
    </row>
    <row r="148" spans="1:3" ht="13" x14ac:dyDescent="0.15">
      <c r="A148" s="3"/>
      <c r="B148" s="3"/>
      <c r="C148" s="3"/>
    </row>
    <row r="149" spans="1:3" ht="13" x14ac:dyDescent="0.15">
      <c r="A149" s="3"/>
      <c r="B149" s="3"/>
      <c r="C149" s="3"/>
    </row>
    <row r="150" spans="1:3" ht="13" x14ac:dyDescent="0.15">
      <c r="A150" s="3"/>
      <c r="B150" s="3"/>
      <c r="C150" s="3"/>
    </row>
    <row r="151" spans="1:3" ht="13" x14ac:dyDescent="0.15">
      <c r="A151" s="3"/>
      <c r="B151" s="3"/>
      <c r="C151" s="3"/>
    </row>
    <row r="152" spans="1:3" ht="13" x14ac:dyDescent="0.15">
      <c r="A152" s="3"/>
      <c r="B152" s="3"/>
      <c r="C152" s="3"/>
    </row>
    <row r="153" spans="1:3" ht="13" x14ac:dyDescent="0.15">
      <c r="A153" s="3"/>
      <c r="B153" s="3"/>
      <c r="C153" s="3"/>
    </row>
    <row r="154" spans="1:3" ht="13" x14ac:dyDescent="0.15">
      <c r="A154" s="3"/>
      <c r="B154" s="3"/>
      <c r="C154" s="3"/>
    </row>
    <row r="155" spans="1:3" ht="13" x14ac:dyDescent="0.15">
      <c r="A155" s="3"/>
      <c r="B155" s="3"/>
      <c r="C155" s="3"/>
    </row>
    <row r="156" spans="1:3" ht="13" x14ac:dyDescent="0.15">
      <c r="A156" s="3"/>
      <c r="B156" s="3"/>
      <c r="C156" s="3"/>
    </row>
    <row r="157" spans="1:3" ht="13" x14ac:dyDescent="0.15">
      <c r="A157" s="3"/>
      <c r="B157" s="3"/>
      <c r="C157" s="3"/>
    </row>
    <row r="158" spans="1:3" ht="13" x14ac:dyDescent="0.15">
      <c r="A158" s="3"/>
      <c r="B158" s="3"/>
      <c r="C158" s="3"/>
    </row>
    <row r="159" spans="1:3" ht="13" x14ac:dyDescent="0.15">
      <c r="A159" s="3"/>
      <c r="B159" s="3"/>
      <c r="C159" s="3"/>
    </row>
    <row r="160" spans="1:3" ht="13" x14ac:dyDescent="0.15">
      <c r="A160" s="3"/>
      <c r="B160" s="3"/>
      <c r="C160" s="3"/>
    </row>
    <row r="161" spans="1:3" ht="13" x14ac:dyDescent="0.15">
      <c r="A161" s="3"/>
      <c r="B161" s="3"/>
      <c r="C161" s="3"/>
    </row>
    <row r="162" spans="1:3" ht="13" x14ac:dyDescent="0.15">
      <c r="A162" s="3"/>
      <c r="B162" s="3"/>
      <c r="C162" s="3"/>
    </row>
    <row r="163" spans="1:3" ht="13" x14ac:dyDescent="0.15">
      <c r="A163" s="3"/>
      <c r="B163" s="3"/>
      <c r="C163" s="3"/>
    </row>
    <row r="164" spans="1:3" ht="13" x14ac:dyDescent="0.15">
      <c r="A164" s="3"/>
      <c r="B164" s="3"/>
      <c r="C164" s="3"/>
    </row>
    <row r="165" spans="1:3" ht="13" x14ac:dyDescent="0.15">
      <c r="A165" s="3"/>
      <c r="B165" s="3"/>
      <c r="C165" s="3"/>
    </row>
    <row r="166" spans="1:3" ht="13" x14ac:dyDescent="0.15">
      <c r="A166" s="3"/>
      <c r="B166" s="3"/>
      <c r="C166" s="3"/>
    </row>
    <row r="167" spans="1:3" ht="13" x14ac:dyDescent="0.15">
      <c r="A167" s="3"/>
      <c r="B167" s="3"/>
      <c r="C167" s="3"/>
    </row>
    <row r="168" spans="1:3" ht="13" x14ac:dyDescent="0.15">
      <c r="A168" s="3"/>
      <c r="B168" s="3"/>
      <c r="C168" s="3"/>
    </row>
    <row r="169" spans="1:3" ht="13" x14ac:dyDescent="0.15">
      <c r="A169" s="3"/>
      <c r="B169" s="3"/>
      <c r="C169" s="3"/>
    </row>
    <row r="170" spans="1:3" ht="13" x14ac:dyDescent="0.15">
      <c r="A170" s="3"/>
      <c r="B170" s="3"/>
      <c r="C170" s="3"/>
    </row>
    <row r="171" spans="1:3" ht="13" x14ac:dyDescent="0.15">
      <c r="A171" s="3"/>
      <c r="B171" s="3"/>
      <c r="C171" s="3"/>
    </row>
    <row r="172" spans="1:3" ht="13" x14ac:dyDescent="0.15">
      <c r="A172" s="3"/>
      <c r="B172" s="3"/>
      <c r="C172" s="3"/>
    </row>
    <row r="173" spans="1:3" ht="13" x14ac:dyDescent="0.15">
      <c r="A173" s="3"/>
      <c r="B173" s="3"/>
      <c r="C173" s="3"/>
    </row>
    <row r="174" spans="1:3" ht="13" x14ac:dyDescent="0.15">
      <c r="A174" s="3"/>
      <c r="B174" s="3"/>
      <c r="C174" s="3"/>
    </row>
    <row r="175" spans="1:3" ht="13" x14ac:dyDescent="0.15">
      <c r="A175" s="3"/>
      <c r="B175" s="3"/>
      <c r="C175" s="3"/>
    </row>
    <row r="176" spans="1:3" ht="13" x14ac:dyDescent="0.15">
      <c r="A176" s="3"/>
      <c r="B176" s="3"/>
      <c r="C176" s="3"/>
    </row>
    <row r="177" spans="1:3" ht="13" x14ac:dyDescent="0.15">
      <c r="A177" s="3"/>
      <c r="B177" s="3"/>
      <c r="C177" s="3"/>
    </row>
    <row r="178" spans="1:3" ht="13" x14ac:dyDescent="0.15">
      <c r="A178" s="3"/>
      <c r="B178" s="3"/>
      <c r="C178" s="3"/>
    </row>
    <row r="179" spans="1:3" ht="13" x14ac:dyDescent="0.15">
      <c r="A179" s="3"/>
      <c r="B179" s="3"/>
      <c r="C179" s="3"/>
    </row>
    <row r="180" spans="1:3" ht="13" x14ac:dyDescent="0.15">
      <c r="A180" s="3"/>
      <c r="B180" s="3"/>
      <c r="C180" s="3"/>
    </row>
    <row r="181" spans="1:3" ht="13" x14ac:dyDescent="0.15">
      <c r="A181" s="3"/>
      <c r="B181" s="3"/>
      <c r="C181" s="3"/>
    </row>
    <row r="182" spans="1:3" ht="13" x14ac:dyDescent="0.15">
      <c r="A182" s="3"/>
      <c r="B182" s="3"/>
      <c r="C182" s="3"/>
    </row>
    <row r="183" spans="1:3" ht="13" x14ac:dyDescent="0.15">
      <c r="A183" s="3"/>
      <c r="B183" s="3"/>
      <c r="C183" s="3"/>
    </row>
    <row r="184" spans="1:3" ht="13" x14ac:dyDescent="0.15">
      <c r="A184" s="3"/>
      <c r="B184" s="3"/>
      <c r="C184" s="3"/>
    </row>
    <row r="185" spans="1:3" ht="13" x14ac:dyDescent="0.15">
      <c r="A185" s="3"/>
      <c r="B185" s="3"/>
      <c r="C185" s="3"/>
    </row>
    <row r="186" spans="1:3" ht="13" x14ac:dyDescent="0.15">
      <c r="A186" s="3"/>
      <c r="B186" s="3"/>
      <c r="C186" s="3"/>
    </row>
    <row r="187" spans="1:3" ht="13" x14ac:dyDescent="0.15">
      <c r="A187" s="3"/>
      <c r="B187" s="3"/>
      <c r="C187" s="3"/>
    </row>
    <row r="188" spans="1:3" ht="13" x14ac:dyDescent="0.15">
      <c r="A188" s="3"/>
      <c r="B188" s="3"/>
      <c r="C188" s="3"/>
    </row>
    <row r="189" spans="1:3" ht="13" x14ac:dyDescent="0.15">
      <c r="A189" s="3"/>
      <c r="B189" s="3"/>
      <c r="C189" s="3"/>
    </row>
    <row r="190" spans="1:3" ht="13" x14ac:dyDescent="0.15">
      <c r="A190" s="3"/>
      <c r="B190" s="3"/>
      <c r="C190" s="3"/>
    </row>
    <row r="191" spans="1:3" ht="13" x14ac:dyDescent="0.15">
      <c r="A191" s="3"/>
      <c r="B191" s="3"/>
      <c r="C191" s="3"/>
    </row>
    <row r="192" spans="1:3" ht="13" x14ac:dyDescent="0.15">
      <c r="A192" s="3"/>
      <c r="B192" s="3"/>
      <c r="C192" s="3"/>
    </row>
    <row r="193" spans="1:3" ht="13" x14ac:dyDescent="0.15">
      <c r="A193" s="3"/>
      <c r="B193" s="3"/>
      <c r="C193" s="3"/>
    </row>
    <row r="194" spans="1:3" ht="13" x14ac:dyDescent="0.15">
      <c r="A194" s="3"/>
      <c r="B194" s="3"/>
      <c r="C194" s="3"/>
    </row>
    <row r="195" spans="1:3" ht="13" x14ac:dyDescent="0.15">
      <c r="A195" s="3"/>
      <c r="B195" s="3"/>
      <c r="C195" s="3"/>
    </row>
    <row r="196" spans="1:3" ht="13" x14ac:dyDescent="0.15">
      <c r="A196" s="3"/>
      <c r="B196" s="3"/>
      <c r="C196" s="3"/>
    </row>
    <row r="197" spans="1:3" ht="13" x14ac:dyDescent="0.15">
      <c r="A197" s="3"/>
      <c r="B197" s="3"/>
      <c r="C197" s="3"/>
    </row>
    <row r="198" spans="1:3" ht="13" x14ac:dyDescent="0.15">
      <c r="A198" s="3"/>
      <c r="B198" s="3"/>
      <c r="C198" s="3"/>
    </row>
    <row r="199" spans="1:3" ht="13" x14ac:dyDescent="0.15">
      <c r="A199" s="3"/>
      <c r="B199" s="3"/>
      <c r="C199" s="3"/>
    </row>
    <row r="200" spans="1:3" ht="13" x14ac:dyDescent="0.15">
      <c r="A200" s="3"/>
      <c r="B200" s="3"/>
      <c r="C200" s="3"/>
    </row>
    <row r="201" spans="1:3" ht="13" x14ac:dyDescent="0.15">
      <c r="A201" s="3"/>
      <c r="B201" s="3"/>
      <c r="C201" s="3"/>
    </row>
    <row r="202" spans="1:3" ht="13" x14ac:dyDescent="0.15">
      <c r="A202" s="3"/>
      <c r="B202" s="3"/>
      <c r="C202" s="3"/>
    </row>
    <row r="203" spans="1:3" ht="13" x14ac:dyDescent="0.15">
      <c r="A203" s="3"/>
      <c r="B203" s="3"/>
      <c r="C203" s="3"/>
    </row>
    <row r="204" spans="1:3" ht="13" x14ac:dyDescent="0.15">
      <c r="A204" s="3"/>
      <c r="B204" s="3"/>
      <c r="C204" s="3"/>
    </row>
    <row r="205" spans="1:3" ht="13" x14ac:dyDescent="0.15">
      <c r="A205" s="3"/>
      <c r="B205" s="3"/>
      <c r="C205" s="3"/>
    </row>
    <row r="206" spans="1:3" ht="13" x14ac:dyDescent="0.15">
      <c r="A206" s="3"/>
      <c r="B206" s="3"/>
      <c r="C206" s="3"/>
    </row>
    <row r="207" spans="1:3" ht="13" x14ac:dyDescent="0.15">
      <c r="A207" s="3"/>
      <c r="B207" s="3"/>
      <c r="C207" s="3"/>
    </row>
    <row r="208" spans="1:3" ht="13" x14ac:dyDescent="0.15">
      <c r="A208" s="3"/>
      <c r="B208" s="3"/>
      <c r="C208" s="3"/>
    </row>
    <row r="209" spans="1:3" ht="13" x14ac:dyDescent="0.15">
      <c r="A209" s="3"/>
      <c r="B209" s="3"/>
      <c r="C209" s="3"/>
    </row>
    <row r="210" spans="1:3" ht="13" x14ac:dyDescent="0.15">
      <c r="A210" s="3"/>
      <c r="B210" s="3"/>
      <c r="C210" s="3"/>
    </row>
    <row r="211" spans="1:3" ht="13" x14ac:dyDescent="0.15">
      <c r="A211" s="3"/>
      <c r="B211" s="3"/>
      <c r="C211" s="3"/>
    </row>
    <row r="212" spans="1:3" ht="13" x14ac:dyDescent="0.15">
      <c r="A212" s="3"/>
      <c r="B212" s="3"/>
      <c r="C212" s="3"/>
    </row>
    <row r="213" spans="1:3" ht="13" x14ac:dyDescent="0.15">
      <c r="A213" s="3"/>
      <c r="B213" s="3"/>
      <c r="C213" s="3"/>
    </row>
    <row r="214" spans="1:3" ht="13" x14ac:dyDescent="0.15">
      <c r="A214" s="3"/>
      <c r="B214" s="3"/>
      <c r="C214" s="3"/>
    </row>
    <row r="215" spans="1:3" ht="13" x14ac:dyDescent="0.15">
      <c r="A215" s="3"/>
      <c r="B215" s="3"/>
      <c r="C215" s="3"/>
    </row>
    <row r="216" spans="1:3" ht="13" x14ac:dyDescent="0.15">
      <c r="A216" s="3"/>
      <c r="B216" s="3"/>
      <c r="C216" s="3"/>
    </row>
    <row r="217" spans="1:3" ht="13" x14ac:dyDescent="0.15">
      <c r="A217" s="3"/>
      <c r="B217" s="3"/>
      <c r="C217" s="3"/>
    </row>
    <row r="218" spans="1:3" ht="13" x14ac:dyDescent="0.15">
      <c r="A218" s="3"/>
      <c r="B218" s="3"/>
      <c r="C218" s="3"/>
    </row>
    <row r="219" spans="1:3" ht="13" x14ac:dyDescent="0.15">
      <c r="A219" s="3"/>
      <c r="B219" s="3"/>
      <c r="C219" s="3"/>
    </row>
    <row r="220" spans="1:3" ht="13" x14ac:dyDescent="0.15">
      <c r="A220" s="3"/>
      <c r="B220" s="3"/>
      <c r="C220" s="3"/>
    </row>
    <row r="221" spans="1:3" ht="13" x14ac:dyDescent="0.15">
      <c r="A221" s="3"/>
      <c r="B221" s="3"/>
      <c r="C221" s="3"/>
    </row>
    <row r="222" spans="1:3" ht="13" x14ac:dyDescent="0.15">
      <c r="A222" s="3"/>
      <c r="B222" s="3"/>
      <c r="C222" s="3"/>
    </row>
    <row r="223" spans="1:3" ht="13" x14ac:dyDescent="0.15">
      <c r="A223" s="3"/>
      <c r="B223" s="3"/>
      <c r="C223" s="3"/>
    </row>
    <row r="224" spans="1:3" ht="13" x14ac:dyDescent="0.15">
      <c r="A224" s="3"/>
      <c r="B224" s="3"/>
      <c r="C224" s="3"/>
    </row>
    <row r="225" spans="1:3" ht="13" x14ac:dyDescent="0.15">
      <c r="A225" s="3"/>
      <c r="B225" s="3"/>
      <c r="C225" s="3"/>
    </row>
    <row r="226" spans="1:3" ht="13" x14ac:dyDescent="0.15">
      <c r="A226" s="3"/>
      <c r="B226" s="3"/>
      <c r="C226" s="3"/>
    </row>
    <row r="227" spans="1:3" ht="13" x14ac:dyDescent="0.15">
      <c r="A227" s="3"/>
      <c r="B227" s="3"/>
      <c r="C227" s="3"/>
    </row>
    <row r="228" spans="1:3" ht="13" x14ac:dyDescent="0.15">
      <c r="A228" s="3"/>
      <c r="B228" s="3"/>
      <c r="C228" s="3"/>
    </row>
    <row r="229" spans="1:3" ht="13" x14ac:dyDescent="0.15">
      <c r="A229" s="3"/>
      <c r="B229" s="3"/>
      <c r="C229" s="3"/>
    </row>
    <row r="230" spans="1:3" ht="13" x14ac:dyDescent="0.15">
      <c r="A230" s="3"/>
      <c r="B230" s="3"/>
      <c r="C230" s="3"/>
    </row>
    <row r="231" spans="1:3" ht="13" x14ac:dyDescent="0.15">
      <c r="A231" s="3"/>
      <c r="B231" s="3"/>
      <c r="C231" s="3"/>
    </row>
    <row r="232" spans="1:3" ht="13" x14ac:dyDescent="0.15">
      <c r="A232" s="3"/>
      <c r="B232" s="3"/>
      <c r="C232" s="3"/>
    </row>
    <row r="233" spans="1:3" ht="13" x14ac:dyDescent="0.15">
      <c r="A233" s="3"/>
      <c r="B233" s="3"/>
      <c r="C233" s="3"/>
    </row>
    <row r="234" spans="1:3" ht="13" x14ac:dyDescent="0.15">
      <c r="A234" s="3"/>
      <c r="B234" s="3"/>
      <c r="C234" s="3"/>
    </row>
    <row r="235" spans="1:3" ht="13" x14ac:dyDescent="0.15">
      <c r="A235" s="3"/>
      <c r="B235" s="3"/>
      <c r="C235" s="3"/>
    </row>
    <row r="236" spans="1:3" ht="13" x14ac:dyDescent="0.15">
      <c r="A236" s="3"/>
      <c r="B236" s="3"/>
      <c r="C236" s="3"/>
    </row>
    <row r="237" spans="1:3" ht="13" x14ac:dyDescent="0.15">
      <c r="A237" s="3"/>
      <c r="B237" s="3"/>
      <c r="C237" s="3"/>
    </row>
    <row r="238" spans="1:3" ht="13" x14ac:dyDescent="0.15">
      <c r="A238" s="3"/>
      <c r="B238" s="3"/>
      <c r="C238" s="3"/>
    </row>
    <row r="239" spans="1:3" ht="13" x14ac:dyDescent="0.15">
      <c r="A239" s="3"/>
      <c r="B239" s="3"/>
      <c r="C239" s="3"/>
    </row>
    <row r="240" spans="1:3" ht="13" x14ac:dyDescent="0.15">
      <c r="A240" s="3"/>
      <c r="B240" s="3"/>
      <c r="C240" s="3"/>
    </row>
    <row r="241" spans="1:3" ht="13" x14ac:dyDescent="0.15">
      <c r="A241" s="3"/>
      <c r="B241" s="3"/>
      <c r="C241" s="3"/>
    </row>
    <row r="242" spans="1:3" ht="13" x14ac:dyDescent="0.15">
      <c r="A242" s="3"/>
      <c r="B242" s="3"/>
      <c r="C242" s="3"/>
    </row>
    <row r="243" spans="1:3" ht="13" x14ac:dyDescent="0.15">
      <c r="A243" s="3"/>
      <c r="B243" s="3"/>
      <c r="C243" s="3"/>
    </row>
    <row r="244" spans="1:3" ht="13" x14ac:dyDescent="0.15">
      <c r="A244" s="3"/>
      <c r="B244" s="3"/>
      <c r="C244" s="3"/>
    </row>
    <row r="245" spans="1:3" ht="13" x14ac:dyDescent="0.15">
      <c r="A245" s="3"/>
      <c r="B245" s="3"/>
      <c r="C245" s="3"/>
    </row>
    <row r="246" spans="1:3" ht="13" x14ac:dyDescent="0.15">
      <c r="A246" s="3"/>
      <c r="B246" s="3"/>
      <c r="C246" s="3"/>
    </row>
    <row r="247" spans="1:3" ht="13" x14ac:dyDescent="0.15">
      <c r="A247" s="3"/>
      <c r="B247" s="3"/>
      <c r="C247" s="3"/>
    </row>
    <row r="248" spans="1:3" ht="13" x14ac:dyDescent="0.15">
      <c r="A248" s="3"/>
      <c r="B248" s="3"/>
      <c r="C248" s="3"/>
    </row>
    <row r="249" spans="1:3" ht="13" x14ac:dyDescent="0.15">
      <c r="A249" s="3"/>
      <c r="B249" s="3"/>
      <c r="C249" s="3"/>
    </row>
    <row r="250" spans="1:3" ht="13" x14ac:dyDescent="0.15">
      <c r="A250" s="3"/>
      <c r="B250" s="3"/>
      <c r="C250" s="3"/>
    </row>
    <row r="251" spans="1:3" ht="13" x14ac:dyDescent="0.15">
      <c r="A251" s="3"/>
      <c r="B251" s="3"/>
      <c r="C251" s="3"/>
    </row>
    <row r="252" spans="1:3" ht="13" x14ac:dyDescent="0.15">
      <c r="A252" s="3"/>
      <c r="B252" s="3"/>
      <c r="C252" s="3"/>
    </row>
    <row r="253" spans="1:3" ht="13" x14ac:dyDescent="0.15">
      <c r="A253" s="3"/>
      <c r="B253" s="3"/>
      <c r="C253" s="3"/>
    </row>
    <row r="254" spans="1:3" ht="13" x14ac:dyDescent="0.15">
      <c r="A254" s="3"/>
      <c r="B254" s="3"/>
      <c r="C254" s="3"/>
    </row>
    <row r="255" spans="1:3" ht="13" x14ac:dyDescent="0.15">
      <c r="A255" s="3"/>
      <c r="B255" s="3"/>
      <c r="C255" s="3"/>
    </row>
    <row r="256" spans="1:3" ht="13" x14ac:dyDescent="0.15">
      <c r="A256" s="3"/>
      <c r="B256" s="3"/>
      <c r="C256" s="3"/>
    </row>
    <row r="257" spans="1:3" ht="13" x14ac:dyDescent="0.15">
      <c r="A257" s="3"/>
      <c r="B257" s="3"/>
      <c r="C257" s="3"/>
    </row>
    <row r="258" spans="1:3" ht="13" x14ac:dyDescent="0.15">
      <c r="A258" s="3"/>
      <c r="B258" s="3"/>
      <c r="C258" s="3"/>
    </row>
    <row r="259" spans="1:3" ht="13" x14ac:dyDescent="0.15">
      <c r="A259" s="3"/>
      <c r="B259" s="3"/>
      <c r="C259" s="3"/>
    </row>
    <row r="260" spans="1:3" ht="13" x14ac:dyDescent="0.15">
      <c r="A260" s="3"/>
      <c r="B260" s="3"/>
      <c r="C260" s="3"/>
    </row>
    <row r="261" spans="1:3" ht="13" x14ac:dyDescent="0.15">
      <c r="A261" s="3"/>
      <c r="B261" s="3"/>
      <c r="C261" s="3"/>
    </row>
    <row r="262" spans="1:3" ht="13" x14ac:dyDescent="0.15">
      <c r="A262" s="3"/>
      <c r="B262" s="3"/>
      <c r="C262" s="3"/>
    </row>
    <row r="263" spans="1:3" ht="13" x14ac:dyDescent="0.15">
      <c r="A263" s="3"/>
      <c r="B263" s="3"/>
      <c r="C263" s="3"/>
    </row>
    <row r="264" spans="1:3" ht="13" x14ac:dyDescent="0.15">
      <c r="A264" s="3"/>
      <c r="B264" s="3"/>
      <c r="C264" s="3"/>
    </row>
    <row r="265" spans="1:3" ht="13" x14ac:dyDescent="0.15">
      <c r="A265" s="3"/>
      <c r="B265" s="3"/>
      <c r="C265" s="3"/>
    </row>
    <row r="266" spans="1:3" ht="13" x14ac:dyDescent="0.15">
      <c r="A266" s="3"/>
      <c r="B266" s="3"/>
      <c r="C266" s="3"/>
    </row>
    <row r="267" spans="1:3" ht="13" x14ac:dyDescent="0.15">
      <c r="A267" s="3"/>
      <c r="B267" s="3"/>
      <c r="C267" s="3"/>
    </row>
    <row r="268" spans="1:3" ht="13" x14ac:dyDescent="0.15">
      <c r="A268" s="3"/>
      <c r="B268" s="3"/>
      <c r="C268" s="3"/>
    </row>
    <row r="269" spans="1:3" ht="13" x14ac:dyDescent="0.15">
      <c r="A269" s="3"/>
      <c r="B269" s="3"/>
      <c r="C269" s="3"/>
    </row>
    <row r="270" spans="1:3" ht="13" x14ac:dyDescent="0.15">
      <c r="A270" s="3"/>
      <c r="B270" s="3"/>
      <c r="C270" s="3"/>
    </row>
    <row r="271" spans="1:3" ht="13" x14ac:dyDescent="0.15">
      <c r="A271" s="3"/>
      <c r="B271" s="3"/>
      <c r="C271" s="3"/>
    </row>
    <row r="272" spans="1:3" ht="13" x14ac:dyDescent="0.15">
      <c r="A272" s="3"/>
      <c r="B272" s="3"/>
      <c r="C272" s="3"/>
    </row>
    <row r="273" spans="1:3" ht="13" x14ac:dyDescent="0.15">
      <c r="A273" s="3"/>
      <c r="B273" s="3"/>
      <c r="C273" s="3"/>
    </row>
    <row r="274" spans="1:3" ht="13" x14ac:dyDescent="0.15">
      <c r="A274" s="3"/>
      <c r="B274" s="3"/>
      <c r="C274" s="3"/>
    </row>
    <row r="275" spans="1:3" ht="13" x14ac:dyDescent="0.15">
      <c r="A275" s="3"/>
      <c r="B275" s="3"/>
      <c r="C275" s="3"/>
    </row>
    <row r="276" spans="1:3" ht="13" x14ac:dyDescent="0.15">
      <c r="A276" s="3"/>
      <c r="B276" s="3"/>
      <c r="C276" s="3"/>
    </row>
    <row r="277" spans="1:3" ht="13" x14ac:dyDescent="0.15">
      <c r="A277" s="3"/>
      <c r="B277" s="3"/>
      <c r="C277" s="3"/>
    </row>
    <row r="278" spans="1:3" ht="13" x14ac:dyDescent="0.15">
      <c r="A278" s="3"/>
      <c r="B278" s="3"/>
      <c r="C278" s="3"/>
    </row>
    <row r="279" spans="1:3" ht="13" x14ac:dyDescent="0.15">
      <c r="A279" s="3"/>
      <c r="B279" s="3"/>
      <c r="C279" s="3"/>
    </row>
    <row r="280" spans="1:3" ht="13" x14ac:dyDescent="0.15">
      <c r="A280" s="3"/>
      <c r="B280" s="3"/>
      <c r="C280" s="3"/>
    </row>
    <row r="281" spans="1:3" ht="13" x14ac:dyDescent="0.15">
      <c r="A281" s="3"/>
      <c r="B281" s="3"/>
      <c r="C281" s="3"/>
    </row>
    <row r="282" spans="1:3" ht="13" x14ac:dyDescent="0.15">
      <c r="A282" s="3"/>
      <c r="B282" s="3"/>
      <c r="C282" s="3"/>
    </row>
    <row r="283" spans="1:3" ht="13" x14ac:dyDescent="0.15">
      <c r="A283" s="3"/>
      <c r="B283" s="3"/>
      <c r="C283" s="3"/>
    </row>
    <row r="284" spans="1:3" ht="13" x14ac:dyDescent="0.15">
      <c r="A284" s="3"/>
      <c r="B284" s="3"/>
      <c r="C284" s="3"/>
    </row>
    <row r="285" spans="1:3" ht="13" x14ac:dyDescent="0.15">
      <c r="A285" s="3"/>
      <c r="B285" s="3"/>
      <c r="C285" s="3"/>
    </row>
    <row r="286" spans="1:3" ht="13" x14ac:dyDescent="0.15">
      <c r="A286" s="3"/>
      <c r="B286" s="3"/>
      <c r="C286" s="3"/>
    </row>
    <row r="287" spans="1:3" ht="13" x14ac:dyDescent="0.15">
      <c r="A287" s="3"/>
      <c r="B287" s="3"/>
      <c r="C287" s="3"/>
    </row>
    <row r="288" spans="1:3" ht="13" x14ac:dyDescent="0.15">
      <c r="A288" s="3"/>
      <c r="B288" s="3"/>
      <c r="C288" s="3"/>
    </row>
    <row r="289" spans="1:3" ht="13" x14ac:dyDescent="0.15">
      <c r="A289" s="3"/>
      <c r="B289" s="3"/>
      <c r="C289" s="3"/>
    </row>
    <row r="290" spans="1:3" ht="13" x14ac:dyDescent="0.15">
      <c r="A290" s="3"/>
      <c r="B290" s="3"/>
      <c r="C290" s="3"/>
    </row>
    <row r="291" spans="1:3" ht="13" x14ac:dyDescent="0.15">
      <c r="A291" s="3"/>
      <c r="B291" s="3"/>
      <c r="C291" s="3"/>
    </row>
    <row r="292" spans="1:3" ht="13" x14ac:dyDescent="0.15">
      <c r="A292" s="3"/>
      <c r="B292" s="3"/>
      <c r="C292" s="3"/>
    </row>
    <row r="293" spans="1:3" ht="13" x14ac:dyDescent="0.15">
      <c r="A293" s="3"/>
      <c r="B293" s="3"/>
      <c r="C293" s="3"/>
    </row>
    <row r="294" spans="1:3" ht="13" x14ac:dyDescent="0.15">
      <c r="A294" s="3"/>
      <c r="B294" s="3"/>
      <c r="C294" s="3"/>
    </row>
    <row r="295" spans="1:3" ht="13" x14ac:dyDescent="0.15">
      <c r="A295" s="3"/>
      <c r="B295" s="3"/>
      <c r="C295" s="3"/>
    </row>
    <row r="296" spans="1:3" ht="13" x14ac:dyDescent="0.15">
      <c r="A296" s="3"/>
      <c r="B296" s="3"/>
      <c r="C296" s="3"/>
    </row>
    <row r="297" spans="1:3" ht="13" x14ac:dyDescent="0.15">
      <c r="A297" s="3"/>
      <c r="B297" s="3"/>
      <c r="C297" s="3"/>
    </row>
    <row r="298" spans="1:3" ht="13" x14ac:dyDescent="0.15">
      <c r="A298" s="3"/>
      <c r="B298" s="3"/>
      <c r="C298" s="3"/>
    </row>
    <row r="299" spans="1:3" ht="13" x14ac:dyDescent="0.15">
      <c r="A299" s="3"/>
      <c r="B299" s="3"/>
      <c r="C299" s="3"/>
    </row>
    <row r="300" spans="1:3" ht="13" x14ac:dyDescent="0.15">
      <c r="A300" s="3"/>
      <c r="B300" s="3"/>
      <c r="C300" s="3"/>
    </row>
    <row r="301" spans="1:3" ht="13" x14ac:dyDescent="0.15">
      <c r="A301" s="3"/>
      <c r="B301" s="3"/>
      <c r="C301" s="3"/>
    </row>
    <row r="302" spans="1:3" ht="13" x14ac:dyDescent="0.15">
      <c r="A302" s="3"/>
      <c r="B302" s="3"/>
      <c r="C302" s="3"/>
    </row>
    <row r="303" spans="1:3" ht="13" x14ac:dyDescent="0.15">
      <c r="A303" s="3"/>
      <c r="B303" s="3"/>
      <c r="C303" s="3"/>
    </row>
    <row r="304" spans="1:3" ht="13" x14ac:dyDescent="0.15">
      <c r="A304" s="3"/>
      <c r="B304" s="3"/>
      <c r="C304" s="3"/>
    </row>
    <row r="305" spans="1:3" ht="13" x14ac:dyDescent="0.15">
      <c r="A305" s="3"/>
      <c r="B305" s="3"/>
      <c r="C305" s="3"/>
    </row>
    <row r="306" spans="1:3" ht="13" x14ac:dyDescent="0.15">
      <c r="A306" s="3"/>
      <c r="B306" s="3"/>
      <c r="C306" s="3"/>
    </row>
    <row r="307" spans="1:3" ht="13" x14ac:dyDescent="0.15">
      <c r="A307" s="3"/>
      <c r="B307" s="3"/>
      <c r="C307" s="3"/>
    </row>
    <row r="308" spans="1:3" ht="13" x14ac:dyDescent="0.15">
      <c r="A308" s="3"/>
      <c r="B308" s="3"/>
      <c r="C308" s="3"/>
    </row>
    <row r="309" spans="1:3" ht="13" x14ac:dyDescent="0.15">
      <c r="A309" s="3"/>
      <c r="B309" s="3"/>
      <c r="C309" s="3"/>
    </row>
    <row r="310" spans="1:3" ht="13" x14ac:dyDescent="0.15">
      <c r="A310" s="3"/>
      <c r="B310" s="3"/>
      <c r="C310" s="3"/>
    </row>
    <row r="311" spans="1:3" ht="13" x14ac:dyDescent="0.15">
      <c r="A311" s="3"/>
      <c r="B311" s="3"/>
      <c r="C311" s="3"/>
    </row>
    <row r="312" spans="1:3" ht="13" x14ac:dyDescent="0.15">
      <c r="A312" s="3"/>
      <c r="B312" s="3"/>
      <c r="C312" s="3"/>
    </row>
    <row r="313" spans="1:3" ht="13" x14ac:dyDescent="0.15">
      <c r="A313" s="3"/>
      <c r="B313" s="3"/>
      <c r="C313" s="3"/>
    </row>
    <row r="314" spans="1:3" ht="13" x14ac:dyDescent="0.15">
      <c r="A314" s="3"/>
      <c r="B314" s="3"/>
      <c r="C314" s="3"/>
    </row>
    <row r="315" spans="1:3" ht="13" x14ac:dyDescent="0.15">
      <c r="A315" s="3"/>
      <c r="B315" s="3"/>
      <c r="C315" s="3"/>
    </row>
    <row r="316" spans="1:3" ht="13" x14ac:dyDescent="0.15">
      <c r="A316" s="3"/>
      <c r="B316" s="3"/>
      <c r="C316" s="3"/>
    </row>
    <row r="317" spans="1:3" ht="13" x14ac:dyDescent="0.15">
      <c r="A317" s="3"/>
      <c r="B317" s="3"/>
      <c r="C317" s="3"/>
    </row>
    <row r="318" spans="1:3" ht="13" x14ac:dyDescent="0.15">
      <c r="A318" s="3"/>
      <c r="B318" s="3"/>
      <c r="C318" s="3"/>
    </row>
    <row r="319" spans="1:3" ht="13" x14ac:dyDescent="0.15">
      <c r="A319" s="3"/>
      <c r="B319" s="3"/>
      <c r="C319" s="3"/>
    </row>
    <row r="320" spans="1:3" ht="13" x14ac:dyDescent="0.15">
      <c r="A320" s="3"/>
      <c r="B320" s="3"/>
      <c r="C320" s="3"/>
    </row>
    <row r="321" spans="1:3" ht="13" x14ac:dyDescent="0.15">
      <c r="A321" s="3"/>
      <c r="B321" s="3"/>
      <c r="C321" s="3"/>
    </row>
    <row r="322" spans="1:3" ht="13" x14ac:dyDescent="0.15">
      <c r="A322" s="3"/>
      <c r="B322" s="3"/>
      <c r="C322" s="3"/>
    </row>
    <row r="323" spans="1:3" ht="13" x14ac:dyDescent="0.15">
      <c r="A323" s="3"/>
      <c r="B323" s="3"/>
      <c r="C323" s="3"/>
    </row>
    <row r="324" spans="1:3" ht="13" x14ac:dyDescent="0.15">
      <c r="A324" s="3"/>
      <c r="B324" s="3"/>
      <c r="C324" s="3"/>
    </row>
    <row r="325" spans="1:3" ht="13" x14ac:dyDescent="0.15">
      <c r="A325" s="3"/>
      <c r="B325" s="3"/>
      <c r="C325" s="3"/>
    </row>
    <row r="326" spans="1:3" ht="13" x14ac:dyDescent="0.15">
      <c r="A326" s="3"/>
      <c r="B326" s="3"/>
      <c r="C326" s="3"/>
    </row>
    <row r="327" spans="1:3" ht="13" x14ac:dyDescent="0.15">
      <c r="A327" s="3"/>
      <c r="B327" s="3"/>
      <c r="C327" s="3"/>
    </row>
    <row r="328" spans="1:3" ht="13" x14ac:dyDescent="0.15">
      <c r="A328" s="3"/>
      <c r="B328" s="3"/>
      <c r="C328" s="3"/>
    </row>
    <row r="329" spans="1:3" ht="13" x14ac:dyDescent="0.15">
      <c r="A329" s="3"/>
      <c r="B329" s="3"/>
      <c r="C329" s="3"/>
    </row>
    <row r="330" spans="1:3" ht="13" x14ac:dyDescent="0.15">
      <c r="A330" s="3"/>
      <c r="B330" s="3"/>
      <c r="C330" s="3"/>
    </row>
    <row r="331" spans="1:3" ht="13" x14ac:dyDescent="0.15">
      <c r="A331" s="3"/>
      <c r="B331" s="3"/>
      <c r="C331" s="3"/>
    </row>
    <row r="332" spans="1:3" ht="13" x14ac:dyDescent="0.15">
      <c r="A332" s="3"/>
      <c r="B332" s="3"/>
      <c r="C332" s="3"/>
    </row>
    <row r="333" spans="1:3" ht="13" x14ac:dyDescent="0.15">
      <c r="A333" s="3"/>
      <c r="B333" s="3"/>
      <c r="C333" s="3"/>
    </row>
    <row r="334" spans="1:3" ht="13" x14ac:dyDescent="0.15">
      <c r="A334" s="3"/>
      <c r="B334" s="3"/>
      <c r="C334" s="3"/>
    </row>
    <row r="335" spans="1:3" ht="13" x14ac:dyDescent="0.15">
      <c r="A335" s="3"/>
      <c r="B335" s="3"/>
      <c r="C335" s="3"/>
    </row>
    <row r="336" spans="1:3" ht="13" x14ac:dyDescent="0.15">
      <c r="A336" s="3"/>
      <c r="B336" s="3"/>
      <c r="C336" s="3"/>
    </row>
    <row r="337" spans="1:3" ht="13" x14ac:dyDescent="0.15">
      <c r="A337" s="3"/>
      <c r="B337" s="3"/>
      <c r="C337" s="3"/>
    </row>
    <row r="338" spans="1:3" ht="13" x14ac:dyDescent="0.15">
      <c r="A338" s="3"/>
      <c r="B338" s="3"/>
      <c r="C338" s="3"/>
    </row>
    <row r="339" spans="1:3" ht="13" x14ac:dyDescent="0.15">
      <c r="A339" s="3"/>
      <c r="B339" s="3"/>
      <c r="C339" s="3"/>
    </row>
    <row r="340" spans="1:3" ht="13" x14ac:dyDescent="0.15">
      <c r="A340" s="3"/>
      <c r="B340" s="3"/>
      <c r="C340" s="3"/>
    </row>
    <row r="341" spans="1:3" ht="13" x14ac:dyDescent="0.15">
      <c r="A341" s="3"/>
      <c r="B341" s="3"/>
      <c r="C341" s="3"/>
    </row>
    <row r="342" spans="1:3" ht="13" x14ac:dyDescent="0.15">
      <c r="A342" s="3"/>
      <c r="B342" s="3"/>
      <c r="C342" s="3"/>
    </row>
    <row r="343" spans="1:3" ht="13" x14ac:dyDescent="0.15">
      <c r="A343" s="3"/>
      <c r="B343" s="3"/>
      <c r="C343" s="3"/>
    </row>
    <row r="344" spans="1:3" ht="13" x14ac:dyDescent="0.15">
      <c r="A344" s="3"/>
      <c r="B344" s="3"/>
      <c r="C344" s="3"/>
    </row>
    <row r="345" spans="1:3" ht="13" x14ac:dyDescent="0.15">
      <c r="A345" s="3"/>
      <c r="B345" s="3"/>
      <c r="C345" s="3"/>
    </row>
    <row r="346" spans="1:3" ht="13" x14ac:dyDescent="0.15">
      <c r="A346" s="3"/>
      <c r="B346" s="3"/>
      <c r="C346" s="3"/>
    </row>
    <row r="347" spans="1:3" ht="13" x14ac:dyDescent="0.15">
      <c r="A347" s="3"/>
      <c r="B347" s="3"/>
      <c r="C347" s="3"/>
    </row>
    <row r="348" spans="1:3" ht="13" x14ac:dyDescent="0.15">
      <c r="A348" s="3"/>
      <c r="B348" s="3"/>
      <c r="C348" s="3"/>
    </row>
    <row r="349" spans="1:3" ht="13" x14ac:dyDescent="0.15">
      <c r="A349" s="3"/>
      <c r="B349" s="3"/>
      <c r="C349" s="3"/>
    </row>
    <row r="350" spans="1:3" ht="13" x14ac:dyDescent="0.15">
      <c r="A350" s="3"/>
      <c r="B350" s="3"/>
      <c r="C350" s="3"/>
    </row>
    <row r="351" spans="1:3" ht="13" x14ac:dyDescent="0.15">
      <c r="A351" s="3"/>
      <c r="B351" s="3"/>
      <c r="C351" s="3"/>
    </row>
    <row r="352" spans="1:3" ht="13" x14ac:dyDescent="0.15">
      <c r="A352" s="3"/>
      <c r="B352" s="3"/>
      <c r="C352" s="3"/>
    </row>
    <row r="353" spans="1:3" ht="13" x14ac:dyDescent="0.15">
      <c r="A353" s="3"/>
      <c r="B353" s="3"/>
      <c r="C353" s="3"/>
    </row>
    <row r="354" spans="1:3" ht="13" x14ac:dyDescent="0.15">
      <c r="A354" s="3"/>
      <c r="B354" s="3"/>
      <c r="C354" s="3"/>
    </row>
    <row r="355" spans="1:3" ht="13" x14ac:dyDescent="0.15">
      <c r="A355" s="3"/>
      <c r="B355" s="3"/>
      <c r="C355" s="3"/>
    </row>
    <row r="356" spans="1:3" ht="13" x14ac:dyDescent="0.15">
      <c r="A356" s="3"/>
      <c r="B356" s="3"/>
      <c r="C356" s="3"/>
    </row>
    <row r="357" spans="1:3" ht="13" x14ac:dyDescent="0.15">
      <c r="A357" s="3"/>
      <c r="B357" s="3"/>
      <c r="C357" s="3"/>
    </row>
    <row r="358" spans="1:3" ht="13" x14ac:dyDescent="0.15">
      <c r="A358" s="3"/>
      <c r="B358" s="3"/>
      <c r="C358" s="3"/>
    </row>
    <row r="359" spans="1:3" ht="13" x14ac:dyDescent="0.15">
      <c r="A359" s="3"/>
      <c r="B359" s="3"/>
      <c r="C359" s="3"/>
    </row>
    <row r="360" spans="1:3" ht="13" x14ac:dyDescent="0.15">
      <c r="A360" s="3"/>
      <c r="B360" s="3"/>
      <c r="C360" s="3"/>
    </row>
    <row r="361" spans="1:3" ht="13" x14ac:dyDescent="0.15">
      <c r="A361" s="3"/>
      <c r="B361" s="3"/>
      <c r="C361" s="3"/>
    </row>
    <row r="362" spans="1:3" ht="13" x14ac:dyDescent="0.15">
      <c r="A362" s="3"/>
      <c r="B362" s="3"/>
      <c r="C362" s="3"/>
    </row>
    <row r="363" spans="1:3" ht="13" x14ac:dyDescent="0.15">
      <c r="A363" s="3"/>
      <c r="B363" s="3"/>
      <c r="C363" s="3"/>
    </row>
    <row r="364" spans="1:3" ht="13" x14ac:dyDescent="0.15">
      <c r="A364" s="3"/>
      <c r="B364" s="3"/>
      <c r="C364" s="3"/>
    </row>
    <row r="365" spans="1:3" ht="13" x14ac:dyDescent="0.15">
      <c r="A365" s="3"/>
      <c r="B365" s="3"/>
      <c r="C365" s="3"/>
    </row>
    <row r="366" spans="1:3" ht="13" x14ac:dyDescent="0.15">
      <c r="A366" s="3"/>
      <c r="B366" s="3"/>
      <c r="C366" s="3"/>
    </row>
    <row r="367" spans="1:3" ht="13" x14ac:dyDescent="0.15">
      <c r="A367" s="3"/>
      <c r="B367" s="3"/>
      <c r="C367" s="3"/>
    </row>
    <row r="368" spans="1:3" ht="13" x14ac:dyDescent="0.15">
      <c r="A368" s="3"/>
      <c r="B368" s="3"/>
      <c r="C368" s="3"/>
    </row>
    <row r="369" spans="1:3" ht="13" x14ac:dyDescent="0.15">
      <c r="A369" s="3"/>
      <c r="B369" s="3"/>
      <c r="C369" s="3"/>
    </row>
    <row r="370" spans="1:3" ht="13" x14ac:dyDescent="0.15">
      <c r="A370" s="3"/>
      <c r="B370" s="3"/>
      <c r="C370" s="3"/>
    </row>
    <row r="371" spans="1:3" ht="13" x14ac:dyDescent="0.15">
      <c r="A371" s="3"/>
      <c r="B371" s="3"/>
      <c r="C371" s="3"/>
    </row>
    <row r="372" spans="1:3" ht="13" x14ac:dyDescent="0.15">
      <c r="A372" s="3"/>
      <c r="B372" s="3"/>
      <c r="C372" s="3"/>
    </row>
    <row r="373" spans="1:3" ht="13" x14ac:dyDescent="0.15">
      <c r="A373" s="3"/>
      <c r="B373" s="3"/>
      <c r="C373" s="3"/>
    </row>
    <row r="374" spans="1:3" ht="13" x14ac:dyDescent="0.15">
      <c r="A374" s="3"/>
      <c r="B374" s="3"/>
      <c r="C374" s="3"/>
    </row>
    <row r="375" spans="1:3" ht="13" x14ac:dyDescent="0.15">
      <c r="A375" s="3"/>
      <c r="B375" s="3"/>
      <c r="C375" s="3"/>
    </row>
    <row r="376" spans="1:3" ht="13" x14ac:dyDescent="0.15">
      <c r="A376" s="3"/>
      <c r="B376" s="3"/>
      <c r="C376" s="3"/>
    </row>
    <row r="377" spans="1:3" ht="13" x14ac:dyDescent="0.15">
      <c r="A377" s="3"/>
      <c r="B377" s="3"/>
      <c r="C377" s="3"/>
    </row>
    <row r="378" spans="1:3" ht="13" x14ac:dyDescent="0.15">
      <c r="A378" s="3"/>
      <c r="B378" s="3"/>
      <c r="C378" s="3"/>
    </row>
    <row r="379" spans="1:3" ht="13" x14ac:dyDescent="0.15">
      <c r="A379" s="3"/>
      <c r="B379" s="3"/>
      <c r="C379" s="3"/>
    </row>
    <row r="380" spans="1:3" ht="13" x14ac:dyDescent="0.15">
      <c r="A380" s="3"/>
      <c r="B380" s="3"/>
      <c r="C380" s="3"/>
    </row>
    <row r="381" spans="1:3" ht="13" x14ac:dyDescent="0.15">
      <c r="A381" s="3"/>
      <c r="B381" s="3"/>
      <c r="C381" s="3"/>
    </row>
    <row r="382" spans="1:3" ht="13" x14ac:dyDescent="0.15">
      <c r="A382" s="3"/>
      <c r="B382" s="3"/>
      <c r="C382" s="3"/>
    </row>
    <row r="383" spans="1:3" ht="13" x14ac:dyDescent="0.15">
      <c r="A383" s="3"/>
      <c r="B383" s="3"/>
      <c r="C383" s="3"/>
    </row>
    <row r="384" spans="1:3" ht="13" x14ac:dyDescent="0.15">
      <c r="A384" s="3"/>
      <c r="B384" s="3"/>
      <c r="C384" s="3"/>
    </row>
    <row r="385" spans="1:3" ht="13" x14ac:dyDescent="0.15">
      <c r="A385" s="3"/>
      <c r="B385" s="3"/>
      <c r="C385" s="3"/>
    </row>
    <row r="386" spans="1:3" ht="13" x14ac:dyDescent="0.15">
      <c r="A386" s="3"/>
      <c r="B386" s="3"/>
      <c r="C386" s="3"/>
    </row>
    <row r="387" spans="1:3" ht="13" x14ac:dyDescent="0.15">
      <c r="A387" s="3"/>
      <c r="B387" s="3"/>
      <c r="C387" s="3"/>
    </row>
    <row r="388" spans="1:3" ht="13" x14ac:dyDescent="0.15">
      <c r="A388" s="3"/>
      <c r="B388" s="3"/>
      <c r="C388" s="3"/>
    </row>
    <row r="389" spans="1:3" ht="13" x14ac:dyDescent="0.15">
      <c r="A389" s="3"/>
      <c r="B389" s="3"/>
      <c r="C389" s="3"/>
    </row>
    <row r="390" spans="1:3" ht="13" x14ac:dyDescent="0.15">
      <c r="A390" s="3"/>
      <c r="B390" s="3"/>
      <c r="C390" s="3"/>
    </row>
    <row r="391" spans="1:3" ht="13" x14ac:dyDescent="0.15">
      <c r="A391" s="3"/>
      <c r="B391" s="3"/>
      <c r="C391" s="3"/>
    </row>
    <row r="392" spans="1:3" ht="13" x14ac:dyDescent="0.15">
      <c r="A392" s="3"/>
      <c r="B392" s="3"/>
      <c r="C392" s="3"/>
    </row>
    <row r="393" spans="1:3" ht="13" x14ac:dyDescent="0.15">
      <c r="A393" s="3"/>
      <c r="B393" s="3"/>
      <c r="C393" s="3"/>
    </row>
    <row r="394" spans="1:3" ht="13" x14ac:dyDescent="0.15">
      <c r="A394" s="3"/>
      <c r="B394" s="3"/>
      <c r="C394" s="3"/>
    </row>
    <row r="395" spans="1:3" ht="13" x14ac:dyDescent="0.15">
      <c r="A395" s="3"/>
      <c r="B395" s="3"/>
      <c r="C395" s="3"/>
    </row>
    <row r="396" spans="1:3" ht="13" x14ac:dyDescent="0.15">
      <c r="A396" s="3"/>
      <c r="B396" s="3"/>
      <c r="C396" s="3"/>
    </row>
    <row r="397" spans="1:3" ht="13" x14ac:dyDescent="0.15">
      <c r="A397" s="3"/>
      <c r="B397" s="3"/>
      <c r="C397" s="3"/>
    </row>
    <row r="398" spans="1:3" ht="13" x14ac:dyDescent="0.15">
      <c r="A398" s="3"/>
      <c r="B398" s="3"/>
      <c r="C398" s="3"/>
    </row>
    <row r="399" spans="1:3" ht="13" x14ac:dyDescent="0.15">
      <c r="A399" s="3"/>
      <c r="B399" s="3"/>
      <c r="C399" s="3"/>
    </row>
    <row r="400" spans="1:3" ht="13" x14ac:dyDescent="0.15">
      <c r="A400" s="3"/>
      <c r="B400" s="3"/>
      <c r="C400" s="3"/>
    </row>
    <row r="401" spans="1:3" ht="13" x14ac:dyDescent="0.15">
      <c r="A401" s="3"/>
      <c r="B401" s="3"/>
      <c r="C401" s="3"/>
    </row>
    <row r="402" spans="1:3" ht="13" x14ac:dyDescent="0.15">
      <c r="A402" s="3"/>
      <c r="B402" s="3"/>
      <c r="C402" s="3"/>
    </row>
    <row r="403" spans="1:3" ht="13" x14ac:dyDescent="0.15">
      <c r="A403" s="3"/>
      <c r="B403" s="3"/>
      <c r="C403" s="3"/>
    </row>
    <row r="404" spans="1:3" ht="13" x14ac:dyDescent="0.15">
      <c r="A404" s="3"/>
      <c r="B404" s="3"/>
      <c r="C404" s="3"/>
    </row>
    <row r="405" spans="1:3" ht="13" x14ac:dyDescent="0.15">
      <c r="A405" s="3"/>
      <c r="B405" s="3"/>
      <c r="C405" s="3"/>
    </row>
    <row r="406" spans="1:3" ht="13" x14ac:dyDescent="0.15">
      <c r="A406" s="3"/>
      <c r="B406" s="3"/>
      <c r="C406" s="3"/>
    </row>
    <row r="407" spans="1:3" ht="13" x14ac:dyDescent="0.15">
      <c r="A407" s="3"/>
      <c r="B407" s="3"/>
      <c r="C407" s="3"/>
    </row>
    <row r="408" spans="1:3" ht="13" x14ac:dyDescent="0.15">
      <c r="A408" s="3"/>
      <c r="B408" s="3"/>
      <c r="C408" s="3"/>
    </row>
    <row r="409" spans="1:3" ht="13" x14ac:dyDescent="0.15">
      <c r="A409" s="3"/>
      <c r="B409" s="3"/>
      <c r="C409" s="3"/>
    </row>
    <row r="410" spans="1:3" ht="13" x14ac:dyDescent="0.15">
      <c r="A410" s="3"/>
      <c r="B410" s="3"/>
      <c r="C410" s="3"/>
    </row>
    <row r="411" spans="1:3" ht="13" x14ac:dyDescent="0.15">
      <c r="A411" s="3"/>
      <c r="B411" s="3"/>
      <c r="C411" s="3"/>
    </row>
    <row r="412" spans="1:3" ht="13" x14ac:dyDescent="0.15">
      <c r="A412" s="3"/>
      <c r="B412" s="3"/>
      <c r="C412" s="3"/>
    </row>
    <row r="413" spans="1:3" ht="13" x14ac:dyDescent="0.15">
      <c r="A413" s="3"/>
      <c r="B413" s="3"/>
      <c r="C413" s="3"/>
    </row>
    <row r="414" spans="1:3" ht="13" x14ac:dyDescent="0.15">
      <c r="A414" s="3"/>
      <c r="B414" s="3"/>
      <c r="C414" s="3"/>
    </row>
    <row r="415" spans="1:3" ht="13" x14ac:dyDescent="0.15">
      <c r="A415" s="3"/>
      <c r="B415" s="3"/>
      <c r="C415" s="3"/>
    </row>
    <row r="416" spans="1:3" ht="13" x14ac:dyDescent="0.15">
      <c r="A416" s="3"/>
      <c r="B416" s="3"/>
      <c r="C416" s="3"/>
    </row>
    <row r="417" spans="1:3" ht="13" x14ac:dyDescent="0.15">
      <c r="A417" s="3"/>
      <c r="B417" s="3"/>
      <c r="C417" s="3"/>
    </row>
    <row r="418" spans="1:3" ht="13" x14ac:dyDescent="0.15">
      <c r="A418" s="3"/>
      <c r="B418" s="3"/>
      <c r="C418" s="3"/>
    </row>
    <row r="419" spans="1:3" ht="13" x14ac:dyDescent="0.15">
      <c r="A419" s="3"/>
      <c r="B419" s="3"/>
      <c r="C419" s="3"/>
    </row>
    <row r="420" spans="1:3" ht="13" x14ac:dyDescent="0.15">
      <c r="A420" s="3"/>
      <c r="B420" s="3"/>
      <c r="C420" s="3"/>
    </row>
    <row r="421" spans="1:3" ht="13" x14ac:dyDescent="0.15">
      <c r="A421" s="3"/>
      <c r="B421" s="3"/>
      <c r="C421" s="3"/>
    </row>
    <row r="422" spans="1:3" ht="13" x14ac:dyDescent="0.15">
      <c r="A422" s="3"/>
      <c r="B422" s="3"/>
      <c r="C422" s="3"/>
    </row>
    <row r="423" spans="1:3" ht="13" x14ac:dyDescent="0.15">
      <c r="A423" s="3"/>
      <c r="B423" s="3"/>
      <c r="C423" s="3"/>
    </row>
    <row r="424" spans="1:3" ht="13" x14ac:dyDescent="0.15">
      <c r="A424" s="3"/>
      <c r="B424" s="3"/>
      <c r="C424" s="3"/>
    </row>
    <row r="425" spans="1:3" ht="13" x14ac:dyDescent="0.15">
      <c r="A425" s="3"/>
      <c r="B425" s="3"/>
      <c r="C425" s="3"/>
    </row>
    <row r="426" spans="1:3" ht="13" x14ac:dyDescent="0.15">
      <c r="A426" s="3"/>
      <c r="B426" s="3"/>
      <c r="C426" s="3"/>
    </row>
    <row r="427" spans="1:3" ht="13" x14ac:dyDescent="0.15">
      <c r="A427" s="3"/>
      <c r="B427" s="3"/>
      <c r="C427" s="3"/>
    </row>
    <row r="428" spans="1:3" ht="13" x14ac:dyDescent="0.15">
      <c r="A428" s="3"/>
      <c r="B428" s="3"/>
      <c r="C428" s="3"/>
    </row>
    <row r="429" spans="1:3" ht="13" x14ac:dyDescent="0.15">
      <c r="A429" s="3"/>
      <c r="B429" s="3"/>
      <c r="C429" s="3"/>
    </row>
    <row r="430" spans="1:3" ht="13" x14ac:dyDescent="0.15">
      <c r="A430" s="3"/>
      <c r="B430" s="3"/>
      <c r="C430" s="3"/>
    </row>
    <row r="431" spans="1:3" ht="13" x14ac:dyDescent="0.15">
      <c r="A431" s="3"/>
      <c r="B431" s="3"/>
      <c r="C431" s="3"/>
    </row>
    <row r="432" spans="1:3" ht="13" x14ac:dyDescent="0.15">
      <c r="A432" s="3"/>
      <c r="B432" s="3"/>
      <c r="C432" s="3"/>
    </row>
    <row r="433" spans="1:3" ht="13" x14ac:dyDescent="0.15">
      <c r="A433" s="3"/>
      <c r="B433" s="3"/>
      <c r="C433" s="3"/>
    </row>
    <row r="434" spans="1:3" ht="13" x14ac:dyDescent="0.15">
      <c r="A434" s="3"/>
      <c r="B434" s="3"/>
      <c r="C434" s="3"/>
    </row>
    <row r="435" spans="1:3" ht="13" x14ac:dyDescent="0.15">
      <c r="A435" s="3"/>
      <c r="B435" s="3"/>
      <c r="C435" s="3"/>
    </row>
    <row r="436" spans="1:3" ht="13" x14ac:dyDescent="0.15">
      <c r="A436" s="3"/>
      <c r="B436" s="3"/>
      <c r="C436" s="3"/>
    </row>
    <row r="437" spans="1:3" ht="13" x14ac:dyDescent="0.15">
      <c r="A437" s="3"/>
      <c r="B437" s="3"/>
      <c r="C437" s="3"/>
    </row>
    <row r="438" spans="1:3" ht="13" x14ac:dyDescent="0.15">
      <c r="A438" s="3"/>
      <c r="B438" s="3"/>
      <c r="C438" s="3"/>
    </row>
    <row r="439" spans="1:3" ht="13" x14ac:dyDescent="0.15">
      <c r="A439" s="3"/>
      <c r="B439" s="3"/>
      <c r="C439" s="3"/>
    </row>
    <row r="440" spans="1:3" ht="13" x14ac:dyDescent="0.15">
      <c r="A440" s="3"/>
      <c r="B440" s="3"/>
      <c r="C440" s="3"/>
    </row>
    <row r="441" spans="1:3" ht="13" x14ac:dyDescent="0.15">
      <c r="A441" s="3"/>
      <c r="B441" s="3"/>
      <c r="C441" s="3"/>
    </row>
    <row r="442" spans="1:3" ht="13" x14ac:dyDescent="0.15">
      <c r="A442" s="3"/>
      <c r="B442" s="3"/>
      <c r="C442" s="3"/>
    </row>
    <row r="443" spans="1:3" ht="13" x14ac:dyDescent="0.15">
      <c r="A443" s="3"/>
      <c r="B443" s="3"/>
      <c r="C443" s="3"/>
    </row>
    <row r="444" spans="1:3" ht="13" x14ac:dyDescent="0.15">
      <c r="A444" s="3"/>
      <c r="B444" s="3"/>
      <c r="C444" s="3"/>
    </row>
    <row r="445" spans="1:3" ht="13" x14ac:dyDescent="0.15">
      <c r="A445" s="3"/>
      <c r="B445" s="3"/>
      <c r="C445" s="3"/>
    </row>
    <row r="446" spans="1:3" ht="13" x14ac:dyDescent="0.15">
      <c r="A446" s="3"/>
      <c r="B446" s="3"/>
      <c r="C446" s="3"/>
    </row>
    <row r="447" spans="1:3" ht="13" x14ac:dyDescent="0.15">
      <c r="A447" s="3"/>
      <c r="B447" s="3"/>
      <c r="C447" s="3"/>
    </row>
    <row r="448" spans="1:3" ht="13" x14ac:dyDescent="0.15">
      <c r="A448" s="3"/>
      <c r="B448" s="3"/>
      <c r="C448" s="3"/>
    </row>
    <row r="449" spans="1:3" ht="13" x14ac:dyDescent="0.15">
      <c r="A449" s="3"/>
      <c r="B449" s="3"/>
      <c r="C449" s="3"/>
    </row>
    <row r="450" spans="1:3" ht="13" x14ac:dyDescent="0.15">
      <c r="A450" s="3"/>
      <c r="B450" s="3"/>
      <c r="C450" s="3"/>
    </row>
    <row r="451" spans="1:3" ht="13" x14ac:dyDescent="0.15">
      <c r="A451" s="3"/>
      <c r="B451" s="3"/>
      <c r="C451" s="3"/>
    </row>
    <row r="452" spans="1:3" ht="13" x14ac:dyDescent="0.15">
      <c r="A452" s="3"/>
      <c r="B452" s="3"/>
      <c r="C452" s="3"/>
    </row>
    <row r="453" spans="1:3" ht="13" x14ac:dyDescent="0.15">
      <c r="A453" s="3"/>
      <c r="B453" s="3"/>
      <c r="C453" s="3"/>
    </row>
    <row r="454" spans="1:3" ht="13" x14ac:dyDescent="0.15">
      <c r="A454" s="3"/>
      <c r="B454" s="3"/>
      <c r="C454" s="3"/>
    </row>
    <row r="455" spans="1:3" ht="13" x14ac:dyDescent="0.15">
      <c r="A455" s="3"/>
      <c r="B455" s="3"/>
      <c r="C455" s="3"/>
    </row>
    <row r="456" spans="1:3" ht="13" x14ac:dyDescent="0.15">
      <c r="A456" s="3"/>
      <c r="B456" s="3"/>
      <c r="C456" s="3"/>
    </row>
    <row r="457" spans="1:3" ht="13" x14ac:dyDescent="0.15">
      <c r="A457" s="3"/>
      <c r="B457" s="3"/>
      <c r="C457" s="3"/>
    </row>
    <row r="458" spans="1:3" ht="13" x14ac:dyDescent="0.15">
      <c r="A458" s="3"/>
      <c r="B458" s="3"/>
      <c r="C458" s="3"/>
    </row>
    <row r="459" spans="1:3" ht="13" x14ac:dyDescent="0.15">
      <c r="A459" s="3"/>
      <c r="B459" s="3"/>
      <c r="C459" s="3"/>
    </row>
    <row r="460" spans="1:3" ht="13" x14ac:dyDescent="0.15">
      <c r="A460" s="3"/>
      <c r="B460" s="3"/>
      <c r="C460" s="3"/>
    </row>
    <row r="461" spans="1:3" ht="13" x14ac:dyDescent="0.15">
      <c r="A461" s="3"/>
      <c r="B461" s="3"/>
      <c r="C461" s="3"/>
    </row>
    <row r="462" spans="1:3" ht="13" x14ac:dyDescent="0.15">
      <c r="A462" s="3"/>
      <c r="B462" s="3"/>
      <c r="C462" s="3"/>
    </row>
    <row r="463" spans="1:3" ht="13" x14ac:dyDescent="0.15">
      <c r="A463" s="3"/>
      <c r="B463" s="3"/>
      <c r="C463" s="3"/>
    </row>
    <row r="464" spans="1:3" ht="13" x14ac:dyDescent="0.15">
      <c r="A464" s="3"/>
      <c r="B464" s="3"/>
      <c r="C464" s="3"/>
    </row>
    <row r="465" spans="1:3" ht="13" x14ac:dyDescent="0.15">
      <c r="A465" s="3"/>
      <c r="B465" s="3"/>
      <c r="C465" s="3"/>
    </row>
    <row r="466" spans="1:3" ht="13" x14ac:dyDescent="0.15">
      <c r="A466" s="3"/>
      <c r="B466" s="3"/>
      <c r="C466" s="3"/>
    </row>
    <row r="467" spans="1:3" ht="13" x14ac:dyDescent="0.15">
      <c r="A467" s="3"/>
      <c r="B467" s="3"/>
      <c r="C467" s="3"/>
    </row>
    <row r="468" spans="1:3" ht="13" x14ac:dyDescent="0.15">
      <c r="A468" s="3"/>
      <c r="B468" s="3"/>
      <c r="C468" s="3"/>
    </row>
    <row r="469" spans="1:3" ht="13" x14ac:dyDescent="0.15">
      <c r="A469" s="3"/>
      <c r="B469" s="3"/>
      <c r="C469" s="3"/>
    </row>
    <row r="470" spans="1:3" ht="13" x14ac:dyDescent="0.15">
      <c r="A470" s="3"/>
      <c r="B470" s="3"/>
      <c r="C470" s="3"/>
    </row>
    <row r="471" spans="1:3" ht="13" x14ac:dyDescent="0.15">
      <c r="A471" s="3"/>
      <c r="B471" s="3"/>
      <c r="C471" s="3"/>
    </row>
    <row r="472" spans="1:3" ht="13" x14ac:dyDescent="0.15">
      <c r="A472" s="3"/>
      <c r="B472" s="3"/>
      <c r="C472" s="3"/>
    </row>
    <row r="473" spans="1:3" ht="13" x14ac:dyDescent="0.15">
      <c r="A473" s="3"/>
      <c r="B473" s="3"/>
      <c r="C473" s="3"/>
    </row>
    <row r="474" spans="1:3" ht="13" x14ac:dyDescent="0.15">
      <c r="A474" s="3"/>
      <c r="B474" s="3"/>
      <c r="C474" s="3"/>
    </row>
    <row r="475" spans="1:3" ht="13" x14ac:dyDescent="0.15">
      <c r="A475" s="3"/>
      <c r="B475" s="3"/>
      <c r="C475" s="3"/>
    </row>
    <row r="476" spans="1:3" ht="13" x14ac:dyDescent="0.15">
      <c r="A476" s="3"/>
      <c r="B476" s="3"/>
      <c r="C476" s="3"/>
    </row>
    <row r="477" spans="1:3" ht="13" x14ac:dyDescent="0.15">
      <c r="A477" s="3"/>
      <c r="B477" s="3"/>
      <c r="C477" s="3"/>
    </row>
    <row r="478" spans="1:3" ht="13" x14ac:dyDescent="0.15">
      <c r="A478" s="3"/>
      <c r="B478" s="3"/>
      <c r="C478" s="3"/>
    </row>
    <row r="479" spans="1:3" ht="13" x14ac:dyDescent="0.15">
      <c r="A479" s="3"/>
      <c r="B479" s="3"/>
      <c r="C479" s="3"/>
    </row>
    <row r="480" spans="1:3" ht="13" x14ac:dyDescent="0.15">
      <c r="A480" s="3"/>
      <c r="B480" s="3"/>
      <c r="C480" s="3"/>
    </row>
    <row r="481" spans="1:3" ht="13" x14ac:dyDescent="0.15">
      <c r="A481" s="3"/>
      <c r="B481" s="3"/>
      <c r="C481" s="3"/>
    </row>
    <row r="482" spans="1:3" ht="13" x14ac:dyDescent="0.15">
      <c r="A482" s="3"/>
      <c r="B482" s="3"/>
      <c r="C482" s="3"/>
    </row>
    <row r="483" spans="1:3" ht="13" x14ac:dyDescent="0.15">
      <c r="A483" s="3"/>
      <c r="B483" s="3"/>
      <c r="C483" s="3"/>
    </row>
    <row r="484" spans="1:3" ht="13" x14ac:dyDescent="0.15">
      <c r="A484" s="3"/>
      <c r="B484" s="3"/>
      <c r="C484" s="3"/>
    </row>
    <row r="485" spans="1:3" ht="13" x14ac:dyDescent="0.15">
      <c r="A485" s="3"/>
      <c r="B485" s="3"/>
      <c r="C485" s="3"/>
    </row>
    <row r="486" spans="1:3" ht="13" x14ac:dyDescent="0.15">
      <c r="A486" s="3"/>
      <c r="B486" s="3"/>
      <c r="C486" s="3"/>
    </row>
    <row r="487" spans="1:3" ht="13" x14ac:dyDescent="0.15">
      <c r="A487" s="3"/>
      <c r="B487" s="3"/>
      <c r="C487" s="3"/>
    </row>
    <row r="488" spans="1:3" ht="13" x14ac:dyDescent="0.15">
      <c r="A488" s="3"/>
      <c r="B488" s="3"/>
      <c r="C488" s="3"/>
    </row>
    <row r="489" spans="1:3" ht="13" x14ac:dyDescent="0.15">
      <c r="A489" s="3"/>
      <c r="B489" s="3"/>
      <c r="C489" s="3"/>
    </row>
    <row r="490" spans="1:3" ht="13" x14ac:dyDescent="0.15">
      <c r="A490" s="3"/>
      <c r="B490" s="3"/>
      <c r="C490" s="3"/>
    </row>
    <row r="491" spans="1:3" ht="13" x14ac:dyDescent="0.15">
      <c r="A491" s="3"/>
      <c r="B491" s="3"/>
      <c r="C491" s="3"/>
    </row>
    <row r="492" spans="1:3" ht="13" x14ac:dyDescent="0.15">
      <c r="A492" s="3"/>
      <c r="B492" s="3"/>
      <c r="C492" s="3"/>
    </row>
    <row r="493" spans="1:3" ht="13" x14ac:dyDescent="0.15">
      <c r="A493" s="3"/>
      <c r="B493" s="3"/>
      <c r="C493" s="3"/>
    </row>
    <row r="494" spans="1:3" ht="13" x14ac:dyDescent="0.15">
      <c r="A494" s="3"/>
      <c r="B494" s="3"/>
      <c r="C494" s="3"/>
    </row>
    <row r="495" spans="1:3" ht="13" x14ac:dyDescent="0.15">
      <c r="A495" s="3"/>
      <c r="B495" s="3"/>
      <c r="C495" s="3"/>
    </row>
    <row r="496" spans="1:3" ht="13" x14ac:dyDescent="0.15">
      <c r="A496" s="3"/>
      <c r="B496" s="3"/>
      <c r="C496" s="3"/>
    </row>
    <row r="497" spans="1:3" ht="13" x14ac:dyDescent="0.15">
      <c r="A497" s="3"/>
      <c r="B497" s="3"/>
      <c r="C497" s="3"/>
    </row>
    <row r="498" spans="1:3" ht="13" x14ac:dyDescent="0.15">
      <c r="A498" s="3"/>
      <c r="B498" s="3"/>
      <c r="C498" s="3"/>
    </row>
    <row r="499" spans="1:3" ht="13" x14ac:dyDescent="0.15">
      <c r="A499" s="3"/>
      <c r="B499" s="3"/>
      <c r="C499" s="3"/>
    </row>
    <row r="500" spans="1:3" ht="13" x14ac:dyDescent="0.15">
      <c r="A500" s="3"/>
      <c r="B500" s="3"/>
      <c r="C500" s="3"/>
    </row>
    <row r="501" spans="1:3" ht="13" x14ac:dyDescent="0.15">
      <c r="A501" s="3"/>
      <c r="B501" s="3"/>
      <c r="C501" s="3"/>
    </row>
    <row r="502" spans="1:3" ht="13" x14ac:dyDescent="0.15">
      <c r="A502" s="3"/>
      <c r="B502" s="3"/>
      <c r="C502" s="3"/>
    </row>
    <row r="503" spans="1:3" ht="13" x14ac:dyDescent="0.15">
      <c r="A503" s="3"/>
      <c r="B503" s="3"/>
      <c r="C503" s="3"/>
    </row>
    <row r="504" spans="1:3" ht="13" x14ac:dyDescent="0.15">
      <c r="A504" s="3"/>
      <c r="B504" s="3"/>
      <c r="C504" s="3"/>
    </row>
    <row r="505" spans="1:3" ht="13" x14ac:dyDescent="0.15">
      <c r="A505" s="3"/>
      <c r="B505" s="3"/>
      <c r="C505" s="3"/>
    </row>
    <row r="506" spans="1:3" ht="13" x14ac:dyDescent="0.15">
      <c r="A506" s="3"/>
      <c r="B506" s="3"/>
      <c r="C506" s="3"/>
    </row>
    <row r="507" spans="1:3" ht="13" x14ac:dyDescent="0.15">
      <c r="A507" s="3"/>
      <c r="B507" s="3"/>
      <c r="C507" s="3"/>
    </row>
    <row r="508" spans="1:3" ht="13" x14ac:dyDescent="0.15">
      <c r="A508" s="3"/>
      <c r="B508" s="3"/>
      <c r="C508" s="3"/>
    </row>
    <row r="509" spans="1:3" ht="13" x14ac:dyDescent="0.15">
      <c r="A509" s="3"/>
      <c r="B509" s="3"/>
      <c r="C509" s="3"/>
    </row>
    <row r="510" spans="1:3" ht="13" x14ac:dyDescent="0.15">
      <c r="A510" s="3"/>
      <c r="B510" s="3"/>
      <c r="C510" s="3"/>
    </row>
    <row r="511" spans="1:3" ht="13" x14ac:dyDescent="0.15">
      <c r="A511" s="3"/>
      <c r="B511" s="3"/>
      <c r="C511" s="3"/>
    </row>
    <row r="512" spans="1:3" ht="13" x14ac:dyDescent="0.15">
      <c r="A512" s="3"/>
      <c r="B512" s="3"/>
      <c r="C512" s="3"/>
    </row>
    <row r="513" spans="1:3" ht="13" x14ac:dyDescent="0.15">
      <c r="A513" s="3"/>
      <c r="B513" s="3"/>
      <c r="C513" s="3"/>
    </row>
    <row r="514" spans="1:3" ht="13" x14ac:dyDescent="0.15">
      <c r="A514" s="3"/>
      <c r="B514" s="3"/>
      <c r="C514" s="3"/>
    </row>
    <row r="515" spans="1:3" ht="13" x14ac:dyDescent="0.15">
      <c r="A515" s="3"/>
      <c r="B515" s="3"/>
      <c r="C515" s="3"/>
    </row>
    <row r="516" spans="1:3" ht="13" x14ac:dyDescent="0.15">
      <c r="A516" s="3"/>
      <c r="B516" s="3"/>
      <c r="C516" s="3"/>
    </row>
    <row r="517" spans="1:3" ht="13" x14ac:dyDescent="0.15">
      <c r="A517" s="3"/>
      <c r="B517" s="3"/>
      <c r="C517" s="3"/>
    </row>
    <row r="518" spans="1:3" ht="13" x14ac:dyDescent="0.15">
      <c r="A518" s="3"/>
      <c r="B518" s="3"/>
      <c r="C518" s="3"/>
    </row>
    <row r="519" spans="1:3" ht="13" x14ac:dyDescent="0.15">
      <c r="A519" s="3"/>
      <c r="B519" s="3"/>
      <c r="C519" s="3"/>
    </row>
    <row r="520" spans="1:3" ht="13" x14ac:dyDescent="0.15">
      <c r="A520" s="3"/>
      <c r="B520" s="3"/>
      <c r="C520" s="3"/>
    </row>
    <row r="521" spans="1:3" ht="13" x14ac:dyDescent="0.15">
      <c r="A521" s="3"/>
      <c r="B521" s="3"/>
      <c r="C521" s="3"/>
    </row>
    <row r="522" spans="1:3" ht="13" x14ac:dyDescent="0.15">
      <c r="A522" s="3"/>
      <c r="B522" s="3"/>
      <c r="C522" s="3"/>
    </row>
    <row r="523" spans="1:3" ht="13" x14ac:dyDescent="0.15">
      <c r="A523" s="3"/>
      <c r="B523" s="3"/>
      <c r="C523" s="3"/>
    </row>
    <row r="524" spans="1:3" ht="13" x14ac:dyDescent="0.15">
      <c r="A524" s="3"/>
      <c r="B524" s="3"/>
      <c r="C524" s="3"/>
    </row>
    <row r="525" spans="1:3" ht="13" x14ac:dyDescent="0.15">
      <c r="A525" s="3"/>
      <c r="B525" s="3"/>
      <c r="C525" s="3"/>
    </row>
    <row r="526" spans="1:3" ht="13" x14ac:dyDescent="0.15">
      <c r="A526" s="3"/>
      <c r="B526" s="3"/>
      <c r="C526" s="3"/>
    </row>
    <row r="527" spans="1:3" ht="13" x14ac:dyDescent="0.15">
      <c r="A527" s="3"/>
      <c r="B527" s="3"/>
      <c r="C527" s="3"/>
    </row>
    <row r="528" spans="1:3" ht="13" x14ac:dyDescent="0.15">
      <c r="A528" s="3"/>
      <c r="B528" s="3"/>
      <c r="C528" s="3"/>
    </row>
    <row r="529" spans="1:3" ht="13" x14ac:dyDescent="0.15">
      <c r="A529" s="3"/>
      <c r="B529" s="3"/>
      <c r="C529" s="3"/>
    </row>
    <row r="530" spans="1:3" ht="13" x14ac:dyDescent="0.15">
      <c r="A530" s="3"/>
      <c r="B530" s="3"/>
      <c r="C530" s="3"/>
    </row>
    <row r="531" spans="1:3" ht="13" x14ac:dyDescent="0.15">
      <c r="A531" s="3"/>
      <c r="B531" s="3"/>
      <c r="C531" s="3"/>
    </row>
    <row r="532" spans="1:3" ht="13" x14ac:dyDescent="0.15">
      <c r="A532" s="3"/>
      <c r="B532" s="3"/>
      <c r="C532" s="3"/>
    </row>
    <row r="533" spans="1:3" ht="13" x14ac:dyDescent="0.15">
      <c r="A533" s="3"/>
      <c r="B533" s="3"/>
      <c r="C533" s="3"/>
    </row>
    <row r="534" spans="1:3" ht="13" x14ac:dyDescent="0.15">
      <c r="A534" s="3"/>
      <c r="B534" s="3"/>
      <c r="C534" s="3"/>
    </row>
    <row r="535" spans="1:3" ht="13" x14ac:dyDescent="0.15">
      <c r="A535" s="3"/>
      <c r="B535" s="3"/>
      <c r="C535" s="3"/>
    </row>
    <row r="536" spans="1:3" ht="13" x14ac:dyDescent="0.15">
      <c r="A536" s="3"/>
      <c r="B536" s="3"/>
      <c r="C536" s="3"/>
    </row>
    <row r="537" spans="1:3" ht="13" x14ac:dyDescent="0.15">
      <c r="A537" s="3"/>
      <c r="B537" s="3"/>
      <c r="C537" s="3"/>
    </row>
    <row r="538" spans="1:3" ht="13" x14ac:dyDescent="0.15">
      <c r="A538" s="3"/>
      <c r="B538" s="3"/>
      <c r="C538" s="3"/>
    </row>
    <row r="539" spans="1:3" ht="13" x14ac:dyDescent="0.15">
      <c r="A539" s="3"/>
      <c r="B539" s="3"/>
      <c r="C539" s="3"/>
    </row>
    <row r="540" spans="1:3" ht="13" x14ac:dyDescent="0.15">
      <c r="A540" s="3"/>
      <c r="B540" s="3"/>
      <c r="C540" s="3"/>
    </row>
    <row r="541" spans="1:3" ht="13" x14ac:dyDescent="0.15">
      <c r="A541" s="3"/>
      <c r="B541" s="3"/>
      <c r="C541" s="3"/>
    </row>
    <row r="542" spans="1:3" ht="13" x14ac:dyDescent="0.15">
      <c r="A542" s="3"/>
      <c r="B542" s="3"/>
      <c r="C542" s="3"/>
    </row>
    <row r="543" spans="1:3" ht="13" x14ac:dyDescent="0.15">
      <c r="A543" s="3"/>
      <c r="B543" s="3"/>
      <c r="C543" s="3"/>
    </row>
    <row r="544" spans="1:3" ht="13" x14ac:dyDescent="0.15">
      <c r="A544" s="3"/>
      <c r="B544" s="3"/>
      <c r="C544" s="3"/>
    </row>
    <row r="545" spans="1:3" ht="13" x14ac:dyDescent="0.15">
      <c r="A545" s="3"/>
      <c r="B545" s="3"/>
      <c r="C545" s="3"/>
    </row>
    <row r="546" spans="1:3" ht="13" x14ac:dyDescent="0.15">
      <c r="A546" s="3"/>
      <c r="B546" s="3"/>
      <c r="C546" s="3"/>
    </row>
    <row r="547" spans="1:3" ht="13" x14ac:dyDescent="0.15">
      <c r="A547" s="3"/>
      <c r="B547" s="3"/>
      <c r="C547" s="3"/>
    </row>
    <row r="548" spans="1:3" ht="13" x14ac:dyDescent="0.15">
      <c r="A548" s="3"/>
      <c r="B548" s="3"/>
      <c r="C548" s="3"/>
    </row>
    <row r="549" spans="1:3" ht="13" x14ac:dyDescent="0.15">
      <c r="A549" s="3"/>
      <c r="B549" s="3"/>
      <c r="C549" s="3"/>
    </row>
    <row r="550" spans="1:3" ht="13" x14ac:dyDescent="0.15">
      <c r="A550" s="3"/>
      <c r="B550" s="3"/>
      <c r="C550" s="3"/>
    </row>
    <row r="551" spans="1:3" ht="13" x14ac:dyDescent="0.15">
      <c r="A551" s="3"/>
      <c r="B551" s="3"/>
      <c r="C551" s="3"/>
    </row>
    <row r="552" spans="1:3" ht="13" x14ac:dyDescent="0.15">
      <c r="A552" s="3"/>
      <c r="B552" s="3"/>
      <c r="C552" s="3"/>
    </row>
    <row r="553" spans="1:3" ht="13" x14ac:dyDescent="0.15">
      <c r="A553" s="3"/>
      <c r="B553" s="3"/>
      <c r="C553" s="3"/>
    </row>
    <row r="554" spans="1:3" ht="13" x14ac:dyDescent="0.15">
      <c r="A554" s="3"/>
      <c r="B554" s="3"/>
      <c r="C554" s="3"/>
    </row>
    <row r="555" spans="1:3" ht="13" x14ac:dyDescent="0.15">
      <c r="A555" s="3"/>
      <c r="B555" s="3"/>
      <c r="C555" s="3"/>
    </row>
    <row r="556" spans="1:3" ht="13" x14ac:dyDescent="0.15">
      <c r="A556" s="3"/>
      <c r="B556" s="3"/>
      <c r="C556" s="3"/>
    </row>
    <row r="557" spans="1:3" ht="13" x14ac:dyDescent="0.15">
      <c r="A557" s="3"/>
      <c r="B557" s="3"/>
      <c r="C557" s="3"/>
    </row>
    <row r="558" spans="1:3" ht="13" x14ac:dyDescent="0.15">
      <c r="A558" s="3"/>
      <c r="B558" s="3"/>
      <c r="C558" s="3"/>
    </row>
    <row r="559" spans="1:3" ht="13" x14ac:dyDescent="0.15">
      <c r="A559" s="3"/>
      <c r="B559" s="3"/>
      <c r="C559" s="3"/>
    </row>
    <row r="560" spans="1:3" ht="13" x14ac:dyDescent="0.15">
      <c r="A560" s="3"/>
      <c r="B560" s="3"/>
      <c r="C560" s="3"/>
    </row>
    <row r="561" spans="1:3" ht="13" x14ac:dyDescent="0.15">
      <c r="A561" s="3"/>
      <c r="B561" s="3"/>
      <c r="C561" s="3"/>
    </row>
    <row r="562" spans="1:3" ht="13" x14ac:dyDescent="0.15">
      <c r="A562" s="3"/>
      <c r="B562" s="3"/>
      <c r="C562" s="3"/>
    </row>
    <row r="563" spans="1:3" ht="13" x14ac:dyDescent="0.15">
      <c r="A563" s="3"/>
      <c r="B563" s="3"/>
      <c r="C563" s="3"/>
    </row>
    <row r="564" spans="1:3" ht="13" x14ac:dyDescent="0.15">
      <c r="A564" s="3"/>
      <c r="B564" s="3"/>
      <c r="C564" s="3"/>
    </row>
    <row r="565" spans="1:3" ht="13" x14ac:dyDescent="0.15">
      <c r="A565" s="3"/>
      <c r="B565" s="3"/>
      <c r="C565" s="3"/>
    </row>
    <row r="566" spans="1:3" ht="13" x14ac:dyDescent="0.15">
      <c r="A566" s="3"/>
      <c r="B566" s="3"/>
      <c r="C566" s="3"/>
    </row>
    <row r="567" spans="1:3" ht="13" x14ac:dyDescent="0.15">
      <c r="A567" s="3"/>
      <c r="B567" s="3"/>
      <c r="C567" s="3"/>
    </row>
    <row r="568" spans="1:3" ht="13" x14ac:dyDescent="0.15">
      <c r="A568" s="3"/>
      <c r="B568" s="3"/>
      <c r="C568" s="3"/>
    </row>
    <row r="569" spans="1:3" ht="13" x14ac:dyDescent="0.15">
      <c r="A569" s="3"/>
      <c r="B569" s="3"/>
      <c r="C569" s="3"/>
    </row>
    <row r="570" spans="1:3" ht="13" x14ac:dyDescent="0.15">
      <c r="A570" s="3"/>
      <c r="B570" s="3"/>
      <c r="C570" s="3"/>
    </row>
    <row r="571" spans="1:3" ht="13" x14ac:dyDescent="0.15">
      <c r="A571" s="3"/>
      <c r="B571" s="3"/>
      <c r="C571" s="3"/>
    </row>
    <row r="572" spans="1:3" ht="13" x14ac:dyDescent="0.15">
      <c r="A572" s="3"/>
      <c r="B572" s="3"/>
      <c r="C572" s="3"/>
    </row>
    <row r="573" spans="1:3" ht="13" x14ac:dyDescent="0.15">
      <c r="A573" s="3"/>
      <c r="B573" s="3"/>
      <c r="C573" s="3"/>
    </row>
    <row r="574" spans="1:3" ht="13" x14ac:dyDescent="0.15">
      <c r="A574" s="3"/>
      <c r="B574" s="3"/>
      <c r="C574" s="3"/>
    </row>
    <row r="575" spans="1:3" ht="13" x14ac:dyDescent="0.15">
      <c r="A575" s="3"/>
      <c r="B575" s="3"/>
      <c r="C575" s="3"/>
    </row>
    <row r="576" spans="1:3" ht="13" x14ac:dyDescent="0.15">
      <c r="A576" s="3"/>
      <c r="B576" s="3"/>
      <c r="C576" s="3"/>
    </row>
    <row r="577" spans="1:3" ht="13" x14ac:dyDescent="0.15">
      <c r="A577" s="3"/>
      <c r="B577" s="3"/>
      <c r="C577" s="3"/>
    </row>
    <row r="578" spans="1:3" ht="13" x14ac:dyDescent="0.15">
      <c r="A578" s="3"/>
      <c r="B578" s="3"/>
      <c r="C578" s="3"/>
    </row>
    <row r="579" spans="1:3" ht="13" x14ac:dyDescent="0.15">
      <c r="A579" s="3"/>
      <c r="B579" s="3"/>
      <c r="C579" s="3"/>
    </row>
    <row r="580" spans="1:3" ht="13" x14ac:dyDescent="0.15">
      <c r="A580" s="3"/>
      <c r="B580" s="3"/>
      <c r="C580" s="3"/>
    </row>
    <row r="581" spans="1:3" ht="13" x14ac:dyDescent="0.15">
      <c r="A581" s="3"/>
      <c r="B581" s="3"/>
      <c r="C581" s="3"/>
    </row>
    <row r="582" spans="1:3" ht="13" x14ac:dyDescent="0.15">
      <c r="A582" s="3"/>
      <c r="B582" s="3"/>
      <c r="C582" s="3"/>
    </row>
    <row r="583" spans="1:3" ht="13" x14ac:dyDescent="0.15">
      <c r="A583" s="3"/>
      <c r="B583" s="3"/>
      <c r="C583" s="3"/>
    </row>
    <row r="584" spans="1:3" ht="13" x14ac:dyDescent="0.15">
      <c r="A584" s="3"/>
      <c r="B584" s="3"/>
      <c r="C584" s="3"/>
    </row>
    <row r="585" spans="1:3" ht="13" x14ac:dyDescent="0.15">
      <c r="A585" s="3"/>
      <c r="B585" s="3"/>
      <c r="C585" s="3"/>
    </row>
    <row r="586" spans="1:3" ht="13" x14ac:dyDescent="0.15">
      <c r="A586" s="3"/>
      <c r="B586" s="3"/>
      <c r="C586" s="3"/>
    </row>
    <row r="587" spans="1:3" ht="13" x14ac:dyDescent="0.15">
      <c r="A587" s="3"/>
      <c r="B587" s="3"/>
      <c r="C587" s="3"/>
    </row>
    <row r="588" spans="1:3" ht="13" x14ac:dyDescent="0.15">
      <c r="A588" s="3"/>
      <c r="B588" s="3"/>
      <c r="C588" s="3"/>
    </row>
    <row r="589" spans="1:3" ht="13" x14ac:dyDescent="0.15">
      <c r="A589" s="3"/>
      <c r="B589" s="3"/>
      <c r="C589" s="3"/>
    </row>
    <row r="590" spans="1:3" ht="13" x14ac:dyDescent="0.15">
      <c r="A590" s="3"/>
      <c r="B590" s="3"/>
      <c r="C590" s="3"/>
    </row>
    <row r="591" spans="1:3" ht="13" x14ac:dyDescent="0.15">
      <c r="A591" s="3"/>
      <c r="B591" s="3"/>
      <c r="C591" s="3"/>
    </row>
    <row r="592" spans="1:3" ht="13" x14ac:dyDescent="0.15">
      <c r="A592" s="3"/>
      <c r="B592" s="3"/>
      <c r="C592" s="3"/>
    </row>
    <row r="593" spans="1:3" ht="13" x14ac:dyDescent="0.15">
      <c r="A593" s="3"/>
      <c r="B593" s="3"/>
      <c r="C593" s="3"/>
    </row>
    <row r="594" spans="1:3" ht="13" x14ac:dyDescent="0.15">
      <c r="A594" s="3"/>
      <c r="B594" s="3"/>
      <c r="C594" s="3"/>
    </row>
    <row r="595" spans="1:3" ht="13" x14ac:dyDescent="0.15">
      <c r="A595" s="3"/>
      <c r="B595" s="3"/>
      <c r="C595" s="3"/>
    </row>
    <row r="596" spans="1:3" ht="13" x14ac:dyDescent="0.15">
      <c r="A596" s="3"/>
      <c r="B596" s="3"/>
      <c r="C596" s="3"/>
    </row>
    <row r="597" spans="1:3" ht="13" x14ac:dyDescent="0.15">
      <c r="A597" s="3"/>
      <c r="B597" s="3"/>
      <c r="C597" s="3"/>
    </row>
    <row r="598" spans="1:3" ht="13" x14ac:dyDescent="0.15">
      <c r="A598" s="3"/>
      <c r="B598" s="3"/>
      <c r="C598" s="3"/>
    </row>
    <row r="599" spans="1:3" ht="13" x14ac:dyDescent="0.15">
      <c r="A599" s="3"/>
      <c r="B599" s="3"/>
      <c r="C599" s="3"/>
    </row>
    <row r="600" spans="1:3" ht="13" x14ac:dyDescent="0.15">
      <c r="A600" s="3"/>
      <c r="B600" s="3"/>
      <c r="C600" s="3"/>
    </row>
    <row r="601" spans="1:3" ht="13" x14ac:dyDescent="0.15">
      <c r="A601" s="3"/>
      <c r="B601" s="3"/>
      <c r="C601" s="3"/>
    </row>
    <row r="602" spans="1:3" ht="13" x14ac:dyDescent="0.15">
      <c r="A602" s="3"/>
      <c r="B602" s="3"/>
      <c r="C602" s="3"/>
    </row>
    <row r="603" spans="1:3" ht="13" x14ac:dyDescent="0.15">
      <c r="A603" s="3"/>
      <c r="B603" s="3"/>
      <c r="C603" s="3"/>
    </row>
    <row r="604" spans="1:3" ht="13" x14ac:dyDescent="0.15">
      <c r="A604" s="3"/>
      <c r="B604" s="3"/>
      <c r="C604" s="3"/>
    </row>
    <row r="605" spans="1:3" ht="13" x14ac:dyDescent="0.15">
      <c r="A605" s="3"/>
      <c r="B605" s="3"/>
      <c r="C605" s="3"/>
    </row>
    <row r="606" spans="1:3" ht="13" x14ac:dyDescent="0.15">
      <c r="A606" s="3"/>
      <c r="B606" s="3"/>
      <c r="C606" s="3"/>
    </row>
    <row r="607" spans="1:3" ht="13" x14ac:dyDescent="0.15">
      <c r="A607" s="3"/>
      <c r="B607" s="3"/>
      <c r="C607" s="3"/>
    </row>
    <row r="608" spans="1:3" ht="13" x14ac:dyDescent="0.15">
      <c r="A608" s="3"/>
      <c r="B608" s="3"/>
      <c r="C608" s="3"/>
    </row>
    <row r="609" spans="1:3" ht="13" x14ac:dyDescent="0.15">
      <c r="A609" s="3"/>
      <c r="B609" s="3"/>
      <c r="C609" s="3"/>
    </row>
    <row r="610" spans="1:3" ht="13" x14ac:dyDescent="0.15">
      <c r="A610" s="3"/>
      <c r="B610" s="3"/>
      <c r="C610" s="3"/>
    </row>
    <row r="611" spans="1:3" ht="13" x14ac:dyDescent="0.15">
      <c r="A611" s="3"/>
      <c r="B611" s="3"/>
      <c r="C611" s="3"/>
    </row>
    <row r="612" spans="1:3" ht="13" x14ac:dyDescent="0.15">
      <c r="A612" s="3"/>
      <c r="B612" s="3"/>
      <c r="C612" s="3"/>
    </row>
    <row r="613" spans="1:3" ht="13" x14ac:dyDescent="0.15">
      <c r="A613" s="3"/>
      <c r="B613" s="3"/>
      <c r="C613" s="3"/>
    </row>
    <row r="614" spans="1:3" ht="13" x14ac:dyDescent="0.15">
      <c r="A614" s="3"/>
      <c r="B614" s="3"/>
      <c r="C614" s="3"/>
    </row>
    <row r="615" spans="1:3" ht="13" x14ac:dyDescent="0.15">
      <c r="A615" s="3"/>
      <c r="B615" s="3"/>
      <c r="C615" s="3"/>
    </row>
    <row r="616" spans="1:3" ht="13" x14ac:dyDescent="0.15">
      <c r="A616" s="3"/>
      <c r="B616" s="3"/>
      <c r="C616" s="3"/>
    </row>
    <row r="617" spans="1:3" ht="13" x14ac:dyDescent="0.15">
      <c r="A617" s="3"/>
      <c r="B617" s="3"/>
      <c r="C617" s="3"/>
    </row>
    <row r="618" spans="1:3" ht="13" x14ac:dyDescent="0.15">
      <c r="A618" s="3"/>
      <c r="B618" s="3"/>
      <c r="C618" s="3"/>
    </row>
    <row r="619" spans="1:3" ht="13" x14ac:dyDescent="0.15">
      <c r="A619" s="3"/>
      <c r="B619" s="3"/>
      <c r="C619" s="3"/>
    </row>
    <row r="620" spans="1:3" ht="13" x14ac:dyDescent="0.15">
      <c r="A620" s="3"/>
      <c r="B620" s="3"/>
      <c r="C620" s="3"/>
    </row>
    <row r="621" spans="1:3" ht="13" x14ac:dyDescent="0.15">
      <c r="A621" s="3"/>
      <c r="B621" s="3"/>
      <c r="C621" s="3"/>
    </row>
    <row r="622" spans="1:3" ht="13" x14ac:dyDescent="0.15">
      <c r="A622" s="3"/>
      <c r="B622" s="3"/>
      <c r="C622" s="3"/>
    </row>
    <row r="623" spans="1:3" ht="13" x14ac:dyDescent="0.15">
      <c r="A623" s="3"/>
      <c r="B623" s="3"/>
      <c r="C623" s="3"/>
    </row>
    <row r="624" spans="1:3" ht="13" x14ac:dyDescent="0.15">
      <c r="A624" s="3"/>
      <c r="B624" s="3"/>
      <c r="C624" s="3"/>
    </row>
    <row r="625" spans="1:3" ht="13" x14ac:dyDescent="0.15">
      <c r="A625" s="3"/>
      <c r="B625" s="3"/>
      <c r="C625" s="3"/>
    </row>
    <row r="626" spans="1:3" ht="13" x14ac:dyDescent="0.15">
      <c r="A626" s="3"/>
      <c r="B626" s="3"/>
      <c r="C626" s="3"/>
    </row>
    <row r="627" spans="1:3" ht="13" x14ac:dyDescent="0.15">
      <c r="A627" s="3"/>
      <c r="B627" s="3"/>
      <c r="C627" s="3"/>
    </row>
    <row r="628" spans="1:3" ht="13" x14ac:dyDescent="0.15">
      <c r="A628" s="3"/>
      <c r="B628" s="3"/>
      <c r="C628" s="3"/>
    </row>
    <row r="629" spans="1:3" ht="13" x14ac:dyDescent="0.15">
      <c r="A629" s="3"/>
      <c r="B629" s="3"/>
      <c r="C629" s="3"/>
    </row>
    <row r="630" spans="1:3" ht="13" x14ac:dyDescent="0.15">
      <c r="A630" s="3"/>
      <c r="B630" s="3"/>
      <c r="C630" s="3"/>
    </row>
    <row r="631" spans="1:3" ht="13" x14ac:dyDescent="0.15">
      <c r="A631" s="3"/>
      <c r="B631" s="3"/>
      <c r="C631" s="3"/>
    </row>
    <row r="632" spans="1:3" ht="13" x14ac:dyDescent="0.15">
      <c r="A632" s="3"/>
      <c r="B632" s="3"/>
      <c r="C632" s="3"/>
    </row>
    <row r="633" spans="1:3" ht="13" x14ac:dyDescent="0.15">
      <c r="A633" s="3"/>
      <c r="B633" s="3"/>
      <c r="C633" s="3"/>
    </row>
    <row r="634" spans="1:3" ht="13" x14ac:dyDescent="0.15">
      <c r="A634" s="3"/>
      <c r="B634" s="3"/>
      <c r="C634" s="3"/>
    </row>
    <row r="635" spans="1:3" ht="13" x14ac:dyDescent="0.15">
      <c r="A635" s="3"/>
      <c r="B635" s="3"/>
      <c r="C635" s="3"/>
    </row>
    <row r="636" spans="1:3" ht="13" x14ac:dyDescent="0.15">
      <c r="A636" s="3"/>
      <c r="B636" s="3"/>
      <c r="C636" s="3"/>
    </row>
    <row r="637" spans="1:3" ht="13" x14ac:dyDescent="0.15">
      <c r="A637" s="3"/>
      <c r="B637" s="3"/>
      <c r="C637" s="3"/>
    </row>
    <row r="638" spans="1:3" ht="13" x14ac:dyDescent="0.15">
      <c r="A638" s="3"/>
      <c r="B638" s="3"/>
      <c r="C638" s="3"/>
    </row>
    <row r="639" spans="1:3" ht="13" x14ac:dyDescent="0.15">
      <c r="A639" s="3"/>
      <c r="B639" s="3"/>
      <c r="C639" s="3"/>
    </row>
    <row r="640" spans="1:3" ht="13" x14ac:dyDescent="0.15">
      <c r="A640" s="3"/>
      <c r="B640" s="3"/>
      <c r="C640" s="3"/>
    </row>
    <row r="641" spans="1:3" ht="13" x14ac:dyDescent="0.15">
      <c r="A641" s="3"/>
      <c r="B641" s="3"/>
      <c r="C641" s="3"/>
    </row>
    <row r="642" spans="1:3" ht="13" x14ac:dyDescent="0.15">
      <c r="A642" s="3"/>
      <c r="B642" s="3"/>
      <c r="C642" s="3"/>
    </row>
    <row r="643" spans="1:3" ht="13" x14ac:dyDescent="0.15">
      <c r="A643" s="3"/>
      <c r="B643" s="3"/>
      <c r="C643" s="3"/>
    </row>
    <row r="644" spans="1:3" ht="13" x14ac:dyDescent="0.15">
      <c r="A644" s="3"/>
      <c r="B644" s="3"/>
      <c r="C644" s="3"/>
    </row>
    <row r="645" spans="1:3" ht="13" x14ac:dyDescent="0.15">
      <c r="A645" s="3"/>
      <c r="B645" s="3"/>
      <c r="C645" s="3"/>
    </row>
    <row r="646" spans="1:3" ht="13" x14ac:dyDescent="0.15">
      <c r="A646" s="3"/>
      <c r="B646" s="3"/>
      <c r="C646" s="3"/>
    </row>
    <row r="647" spans="1:3" ht="13" x14ac:dyDescent="0.15">
      <c r="A647" s="3"/>
      <c r="B647" s="3"/>
      <c r="C647" s="3"/>
    </row>
    <row r="648" spans="1:3" ht="13" x14ac:dyDescent="0.15">
      <c r="A648" s="3"/>
      <c r="B648" s="3"/>
      <c r="C648" s="3"/>
    </row>
    <row r="649" spans="1:3" ht="13" x14ac:dyDescent="0.15">
      <c r="A649" s="3"/>
      <c r="B649" s="3"/>
      <c r="C649" s="3"/>
    </row>
    <row r="650" spans="1:3" ht="13" x14ac:dyDescent="0.15">
      <c r="A650" s="3"/>
      <c r="B650" s="3"/>
      <c r="C650" s="3"/>
    </row>
    <row r="651" spans="1:3" ht="13" x14ac:dyDescent="0.15">
      <c r="A651" s="3"/>
      <c r="B651" s="3"/>
      <c r="C651" s="3"/>
    </row>
    <row r="652" spans="1:3" ht="13" x14ac:dyDescent="0.15">
      <c r="A652" s="3"/>
      <c r="B652" s="3"/>
      <c r="C652" s="3"/>
    </row>
    <row r="653" spans="1:3" ht="13" x14ac:dyDescent="0.15">
      <c r="A653" s="3"/>
      <c r="B653" s="3"/>
      <c r="C653" s="3"/>
    </row>
    <row r="654" spans="1:3" ht="13" x14ac:dyDescent="0.15">
      <c r="A654" s="3"/>
      <c r="B654" s="3"/>
      <c r="C654" s="3"/>
    </row>
    <row r="655" spans="1:3" ht="13" x14ac:dyDescent="0.15">
      <c r="A655" s="3"/>
      <c r="B655" s="3"/>
      <c r="C655" s="3"/>
    </row>
    <row r="656" spans="1:3" ht="13" x14ac:dyDescent="0.15">
      <c r="A656" s="3"/>
      <c r="B656" s="3"/>
      <c r="C656" s="3"/>
    </row>
    <row r="657" spans="1:3" ht="13" x14ac:dyDescent="0.15">
      <c r="A657" s="3"/>
      <c r="B657" s="3"/>
      <c r="C657" s="3"/>
    </row>
    <row r="658" spans="1:3" ht="13" x14ac:dyDescent="0.15">
      <c r="A658" s="3"/>
      <c r="B658" s="3"/>
      <c r="C658" s="3"/>
    </row>
    <row r="659" spans="1:3" ht="13" x14ac:dyDescent="0.15">
      <c r="A659" s="3"/>
      <c r="B659" s="3"/>
      <c r="C659" s="3"/>
    </row>
    <row r="660" spans="1:3" ht="13" x14ac:dyDescent="0.15">
      <c r="A660" s="3"/>
      <c r="B660" s="3"/>
      <c r="C660" s="3"/>
    </row>
    <row r="661" spans="1:3" ht="13" x14ac:dyDescent="0.15">
      <c r="A661" s="3"/>
      <c r="B661" s="3"/>
      <c r="C661" s="3"/>
    </row>
    <row r="662" spans="1:3" ht="13" x14ac:dyDescent="0.15">
      <c r="A662" s="3"/>
      <c r="B662" s="3"/>
      <c r="C662" s="3"/>
    </row>
    <row r="663" spans="1:3" ht="13" x14ac:dyDescent="0.15">
      <c r="A663" s="3"/>
      <c r="B663" s="3"/>
      <c r="C663" s="3"/>
    </row>
    <row r="664" spans="1:3" ht="13" x14ac:dyDescent="0.15">
      <c r="A664" s="3"/>
      <c r="B664" s="3"/>
      <c r="C664" s="3"/>
    </row>
    <row r="665" spans="1:3" ht="13" x14ac:dyDescent="0.15">
      <c r="A665" s="3"/>
      <c r="B665" s="3"/>
      <c r="C665" s="3"/>
    </row>
    <row r="666" spans="1:3" ht="13" x14ac:dyDescent="0.15">
      <c r="A666" s="3"/>
      <c r="B666" s="3"/>
      <c r="C666" s="3"/>
    </row>
    <row r="667" spans="1:3" ht="13" x14ac:dyDescent="0.15">
      <c r="A667" s="3"/>
      <c r="B667" s="3"/>
      <c r="C667" s="3"/>
    </row>
    <row r="668" spans="1:3" ht="13" x14ac:dyDescent="0.15">
      <c r="A668" s="3"/>
      <c r="B668" s="3"/>
      <c r="C668" s="3"/>
    </row>
    <row r="669" spans="1:3" ht="13" x14ac:dyDescent="0.15">
      <c r="A669" s="3"/>
      <c r="B669" s="3"/>
      <c r="C669" s="3"/>
    </row>
    <row r="670" spans="1:3" ht="13" x14ac:dyDescent="0.15">
      <c r="A670" s="3"/>
      <c r="B670" s="3"/>
      <c r="C670" s="3"/>
    </row>
    <row r="671" spans="1:3" ht="13" x14ac:dyDescent="0.15">
      <c r="A671" s="3"/>
      <c r="B671" s="3"/>
      <c r="C671" s="3"/>
    </row>
    <row r="672" spans="1:3" ht="13" x14ac:dyDescent="0.15">
      <c r="A672" s="3"/>
      <c r="B672" s="3"/>
      <c r="C672" s="3"/>
    </row>
    <row r="673" spans="1:3" ht="13" x14ac:dyDescent="0.15">
      <c r="A673" s="3"/>
      <c r="B673" s="3"/>
      <c r="C673" s="3"/>
    </row>
    <row r="674" spans="1:3" ht="13" x14ac:dyDescent="0.15">
      <c r="A674" s="3"/>
      <c r="B674" s="3"/>
      <c r="C674" s="3"/>
    </row>
    <row r="675" spans="1:3" ht="13" x14ac:dyDescent="0.15">
      <c r="A675" s="3"/>
      <c r="B675" s="3"/>
      <c r="C675" s="3"/>
    </row>
    <row r="676" spans="1:3" ht="13" x14ac:dyDescent="0.15">
      <c r="A676" s="3"/>
      <c r="B676" s="3"/>
      <c r="C676" s="3"/>
    </row>
    <row r="677" spans="1:3" ht="13" x14ac:dyDescent="0.15">
      <c r="A677" s="3"/>
      <c r="B677" s="3"/>
      <c r="C677" s="3"/>
    </row>
    <row r="678" spans="1:3" ht="13" x14ac:dyDescent="0.15">
      <c r="A678" s="3"/>
      <c r="B678" s="3"/>
      <c r="C678" s="3"/>
    </row>
    <row r="679" spans="1:3" ht="13" x14ac:dyDescent="0.15">
      <c r="A679" s="3"/>
      <c r="B679" s="3"/>
      <c r="C679" s="3"/>
    </row>
    <row r="680" spans="1:3" ht="13" x14ac:dyDescent="0.15">
      <c r="A680" s="3"/>
      <c r="B680" s="3"/>
      <c r="C680" s="3"/>
    </row>
    <row r="681" spans="1:3" ht="13" x14ac:dyDescent="0.15">
      <c r="A681" s="3"/>
      <c r="B681" s="3"/>
      <c r="C681" s="3"/>
    </row>
    <row r="682" spans="1:3" ht="13" x14ac:dyDescent="0.15">
      <c r="A682" s="3"/>
      <c r="B682" s="3"/>
      <c r="C682" s="3"/>
    </row>
    <row r="683" spans="1:3" ht="13" x14ac:dyDescent="0.15">
      <c r="A683" s="3"/>
      <c r="B683" s="3"/>
      <c r="C683" s="3"/>
    </row>
    <row r="684" spans="1:3" ht="13" x14ac:dyDescent="0.15">
      <c r="A684" s="3"/>
      <c r="B684" s="3"/>
      <c r="C684" s="3"/>
    </row>
    <row r="685" spans="1:3" ht="13" x14ac:dyDescent="0.15">
      <c r="A685" s="3"/>
      <c r="B685" s="3"/>
      <c r="C685" s="3"/>
    </row>
    <row r="686" spans="1:3" ht="13" x14ac:dyDescent="0.15">
      <c r="A686" s="3"/>
      <c r="B686" s="3"/>
      <c r="C686" s="3"/>
    </row>
    <row r="687" spans="1:3" ht="13" x14ac:dyDescent="0.15">
      <c r="A687" s="3"/>
      <c r="B687" s="3"/>
      <c r="C687" s="3"/>
    </row>
    <row r="688" spans="1:3" ht="13" x14ac:dyDescent="0.15">
      <c r="A688" s="3"/>
      <c r="B688" s="3"/>
      <c r="C688" s="3"/>
    </row>
    <row r="689" spans="1:3" ht="13" x14ac:dyDescent="0.15">
      <c r="A689" s="3"/>
      <c r="B689" s="3"/>
      <c r="C689" s="3"/>
    </row>
    <row r="690" spans="1:3" ht="13" x14ac:dyDescent="0.15">
      <c r="A690" s="3"/>
      <c r="B690" s="3"/>
      <c r="C690" s="3"/>
    </row>
    <row r="691" spans="1:3" ht="13" x14ac:dyDescent="0.15">
      <c r="A691" s="3"/>
      <c r="B691" s="3"/>
      <c r="C691" s="3"/>
    </row>
    <row r="692" spans="1:3" ht="13" x14ac:dyDescent="0.15">
      <c r="A692" s="3"/>
      <c r="B692" s="3"/>
      <c r="C692" s="3"/>
    </row>
    <row r="693" spans="1:3" ht="13" x14ac:dyDescent="0.15">
      <c r="A693" s="3"/>
      <c r="B693" s="3"/>
      <c r="C693" s="3"/>
    </row>
    <row r="694" spans="1:3" ht="13" x14ac:dyDescent="0.15">
      <c r="A694" s="3"/>
      <c r="B694" s="3"/>
      <c r="C694" s="3"/>
    </row>
    <row r="695" spans="1:3" ht="13" x14ac:dyDescent="0.15">
      <c r="A695" s="3"/>
      <c r="B695" s="3"/>
      <c r="C695" s="3"/>
    </row>
    <row r="696" spans="1:3" ht="13" x14ac:dyDescent="0.15">
      <c r="A696" s="3"/>
      <c r="B696" s="3"/>
      <c r="C696" s="3"/>
    </row>
    <row r="697" spans="1:3" ht="13" x14ac:dyDescent="0.15">
      <c r="A697" s="3"/>
      <c r="B697" s="3"/>
      <c r="C697" s="3"/>
    </row>
    <row r="698" spans="1:3" ht="13" x14ac:dyDescent="0.15">
      <c r="A698" s="3"/>
      <c r="B698" s="3"/>
      <c r="C698" s="3"/>
    </row>
    <row r="699" spans="1:3" ht="13" x14ac:dyDescent="0.15">
      <c r="A699" s="3"/>
      <c r="B699" s="3"/>
      <c r="C699" s="3"/>
    </row>
    <row r="700" spans="1:3" ht="13" x14ac:dyDescent="0.15">
      <c r="A700" s="3"/>
      <c r="B700" s="3"/>
      <c r="C700" s="3"/>
    </row>
    <row r="701" spans="1:3" ht="13" x14ac:dyDescent="0.15">
      <c r="A701" s="3"/>
      <c r="B701" s="3"/>
      <c r="C701" s="3"/>
    </row>
    <row r="702" spans="1:3" ht="13" x14ac:dyDescent="0.15">
      <c r="A702" s="3"/>
      <c r="B702" s="3"/>
      <c r="C702" s="3"/>
    </row>
    <row r="703" spans="1:3" ht="13" x14ac:dyDescent="0.15">
      <c r="A703" s="3"/>
      <c r="B703" s="3"/>
      <c r="C703" s="3"/>
    </row>
    <row r="704" spans="1:3" ht="13" x14ac:dyDescent="0.15">
      <c r="A704" s="3"/>
      <c r="B704" s="3"/>
      <c r="C704" s="3"/>
    </row>
    <row r="705" spans="1:3" ht="13" x14ac:dyDescent="0.15">
      <c r="A705" s="3"/>
      <c r="B705" s="3"/>
      <c r="C705" s="3"/>
    </row>
    <row r="706" spans="1:3" ht="13" x14ac:dyDescent="0.15">
      <c r="A706" s="3"/>
      <c r="B706" s="3"/>
      <c r="C706" s="3"/>
    </row>
    <row r="707" spans="1:3" ht="13" x14ac:dyDescent="0.15">
      <c r="A707" s="3"/>
      <c r="B707" s="3"/>
      <c r="C707" s="3"/>
    </row>
    <row r="708" spans="1:3" ht="13" x14ac:dyDescent="0.15">
      <c r="A708" s="3"/>
      <c r="B708" s="3"/>
      <c r="C708" s="3"/>
    </row>
    <row r="709" spans="1:3" ht="13" x14ac:dyDescent="0.15">
      <c r="A709" s="3"/>
      <c r="B709" s="3"/>
      <c r="C709" s="3"/>
    </row>
    <row r="710" spans="1:3" ht="13" x14ac:dyDescent="0.15">
      <c r="A710" s="3"/>
      <c r="B710" s="3"/>
      <c r="C710" s="3"/>
    </row>
    <row r="711" spans="1:3" ht="13" x14ac:dyDescent="0.15">
      <c r="A711" s="3"/>
      <c r="B711" s="3"/>
      <c r="C711" s="3"/>
    </row>
    <row r="712" spans="1:3" ht="13" x14ac:dyDescent="0.15">
      <c r="A712" s="3"/>
      <c r="B712" s="3"/>
      <c r="C712" s="3"/>
    </row>
    <row r="713" spans="1:3" ht="13" x14ac:dyDescent="0.15">
      <c r="A713" s="3"/>
      <c r="B713" s="3"/>
      <c r="C713" s="3"/>
    </row>
    <row r="714" spans="1:3" ht="13" x14ac:dyDescent="0.15">
      <c r="A714" s="3"/>
      <c r="B714" s="3"/>
      <c r="C714" s="3"/>
    </row>
    <row r="715" spans="1:3" ht="13" x14ac:dyDescent="0.15">
      <c r="A715" s="3"/>
      <c r="B715" s="3"/>
      <c r="C715" s="3"/>
    </row>
    <row r="716" spans="1:3" ht="13" x14ac:dyDescent="0.15">
      <c r="A716" s="3"/>
      <c r="B716" s="3"/>
      <c r="C716" s="3"/>
    </row>
    <row r="717" spans="1:3" ht="13" x14ac:dyDescent="0.15">
      <c r="A717" s="3"/>
      <c r="B717" s="3"/>
      <c r="C717" s="3"/>
    </row>
    <row r="718" spans="1:3" ht="13" x14ac:dyDescent="0.15">
      <c r="A718" s="3"/>
      <c r="B718" s="3"/>
      <c r="C718" s="3"/>
    </row>
    <row r="719" spans="1:3" ht="13" x14ac:dyDescent="0.15">
      <c r="A719" s="3"/>
      <c r="B719" s="3"/>
      <c r="C719" s="3"/>
    </row>
    <row r="720" spans="1:3" ht="13" x14ac:dyDescent="0.15">
      <c r="A720" s="3"/>
      <c r="B720" s="3"/>
      <c r="C720" s="3"/>
    </row>
    <row r="721" spans="1:3" ht="13" x14ac:dyDescent="0.15">
      <c r="A721" s="3"/>
      <c r="B721" s="3"/>
      <c r="C721" s="3"/>
    </row>
    <row r="722" spans="1:3" ht="13" x14ac:dyDescent="0.15">
      <c r="A722" s="3"/>
      <c r="B722" s="3"/>
      <c r="C722" s="3"/>
    </row>
    <row r="723" spans="1:3" ht="13" x14ac:dyDescent="0.15">
      <c r="A723" s="3"/>
      <c r="B723" s="3"/>
      <c r="C723" s="3"/>
    </row>
    <row r="724" spans="1:3" ht="13" x14ac:dyDescent="0.15">
      <c r="A724" s="3"/>
      <c r="B724" s="3"/>
      <c r="C724" s="3"/>
    </row>
    <row r="725" spans="1:3" ht="13" x14ac:dyDescent="0.15">
      <c r="A725" s="3"/>
      <c r="B725" s="3"/>
      <c r="C725" s="3"/>
    </row>
    <row r="726" spans="1:3" ht="13" x14ac:dyDescent="0.15">
      <c r="A726" s="3"/>
      <c r="B726" s="3"/>
      <c r="C726" s="3"/>
    </row>
    <row r="727" spans="1:3" ht="13" x14ac:dyDescent="0.15">
      <c r="A727" s="3"/>
      <c r="B727" s="3"/>
      <c r="C727" s="3"/>
    </row>
    <row r="728" spans="1:3" ht="13" x14ac:dyDescent="0.15">
      <c r="A728" s="3"/>
      <c r="B728" s="3"/>
      <c r="C728" s="3"/>
    </row>
    <row r="729" spans="1:3" ht="13" x14ac:dyDescent="0.15">
      <c r="A729" s="3"/>
      <c r="B729" s="3"/>
      <c r="C729" s="3"/>
    </row>
    <row r="730" spans="1:3" ht="13" x14ac:dyDescent="0.15">
      <c r="A730" s="3"/>
      <c r="B730" s="3"/>
      <c r="C730" s="3"/>
    </row>
    <row r="731" spans="1:3" ht="13" x14ac:dyDescent="0.15">
      <c r="A731" s="3"/>
      <c r="B731" s="3"/>
      <c r="C731" s="3"/>
    </row>
    <row r="732" spans="1:3" ht="13" x14ac:dyDescent="0.15">
      <c r="A732" s="3"/>
      <c r="B732" s="3"/>
      <c r="C732" s="3"/>
    </row>
    <row r="733" spans="1:3" ht="13" x14ac:dyDescent="0.15">
      <c r="A733" s="3"/>
      <c r="B733" s="3"/>
      <c r="C733" s="3"/>
    </row>
    <row r="734" spans="1:3" ht="13" x14ac:dyDescent="0.15">
      <c r="A734" s="3"/>
      <c r="B734" s="3"/>
      <c r="C734" s="3"/>
    </row>
    <row r="735" spans="1:3" ht="13" x14ac:dyDescent="0.15">
      <c r="A735" s="3"/>
      <c r="B735" s="3"/>
      <c r="C735" s="3"/>
    </row>
    <row r="736" spans="1:3" ht="13" x14ac:dyDescent="0.15">
      <c r="A736" s="3"/>
      <c r="B736" s="3"/>
      <c r="C736" s="3"/>
    </row>
    <row r="737" spans="1:3" ht="13" x14ac:dyDescent="0.15">
      <c r="A737" s="3"/>
      <c r="B737" s="3"/>
      <c r="C737" s="3"/>
    </row>
    <row r="738" spans="1:3" ht="13" x14ac:dyDescent="0.15">
      <c r="A738" s="3"/>
      <c r="B738" s="3"/>
      <c r="C738" s="3"/>
    </row>
    <row r="739" spans="1:3" ht="13" x14ac:dyDescent="0.15">
      <c r="A739" s="3"/>
      <c r="B739" s="3"/>
      <c r="C739" s="3"/>
    </row>
    <row r="740" spans="1:3" ht="13" x14ac:dyDescent="0.15">
      <c r="A740" s="3"/>
      <c r="B740" s="3"/>
      <c r="C740" s="3"/>
    </row>
    <row r="741" spans="1:3" ht="13" x14ac:dyDescent="0.15">
      <c r="A741" s="3"/>
      <c r="B741" s="3"/>
      <c r="C741" s="3"/>
    </row>
    <row r="742" spans="1:3" ht="13" x14ac:dyDescent="0.15">
      <c r="A742" s="3"/>
      <c r="B742" s="3"/>
      <c r="C742" s="3"/>
    </row>
    <row r="743" spans="1:3" ht="13" x14ac:dyDescent="0.15">
      <c r="A743" s="3"/>
      <c r="B743" s="3"/>
      <c r="C743" s="3"/>
    </row>
    <row r="744" spans="1:3" ht="13" x14ac:dyDescent="0.15">
      <c r="A744" s="3"/>
      <c r="B744" s="3"/>
      <c r="C744" s="3"/>
    </row>
    <row r="745" spans="1:3" ht="13" x14ac:dyDescent="0.15">
      <c r="A745" s="3"/>
      <c r="B745" s="3"/>
      <c r="C745" s="3"/>
    </row>
    <row r="746" spans="1:3" ht="13" x14ac:dyDescent="0.15">
      <c r="A746" s="3"/>
      <c r="B746" s="3"/>
      <c r="C746" s="3"/>
    </row>
    <row r="747" spans="1:3" ht="13" x14ac:dyDescent="0.15">
      <c r="A747" s="3"/>
      <c r="B747" s="3"/>
      <c r="C747" s="3"/>
    </row>
    <row r="748" spans="1:3" ht="13" x14ac:dyDescent="0.15">
      <c r="A748" s="3"/>
      <c r="B748" s="3"/>
      <c r="C748" s="3"/>
    </row>
    <row r="749" spans="1:3" ht="13" x14ac:dyDescent="0.15">
      <c r="A749" s="3"/>
      <c r="B749" s="3"/>
      <c r="C749" s="3"/>
    </row>
    <row r="750" spans="1:3" ht="13" x14ac:dyDescent="0.15">
      <c r="A750" s="3"/>
      <c r="B750" s="3"/>
      <c r="C750" s="3"/>
    </row>
    <row r="751" spans="1:3" ht="13" x14ac:dyDescent="0.15">
      <c r="A751" s="3"/>
      <c r="B751" s="3"/>
      <c r="C751" s="3"/>
    </row>
    <row r="752" spans="1:3" ht="13" x14ac:dyDescent="0.15">
      <c r="A752" s="3"/>
      <c r="B752" s="3"/>
      <c r="C752" s="3"/>
    </row>
    <row r="753" spans="1:3" ht="13" x14ac:dyDescent="0.15">
      <c r="A753" s="3"/>
      <c r="B753" s="3"/>
      <c r="C753" s="3"/>
    </row>
    <row r="754" spans="1:3" ht="13" x14ac:dyDescent="0.15">
      <c r="A754" s="3"/>
      <c r="B754" s="3"/>
      <c r="C754" s="3"/>
    </row>
    <row r="755" spans="1:3" ht="13" x14ac:dyDescent="0.15">
      <c r="A755" s="3"/>
      <c r="B755" s="3"/>
      <c r="C755" s="3"/>
    </row>
    <row r="756" spans="1:3" ht="13" x14ac:dyDescent="0.15">
      <c r="A756" s="3"/>
      <c r="B756" s="3"/>
      <c r="C756" s="3"/>
    </row>
    <row r="757" spans="1:3" ht="13" x14ac:dyDescent="0.15">
      <c r="A757" s="3"/>
      <c r="B757" s="3"/>
      <c r="C757" s="3"/>
    </row>
    <row r="758" spans="1:3" ht="13" x14ac:dyDescent="0.15">
      <c r="A758" s="3"/>
      <c r="B758" s="3"/>
      <c r="C758" s="3"/>
    </row>
    <row r="759" spans="1:3" ht="13" x14ac:dyDescent="0.15">
      <c r="A759" s="3"/>
      <c r="B759" s="3"/>
      <c r="C759" s="3"/>
    </row>
    <row r="760" spans="1:3" ht="13" x14ac:dyDescent="0.15">
      <c r="A760" s="3"/>
      <c r="B760" s="3"/>
      <c r="C760" s="3"/>
    </row>
    <row r="761" spans="1:3" ht="13" x14ac:dyDescent="0.15">
      <c r="A761" s="3"/>
      <c r="B761" s="3"/>
      <c r="C761" s="3"/>
    </row>
    <row r="762" spans="1:3" ht="13" x14ac:dyDescent="0.15">
      <c r="A762" s="3"/>
      <c r="B762" s="3"/>
      <c r="C762" s="3"/>
    </row>
    <row r="763" spans="1:3" ht="13" x14ac:dyDescent="0.15">
      <c r="A763" s="3"/>
      <c r="B763" s="3"/>
      <c r="C763" s="3"/>
    </row>
    <row r="764" spans="1:3" ht="13" x14ac:dyDescent="0.15">
      <c r="A764" s="3"/>
      <c r="B764" s="3"/>
      <c r="C764" s="3"/>
    </row>
    <row r="765" spans="1:3" ht="13" x14ac:dyDescent="0.15">
      <c r="A765" s="3"/>
      <c r="B765" s="3"/>
      <c r="C765" s="3"/>
    </row>
    <row r="766" spans="1:3" ht="13" x14ac:dyDescent="0.15">
      <c r="A766" s="3"/>
      <c r="B766" s="3"/>
      <c r="C766" s="3"/>
    </row>
    <row r="767" spans="1:3" ht="13" x14ac:dyDescent="0.15">
      <c r="A767" s="3"/>
      <c r="B767" s="3"/>
      <c r="C767" s="3"/>
    </row>
    <row r="768" spans="1:3" ht="13" x14ac:dyDescent="0.15">
      <c r="A768" s="3"/>
      <c r="B768" s="3"/>
      <c r="C768" s="3"/>
    </row>
    <row r="769" spans="1:3" ht="13" x14ac:dyDescent="0.15">
      <c r="A769" s="3"/>
      <c r="B769" s="3"/>
      <c r="C769" s="3"/>
    </row>
    <row r="770" spans="1:3" ht="13" x14ac:dyDescent="0.15">
      <c r="A770" s="3"/>
      <c r="B770" s="3"/>
      <c r="C770" s="3"/>
    </row>
    <row r="771" spans="1:3" ht="13" x14ac:dyDescent="0.15">
      <c r="A771" s="3"/>
      <c r="B771" s="3"/>
      <c r="C771" s="3"/>
    </row>
    <row r="772" spans="1:3" ht="13" x14ac:dyDescent="0.15">
      <c r="A772" s="3"/>
      <c r="B772" s="3"/>
      <c r="C772" s="3"/>
    </row>
    <row r="773" spans="1:3" ht="13" x14ac:dyDescent="0.15">
      <c r="A773" s="3"/>
      <c r="B773" s="3"/>
      <c r="C773" s="3"/>
    </row>
    <row r="774" spans="1:3" ht="13" x14ac:dyDescent="0.15">
      <c r="A774" s="3"/>
      <c r="B774" s="3"/>
      <c r="C774" s="3"/>
    </row>
    <row r="775" spans="1:3" ht="13" x14ac:dyDescent="0.15">
      <c r="A775" s="3"/>
      <c r="B775" s="3"/>
      <c r="C775" s="3"/>
    </row>
    <row r="776" spans="1:3" ht="13" x14ac:dyDescent="0.15">
      <c r="A776" s="3"/>
      <c r="B776" s="3"/>
      <c r="C776" s="3"/>
    </row>
    <row r="777" spans="1:3" ht="13" x14ac:dyDescent="0.15">
      <c r="A777" s="3"/>
      <c r="B777" s="3"/>
      <c r="C777" s="3"/>
    </row>
    <row r="778" spans="1:3" ht="13" x14ac:dyDescent="0.15">
      <c r="A778" s="3"/>
      <c r="B778" s="3"/>
      <c r="C778" s="3"/>
    </row>
    <row r="779" spans="1:3" ht="13" x14ac:dyDescent="0.15">
      <c r="A779" s="3"/>
      <c r="B779" s="3"/>
      <c r="C779" s="3"/>
    </row>
    <row r="780" spans="1:3" ht="13" x14ac:dyDescent="0.15">
      <c r="A780" s="3"/>
      <c r="B780" s="3"/>
      <c r="C780" s="3"/>
    </row>
    <row r="781" spans="1:3" ht="13" x14ac:dyDescent="0.15">
      <c r="A781" s="3"/>
      <c r="B781" s="3"/>
      <c r="C781" s="3"/>
    </row>
    <row r="782" spans="1:3" ht="13" x14ac:dyDescent="0.15">
      <c r="A782" s="3"/>
      <c r="B782" s="3"/>
      <c r="C782" s="3"/>
    </row>
    <row r="783" spans="1:3" ht="13" x14ac:dyDescent="0.15">
      <c r="A783" s="3"/>
      <c r="B783" s="3"/>
      <c r="C783" s="3"/>
    </row>
    <row r="784" spans="1:3" ht="13" x14ac:dyDescent="0.15">
      <c r="A784" s="3"/>
      <c r="B784" s="3"/>
      <c r="C784" s="3"/>
    </row>
    <row r="785" spans="1:3" ht="13" x14ac:dyDescent="0.15">
      <c r="A785" s="3"/>
      <c r="B785" s="3"/>
      <c r="C785" s="3"/>
    </row>
    <row r="786" spans="1:3" ht="13" x14ac:dyDescent="0.15">
      <c r="A786" s="3"/>
      <c r="B786" s="3"/>
      <c r="C786" s="3"/>
    </row>
    <row r="787" spans="1:3" ht="13" x14ac:dyDescent="0.15">
      <c r="A787" s="3"/>
      <c r="B787" s="3"/>
      <c r="C787" s="3"/>
    </row>
    <row r="788" spans="1:3" ht="13" x14ac:dyDescent="0.15">
      <c r="A788" s="3"/>
      <c r="B788" s="3"/>
      <c r="C788" s="3"/>
    </row>
    <row r="789" spans="1:3" ht="13" x14ac:dyDescent="0.15">
      <c r="A789" s="3"/>
      <c r="B789" s="3"/>
      <c r="C789" s="3"/>
    </row>
    <row r="790" spans="1:3" ht="13" x14ac:dyDescent="0.15">
      <c r="A790" s="3"/>
      <c r="B790" s="3"/>
      <c r="C790" s="3"/>
    </row>
    <row r="791" spans="1:3" ht="13" x14ac:dyDescent="0.15">
      <c r="A791" s="3"/>
      <c r="B791" s="3"/>
      <c r="C791" s="3"/>
    </row>
    <row r="792" spans="1:3" ht="13" x14ac:dyDescent="0.15">
      <c r="A792" s="3"/>
      <c r="B792" s="3"/>
      <c r="C792" s="3"/>
    </row>
    <row r="793" spans="1:3" ht="13" x14ac:dyDescent="0.15">
      <c r="A793" s="3"/>
      <c r="B793" s="3"/>
      <c r="C793" s="3"/>
    </row>
    <row r="794" spans="1:3" ht="13" x14ac:dyDescent="0.15">
      <c r="A794" s="3"/>
      <c r="B794" s="3"/>
      <c r="C794" s="3"/>
    </row>
    <row r="795" spans="1:3" ht="13" x14ac:dyDescent="0.15">
      <c r="A795" s="3"/>
      <c r="B795" s="3"/>
      <c r="C795" s="3"/>
    </row>
    <row r="796" spans="1:3" ht="13" x14ac:dyDescent="0.15">
      <c r="A796" s="3"/>
      <c r="B796" s="3"/>
      <c r="C796" s="3"/>
    </row>
    <row r="797" spans="1:3" ht="13" x14ac:dyDescent="0.15">
      <c r="A797" s="3"/>
      <c r="B797" s="3"/>
      <c r="C797" s="3"/>
    </row>
    <row r="798" spans="1:3" ht="13" x14ac:dyDescent="0.15">
      <c r="A798" s="3"/>
      <c r="B798" s="3"/>
      <c r="C798" s="3"/>
    </row>
    <row r="799" spans="1:3" ht="13" x14ac:dyDescent="0.15">
      <c r="A799" s="3"/>
      <c r="B799" s="3"/>
      <c r="C799" s="3"/>
    </row>
    <row r="800" spans="1:3" ht="13" x14ac:dyDescent="0.15">
      <c r="A800" s="3"/>
      <c r="B800" s="3"/>
      <c r="C800" s="3"/>
    </row>
    <row r="801" spans="1:3" ht="13" x14ac:dyDescent="0.15">
      <c r="A801" s="3"/>
      <c r="B801" s="3"/>
      <c r="C801" s="3"/>
    </row>
    <row r="802" spans="1:3" ht="13" x14ac:dyDescent="0.15">
      <c r="A802" s="3"/>
      <c r="B802" s="3"/>
      <c r="C802" s="3"/>
    </row>
    <row r="803" spans="1:3" ht="13" x14ac:dyDescent="0.15">
      <c r="A803" s="3"/>
      <c r="B803" s="3"/>
      <c r="C803" s="3"/>
    </row>
    <row r="804" spans="1:3" ht="13" x14ac:dyDescent="0.15">
      <c r="A804" s="3"/>
      <c r="B804" s="3"/>
      <c r="C804" s="3"/>
    </row>
    <row r="805" spans="1:3" ht="13" x14ac:dyDescent="0.15">
      <c r="A805" s="3"/>
      <c r="B805" s="3"/>
      <c r="C805" s="3"/>
    </row>
    <row r="806" spans="1:3" ht="13" x14ac:dyDescent="0.15">
      <c r="A806" s="3"/>
      <c r="B806" s="3"/>
      <c r="C806" s="3"/>
    </row>
    <row r="807" spans="1:3" ht="13" x14ac:dyDescent="0.15">
      <c r="A807" s="3"/>
      <c r="B807" s="3"/>
      <c r="C807" s="3"/>
    </row>
    <row r="808" spans="1:3" ht="13" x14ac:dyDescent="0.15">
      <c r="A808" s="3"/>
      <c r="B808" s="3"/>
      <c r="C808" s="3"/>
    </row>
    <row r="809" spans="1:3" ht="13" x14ac:dyDescent="0.15">
      <c r="A809" s="3"/>
      <c r="B809" s="3"/>
      <c r="C809" s="3"/>
    </row>
    <row r="810" spans="1:3" ht="13" x14ac:dyDescent="0.15">
      <c r="A810" s="3"/>
      <c r="B810" s="3"/>
      <c r="C810" s="3"/>
    </row>
    <row r="811" spans="1:3" ht="13" x14ac:dyDescent="0.15">
      <c r="A811" s="3"/>
      <c r="B811" s="3"/>
      <c r="C811" s="3"/>
    </row>
    <row r="812" spans="1:3" ht="13" x14ac:dyDescent="0.15">
      <c r="A812" s="3"/>
      <c r="B812" s="3"/>
      <c r="C812" s="3"/>
    </row>
    <row r="813" spans="1:3" ht="13" x14ac:dyDescent="0.15">
      <c r="A813" s="3"/>
      <c r="B813" s="3"/>
      <c r="C813" s="3"/>
    </row>
    <row r="814" spans="1:3" ht="13" x14ac:dyDescent="0.15">
      <c r="A814" s="3"/>
      <c r="B814" s="3"/>
      <c r="C814" s="3"/>
    </row>
    <row r="815" spans="1:3" ht="13" x14ac:dyDescent="0.15">
      <c r="A815" s="3"/>
      <c r="B815" s="3"/>
      <c r="C815" s="3"/>
    </row>
    <row r="816" spans="1:3" ht="13" x14ac:dyDescent="0.15">
      <c r="A816" s="3"/>
      <c r="B816" s="3"/>
      <c r="C816" s="3"/>
    </row>
    <row r="817" spans="1:3" ht="13" x14ac:dyDescent="0.15">
      <c r="A817" s="3"/>
      <c r="B817" s="3"/>
      <c r="C817" s="3"/>
    </row>
    <row r="818" spans="1:3" ht="13" x14ac:dyDescent="0.15">
      <c r="A818" s="3"/>
      <c r="B818" s="3"/>
      <c r="C818" s="3"/>
    </row>
    <row r="819" spans="1:3" ht="13" x14ac:dyDescent="0.15">
      <c r="A819" s="3"/>
      <c r="B819" s="3"/>
      <c r="C819" s="3"/>
    </row>
    <row r="820" spans="1:3" ht="13" x14ac:dyDescent="0.15">
      <c r="A820" s="3"/>
      <c r="B820" s="3"/>
      <c r="C820" s="3"/>
    </row>
    <row r="821" spans="1:3" ht="13" x14ac:dyDescent="0.15">
      <c r="A821" s="3"/>
      <c r="B821" s="3"/>
      <c r="C821" s="3"/>
    </row>
    <row r="822" spans="1:3" ht="13" x14ac:dyDescent="0.15">
      <c r="A822" s="3"/>
      <c r="B822" s="3"/>
      <c r="C822" s="3"/>
    </row>
    <row r="823" spans="1:3" ht="13" x14ac:dyDescent="0.15">
      <c r="A823" s="3"/>
      <c r="B823" s="3"/>
      <c r="C823" s="3"/>
    </row>
    <row r="824" spans="1:3" ht="13" x14ac:dyDescent="0.15">
      <c r="A824" s="3"/>
      <c r="B824" s="3"/>
      <c r="C824" s="3"/>
    </row>
    <row r="825" spans="1:3" ht="13" x14ac:dyDescent="0.15">
      <c r="A825" s="3"/>
      <c r="B825" s="3"/>
      <c r="C825" s="3"/>
    </row>
    <row r="826" spans="1:3" ht="13" x14ac:dyDescent="0.15">
      <c r="A826" s="3"/>
      <c r="B826" s="3"/>
      <c r="C826" s="3"/>
    </row>
    <row r="827" spans="1:3" ht="13" x14ac:dyDescent="0.15">
      <c r="A827" s="3"/>
      <c r="B827" s="3"/>
      <c r="C827" s="3"/>
    </row>
    <row r="828" spans="1:3" ht="13" x14ac:dyDescent="0.15">
      <c r="A828" s="3"/>
      <c r="B828" s="3"/>
      <c r="C828" s="3"/>
    </row>
    <row r="829" spans="1:3" ht="13" x14ac:dyDescent="0.15">
      <c r="A829" s="3"/>
      <c r="B829" s="3"/>
      <c r="C829" s="3"/>
    </row>
    <row r="830" spans="1:3" ht="13" x14ac:dyDescent="0.15">
      <c r="A830" s="3"/>
      <c r="B830" s="3"/>
      <c r="C830" s="3"/>
    </row>
    <row r="831" spans="1:3" ht="13" x14ac:dyDescent="0.15">
      <c r="A831" s="3"/>
      <c r="B831" s="3"/>
      <c r="C831" s="3"/>
    </row>
    <row r="832" spans="1:3" ht="13" x14ac:dyDescent="0.15">
      <c r="A832" s="3"/>
      <c r="B832" s="3"/>
      <c r="C832" s="3"/>
    </row>
    <row r="833" spans="1:3" ht="13" x14ac:dyDescent="0.15">
      <c r="A833" s="3"/>
      <c r="B833" s="3"/>
      <c r="C833" s="3"/>
    </row>
    <row r="834" spans="1:3" ht="13" x14ac:dyDescent="0.15">
      <c r="A834" s="3"/>
      <c r="B834" s="3"/>
      <c r="C834" s="3"/>
    </row>
    <row r="835" spans="1:3" ht="13" x14ac:dyDescent="0.15">
      <c r="A835" s="3"/>
      <c r="B835" s="3"/>
      <c r="C835" s="3"/>
    </row>
    <row r="836" spans="1:3" ht="13" x14ac:dyDescent="0.15">
      <c r="A836" s="3"/>
      <c r="B836" s="3"/>
      <c r="C836" s="3"/>
    </row>
    <row r="837" spans="1:3" ht="13" x14ac:dyDescent="0.15">
      <c r="A837" s="3"/>
      <c r="B837" s="3"/>
      <c r="C837" s="3"/>
    </row>
    <row r="838" spans="1:3" ht="13" x14ac:dyDescent="0.15">
      <c r="A838" s="3"/>
      <c r="B838" s="3"/>
      <c r="C838" s="3"/>
    </row>
    <row r="839" spans="1:3" ht="13" x14ac:dyDescent="0.15">
      <c r="A839" s="3"/>
      <c r="B839" s="3"/>
      <c r="C839" s="3"/>
    </row>
    <row r="840" spans="1:3" ht="13" x14ac:dyDescent="0.15">
      <c r="A840" s="3"/>
      <c r="B840" s="3"/>
      <c r="C840" s="3"/>
    </row>
    <row r="841" spans="1:3" ht="13" x14ac:dyDescent="0.15">
      <c r="A841" s="3"/>
      <c r="B841" s="3"/>
      <c r="C841" s="3"/>
    </row>
    <row r="842" spans="1:3" ht="13" x14ac:dyDescent="0.15">
      <c r="A842" s="3"/>
      <c r="B842" s="3"/>
      <c r="C842" s="3"/>
    </row>
    <row r="843" spans="1:3" ht="13" x14ac:dyDescent="0.15">
      <c r="A843" s="3"/>
      <c r="B843" s="3"/>
      <c r="C843" s="3"/>
    </row>
    <row r="844" spans="1:3" ht="13" x14ac:dyDescent="0.15">
      <c r="A844" s="3"/>
      <c r="B844" s="3"/>
      <c r="C844" s="3"/>
    </row>
    <row r="845" spans="1:3" ht="13" x14ac:dyDescent="0.15">
      <c r="A845" s="3"/>
      <c r="B845" s="3"/>
      <c r="C845" s="3"/>
    </row>
    <row r="846" spans="1:3" ht="13" x14ac:dyDescent="0.15">
      <c r="A846" s="3"/>
      <c r="B846" s="3"/>
      <c r="C846" s="3"/>
    </row>
    <row r="847" spans="1:3" ht="13" x14ac:dyDescent="0.15">
      <c r="A847" s="3"/>
      <c r="B847" s="3"/>
      <c r="C847" s="3"/>
    </row>
    <row r="848" spans="1:3" ht="13" x14ac:dyDescent="0.15">
      <c r="A848" s="3"/>
      <c r="B848" s="3"/>
      <c r="C848" s="3"/>
    </row>
    <row r="849" spans="1:3" ht="13" x14ac:dyDescent="0.15">
      <c r="A849" s="3"/>
      <c r="B849" s="3"/>
      <c r="C849" s="3"/>
    </row>
    <row r="850" spans="1:3" ht="13" x14ac:dyDescent="0.15">
      <c r="A850" s="3"/>
      <c r="B850" s="3"/>
      <c r="C850" s="3"/>
    </row>
    <row r="851" spans="1:3" ht="13" x14ac:dyDescent="0.15">
      <c r="A851" s="3"/>
      <c r="B851" s="3"/>
      <c r="C851" s="3"/>
    </row>
    <row r="852" spans="1:3" ht="13" x14ac:dyDescent="0.15">
      <c r="A852" s="3"/>
      <c r="B852" s="3"/>
      <c r="C852" s="3"/>
    </row>
    <row r="853" spans="1:3" ht="13" x14ac:dyDescent="0.15">
      <c r="A853" s="3"/>
      <c r="B853" s="3"/>
      <c r="C853" s="3"/>
    </row>
    <row r="854" spans="1:3" ht="13" x14ac:dyDescent="0.15">
      <c r="A854" s="3"/>
      <c r="B854" s="3"/>
      <c r="C854" s="3"/>
    </row>
    <row r="855" spans="1:3" ht="13" x14ac:dyDescent="0.15">
      <c r="A855" s="3"/>
      <c r="B855" s="3"/>
      <c r="C855" s="3"/>
    </row>
    <row r="856" spans="1:3" ht="13" x14ac:dyDescent="0.15">
      <c r="A856" s="3"/>
      <c r="B856" s="3"/>
      <c r="C856" s="3"/>
    </row>
    <row r="857" spans="1:3" ht="13" x14ac:dyDescent="0.15">
      <c r="A857" s="3"/>
      <c r="B857" s="3"/>
      <c r="C857" s="3"/>
    </row>
    <row r="858" spans="1:3" ht="13" x14ac:dyDescent="0.15">
      <c r="A858" s="3"/>
      <c r="B858" s="3"/>
      <c r="C858" s="3"/>
    </row>
    <row r="859" spans="1:3" ht="13" x14ac:dyDescent="0.15">
      <c r="A859" s="3"/>
      <c r="B859" s="3"/>
      <c r="C859" s="3"/>
    </row>
    <row r="860" spans="1:3" ht="13" x14ac:dyDescent="0.15">
      <c r="A860" s="3"/>
      <c r="B860" s="3"/>
      <c r="C860" s="3"/>
    </row>
    <row r="861" spans="1:3" ht="13" x14ac:dyDescent="0.15">
      <c r="A861" s="3"/>
      <c r="B861" s="3"/>
      <c r="C861" s="3"/>
    </row>
    <row r="862" spans="1:3" ht="13" x14ac:dyDescent="0.15">
      <c r="A862" s="3"/>
      <c r="B862" s="3"/>
      <c r="C862" s="3"/>
    </row>
    <row r="863" spans="1:3" ht="13" x14ac:dyDescent="0.15">
      <c r="A863" s="3"/>
      <c r="B863" s="3"/>
      <c r="C863" s="3"/>
    </row>
    <row r="864" spans="1:3" ht="13" x14ac:dyDescent="0.15">
      <c r="A864" s="3"/>
      <c r="B864" s="3"/>
      <c r="C864" s="3"/>
    </row>
    <row r="865" spans="1:3" ht="13" x14ac:dyDescent="0.15">
      <c r="A865" s="3"/>
      <c r="B865" s="3"/>
      <c r="C865" s="3"/>
    </row>
    <row r="866" spans="1:3" ht="13" x14ac:dyDescent="0.15">
      <c r="A866" s="3"/>
      <c r="B866" s="3"/>
      <c r="C866" s="3"/>
    </row>
    <row r="867" spans="1:3" ht="13" x14ac:dyDescent="0.15">
      <c r="A867" s="3"/>
      <c r="B867" s="3"/>
      <c r="C867" s="3"/>
    </row>
    <row r="868" spans="1:3" ht="13" x14ac:dyDescent="0.15">
      <c r="A868" s="3"/>
      <c r="B868" s="3"/>
      <c r="C868" s="3"/>
    </row>
    <row r="869" spans="1:3" ht="13" x14ac:dyDescent="0.15">
      <c r="A869" s="3"/>
      <c r="B869" s="3"/>
      <c r="C869" s="3"/>
    </row>
    <row r="870" spans="1:3" ht="13" x14ac:dyDescent="0.15">
      <c r="A870" s="3"/>
      <c r="B870" s="3"/>
      <c r="C870" s="3"/>
    </row>
    <row r="871" spans="1:3" ht="13" x14ac:dyDescent="0.15">
      <c r="A871" s="3"/>
      <c r="B871" s="3"/>
      <c r="C871" s="3"/>
    </row>
    <row r="872" spans="1:3" ht="13" x14ac:dyDescent="0.15">
      <c r="A872" s="3"/>
      <c r="B872" s="3"/>
      <c r="C872" s="3"/>
    </row>
    <row r="873" spans="1:3" ht="13" x14ac:dyDescent="0.15">
      <c r="A873" s="3"/>
      <c r="B873" s="3"/>
      <c r="C873" s="3"/>
    </row>
    <row r="874" spans="1:3" ht="13" x14ac:dyDescent="0.15">
      <c r="A874" s="3"/>
      <c r="B874" s="3"/>
      <c r="C874" s="3"/>
    </row>
    <row r="875" spans="1:3" ht="13" x14ac:dyDescent="0.15">
      <c r="A875" s="3"/>
      <c r="B875" s="3"/>
      <c r="C875" s="3"/>
    </row>
    <row r="876" spans="1:3" ht="13" x14ac:dyDescent="0.15">
      <c r="A876" s="3"/>
      <c r="B876" s="3"/>
      <c r="C876" s="3"/>
    </row>
    <row r="877" spans="1:3" ht="13" x14ac:dyDescent="0.15">
      <c r="A877" s="3"/>
      <c r="B877" s="3"/>
      <c r="C877" s="3"/>
    </row>
    <row r="878" spans="1:3" ht="13" x14ac:dyDescent="0.15">
      <c r="A878" s="3"/>
      <c r="B878" s="3"/>
      <c r="C878" s="3"/>
    </row>
    <row r="879" spans="1:3" ht="13" x14ac:dyDescent="0.15">
      <c r="A879" s="3"/>
      <c r="B879" s="3"/>
      <c r="C879" s="3"/>
    </row>
    <row r="880" spans="1:3" ht="13" x14ac:dyDescent="0.15">
      <c r="A880" s="3"/>
      <c r="B880" s="3"/>
      <c r="C880" s="3"/>
    </row>
    <row r="881" spans="1:3" ht="13" x14ac:dyDescent="0.15">
      <c r="A881" s="3"/>
      <c r="B881" s="3"/>
      <c r="C881" s="3"/>
    </row>
    <row r="882" spans="1:3" ht="13" x14ac:dyDescent="0.15">
      <c r="A882" s="3"/>
      <c r="B882" s="3"/>
      <c r="C882" s="3"/>
    </row>
    <row r="883" spans="1:3" ht="13" x14ac:dyDescent="0.15">
      <c r="A883" s="3"/>
      <c r="B883" s="3"/>
      <c r="C883" s="3"/>
    </row>
    <row r="884" spans="1:3" ht="13" x14ac:dyDescent="0.15">
      <c r="A884" s="3"/>
      <c r="B884" s="3"/>
      <c r="C884" s="3"/>
    </row>
    <row r="885" spans="1:3" ht="13" x14ac:dyDescent="0.15">
      <c r="A885" s="3"/>
      <c r="B885" s="3"/>
      <c r="C885" s="3"/>
    </row>
    <row r="886" spans="1:3" ht="13" x14ac:dyDescent="0.15">
      <c r="A886" s="3"/>
      <c r="B886" s="3"/>
      <c r="C886" s="3"/>
    </row>
    <row r="887" spans="1:3" ht="13" x14ac:dyDescent="0.15">
      <c r="A887" s="3"/>
      <c r="B887" s="3"/>
      <c r="C887" s="3"/>
    </row>
    <row r="888" spans="1:3" ht="13" x14ac:dyDescent="0.15">
      <c r="A888" s="3"/>
      <c r="B888" s="3"/>
      <c r="C888" s="3"/>
    </row>
    <row r="889" spans="1:3" ht="13" x14ac:dyDescent="0.15">
      <c r="A889" s="3"/>
      <c r="B889" s="3"/>
      <c r="C889" s="3"/>
    </row>
    <row r="890" spans="1:3" ht="13" x14ac:dyDescent="0.15">
      <c r="A890" s="3"/>
      <c r="B890" s="3"/>
      <c r="C890" s="3"/>
    </row>
    <row r="891" spans="1:3" ht="13" x14ac:dyDescent="0.15">
      <c r="A891" s="3"/>
      <c r="B891" s="3"/>
      <c r="C891" s="3"/>
    </row>
    <row r="892" spans="1:3" ht="13" x14ac:dyDescent="0.15">
      <c r="A892" s="3"/>
      <c r="B892" s="3"/>
      <c r="C892" s="3"/>
    </row>
    <row r="893" spans="1:3" ht="13" x14ac:dyDescent="0.15">
      <c r="A893" s="3"/>
      <c r="B893" s="3"/>
      <c r="C893" s="3"/>
    </row>
    <row r="894" spans="1:3" ht="13" x14ac:dyDescent="0.15">
      <c r="A894" s="3"/>
      <c r="B894" s="3"/>
      <c r="C894" s="3"/>
    </row>
    <row r="895" spans="1:3" ht="13" x14ac:dyDescent="0.15">
      <c r="A895" s="3"/>
      <c r="B895" s="3"/>
      <c r="C895" s="3"/>
    </row>
    <row r="896" spans="1:3" ht="13" x14ac:dyDescent="0.15">
      <c r="A896" s="3"/>
      <c r="B896" s="3"/>
      <c r="C896" s="3"/>
    </row>
    <row r="897" spans="1:3" ht="13" x14ac:dyDescent="0.15">
      <c r="A897" s="3"/>
      <c r="B897" s="3"/>
      <c r="C897" s="3"/>
    </row>
    <row r="898" spans="1:3" ht="13" x14ac:dyDescent="0.15">
      <c r="A898" s="3"/>
      <c r="B898" s="3"/>
      <c r="C898" s="3"/>
    </row>
    <row r="899" spans="1:3" ht="13" x14ac:dyDescent="0.15">
      <c r="A899" s="3"/>
      <c r="B899" s="3"/>
      <c r="C899" s="3"/>
    </row>
    <row r="900" spans="1:3" ht="13" x14ac:dyDescent="0.15">
      <c r="A900" s="3"/>
      <c r="B900" s="3"/>
      <c r="C900" s="3"/>
    </row>
    <row r="901" spans="1:3" ht="13" x14ac:dyDescent="0.15">
      <c r="A901" s="3"/>
      <c r="B901" s="3"/>
      <c r="C901" s="3"/>
    </row>
    <row r="902" spans="1:3" ht="13" x14ac:dyDescent="0.15">
      <c r="A902" s="3"/>
      <c r="B902" s="3"/>
      <c r="C902" s="3"/>
    </row>
    <row r="903" spans="1:3" ht="13" x14ac:dyDescent="0.15">
      <c r="A903" s="3"/>
      <c r="B903" s="3"/>
      <c r="C903" s="3"/>
    </row>
    <row r="904" spans="1:3" ht="13" x14ac:dyDescent="0.15">
      <c r="A904" s="3"/>
      <c r="B904" s="3"/>
      <c r="C904" s="3"/>
    </row>
    <row r="905" spans="1:3" ht="13" x14ac:dyDescent="0.15">
      <c r="A905" s="3"/>
      <c r="B905" s="3"/>
      <c r="C905" s="3"/>
    </row>
    <row r="906" spans="1:3" ht="13" x14ac:dyDescent="0.15">
      <c r="A906" s="3"/>
      <c r="B906" s="3"/>
      <c r="C906" s="3"/>
    </row>
    <row r="907" spans="1:3" ht="13" x14ac:dyDescent="0.15">
      <c r="A907" s="3"/>
      <c r="B907" s="3"/>
      <c r="C907" s="3"/>
    </row>
    <row r="908" spans="1:3" ht="13" x14ac:dyDescent="0.15">
      <c r="A908" s="3"/>
      <c r="B908" s="3"/>
      <c r="C908" s="3"/>
    </row>
    <row r="909" spans="1:3" ht="13" x14ac:dyDescent="0.15">
      <c r="A909" s="3"/>
      <c r="B909" s="3"/>
      <c r="C909" s="3"/>
    </row>
    <row r="910" spans="1:3" ht="13" x14ac:dyDescent="0.15">
      <c r="A910" s="3"/>
      <c r="B910" s="3"/>
      <c r="C910" s="3"/>
    </row>
    <row r="911" spans="1:3" ht="13" x14ac:dyDescent="0.15">
      <c r="A911" s="3"/>
      <c r="B911" s="3"/>
      <c r="C911" s="3"/>
    </row>
    <row r="912" spans="1:3" ht="13" x14ac:dyDescent="0.15">
      <c r="A912" s="3"/>
      <c r="B912" s="3"/>
      <c r="C912" s="3"/>
    </row>
    <row r="913" spans="1:3" ht="13" x14ac:dyDescent="0.15">
      <c r="A913" s="3"/>
      <c r="B913" s="3"/>
      <c r="C913" s="3"/>
    </row>
    <row r="914" spans="1:3" ht="13" x14ac:dyDescent="0.15">
      <c r="A914" s="3"/>
      <c r="B914" s="3"/>
      <c r="C914" s="3"/>
    </row>
    <row r="915" spans="1:3" ht="13" x14ac:dyDescent="0.15">
      <c r="A915" s="3"/>
      <c r="B915" s="3"/>
      <c r="C915" s="3"/>
    </row>
    <row r="916" spans="1:3" ht="13" x14ac:dyDescent="0.15">
      <c r="A916" s="3"/>
      <c r="B916" s="3"/>
      <c r="C916" s="3"/>
    </row>
    <row r="917" spans="1:3" ht="13" x14ac:dyDescent="0.15">
      <c r="A917" s="3"/>
      <c r="B917" s="3"/>
      <c r="C917" s="3"/>
    </row>
    <row r="918" spans="1:3" ht="13" x14ac:dyDescent="0.15">
      <c r="A918" s="3"/>
      <c r="B918" s="3"/>
      <c r="C918" s="3"/>
    </row>
    <row r="919" spans="1:3" ht="13" x14ac:dyDescent="0.15">
      <c r="A919" s="3"/>
      <c r="B919" s="3"/>
      <c r="C919" s="3"/>
    </row>
    <row r="920" spans="1:3" ht="13" x14ac:dyDescent="0.15">
      <c r="A920" s="3"/>
      <c r="B920" s="3"/>
      <c r="C920" s="3"/>
    </row>
    <row r="921" spans="1:3" ht="13" x14ac:dyDescent="0.15">
      <c r="A921" s="3"/>
      <c r="B921" s="3"/>
      <c r="C921" s="3"/>
    </row>
    <row r="922" spans="1:3" ht="13" x14ac:dyDescent="0.15">
      <c r="A922" s="3"/>
      <c r="B922" s="3"/>
      <c r="C922" s="3"/>
    </row>
    <row r="923" spans="1:3" ht="13" x14ac:dyDescent="0.15">
      <c r="A923" s="3"/>
      <c r="B923" s="3"/>
      <c r="C923" s="3"/>
    </row>
    <row r="924" spans="1:3" ht="13" x14ac:dyDescent="0.15">
      <c r="A924" s="3"/>
      <c r="B924" s="3"/>
      <c r="C924" s="3"/>
    </row>
    <row r="925" spans="1:3" ht="13" x14ac:dyDescent="0.15">
      <c r="A925" s="3"/>
      <c r="B925" s="3"/>
      <c r="C925" s="3"/>
    </row>
    <row r="926" spans="1:3" ht="13" x14ac:dyDescent="0.15">
      <c r="A926" s="3"/>
      <c r="B926" s="3"/>
      <c r="C926" s="3"/>
    </row>
    <row r="927" spans="1:3" ht="13" x14ac:dyDescent="0.15">
      <c r="A927" s="3"/>
      <c r="B927" s="3"/>
      <c r="C927" s="3"/>
    </row>
    <row r="928" spans="1:3" ht="13" x14ac:dyDescent="0.15">
      <c r="A928" s="3"/>
      <c r="B928" s="3"/>
      <c r="C928" s="3"/>
    </row>
    <row r="929" spans="1:3" ht="13" x14ac:dyDescent="0.15">
      <c r="A929" s="3"/>
      <c r="B929" s="3"/>
      <c r="C929" s="3"/>
    </row>
    <row r="930" spans="1:3" ht="13" x14ac:dyDescent="0.15">
      <c r="A930" s="3"/>
      <c r="B930" s="3"/>
      <c r="C930" s="3"/>
    </row>
    <row r="931" spans="1:3" ht="13" x14ac:dyDescent="0.15">
      <c r="A931" s="3"/>
      <c r="B931" s="3"/>
      <c r="C931" s="3"/>
    </row>
    <row r="932" spans="1:3" ht="13" x14ac:dyDescent="0.15">
      <c r="A932" s="3"/>
      <c r="B932" s="3"/>
      <c r="C932" s="3"/>
    </row>
    <row r="933" spans="1:3" ht="13" x14ac:dyDescent="0.15">
      <c r="A933" s="3"/>
      <c r="B933" s="3"/>
      <c r="C933" s="3"/>
    </row>
    <row r="934" spans="1:3" ht="13" x14ac:dyDescent="0.15">
      <c r="A934" s="3"/>
      <c r="B934" s="3"/>
      <c r="C934" s="3"/>
    </row>
    <row r="935" spans="1:3" ht="13" x14ac:dyDescent="0.15">
      <c r="A935" s="3"/>
      <c r="B935" s="3"/>
      <c r="C935" s="3"/>
    </row>
    <row r="936" spans="1:3" ht="13" x14ac:dyDescent="0.15">
      <c r="A936" s="3"/>
      <c r="B936" s="3"/>
      <c r="C936" s="3"/>
    </row>
    <row r="937" spans="1:3" ht="13" x14ac:dyDescent="0.15">
      <c r="A937" s="3"/>
      <c r="B937" s="3"/>
      <c r="C937" s="3"/>
    </row>
    <row r="938" spans="1:3" ht="13" x14ac:dyDescent="0.15">
      <c r="A938" s="3"/>
      <c r="B938" s="3"/>
      <c r="C938" s="3"/>
    </row>
    <row r="939" spans="1:3" ht="13" x14ac:dyDescent="0.15">
      <c r="A939" s="3"/>
      <c r="B939" s="3"/>
      <c r="C939" s="3"/>
    </row>
    <row r="940" spans="1:3" ht="13" x14ac:dyDescent="0.15">
      <c r="A940" s="3"/>
      <c r="B940" s="3"/>
      <c r="C940" s="3"/>
    </row>
    <row r="941" spans="1:3" ht="13" x14ac:dyDescent="0.15">
      <c r="A941" s="3"/>
      <c r="B941" s="3"/>
      <c r="C941" s="3"/>
    </row>
    <row r="942" spans="1:3" ht="13" x14ac:dyDescent="0.15">
      <c r="A942" s="3"/>
      <c r="B942" s="3"/>
      <c r="C942" s="3"/>
    </row>
    <row r="943" spans="1:3" ht="13" x14ac:dyDescent="0.15">
      <c r="A943" s="3"/>
      <c r="B943" s="3"/>
      <c r="C943" s="3"/>
    </row>
    <row r="944" spans="1:3" ht="13" x14ac:dyDescent="0.15">
      <c r="A944" s="3"/>
      <c r="B944" s="3"/>
      <c r="C944" s="3"/>
    </row>
    <row r="945" spans="1:3" ht="13" x14ac:dyDescent="0.15">
      <c r="A945" s="3"/>
      <c r="B945" s="3"/>
      <c r="C945" s="3"/>
    </row>
    <row r="946" spans="1:3" ht="13" x14ac:dyDescent="0.15">
      <c r="A946" s="3"/>
      <c r="B946" s="3"/>
      <c r="C946" s="3"/>
    </row>
    <row r="947" spans="1:3" ht="13" x14ac:dyDescent="0.15">
      <c r="A947" s="3"/>
      <c r="B947" s="3"/>
      <c r="C947" s="3"/>
    </row>
    <row r="948" spans="1:3" ht="13" x14ac:dyDescent="0.15">
      <c r="A948" s="3"/>
      <c r="B948" s="3"/>
      <c r="C948" s="3"/>
    </row>
    <row r="949" spans="1:3" ht="13" x14ac:dyDescent="0.15">
      <c r="A949" s="3"/>
      <c r="B949" s="3"/>
      <c r="C949" s="3"/>
    </row>
    <row r="950" spans="1:3" ht="13" x14ac:dyDescent="0.15">
      <c r="A950" s="3"/>
      <c r="B950" s="3"/>
      <c r="C950" s="3"/>
    </row>
    <row r="951" spans="1:3" ht="13" x14ac:dyDescent="0.15">
      <c r="A951" s="3"/>
      <c r="B951" s="3"/>
      <c r="C951" s="3"/>
    </row>
  </sheetData>
  <mergeCells count="4">
    <mergeCell ref="B5:J5"/>
    <mergeCell ref="B32:J32"/>
    <mergeCell ref="B54:J54"/>
    <mergeCell ref="B74:J7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942"/>
  <sheetViews>
    <sheetView topLeftCell="A29" zoomScale="131" workbookViewId="0">
      <selection activeCell="B47" sqref="B47:H47"/>
    </sheetView>
  </sheetViews>
  <sheetFormatPr baseColWidth="10" defaultColWidth="14.33203125" defaultRowHeight="15.75" customHeight="1" x14ac:dyDescent="0.15"/>
  <cols>
    <col min="1" max="1" width="6.6640625" customWidth="1"/>
    <col min="2" max="2" width="11.6640625" customWidth="1"/>
    <col min="3" max="3" width="10.83203125" customWidth="1"/>
    <col min="4" max="4" width="14.83203125" customWidth="1"/>
    <col min="5" max="5" width="15" customWidth="1"/>
    <col min="6" max="6" width="14.33203125" customWidth="1"/>
    <col min="7" max="7" width="13.83203125" customWidth="1"/>
    <col min="8" max="8" width="14.6640625" customWidth="1"/>
    <col min="10" max="10" width="14.33203125" customWidth="1"/>
    <col min="11" max="11" width="16.6640625" customWidth="1"/>
    <col min="12" max="12" width="29.6640625" customWidth="1"/>
  </cols>
  <sheetData>
    <row r="1" spans="1:22" ht="13" x14ac:dyDescent="0.1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" x14ac:dyDescent="0.15">
      <c r="A2" s="3"/>
      <c r="B2" s="3"/>
      <c r="C2" s="3"/>
    </row>
    <row r="3" spans="1:22" ht="13" x14ac:dyDescent="0.15">
      <c r="A3" s="3"/>
      <c r="B3" s="3"/>
      <c r="C3" s="3"/>
    </row>
    <row r="4" spans="1:22" ht="15.75" customHeight="1" x14ac:dyDescent="0.2">
      <c r="A4" s="3"/>
      <c r="B4" s="3"/>
      <c r="C4" s="3"/>
      <c r="D4" s="4"/>
    </row>
    <row r="5" spans="1:22" ht="15.75" customHeight="1" x14ac:dyDescent="0.2">
      <c r="A5" s="3"/>
      <c r="B5" s="107" t="s">
        <v>72</v>
      </c>
      <c r="C5" s="105"/>
      <c r="D5" s="105"/>
      <c r="E5" s="105"/>
      <c r="F5" s="105"/>
      <c r="G5" s="105"/>
      <c r="H5" s="106"/>
    </row>
    <row r="6" spans="1:22" ht="70" x14ac:dyDescent="0.15">
      <c r="A6" s="5"/>
      <c r="B6" s="37" t="s">
        <v>1</v>
      </c>
      <c r="C6" s="37" t="s">
        <v>2</v>
      </c>
      <c r="D6" s="37" t="s">
        <v>24</v>
      </c>
      <c r="E6" s="37" t="s">
        <v>25</v>
      </c>
      <c r="F6" s="38" t="s">
        <v>26</v>
      </c>
      <c r="G6" s="39" t="s">
        <v>27</v>
      </c>
      <c r="H6" s="37" t="s">
        <v>28</v>
      </c>
      <c r="I6" s="9"/>
      <c r="J6" s="9"/>
      <c r="K6" s="9"/>
      <c r="L6" s="9"/>
      <c r="M6" s="9"/>
      <c r="N6" s="9"/>
      <c r="O6" s="9"/>
    </row>
    <row r="7" spans="1:22" ht="13" x14ac:dyDescent="0.15">
      <c r="A7" s="10"/>
      <c r="B7" s="11">
        <v>44614</v>
      </c>
      <c r="C7" s="12">
        <v>0</v>
      </c>
      <c r="D7" s="12">
        <v>0</v>
      </c>
      <c r="E7" s="12">
        <f>'Work Items'!$E$16 - D7</f>
        <v>102</v>
      </c>
      <c r="F7" s="13">
        <v>104</v>
      </c>
      <c r="G7" s="14">
        <v>102</v>
      </c>
      <c r="H7" s="12">
        <v>102</v>
      </c>
      <c r="I7" s="15" t="s">
        <v>11</v>
      </c>
      <c r="L7" s="16"/>
      <c r="M7" s="16"/>
    </row>
    <row r="8" spans="1:22" ht="13" x14ac:dyDescent="0.15">
      <c r="A8" s="10"/>
      <c r="B8" s="11">
        <v>44615</v>
      </c>
      <c r="C8" s="41">
        <f>'Colin Burndown'!C8 + 'An Burndown'!C8 + 'Andy Burndown'!C8 + 'Orion Burndown'!C8 + 'Leon Burndown'!C8</f>
        <v>3</v>
      </c>
      <c r="D8" s="19">
        <f>'Colin Burndown'!F35 + 'An Burndown'!F35 + 'Andy Burndown'!F35 + 'Orion Burndown'!F35 + 'Leon Burndown'!F35</f>
        <v>6.2999999999999989</v>
      </c>
      <c r="E8" s="42">
        <f>E7-D8</f>
        <v>95.7</v>
      </c>
      <c r="F8" s="21">
        <f>F7 - D8</f>
        <v>97.7</v>
      </c>
      <c r="G8" s="35">
        <f>$G$7/(ROWS($B$7:$B$19)-1)</f>
        <v>8.5</v>
      </c>
      <c r="H8" s="20">
        <f t="shared" ref="H8:H18" si="0">H7 - G8</f>
        <v>93.5</v>
      </c>
    </row>
    <row r="9" spans="1:22" ht="13" x14ac:dyDescent="0.15">
      <c r="A9" s="10"/>
      <c r="B9" s="11">
        <v>44616</v>
      </c>
      <c r="C9" s="41">
        <f>'Colin Burndown'!C9 + 'An Burndown'!C9 + 'Andy Burndown'!C9 + 'Orion Burndown'!C9 + 'Leon Burndown'!C9</f>
        <v>10</v>
      </c>
      <c r="D9" s="19">
        <f>'Colin Burndown'!F36 + 'An Burndown'!F36 + 'Andy Burndown'!F36 + 'Orion Burndown'!F36 + 'Leon Burndown'!F36</f>
        <v>8.4</v>
      </c>
      <c r="E9" s="42">
        <f t="shared" ref="E9:E19" si="1">E8-D9</f>
        <v>87.3</v>
      </c>
      <c r="F9" s="21">
        <f t="shared" ref="F9:F19" si="2">F8 - D9</f>
        <v>89.3</v>
      </c>
      <c r="G9" s="35">
        <f t="shared" ref="G9:G19" si="3">$G$7/(ROWS($B$7:$B$19)-1)</f>
        <v>8.5</v>
      </c>
      <c r="H9" s="20">
        <f t="shared" si="0"/>
        <v>85</v>
      </c>
    </row>
    <row r="10" spans="1:22" ht="13" x14ac:dyDescent="0.15">
      <c r="A10" s="10"/>
      <c r="B10" s="11">
        <v>44617</v>
      </c>
      <c r="C10" s="41">
        <f>'Colin Burndown'!C10 + 'An Burndown'!C10 + 'Andy Burndown'!C10 + 'Orion Burndown'!C10 + 'Leon Burndown'!C10</f>
        <v>3</v>
      </c>
      <c r="D10" s="19">
        <f>'Colin Burndown'!F37 + 'An Burndown'!F37 + 'Andy Burndown'!F37 + 'Orion Burndown'!F37 + 'Leon Burndown'!F37</f>
        <v>4.5</v>
      </c>
      <c r="E10" s="42">
        <f t="shared" si="1"/>
        <v>82.8</v>
      </c>
      <c r="F10" s="21">
        <f t="shared" si="2"/>
        <v>84.8</v>
      </c>
      <c r="G10" s="35">
        <f t="shared" si="3"/>
        <v>8.5</v>
      </c>
      <c r="H10" s="20">
        <f t="shared" si="0"/>
        <v>76.5</v>
      </c>
      <c r="L10" s="24"/>
      <c r="M10" s="24"/>
    </row>
    <row r="11" spans="1:22" ht="13" x14ac:dyDescent="0.15">
      <c r="A11" s="10"/>
      <c r="B11" s="11">
        <v>44618</v>
      </c>
      <c r="C11" s="41">
        <f>'Colin Burndown'!C11 + 'An Burndown'!C11 + 'Andy Burndown'!C11 + 'Orion Burndown'!C11 + 'Leon Burndown'!C11</f>
        <v>4</v>
      </c>
      <c r="D11" s="19">
        <f>'Colin Burndown'!F38 + 'An Burndown'!F38 + 'Andy Burndown'!F38 + 'Orion Burndown'!F38 + 'Leon Burndown'!F38</f>
        <v>4.8000000000000007</v>
      </c>
      <c r="E11" s="42">
        <f t="shared" si="1"/>
        <v>78</v>
      </c>
      <c r="F11" s="21">
        <f t="shared" si="2"/>
        <v>80</v>
      </c>
      <c r="G11" s="35">
        <f t="shared" si="3"/>
        <v>8.5</v>
      </c>
      <c r="H11" s="20">
        <f t="shared" si="0"/>
        <v>68</v>
      </c>
      <c r="L11" s="24"/>
      <c r="M11" s="24"/>
    </row>
    <row r="12" spans="1:22" ht="13" x14ac:dyDescent="0.15">
      <c r="A12" s="10"/>
      <c r="B12" s="11">
        <v>44619</v>
      </c>
      <c r="C12" s="41">
        <f>'Colin Burndown'!C12 + 'An Burndown'!C12 + 'Andy Burndown'!C12 + 'Orion Burndown'!C12 + 'Leon Burndown'!C12</f>
        <v>4</v>
      </c>
      <c r="D12" s="19">
        <f>'Colin Burndown'!F39 + 'An Burndown'!F39 + 'Andy Burndown'!F39 + 'Orion Burndown'!F39 + 'Leon Burndown'!F39</f>
        <v>4.2</v>
      </c>
      <c r="E12" s="42">
        <f t="shared" si="1"/>
        <v>73.8</v>
      </c>
      <c r="F12" s="21">
        <f t="shared" si="2"/>
        <v>75.8</v>
      </c>
      <c r="G12" s="35">
        <f t="shared" si="3"/>
        <v>8.5</v>
      </c>
      <c r="H12" s="20">
        <f t="shared" si="0"/>
        <v>59.5</v>
      </c>
    </row>
    <row r="13" spans="1:22" ht="13" x14ac:dyDescent="0.15">
      <c r="A13" s="10"/>
      <c r="B13" s="11">
        <v>44620</v>
      </c>
      <c r="C13" s="41">
        <f>'Colin Burndown'!C13 + 'An Burndown'!C13 + 'Andy Burndown'!C13 + 'Orion Burndown'!C13 + 'Leon Burndown'!C13</f>
        <v>5</v>
      </c>
      <c r="D13" s="19">
        <f>'Colin Burndown'!F40 + 'An Burndown'!F40 + 'Andy Burndown'!F40 + 'Orion Burndown'!F40 + 'Leon Burndown'!F40</f>
        <v>12.75</v>
      </c>
      <c r="E13" s="42">
        <f t="shared" si="1"/>
        <v>61.05</v>
      </c>
      <c r="F13" s="21">
        <f t="shared" si="2"/>
        <v>63.05</v>
      </c>
      <c r="G13" s="35">
        <f t="shared" si="3"/>
        <v>8.5</v>
      </c>
      <c r="H13" s="20">
        <f t="shared" si="0"/>
        <v>51</v>
      </c>
    </row>
    <row r="14" spans="1:22" ht="13" x14ac:dyDescent="0.15">
      <c r="A14" s="10"/>
      <c r="B14" s="11">
        <v>44621</v>
      </c>
      <c r="C14" s="41">
        <f>'Colin Burndown'!C14 + 'An Burndown'!C14 + 'Andy Burndown'!C14 + 'Orion Burndown'!C14 + 'Leon Burndown'!C14</f>
        <v>3</v>
      </c>
      <c r="D14" s="19">
        <f>'Colin Burndown'!F41 + 'An Burndown'!F41 + 'Andy Burndown'!F41 + 'Orion Burndown'!F41 + 'Leon Burndown'!F41</f>
        <v>3.9999999999999996</v>
      </c>
      <c r="E14" s="42">
        <f t="shared" si="1"/>
        <v>57.05</v>
      </c>
      <c r="F14" s="21">
        <f t="shared" si="2"/>
        <v>59.05</v>
      </c>
      <c r="G14" s="35">
        <f t="shared" si="3"/>
        <v>8.5</v>
      </c>
      <c r="H14" s="20">
        <f t="shared" si="0"/>
        <v>42.5</v>
      </c>
    </row>
    <row r="15" spans="1:22" ht="13" x14ac:dyDescent="0.15">
      <c r="A15" s="10"/>
      <c r="B15" s="11">
        <v>44622</v>
      </c>
      <c r="C15" s="41">
        <f>'Colin Burndown'!C15 + 'An Burndown'!C15 + 'Andy Burndown'!C15 + 'Orion Burndown'!C15 + 'Leon Burndown'!C15</f>
        <v>10</v>
      </c>
      <c r="D15" s="19">
        <f>'Colin Burndown'!F42 + 'An Burndown'!F42 + 'Andy Burndown'!F42 + 'Orion Burndown'!F42 + 'Leon Burndown'!F42</f>
        <v>10.8</v>
      </c>
      <c r="E15" s="42">
        <f t="shared" si="1"/>
        <v>46.25</v>
      </c>
      <c r="F15" s="21">
        <f t="shared" si="2"/>
        <v>48.25</v>
      </c>
      <c r="G15" s="35">
        <f t="shared" si="3"/>
        <v>8.5</v>
      </c>
      <c r="H15" s="20">
        <f t="shared" si="0"/>
        <v>34</v>
      </c>
    </row>
    <row r="16" spans="1:22" ht="13" x14ac:dyDescent="0.15">
      <c r="A16" s="10"/>
      <c r="B16" s="11">
        <v>44623</v>
      </c>
      <c r="C16" s="41">
        <f>'Colin Burndown'!C16 + 'An Burndown'!C16 + 'Andy Burndown'!C16 + 'Orion Burndown'!C16 + 'Leon Burndown'!C16</f>
        <v>3</v>
      </c>
      <c r="D16" s="19">
        <f>'Colin Burndown'!F43 + 'An Burndown'!F43 + 'Andy Burndown'!F43 + 'Orion Burndown'!F43 + 'Leon Burndown'!F43</f>
        <v>4.5</v>
      </c>
      <c r="E16" s="42">
        <f t="shared" si="1"/>
        <v>41.75</v>
      </c>
      <c r="F16" s="21">
        <f t="shared" si="2"/>
        <v>43.75</v>
      </c>
      <c r="G16" s="35">
        <f t="shared" si="3"/>
        <v>8.5</v>
      </c>
      <c r="H16" s="20">
        <f t="shared" si="0"/>
        <v>25.5</v>
      </c>
    </row>
    <row r="17" spans="1:22" ht="13" x14ac:dyDescent="0.15">
      <c r="A17" s="10"/>
      <c r="B17" s="11">
        <v>44624</v>
      </c>
      <c r="C17" s="41">
        <f>'Colin Burndown'!C17 + 'An Burndown'!C17 + 'Andy Burndown'!C17 + 'Orion Burndown'!C17 + 'Leon Burndown'!C17</f>
        <v>4</v>
      </c>
      <c r="D17" s="19">
        <f>'Colin Burndown'!F44 + 'An Burndown'!F44 + 'Andy Burndown'!F44 + 'Orion Burndown'!F44 + 'Leon Burndown'!F44</f>
        <v>16</v>
      </c>
      <c r="E17" s="42">
        <f t="shared" si="1"/>
        <v>25.75</v>
      </c>
      <c r="F17" s="21">
        <f t="shared" si="2"/>
        <v>27.75</v>
      </c>
      <c r="G17" s="35">
        <f t="shared" si="3"/>
        <v>8.5</v>
      </c>
      <c r="H17" s="20">
        <f t="shared" si="0"/>
        <v>17</v>
      </c>
    </row>
    <row r="18" spans="1:22" ht="13" x14ac:dyDescent="0.15">
      <c r="A18" s="10"/>
      <c r="B18" s="11">
        <v>44625</v>
      </c>
      <c r="C18" s="41">
        <f>'Colin Burndown'!C18 + 'An Burndown'!C18 + 'Andy Burndown'!C18 + 'Orion Burndown'!C18 + 'Leon Burndown'!C18</f>
        <v>11</v>
      </c>
      <c r="D18" s="19">
        <f>'Colin Burndown'!F45 + 'An Burndown'!F45 + 'Andy Burndown'!F45 + 'Orion Burndown'!F45 + 'Leon Burndown'!F45</f>
        <v>11.25</v>
      </c>
      <c r="E18" s="42">
        <f t="shared" si="1"/>
        <v>14.5</v>
      </c>
      <c r="F18" s="21">
        <f t="shared" si="2"/>
        <v>16.5</v>
      </c>
      <c r="G18" s="35">
        <f t="shared" si="3"/>
        <v>8.5</v>
      </c>
      <c r="H18" s="20">
        <f t="shared" si="0"/>
        <v>8.5</v>
      </c>
    </row>
    <row r="19" spans="1:22" ht="13" x14ac:dyDescent="0.15">
      <c r="A19" s="10"/>
      <c r="B19" s="11">
        <v>44626</v>
      </c>
      <c r="C19" s="41">
        <f>'Colin Burndown'!C24 + 'An Burndown'!C24 + 'Andy Burndown'!C24 + 'Orion Burndown'!C24 + 'Leon Burndown'!C24</f>
        <v>10</v>
      </c>
      <c r="D19" s="19">
        <f>'Colin Burndown'!F46 + 'An Burndown'!F46 + 'Andy Burndown'!F46 + 'Orion Burndown'!F46 + 'Leon Burndown'!F46</f>
        <v>24.800000000000004</v>
      </c>
      <c r="E19" s="42">
        <f t="shared" si="1"/>
        <v>-10.300000000000004</v>
      </c>
      <c r="F19" s="21">
        <f t="shared" si="2"/>
        <v>-8.3000000000000043</v>
      </c>
      <c r="G19" s="35">
        <f t="shared" si="3"/>
        <v>8.5</v>
      </c>
      <c r="H19" s="23">
        <f t="shared" ref="H19" si="4">H18 - G19</f>
        <v>0</v>
      </c>
      <c r="I19" s="15" t="s">
        <v>14</v>
      </c>
    </row>
    <row r="20" spans="1:22" ht="13" x14ac:dyDescent="0.15">
      <c r="A20" s="3"/>
      <c r="B20" s="3"/>
      <c r="C20" s="3"/>
    </row>
    <row r="21" spans="1:22" ht="13" x14ac:dyDescent="0.15">
      <c r="A21" s="3"/>
      <c r="B21" s="43" t="s">
        <v>15</v>
      </c>
      <c r="C21" s="27">
        <f>SUM(C8:C19)</f>
        <v>70</v>
      </c>
      <c r="D21" s="28">
        <f>SUM(D8:D19)</f>
        <v>112.30000000000001</v>
      </c>
      <c r="E21" s="28">
        <f t="shared" ref="E21:F21" si="5">E19</f>
        <v>-10.300000000000004</v>
      </c>
      <c r="F21" s="28">
        <f t="shared" si="5"/>
        <v>-8.3000000000000043</v>
      </c>
    </row>
    <row r="22" spans="1:22" ht="13" x14ac:dyDescent="0.15">
      <c r="A22" s="43"/>
      <c r="E22" s="3"/>
      <c r="F22" s="3"/>
      <c r="G22" s="3"/>
      <c r="H22" s="3"/>
    </row>
    <row r="23" spans="1:22" ht="13" x14ac:dyDescent="0.15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3" x14ac:dyDescent="0.15">
      <c r="A24" s="30"/>
      <c r="B24" s="30"/>
      <c r="C24" s="30"/>
    </row>
    <row r="25" spans="1:22" ht="13" x14ac:dyDescent="0.15">
      <c r="A25" s="30"/>
      <c r="B25" s="30"/>
      <c r="C25" s="30"/>
    </row>
    <row r="26" spans="1:22" ht="15.75" customHeight="1" x14ac:dyDescent="0.2">
      <c r="A26" s="30"/>
      <c r="B26" s="30"/>
      <c r="C26" s="30"/>
      <c r="D26" s="4"/>
    </row>
    <row r="27" spans="1:22" ht="15.75" customHeight="1" thickBot="1" x14ac:dyDescent="0.25">
      <c r="A27" s="30"/>
      <c r="B27" s="153" t="s">
        <v>93</v>
      </c>
      <c r="C27" s="105"/>
      <c r="D27" s="105"/>
      <c r="E27" s="105"/>
      <c r="F27" s="105"/>
      <c r="G27" s="105"/>
      <c r="H27" s="106"/>
    </row>
    <row r="28" spans="1:22" ht="72" thickTop="1" thickBot="1" x14ac:dyDescent="0.2">
      <c r="A28" s="40"/>
      <c r="B28" s="37" t="s">
        <v>1</v>
      </c>
      <c r="C28" s="37" t="s">
        <v>2</v>
      </c>
      <c r="D28" s="37" t="s">
        <v>24</v>
      </c>
      <c r="E28" s="37" t="s">
        <v>25</v>
      </c>
      <c r="F28" s="38" t="s">
        <v>26</v>
      </c>
      <c r="G28" s="39" t="s">
        <v>27</v>
      </c>
      <c r="H28" s="37" t="s">
        <v>28</v>
      </c>
      <c r="I28" s="9"/>
      <c r="J28" s="9"/>
      <c r="K28" s="9"/>
      <c r="L28" s="9"/>
      <c r="M28" s="9"/>
      <c r="N28" s="9"/>
      <c r="O28" s="9"/>
    </row>
    <row r="29" spans="1:22" ht="14" thickTop="1" x14ac:dyDescent="0.15">
      <c r="A29" s="10"/>
      <c r="B29" s="11">
        <v>44628</v>
      </c>
      <c r="C29" s="12">
        <v>0</v>
      </c>
      <c r="D29" s="12">
        <v>0</v>
      </c>
      <c r="E29" s="12">
        <f>'Work Items'!$E$22 - D29</f>
        <v>45</v>
      </c>
      <c r="F29" s="13">
        <v>41</v>
      </c>
      <c r="G29" s="14">
        <v>45</v>
      </c>
      <c r="H29" s="12">
        <v>45</v>
      </c>
      <c r="I29" s="15" t="s">
        <v>11</v>
      </c>
      <c r="L29" s="31"/>
      <c r="M29" s="31"/>
    </row>
    <row r="30" spans="1:22" ht="13" x14ac:dyDescent="0.15">
      <c r="A30" s="10"/>
      <c r="B30" s="11">
        <v>44629</v>
      </c>
      <c r="C30" s="41">
        <f>'Colin Burndown'!C57 + 'An Burndown'!C57 + 'Andy Burndown'!C57 + 'Orion Burndown'!C57 + 'Leon Burndown'!C57</f>
        <v>5</v>
      </c>
      <c r="D30" s="19">
        <f>'Colin Burndown'!F57 + 'An Burndown'!F57 + 'Andy Burndown'!F57 + 'Orion Burndown'!F57 + 'Leon Burndown'!F57</f>
        <v>3</v>
      </c>
      <c r="E30" s="42">
        <f>E29-D30</f>
        <v>42</v>
      </c>
      <c r="F30" s="21">
        <f>F29 - D30</f>
        <v>38</v>
      </c>
      <c r="G30" s="154">
        <f>$G$29/(ROWS($B$29:$B$39)-1)</f>
        <v>4.5</v>
      </c>
      <c r="H30" s="23">
        <f t="shared" ref="H30:H39" si="6">H29 - G30</f>
        <v>40.5</v>
      </c>
    </row>
    <row r="31" spans="1:22" ht="13" x14ac:dyDescent="0.15">
      <c r="A31" s="10"/>
      <c r="B31" s="11">
        <v>44630</v>
      </c>
      <c r="C31" s="41">
        <f>'Colin Burndown'!C58 + 'An Burndown'!C58 + 'Andy Burndown'!C58 + 'Orion Burndown'!C58 + 'Leon Burndown'!C58</f>
        <v>0</v>
      </c>
      <c r="D31" s="19">
        <f>'Colin Burndown'!F58 + 'An Burndown'!F58 + 'Andy Burndown'!F58 + 'Orion Burndown'!F58 + 'Leon Burndown'!F58</f>
        <v>0</v>
      </c>
      <c r="E31" s="42">
        <f t="shared" ref="E31:E39" si="7">E30-D31</f>
        <v>42</v>
      </c>
      <c r="F31" s="21">
        <f t="shared" ref="F31:F39" si="8">F30 - D31</f>
        <v>38</v>
      </c>
      <c r="G31" s="154">
        <f t="shared" ref="G31:G39" si="9">$G$29/(ROWS($B$29:$B$39)-1)</f>
        <v>4.5</v>
      </c>
      <c r="H31" s="23">
        <f t="shared" si="6"/>
        <v>36</v>
      </c>
    </row>
    <row r="32" spans="1:22" ht="13" x14ac:dyDescent="0.15">
      <c r="A32" s="10"/>
      <c r="B32" s="11">
        <v>44631</v>
      </c>
      <c r="C32" s="41">
        <f>'Colin Burndown'!C59 + 'An Burndown'!C59 + 'Andy Burndown'!C59 + 'Orion Burndown'!C59 + 'Leon Burndown'!C59</f>
        <v>9</v>
      </c>
      <c r="D32" s="19">
        <f>'Colin Burndown'!F59 + 'An Burndown'!F59 + 'Andy Burndown'!F59 + 'Orion Burndown'!F59 + 'Leon Burndown'!F59</f>
        <v>7.2000000000000011</v>
      </c>
      <c r="E32" s="42">
        <f t="shared" si="7"/>
        <v>34.799999999999997</v>
      </c>
      <c r="F32" s="21">
        <f t="shared" si="8"/>
        <v>30.799999999999997</v>
      </c>
      <c r="G32" s="154">
        <f t="shared" si="9"/>
        <v>4.5</v>
      </c>
      <c r="H32" s="23">
        <f t="shared" si="6"/>
        <v>31.5</v>
      </c>
      <c r="L32" s="30"/>
      <c r="M32" s="30"/>
    </row>
    <row r="33" spans="1:22" ht="13" x14ac:dyDescent="0.15">
      <c r="A33" s="10"/>
      <c r="B33" s="11">
        <v>44632</v>
      </c>
      <c r="C33" s="41">
        <f>'Colin Burndown'!C60 + 'An Burndown'!C60 + 'Andy Burndown'!C60 + 'Orion Burndown'!C60 + 'Leon Burndown'!C60</f>
        <v>12</v>
      </c>
      <c r="D33" s="19">
        <f>'Colin Burndown'!F60 + 'An Burndown'!F60 + 'Andy Burndown'!F60 + 'Orion Burndown'!F60 + 'Leon Burndown'!F60</f>
        <v>9</v>
      </c>
      <c r="E33" s="42">
        <f t="shared" si="7"/>
        <v>25.799999999999997</v>
      </c>
      <c r="F33" s="21">
        <f t="shared" si="8"/>
        <v>21.799999999999997</v>
      </c>
      <c r="G33" s="154">
        <f t="shared" si="9"/>
        <v>4.5</v>
      </c>
      <c r="H33" s="23">
        <f t="shared" si="6"/>
        <v>27</v>
      </c>
      <c r="L33" s="30"/>
      <c r="M33" s="30"/>
    </row>
    <row r="34" spans="1:22" ht="13" x14ac:dyDescent="0.15">
      <c r="A34" s="10"/>
      <c r="B34" s="11">
        <v>44633</v>
      </c>
      <c r="C34" s="41">
        <f>'Colin Burndown'!C61 + 'An Burndown'!C61 + 'Andy Burndown'!C61 + 'Orion Burndown'!C61 + 'Leon Burndown'!C61</f>
        <v>9</v>
      </c>
      <c r="D34" s="19">
        <f>'Colin Burndown'!F61 + 'An Burndown'!F61 + 'Andy Burndown'!F61 + 'Orion Burndown'!F61 + 'Leon Burndown'!F61</f>
        <v>7.2000000000000011</v>
      </c>
      <c r="E34" s="42">
        <f t="shared" si="7"/>
        <v>18.599999999999994</v>
      </c>
      <c r="F34" s="21">
        <f t="shared" si="8"/>
        <v>14.599999999999996</v>
      </c>
      <c r="G34" s="154">
        <f t="shared" si="9"/>
        <v>4.5</v>
      </c>
      <c r="H34" s="23">
        <f t="shared" si="6"/>
        <v>22.5</v>
      </c>
    </row>
    <row r="35" spans="1:22" ht="13" x14ac:dyDescent="0.15">
      <c r="A35" s="10"/>
      <c r="B35" s="11">
        <v>44634</v>
      </c>
      <c r="C35" s="41">
        <f>'Colin Burndown'!C62 + 'An Burndown'!C62 + 'Andy Burndown'!C62 + 'Orion Burndown'!C62 + 'Leon Burndown'!C62</f>
        <v>4</v>
      </c>
      <c r="D35" s="19">
        <f>'Colin Burndown'!F62 + 'An Burndown'!F62 + 'Andy Burndown'!F62 + 'Orion Burndown'!F62 + 'Leon Burndown'!F62</f>
        <v>3.4</v>
      </c>
      <c r="E35" s="42">
        <f t="shared" si="7"/>
        <v>15.199999999999994</v>
      </c>
      <c r="F35" s="21">
        <f t="shared" si="8"/>
        <v>11.199999999999996</v>
      </c>
      <c r="G35" s="154">
        <f t="shared" si="9"/>
        <v>4.5</v>
      </c>
      <c r="H35" s="23">
        <f t="shared" si="6"/>
        <v>18</v>
      </c>
    </row>
    <row r="36" spans="1:22" ht="13" x14ac:dyDescent="0.15">
      <c r="A36" s="10"/>
      <c r="B36" s="11">
        <v>44635</v>
      </c>
      <c r="C36" s="41">
        <f>'Colin Burndown'!C63 + 'An Burndown'!C63 + 'Andy Burndown'!C63 + 'Orion Burndown'!C63 + 'Leon Burndown'!C63</f>
        <v>9</v>
      </c>
      <c r="D36" s="19">
        <f>'Colin Burndown'!F63 + 'An Burndown'!F63 + 'Andy Burndown'!F63 + 'Orion Burndown'!F63 + 'Leon Burndown'!F63</f>
        <v>7.0500000000000007</v>
      </c>
      <c r="E36" s="42">
        <f t="shared" si="7"/>
        <v>8.1499999999999932</v>
      </c>
      <c r="F36" s="21">
        <f t="shared" si="8"/>
        <v>4.149999999999995</v>
      </c>
      <c r="G36" s="154">
        <f t="shared" si="9"/>
        <v>4.5</v>
      </c>
      <c r="H36" s="23">
        <f t="shared" si="6"/>
        <v>13.5</v>
      </c>
    </row>
    <row r="37" spans="1:22" ht="13" x14ac:dyDescent="0.15">
      <c r="A37" s="10"/>
      <c r="B37" s="11">
        <v>44636</v>
      </c>
      <c r="C37" s="41">
        <f>'Colin Burndown'!C64 + 'An Burndown'!C64 + 'Andy Burndown'!C64 + 'Orion Burndown'!C64 + 'Leon Burndown'!C64</f>
        <v>5</v>
      </c>
      <c r="D37" s="19">
        <f>'Colin Burndown'!F64 + 'An Burndown'!F64 + 'Andy Burndown'!F64 + 'Orion Burndown'!F64 + 'Leon Burndown'!F64</f>
        <v>3.4</v>
      </c>
      <c r="E37" s="42">
        <f t="shared" si="7"/>
        <v>4.7499999999999929</v>
      </c>
      <c r="F37" s="21">
        <f t="shared" si="8"/>
        <v>0.74999999999999512</v>
      </c>
      <c r="G37" s="154">
        <f t="shared" si="9"/>
        <v>4.5</v>
      </c>
      <c r="H37" s="23">
        <f t="shared" si="6"/>
        <v>9</v>
      </c>
    </row>
    <row r="38" spans="1:22" ht="13" x14ac:dyDescent="0.15">
      <c r="A38" s="10"/>
      <c r="B38" s="11">
        <v>44637</v>
      </c>
      <c r="C38" s="41">
        <f>'Colin Burndown'!C65 + 'An Burndown'!C65 + 'Andy Burndown'!C65 + 'Orion Burndown'!C65 + 'Leon Burndown'!C65</f>
        <v>6</v>
      </c>
      <c r="D38" s="19">
        <f>'Colin Burndown'!F65 + 'An Burndown'!F65 + 'Andy Burndown'!F65 + 'Orion Burndown'!F65 + 'Leon Burndown'!F65</f>
        <v>2.0999999999999996</v>
      </c>
      <c r="E38" s="42">
        <f t="shared" si="7"/>
        <v>2.6499999999999932</v>
      </c>
      <c r="F38" s="21">
        <f t="shared" si="8"/>
        <v>-1.3500000000000045</v>
      </c>
      <c r="G38" s="154">
        <f t="shared" si="9"/>
        <v>4.5</v>
      </c>
      <c r="H38" s="23">
        <f t="shared" si="6"/>
        <v>4.5</v>
      </c>
    </row>
    <row r="39" spans="1:22" ht="13" x14ac:dyDescent="0.15">
      <c r="A39" s="10"/>
      <c r="B39" s="11">
        <v>44638</v>
      </c>
      <c r="C39" s="41">
        <f>'Colin Burndown'!C66 + 'An Burndown'!C66 + 'Andy Burndown'!C66 + 'Orion Burndown'!C66 + 'Leon Burndown'!C66</f>
        <v>11</v>
      </c>
      <c r="D39" s="19">
        <f>'Colin Burndown'!F66 + 'An Burndown'!F66 + 'Andy Burndown'!F66 + 'Orion Burndown'!F66 + 'Leon Burndown'!F66</f>
        <v>9</v>
      </c>
      <c r="E39" s="42">
        <f t="shared" si="7"/>
        <v>-6.3500000000000068</v>
      </c>
      <c r="F39" s="21">
        <f t="shared" si="8"/>
        <v>-10.350000000000005</v>
      </c>
      <c r="G39" s="154">
        <f t="shared" si="9"/>
        <v>4.5</v>
      </c>
      <c r="H39" s="23">
        <f t="shared" si="6"/>
        <v>0</v>
      </c>
      <c r="I39" s="145" t="s">
        <v>14</v>
      </c>
    </row>
    <row r="40" spans="1:22" ht="13" x14ac:dyDescent="0.15">
      <c r="A40" s="30"/>
      <c r="B40" s="30"/>
      <c r="C40" s="30"/>
    </row>
    <row r="41" spans="1:22" ht="13" x14ac:dyDescent="0.15">
      <c r="A41" s="30"/>
      <c r="B41" s="43" t="s">
        <v>15</v>
      </c>
      <c r="C41" s="27">
        <f>SUM(C30:C39)</f>
        <v>70</v>
      </c>
      <c r="D41" s="28">
        <f>SUM(D30:D39)</f>
        <v>51.350000000000009</v>
      </c>
      <c r="E41" s="28">
        <f>E39</f>
        <v>-6.3500000000000068</v>
      </c>
      <c r="F41" s="28">
        <f>F39</f>
        <v>-10.350000000000005</v>
      </c>
    </row>
    <row r="42" spans="1:22" ht="13" x14ac:dyDescent="0.15">
      <c r="A42" s="43"/>
      <c r="E42" s="30"/>
      <c r="F42" s="30"/>
      <c r="G42" s="30"/>
      <c r="H42" s="30"/>
    </row>
    <row r="43" spans="1:22" ht="13" x14ac:dyDescent="0.15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3" x14ac:dyDescent="0.15">
      <c r="A44" s="30"/>
      <c r="B44" s="30"/>
      <c r="C44" s="30"/>
    </row>
    <row r="45" spans="1:22" ht="13" x14ac:dyDescent="0.15">
      <c r="A45" s="30"/>
      <c r="B45" s="30"/>
      <c r="C45" s="30"/>
    </row>
    <row r="46" spans="1:22" ht="15.75" customHeight="1" x14ac:dyDescent="0.2">
      <c r="A46" s="30"/>
      <c r="B46" s="30"/>
      <c r="C46" s="30"/>
      <c r="D46" s="4"/>
    </row>
    <row r="47" spans="1:22" ht="15.75" customHeight="1" thickBot="1" x14ac:dyDescent="0.25">
      <c r="A47" s="30"/>
      <c r="B47" s="153" t="s">
        <v>95</v>
      </c>
      <c r="C47" s="105"/>
      <c r="D47" s="105"/>
      <c r="E47" s="105"/>
      <c r="F47" s="105"/>
      <c r="G47" s="105"/>
      <c r="H47" s="106"/>
    </row>
    <row r="48" spans="1:22" ht="72" thickTop="1" thickBot="1" x14ac:dyDescent="0.2">
      <c r="A48" s="40"/>
      <c r="B48" s="37" t="s">
        <v>1</v>
      </c>
      <c r="C48" s="37" t="s">
        <v>2</v>
      </c>
      <c r="D48" s="37" t="s">
        <v>24</v>
      </c>
      <c r="E48" s="37" t="s">
        <v>25</v>
      </c>
      <c r="F48" s="38" t="s">
        <v>26</v>
      </c>
      <c r="G48" s="39" t="s">
        <v>27</v>
      </c>
      <c r="H48" s="37" t="s">
        <v>28</v>
      </c>
      <c r="I48" s="9"/>
      <c r="J48" s="9"/>
      <c r="K48" s="9"/>
      <c r="L48" s="9"/>
      <c r="M48" s="9"/>
      <c r="N48" s="9"/>
      <c r="O48" s="9"/>
    </row>
    <row r="49" spans="1:13" ht="14" thickTop="1" x14ac:dyDescent="0.15">
      <c r="A49" s="10"/>
      <c r="B49" s="11">
        <v>44648</v>
      </c>
      <c r="C49" s="12">
        <v>0</v>
      </c>
      <c r="D49" s="12">
        <v>0</v>
      </c>
      <c r="E49" s="12">
        <f>'Work Items'!$E$28 - D49</f>
        <v>89</v>
      </c>
      <c r="F49" s="13">
        <v>99</v>
      </c>
      <c r="G49" s="14">
        <v>99</v>
      </c>
      <c r="H49" s="12">
        <v>99</v>
      </c>
      <c r="I49" s="15" t="s">
        <v>11</v>
      </c>
      <c r="L49" s="31"/>
      <c r="M49" s="31"/>
    </row>
    <row r="50" spans="1:13" ht="13" x14ac:dyDescent="0.15">
      <c r="A50" s="10"/>
      <c r="B50" s="11">
        <v>44649</v>
      </c>
      <c r="C50" s="41">
        <f>'Colin Burndown'!C77 + 'An Burndown'!C77 + 'Andy Burndown'!C77 + 'Orion Burndown'!C77 + 'Leon Burndown'!C77</f>
        <v>6</v>
      </c>
      <c r="D50" s="19">
        <f>'Colin Burndown'!F77 + 'An Burndown'!F77 + 'Andy Burndown'!F77 + 'Orion Burndown'!F77 + 'Leon Burndown'!F77</f>
        <v>4.1999999999999993</v>
      </c>
      <c r="E50" s="42">
        <f>E49-D50</f>
        <v>84.8</v>
      </c>
      <c r="F50" s="21">
        <f>F49 - D50</f>
        <v>94.8</v>
      </c>
      <c r="G50" s="35">
        <f>$G$49/(ROWS($B$49:$B$70)-1)</f>
        <v>4.7142857142857144</v>
      </c>
      <c r="H50" s="23">
        <f t="shared" ref="H50:H60" si="10">H49 - G50</f>
        <v>94.285714285714292</v>
      </c>
    </row>
    <row r="51" spans="1:13" ht="13" x14ac:dyDescent="0.15">
      <c r="A51" s="10"/>
      <c r="B51" s="11">
        <v>44650</v>
      </c>
      <c r="C51" s="41">
        <f>'Colin Burndown'!C78 + 'An Burndown'!C78 + 'Andy Burndown'!C78 + 'Orion Burndown'!C78 + 'Leon Burndown'!C78</f>
        <v>8</v>
      </c>
      <c r="D51" s="19">
        <f>'Colin Burndown'!F78 + 'An Burndown'!F78 + 'Andy Burndown'!F78 + 'Orion Burndown'!F78 + 'Leon Burndown'!F78</f>
        <v>6.1</v>
      </c>
      <c r="E51" s="42">
        <f t="shared" ref="E51:E60" si="11">E50-D51</f>
        <v>78.7</v>
      </c>
      <c r="F51" s="21">
        <f t="shared" ref="F51:F60" si="12">F50 - D51</f>
        <v>88.7</v>
      </c>
      <c r="G51" s="35">
        <f t="shared" ref="G51:G70" si="13">$G$49/(ROWS($B$49:$B$70)-1)</f>
        <v>4.7142857142857144</v>
      </c>
      <c r="H51" s="23">
        <f t="shared" si="10"/>
        <v>89.571428571428584</v>
      </c>
    </row>
    <row r="52" spans="1:13" ht="13" x14ac:dyDescent="0.15">
      <c r="A52" s="10"/>
      <c r="B52" s="11">
        <v>44651</v>
      </c>
      <c r="C52" s="41">
        <f>'Colin Burndown'!C79 + 'An Burndown'!C79 + 'Andy Burndown'!C79 + 'Orion Burndown'!C79 + 'Leon Burndown'!C79</f>
        <v>4</v>
      </c>
      <c r="D52" s="19">
        <f>'Colin Burndown'!F79 + 'An Burndown'!F79 + 'Andy Burndown'!F79 + 'Orion Burndown'!F79 + 'Leon Burndown'!F79</f>
        <v>1.5</v>
      </c>
      <c r="E52" s="42">
        <f t="shared" si="11"/>
        <v>77.2</v>
      </c>
      <c r="F52" s="21">
        <f t="shared" si="12"/>
        <v>87.2</v>
      </c>
      <c r="G52" s="35">
        <f t="shared" si="13"/>
        <v>4.7142857142857144</v>
      </c>
      <c r="H52" s="23">
        <f t="shared" si="10"/>
        <v>84.857142857142875</v>
      </c>
      <c r="L52" s="30"/>
      <c r="M52" s="30"/>
    </row>
    <row r="53" spans="1:13" ht="13" x14ac:dyDescent="0.15">
      <c r="A53" s="10"/>
      <c r="B53" s="11">
        <v>44652</v>
      </c>
      <c r="C53" s="41">
        <f>'Colin Burndown'!C80 + 'An Burndown'!C80 + 'Andy Burndown'!C80 + 'Orion Burndown'!C80 + 'Leon Burndown'!C80</f>
        <v>12</v>
      </c>
      <c r="D53" s="19">
        <f>'Colin Burndown'!F80 + 'An Burndown'!F80 + 'Andy Burndown'!F80 + 'Orion Burndown'!F80 + 'Leon Burndown'!F80</f>
        <v>9.4500000000000011</v>
      </c>
      <c r="E53" s="42">
        <f t="shared" si="11"/>
        <v>67.75</v>
      </c>
      <c r="F53" s="21">
        <f t="shared" si="12"/>
        <v>77.75</v>
      </c>
      <c r="G53" s="35">
        <f t="shared" si="13"/>
        <v>4.7142857142857144</v>
      </c>
      <c r="H53" s="23">
        <f t="shared" si="10"/>
        <v>80.142857142857167</v>
      </c>
      <c r="L53" s="30"/>
      <c r="M53" s="30"/>
    </row>
    <row r="54" spans="1:13" ht="13" x14ac:dyDescent="0.15">
      <c r="A54" s="10"/>
      <c r="B54" s="11">
        <v>44653</v>
      </c>
      <c r="C54" s="41">
        <f>'Colin Burndown'!C81 + 'An Burndown'!C81 + 'Andy Burndown'!C81 + 'Orion Burndown'!C81 + 'Leon Burndown'!C81</f>
        <v>2</v>
      </c>
      <c r="D54" s="19">
        <f>'Colin Burndown'!F81 + 'An Burndown'!F81 + 'Andy Burndown'!F81 + 'Orion Burndown'!F81 + 'Leon Burndown'!F81</f>
        <v>1.8</v>
      </c>
      <c r="E54" s="42">
        <f t="shared" si="11"/>
        <v>65.95</v>
      </c>
      <c r="F54" s="21">
        <f t="shared" si="12"/>
        <v>75.95</v>
      </c>
      <c r="G54" s="35">
        <f t="shared" si="13"/>
        <v>4.7142857142857144</v>
      </c>
      <c r="H54" s="23">
        <f t="shared" si="10"/>
        <v>75.428571428571459</v>
      </c>
    </row>
    <row r="55" spans="1:13" ht="13" x14ac:dyDescent="0.15">
      <c r="A55" s="10"/>
      <c r="B55" s="11">
        <v>44654</v>
      </c>
      <c r="C55" s="41">
        <f>'Colin Burndown'!C82 + 'An Burndown'!C82 + 'Andy Burndown'!C82 + 'Orion Burndown'!C82 + 'Leon Burndown'!C82</f>
        <v>4</v>
      </c>
      <c r="D55" s="19">
        <f>'Colin Burndown'!F82 + 'An Burndown'!F82 + 'Andy Burndown'!F82 + 'Orion Burndown'!F82 + 'Leon Burndown'!F82</f>
        <v>3.6</v>
      </c>
      <c r="E55" s="42">
        <f t="shared" si="11"/>
        <v>62.35</v>
      </c>
      <c r="F55" s="21">
        <f t="shared" si="12"/>
        <v>72.350000000000009</v>
      </c>
      <c r="G55" s="35">
        <f t="shared" si="13"/>
        <v>4.7142857142857144</v>
      </c>
      <c r="H55" s="23">
        <f t="shared" si="10"/>
        <v>70.714285714285751</v>
      </c>
    </row>
    <row r="56" spans="1:13" ht="13" x14ac:dyDescent="0.15">
      <c r="A56" s="10"/>
      <c r="B56" s="11">
        <v>44655</v>
      </c>
      <c r="C56" s="41">
        <f>'Colin Burndown'!C83 + 'An Burndown'!C83 + 'Andy Burndown'!C83 + 'Orion Burndown'!C83 + 'Leon Burndown'!C83</f>
        <v>9</v>
      </c>
      <c r="D56" s="19">
        <f>'Colin Burndown'!F83 + 'An Burndown'!F83 + 'Andy Burndown'!F83 + 'Orion Burndown'!F83 + 'Leon Burndown'!F83</f>
        <v>5.8</v>
      </c>
      <c r="E56" s="42">
        <f t="shared" si="11"/>
        <v>56.550000000000004</v>
      </c>
      <c r="F56" s="21">
        <f t="shared" si="12"/>
        <v>66.550000000000011</v>
      </c>
      <c r="G56" s="35">
        <f t="shared" si="13"/>
        <v>4.7142857142857144</v>
      </c>
      <c r="H56" s="23">
        <f t="shared" si="10"/>
        <v>66.000000000000043</v>
      </c>
    </row>
    <row r="57" spans="1:13" ht="13" x14ac:dyDescent="0.15">
      <c r="A57" s="10"/>
      <c r="B57" s="11">
        <v>44656</v>
      </c>
      <c r="C57" s="41">
        <f>'Colin Burndown'!C84 + 'An Burndown'!C84 + 'Andy Burndown'!C84 + 'Orion Burndown'!C84 + 'Leon Burndown'!C84</f>
        <v>7</v>
      </c>
      <c r="D57" s="19">
        <f>'Colin Burndown'!F84 + 'An Burndown'!F84 + 'Andy Burndown'!F84 + 'Orion Burndown'!F84 + 'Leon Burndown'!F84</f>
        <v>5.3</v>
      </c>
      <c r="E57" s="42">
        <f>E56-D57</f>
        <v>51.250000000000007</v>
      </c>
      <c r="F57" s="21">
        <f>F56 - D57</f>
        <v>61.250000000000014</v>
      </c>
      <c r="G57" s="35">
        <f t="shared" si="13"/>
        <v>4.7142857142857144</v>
      </c>
      <c r="H57" s="23">
        <f>H56 - G57</f>
        <v>61.285714285714327</v>
      </c>
    </row>
    <row r="58" spans="1:13" ht="13" x14ac:dyDescent="0.15">
      <c r="A58" s="10"/>
      <c r="B58" s="11">
        <v>44657</v>
      </c>
      <c r="C58" s="41">
        <f>'Colin Burndown'!C85 + 'An Burndown'!C85 + 'Andy Burndown'!C85 + 'Orion Burndown'!C85 + 'Leon Burndown'!C85</f>
        <v>4</v>
      </c>
      <c r="D58" s="19">
        <f>'Colin Burndown'!F85 + 'An Burndown'!F85 + 'Andy Burndown'!F85 + 'Orion Burndown'!F85 + 'Leon Burndown'!F85</f>
        <v>2.8</v>
      </c>
      <c r="E58" s="42">
        <f t="shared" si="11"/>
        <v>48.45000000000001</v>
      </c>
      <c r="F58" s="21">
        <f t="shared" si="12"/>
        <v>58.450000000000017</v>
      </c>
      <c r="G58" s="35">
        <f t="shared" si="13"/>
        <v>4.7142857142857144</v>
      </c>
      <c r="H58" s="23">
        <f t="shared" si="10"/>
        <v>56.571428571428612</v>
      </c>
    </row>
    <row r="59" spans="1:13" ht="13" x14ac:dyDescent="0.15">
      <c r="A59" s="10"/>
      <c r="B59" s="11">
        <v>44658</v>
      </c>
      <c r="C59" s="41">
        <f>'Colin Burndown'!C86 + 'An Burndown'!C86 + 'Andy Burndown'!C86 + 'Orion Burndown'!C86 + 'Leon Burndown'!C86</f>
        <v>3</v>
      </c>
      <c r="D59" s="19">
        <f>'Colin Burndown'!F86 + 'An Burndown'!F86 + 'Andy Burndown'!F86 + 'Orion Burndown'!F86 + 'Leon Burndown'!F86</f>
        <v>2.2999999999999998</v>
      </c>
      <c r="E59" s="42">
        <f t="shared" si="11"/>
        <v>46.150000000000013</v>
      </c>
      <c r="F59" s="21">
        <f t="shared" si="12"/>
        <v>56.15000000000002</v>
      </c>
      <c r="G59" s="35">
        <f t="shared" si="13"/>
        <v>4.7142857142857144</v>
      </c>
      <c r="H59" s="23">
        <f t="shared" si="10"/>
        <v>51.857142857142897</v>
      </c>
    </row>
    <row r="60" spans="1:13" ht="13" x14ac:dyDescent="0.15">
      <c r="A60" s="10"/>
      <c r="B60" s="11">
        <v>44659</v>
      </c>
      <c r="C60" s="41">
        <f>'Colin Burndown'!C87 + 'An Burndown'!C87 + 'Andy Burndown'!C87 + 'Orion Burndown'!C87 + 'Leon Burndown'!C87</f>
        <v>7</v>
      </c>
      <c r="D60" s="19">
        <f>'Colin Burndown'!F87 + 'An Burndown'!F87 + 'Andy Burndown'!F87 + 'Orion Burndown'!F87 + 'Leon Burndown'!F87</f>
        <v>5.6000000000000005</v>
      </c>
      <c r="E60" s="42">
        <f t="shared" si="11"/>
        <v>40.550000000000011</v>
      </c>
      <c r="F60" s="21">
        <f t="shared" si="12"/>
        <v>50.550000000000018</v>
      </c>
      <c r="G60" s="35">
        <f t="shared" si="13"/>
        <v>4.7142857142857144</v>
      </c>
      <c r="H60" s="23">
        <f t="shared" si="10"/>
        <v>47.142857142857181</v>
      </c>
    </row>
    <row r="61" spans="1:13" ht="13" x14ac:dyDescent="0.15">
      <c r="B61" s="11">
        <v>44660</v>
      </c>
      <c r="C61" s="41">
        <f>'Colin Burndown'!C88 + 'An Burndown'!C88 + 'Andy Burndown'!C88 + 'Orion Burndown'!C88 + 'Leon Burndown'!C88</f>
        <v>12</v>
      </c>
      <c r="D61" s="19">
        <f>'Colin Burndown'!F88 + 'An Burndown'!F88 + 'Andy Burndown'!F88 + 'Orion Burndown'!F88 + 'Leon Burndown'!F88</f>
        <v>8.65</v>
      </c>
      <c r="E61" s="42">
        <f t="shared" ref="E61:E70" si="14">E60-D61</f>
        <v>31.900000000000013</v>
      </c>
      <c r="F61" s="21">
        <f t="shared" ref="F61:F70" si="15">F60 - D61</f>
        <v>41.90000000000002</v>
      </c>
      <c r="G61" s="35">
        <f t="shared" si="13"/>
        <v>4.7142857142857144</v>
      </c>
      <c r="H61" s="23">
        <f t="shared" ref="H61:H70" si="16">H60 - G61</f>
        <v>42.428571428571466</v>
      </c>
    </row>
    <row r="62" spans="1:13" ht="13" x14ac:dyDescent="0.15">
      <c r="B62" s="11">
        <v>44661</v>
      </c>
      <c r="C62" s="41">
        <f>'Colin Burndown'!C89 + 'An Burndown'!C89 + 'Andy Burndown'!C89 + 'Orion Burndown'!C89 + 'Leon Burndown'!C89</f>
        <v>0</v>
      </c>
      <c r="D62" s="19">
        <f>'Colin Burndown'!F89 + 'An Burndown'!F89 + 'Andy Burndown'!F89 + 'Orion Burndown'!F89 + 'Leon Burndown'!F89</f>
        <v>0</v>
      </c>
      <c r="E62" s="42">
        <f t="shared" si="14"/>
        <v>31.900000000000013</v>
      </c>
      <c r="F62" s="21">
        <f t="shared" si="15"/>
        <v>41.90000000000002</v>
      </c>
      <c r="G62" s="35">
        <f t="shared" si="13"/>
        <v>4.7142857142857144</v>
      </c>
      <c r="H62" s="23">
        <f t="shared" si="16"/>
        <v>37.714285714285751</v>
      </c>
    </row>
    <row r="63" spans="1:13" ht="13" x14ac:dyDescent="0.15">
      <c r="B63" s="11">
        <v>44662</v>
      </c>
      <c r="C63" s="41">
        <f>'Colin Burndown'!C90 + 'An Burndown'!C90 + 'Andy Burndown'!C90 + 'Orion Burndown'!C90 + 'Leon Burndown'!C90</f>
        <v>0</v>
      </c>
      <c r="D63" s="19">
        <f>'Colin Burndown'!F90 + 'An Burndown'!F90 + 'Andy Burndown'!F90 + 'Orion Burndown'!F90 + 'Leon Burndown'!F90</f>
        <v>0</v>
      </c>
      <c r="E63" s="42">
        <f t="shared" si="14"/>
        <v>31.900000000000013</v>
      </c>
      <c r="F63" s="21">
        <f t="shared" si="15"/>
        <v>41.90000000000002</v>
      </c>
      <c r="G63" s="35">
        <f t="shared" si="13"/>
        <v>4.7142857142857144</v>
      </c>
      <c r="H63" s="23">
        <f t="shared" si="16"/>
        <v>33.000000000000036</v>
      </c>
    </row>
    <row r="64" spans="1:13" ht="13" x14ac:dyDescent="0.15">
      <c r="B64" s="11">
        <v>44663</v>
      </c>
      <c r="C64" s="41">
        <f>'Colin Burndown'!C91 + 'An Burndown'!C91 + 'Andy Burndown'!C91 + 'Orion Burndown'!C91 + 'Leon Burndown'!C91</f>
        <v>0</v>
      </c>
      <c r="D64" s="19">
        <f>'Colin Burndown'!F91 + 'An Burndown'!F91 + 'Andy Burndown'!F91 + 'Orion Burndown'!F91 + 'Leon Burndown'!F91</f>
        <v>0</v>
      </c>
      <c r="E64" s="42">
        <f t="shared" si="14"/>
        <v>31.900000000000013</v>
      </c>
      <c r="F64" s="21">
        <f t="shared" si="15"/>
        <v>41.90000000000002</v>
      </c>
      <c r="G64" s="35">
        <f t="shared" si="13"/>
        <v>4.7142857142857144</v>
      </c>
      <c r="H64" s="23">
        <f t="shared" si="16"/>
        <v>28.28571428571432</v>
      </c>
    </row>
    <row r="65" spans="1:22" ht="13" x14ac:dyDescent="0.15">
      <c r="B65" s="11">
        <v>44664</v>
      </c>
      <c r="C65" s="41">
        <f>'Colin Burndown'!C92 + 'An Burndown'!C92 + 'Andy Burndown'!C92 + 'Orion Burndown'!C92 + 'Leon Burndown'!C92</f>
        <v>0</v>
      </c>
      <c r="D65" s="19">
        <f>'Colin Burndown'!F92 + 'An Burndown'!F92 + 'Andy Burndown'!F92 + 'Orion Burndown'!F92 + 'Leon Burndown'!F92</f>
        <v>0</v>
      </c>
      <c r="E65" s="42">
        <f t="shared" si="14"/>
        <v>31.900000000000013</v>
      </c>
      <c r="F65" s="21">
        <f t="shared" si="15"/>
        <v>41.90000000000002</v>
      </c>
      <c r="G65" s="35">
        <f t="shared" si="13"/>
        <v>4.7142857142857144</v>
      </c>
      <c r="H65" s="23">
        <f t="shared" si="16"/>
        <v>23.571428571428605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3" x14ac:dyDescent="0.15">
      <c r="B66" s="11">
        <v>44665</v>
      </c>
      <c r="C66" s="41">
        <f>'Colin Burndown'!C93 + 'An Burndown'!C93 + 'Andy Burndown'!C93 + 'Orion Burndown'!C93 + 'Leon Burndown'!C93</f>
        <v>0</v>
      </c>
      <c r="D66" s="19">
        <f>'Colin Burndown'!F93 + 'An Burndown'!F93 + 'Andy Burndown'!F93 + 'Orion Burndown'!F93 + 'Leon Burndown'!F93</f>
        <v>0</v>
      </c>
      <c r="E66" s="42">
        <f t="shared" si="14"/>
        <v>31.900000000000013</v>
      </c>
      <c r="F66" s="21">
        <f t="shared" si="15"/>
        <v>41.90000000000002</v>
      </c>
      <c r="G66" s="35">
        <f t="shared" si="13"/>
        <v>4.7142857142857144</v>
      </c>
      <c r="H66" s="23">
        <f t="shared" si="16"/>
        <v>18.85714285714289</v>
      </c>
    </row>
    <row r="67" spans="1:22" ht="13" x14ac:dyDescent="0.15">
      <c r="B67" s="11">
        <v>44666</v>
      </c>
      <c r="C67" s="41">
        <f>'Colin Burndown'!C94 + 'An Burndown'!C94 + 'Andy Burndown'!C94 + 'Orion Burndown'!C94 + 'Leon Burndown'!C94</f>
        <v>0</v>
      </c>
      <c r="D67" s="19">
        <f>'Colin Burndown'!F94 + 'An Burndown'!F94 + 'Andy Burndown'!F94 + 'Orion Burndown'!F94 + 'Leon Burndown'!F94</f>
        <v>0</v>
      </c>
      <c r="E67" s="42">
        <f t="shared" si="14"/>
        <v>31.900000000000013</v>
      </c>
      <c r="F67" s="21">
        <f t="shared" si="15"/>
        <v>41.90000000000002</v>
      </c>
      <c r="G67" s="35">
        <f t="shared" si="13"/>
        <v>4.7142857142857144</v>
      </c>
      <c r="H67" s="23">
        <f t="shared" si="16"/>
        <v>14.142857142857174</v>
      </c>
    </row>
    <row r="68" spans="1:22" ht="13" x14ac:dyDescent="0.15">
      <c r="B68" s="11">
        <v>44667</v>
      </c>
      <c r="C68" s="41">
        <f>'Colin Burndown'!C95 + 'An Burndown'!C95 + 'Andy Burndown'!C95 + 'Orion Burndown'!C95 + 'Leon Burndown'!C95</f>
        <v>0</v>
      </c>
      <c r="D68" s="19">
        <f>'Colin Burndown'!F95 + 'An Burndown'!F95 + 'Andy Burndown'!F95 + 'Orion Burndown'!F95 + 'Leon Burndown'!F95</f>
        <v>0</v>
      </c>
      <c r="E68" s="42">
        <f t="shared" si="14"/>
        <v>31.900000000000013</v>
      </c>
      <c r="F68" s="21">
        <f t="shared" si="15"/>
        <v>41.90000000000002</v>
      </c>
      <c r="G68" s="35">
        <f t="shared" si="13"/>
        <v>4.7142857142857144</v>
      </c>
      <c r="H68" s="23">
        <f t="shared" si="16"/>
        <v>9.428571428571459</v>
      </c>
    </row>
    <row r="69" spans="1:22" ht="13" x14ac:dyDescent="0.15">
      <c r="B69" s="11">
        <v>44668</v>
      </c>
      <c r="C69" s="41">
        <f>'Colin Burndown'!C96 + 'An Burndown'!C96 + 'Andy Burndown'!C96 + 'Orion Burndown'!C96 + 'Leon Burndown'!C96</f>
        <v>0</v>
      </c>
      <c r="D69" s="19">
        <f>'Colin Burndown'!F96 + 'An Burndown'!F96 + 'Andy Burndown'!F96 + 'Orion Burndown'!F96 + 'Leon Burndown'!F96</f>
        <v>0</v>
      </c>
      <c r="E69" s="42">
        <f t="shared" si="14"/>
        <v>31.900000000000013</v>
      </c>
      <c r="F69" s="21">
        <f t="shared" si="15"/>
        <v>41.90000000000002</v>
      </c>
      <c r="G69" s="35">
        <f t="shared" si="13"/>
        <v>4.7142857142857144</v>
      </c>
      <c r="H69" s="23">
        <f t="shared" si="16"/>
        <v>4.7142857142857446</v>
      </c>
    </row>
    <row r="70" spans="1:22" ht="13" x14ac:dyDescent="0.15">
      <c r="B70" s="11">
        <v>44669</v>
      </c>
      <c r="C70" s="41">
        <f>'Colin Burndown'!C97 + 'An Burndown'!C97 + 'Andy Burndown'!C97 + 'Orion Burndown'!C97 + 'Leon Burndown'!C97</f>
        <v>0</v>
      </c>
      <c r="D70" s="19">
        <f>'Colin Burndown'!F97 + 'An Burndown'!F97 + 'Andy Burndown'!F97 + 'Orion Burndown'!F97 + 'Leon Burndown'!F97</f>
        <v>0</v>
      </c>
      <c r="E70" s="42">
        <f t="shared" si="14"/>
        <v>31.900000000000013</v>
      </c>
      <c r="F70" s="21">
        <f t="shared" si="15"/>
        <v>41.90000000000002</v>
      </c>
      <c r="G70" s="35">
        <f t="shared" si="13"/>
        <v>4.7142857142857144</v>
      </c>
      <c r="H70" s="23">
        <f t="shared" si="16"/>
        <v>3.0198066269804258E-14</v>
      </c>
      <c r="I70" s="145" t="s">
        <v>94</v>
      </c>
    </row>
    <row r="71" spans="1:22" ht="13" x14ac:dyDescent="0.15">
      <c r="B71" s="155"/>
    </row>
    <row r="72" spans="1:22" ht="13" x14ac:dyDescent="0.15">
      <c r="A72" s="30"/>
      <c r="B72" s="43" t="s">
        <v>15</v>
      </c>
      <c r="C72" s="27">
        <f>SUM(C50:C70)</f>
        <v>78</v>
      </c>
      <c r="D72" s="28">
        <f>SUM(D50:D70)</f>
        <v>57.099999999999994</v>
      </c>
      <c r="E72" s="28">
        <f>E70</f>
        <v>31.900000000000013</v>
      </c>
      <c r="F72" s="28">
        <f>F70</f>
        <v>41.90000000000002</v>
      </c>
    </row>
    <row r="73" spans="1:22" ht="13" x14ac:dyDescent="0.15">
      <c r="A73" s="43"/>
      <c r="E73" s="30"/>
      <c r="F73" s="30"/>
      <c r="G73" s="30"/>
      <c r="H73" s="30"/>
    </row>
    <row r="74" spans="1:22" ht="13" x14ac:dyDescent="0.15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</row>
    <row r="75" spans="1:22" ht="13" x14ac:dyDescent="0.15">
      <c r="A75" s="3"/>
      <c r="B75" s="3"/>
      <c r="C75" s="3"/>
    </row>
    <row r="76" spans="1:22" ht="13" x14ac:dyDescent="0.15">
      <c r="A76" s="3"/>
      <c r="B76" s="3"/>
      <c r="C76" s="3"/>
    </row>
    <row r="77" spans="1:22" ht="13" x14ac:dyDescent="0.15">
      <c r="A77" s="3"/>
      <c r="B77" s="3"/>
      <c r="C77" s="3"/>
    </row>
    <row r="78" spans="1:22" ht="13" x14ac:dyDescent="0.15">
      <c r="A78" s="3"/>
      <c r="B78" s="3"/>
      <c r="C78" s="3"/>
    </row>
    <row r="79" spans="1:22" ht="13" x14ac:dyDescent="0.15">
      <c r="A79" s="3"/>
      <c r="B79" s="3"/>
      <c r="C79" s="3"/>
    </row>
    <row r="80" spans="1:22" ht="13" x14ac:dyDescent="0.15">
      <c r="A80" s="3"/>
      <c r="B80" s="3"/>
      <c r="C80" s="3"/>
    </row>
    <row r="81" spans="1:10" ht="13" x14ac:dyDescent="0.15">
      <c r="A81" s="3"/>
      <c r="B81" s="3"/>
      <c r="C81" s="3"/>
    </row>
    <row r="82" spans="1:10" ht="13" x14ac:dyDescent="0.15">
      <c r="A82" s="30"/>
      <c r="B82" s="30"/>
      <c r="C82" s="30"/>
      <c r="D82" s="31"/>
      <c r="E82" s="31"/>
      <c r="F82" s="31"/>
      <c r="G82" s="31"/>
      <c r="H82" s="31"/>
      <c r="I82" s="31"/>
      <c r="J82" s="31"/>
    </row>
    <row r="83" spans="1:10" ht="13" x14ac:dyDescent="0.15">
      <c r="A83" s="30"/>
      <c r="B83" s="30"/>
      <c r="C83" s="30"/>
      <c r="D83" s="31"/>
      <c r="E83" s="31"/>
      <c r="F83" s="31"/>
      <c r="G83" s="31"/>
      <c r="H83" s="31"/>
      <c r="I83" s="31"/>
      <c r="J83" s="31"/>
    </row>
    <row r="84" spans="1:10" ht="13" x14ac:dyDescent="0.15">
      <c r="A84" s="30"/>
      <c r="B84" s="30"/>
      <c r="C84" s="30"/>
      <c r="D84" s="31"/>
      <c r="E84" s="31"/>
      <c r="F84" s="31"/>
      <c r="G84" s="31"/>
      <c r="H84" s="31"/>
      <c r="I84" s="31"/>
      <c r="J84" s="31"/>
    </row>
    <row r="85" spans="1:10" ht="13" x14ac:dyDescent="0.15">
      <c r="A85" s="3"/>
      <c r="B85" s="3"/>
      <c r="C85" s="3"/>
      <c r="J85" s="31"/>
    </row>
    <row r="86" spans="1:10" ht="13" x14ac:dyDescent="0.15">
      <c r="A86" s="3"/>
      <c r="B86" s="3"/>
      <c r="C86" s="3"/>
      <c r="J86" s="31"/>
    </row>
    <row r="87" spans="1:10" ht="13" x14ac:dyDescent="0.15">
      <c r="A87" s="3"/>
      <c r="B87" s="3"/>
      <c r="C87" s="3"/>
    </row>
    <row r="88" spans="1:10" ht="13" x14ac:dyDescent="0.15">
      <c r="A88" s="3"/>
      <c r="B88" s="3"/>
      <c r="C88" s="3"/>
    </row>
    <row r="89" spans="1:10" ht="13" x14ac:dyDescent="0.15">
      <c r="A89" s="3"/>
      <c r="B89" s="3"/>
      <c r="C89" s="3"/>
    </row>
    <row r="90" spans="1:10" ht="13" x14ac:dyDescent="0.15">
      <c r="A90" s="3"/>
      <c r="B90" s="3"/>
      <c r="C90" s="3"/>
    </row>
    <row r="91" spans="1:10" ht="13" x14ac:dyDescent="0.15">
      <c r="A91" s="3"/>
      <c r="B91" s="3"/>
      <c r="C91" s="3"/>
    </row>
    <row r="92" spans="1:10" ht="13" x14ac:dyDescent="0.15">
      <c r="A92" s="3"/>
      <c r="B92" s="3"/>
      <c r="C92" s="3"/>
    </row>
    <row r="93" spans="1:10" ht="13" x14ac:dyDescent="0.15">
      <c r="A93" s="3"/>
      <c r="B93" s="3"/>
      <c r="C93" s="3"/>
    </row>
    <row r="94" spans="1:10" ht="13" x14ac:dyDescent="0.15">
      <c r="A94" s="3"/>
      <c r="B94" s="3"/>
      <c r="C94" s="3"/>
    </row>
    <row r="95" spans="1:10" ht="13" x14ac:dyDescent="0.15">
      <c r="A95" s="3"/>
      <c r="B95" s="3"/>
      <c r="C95" s="3"/>
    </row>
    <row r="96" spans="1:10" ht="13" x14ac:dyDescent="0.15">
      <c r="A96" s="3"/>
      <c r="B96" s="3"/>
      <c r="C96" s="3"/>
    </row>
    <row r="97" spans="1:3" ht="13" x14ac:dyDescent="0.15">
      <c r="A97" s="3"/>
      <c r="B97" s="3"/>
      <c r="C97" s="3"/>
    </row>
    <row r="98" spans="1:3" ht="13" x14ac:dyDescent="0.15">
      <c r="A98" s="3"/>
      <c r="B98" s="3"/>
      <c r="C98" s="3"/>
    </row>
    <row r="99" spans="1:3" ht="13" x14ac:dyDescent="0.15">
      <c r="A99" s="3"/>
      <c r="B99" s="3"/>
      <c r="C99" s="3"/>
    </row>
    <row r="100" spans="1:3" ht="13" x14ac:dyDescent="0.15">
      <c r="A100" s="3"/>
      <c r="B100" s="3"/>
      <c r="C100" s="3"/>
    </row>
    <row r="101" spans="1:3" ht="13" x14ac:dyDescent="0.15">
      <c r="A101" s="3"/>
      <c r="B101" s="3"/>
      <c r="C101" s="3"/>
    </row>
    <row r="102" spans="1:3" ht="13" x14ac:dyDescent="0.15">
      <c r="A102" s="3"/>
      <c r="B102" s="3"/>
      <c r="C102" s="3"/>
    </row>
    <row r="103" spans="1:3" ht="13" x14ac:dyDescent="0.15">
      <c r="A103" s="3"/>
      <c r="B103" s="3"/>
      <c r="C103" s="3"/>
    </row>
    <row r="104" spans="1:3" ht="13" x14ac:dyDescent="0.15">
      <c r="A104" s="3"/>
      <c r="B104" s="3"/>
      <c r="C104" s="3"/>
    </row>
    <row r="105" spans="1:3" ht="13" x14ac:dyDescent="0.15">
      <c r="A105" s="3"/>
      <c r="B105" s="3"/>
      <c r="C105" s="3"/>
    </row>
    <row r="106" spans="1:3" ht="13" x14ac:dyDescent="0.15">
      <c r="A106" s="3"/>
      <c r="B106" s="3"/>
      <c r="C106" s="3"/>
    </row>
    <row r="107" spans="1:3" ht="13" x14ac:dyDescent="0.15">
      <c r="A107" s="3"/>
      <c r="B107" s="3"/>
      <c r="C107" s="3"/>
    </row>
    <row r="108" spans="1:3" ht="13" x14ac:dyDescent="0.15">
      <c r="A108" s="3"/>
      <c r="B108" s="3"/>
      <c r="C108" s="3"/>
    </row>
    <row r="109" spans="1:3" ht="13" x14ac:dyDescent="0.15">
      <c r="A109" s="3"/>
      <c r="B109" s="3"/>
      <c r="C109" s="3"/>
    </row>
    <row r="110" spans="1:3" ht="13" x14ac:dyDescent="0.15">
      <c r="A110" s="3"/>
      <c r="B110" s="3"/>
      <c r="C110" s="3"/>
    </row>
    <row r="111" spans="1:3" ht="13" x14ac:dyDescent="0.15">
      <c r="A111" s="3"/>
      <c r="B111" s="3"/>
      <c r="C111" s="3"/>
    </row>
    <row r="112" spans="1:3" ht="13" x14ac:dyDescent="0.15">
      <c r="A112" s="3"/>
      <c r="B112" s="3"/>
      <c r="C112" s="3"/>
    </row>
    <row r="113" spans="1:3" ht="13" x14ac:dyDescent="0.15">
      <c r="A113" s="3"/>
      <c r="B113" s="3"/>
      <c r="C113" s="3"/>
    </row>
    <row r="114" spans="1:3" ht="13" x14ac:dyDescent="0.15">
      <c r="A114" s="3"/>
      <c r="B114" s="3"/>
      <c r="C114" s="3"/>
    </row>
    <row r="115" spans="1:3" ht="13" x14ac:dyDescent="0.15">
      <c r="A115" s="3"/>
      <c r="B115" s="3"/>
      <c r="C115" s="3"/>
    </row>
    <row r="116" spans="1:3" ht="13" x14ac:dyDescent="0.15">
      <c r="A116" s="3"/>
      <c r="B116" s="3"/>
      <c r="C116" s="3"/>
    </row>
    <row r="117" spans="1:3" ht="13" x14ac:dyDescent="0.15">
      <c r="A117" s="3"/>
      <c r="B117" s="3"/>
      <c r="C117" s="3"/>
    </row>
    <row r="118" spans="1:3" ht="13" x14ac:dyDescent="0.15">
      <c r="A118" s="3"/>
      <c r="B118" s="3"/>
      <c r="C118" s="3"/>
    </row>
    <row r="119" spans="1:3" ht="13" x14ac:dyDescent="0.15">
      <c r="A119" s="3"/>
      <c r="B119" s="3"/>
      <c r="C119" s="3"/>
    </row>
    <row r="120" spans="1:3" ht="13" x14ac:dyDescent="0.15">
      <c r="A120" s="3"/>
      <c r="B120" s="3"/>
      <c r="C120" s="3"/>
    </row>
    <row r="121" spans="1:3" ht="13" x14ac:dyDescent="0.15">
      <c r="A121" s="3"/>
      <c r="B121" s="3"/>
      <c r="C121" s="3"/>
    </row>
    <row r="122" spans="1:3" ht="13" x14ac:dyDescent="0.15">
      <c r="A122" s="3"/>
      <c r="B122" s="3"/>
      <c r="C122" s="3"/>
    </row>
    <row r="123" spans="1:3" ht="13" x14ac:dyDescent="0.15">
      <c r="A123" s="3"/>
      <c r="B123" s="3"/>
      <c r="C123" s="3"/>
    </row>
    <row r="124" spans="1:3" ht="13" x14ac:dyDescent="0.15">
      <c r="A124" s="3"/>
      <c r="B124" s="3"/>
      <c r="C124" s="3"/>
    </row>
    <row r="125" spans="1:3" ht="13" x14ac:dyDescent="0.15">
      <c r="A125" s="3"/>
      <c r="B125" s="3"/>
      <c r="C125" s="3"/>
    </row>
    <row r="126" spans="1:3" ht="13" x14ac:dyDescent="0.15">
      <c r="A126" s="3"/>
      <c r="B126" s="3"/>
      <c r="C126" s="3"/>
    </row>
    <row r="127" spans="1:3" ht="13" x14ac:dyDescent="0.15">
      <c r="A127" s="3"/>
      <c r="B127" s="3"/>
      <c r="C127" s="3"/>
    </row>
    <row r="128" spans="1:3" ht="13" x14ac:dyDescent="0.15">
      <c r="A128" s="3"/>
      <c r="B128" s="3"/>
      <c r="C128" s="3"/>
    </row>
    <row r="129" spans="1:3" ht="13" x14ac:dyDescent="0.15">
      <c r="A129" s="3"/>
      <c r="B129" s="3"/>
      <c r="C129" s="3"/>
    </row>
    <row r="130" spans="1:3" ht="13" x14ac:dyDescent="0.15">
      <c r="A130" s="3"/>
      <c r="B130" s="3"/>
      <c r="C130" s="3"/>
    </row>
    <row r="131" spans="1:3" ht="13" x14ac:dyDescent="0.15">
      <c r="A131" s="3"/>
      <c r="B131" s="3"/>
      <c r="C131" s="3"/>
    </row>
    <row r="132" spans="1:3" ht="13" x14ac:dyDescent="0.15">
      <c r="A132" s="3"/>
      <c r="B132" s="3"/>
      <c r="C132" s="3"/>
    </row>
    <row r="133" spans="1:3" ht="13" x14ac:dyDescent="0.15">
      <c r="A133" s="3"/>
      <c r="B133" s="3"/>
      <c r="C133" s="3"/>
    </row>
    <row r="134" spans="1:3" ht="13" x14ac:dyDescent="0.15">
      <c r="A134" s="3"/>
      <c r="B134" s="3"/>
      <c r="C134" s="3"/>
    </row>
    <row r="135" spans="1:3" ht="13" x14ac:dyDescent="0.15">
      <c r="A135" s="3"/>
      <c r="B135" s="3"/>
      <c r="C135" s="3"/>
    </row>
    <row r="136" spans="1:3" ht="13" x14ac:dyDescent="0.15">
      <c r="A136" s="3"/>
      <c r="B136" s="3"/>
      <c r="C136" s="3"/>
    </row>
    <row r="137" spans="1:3" ht="13" x14ac:dyDescent="0.15">
      <c r="A137" s="3"/>
      <c r="B137" s="3"/>
      <c r="C137" s="3"/>
    </row>
    <row r="138" spans="1:3" ht="13" x14ac:dyDescent="0.15">
      <c r="A138" s="3"/>
      <c r="B138" s="3"/>
      <c r="C138" s="3"/>
    </row>
    <row r="139" spans="1:3" ht="13" x14ac:dyDescent="0.15">
      <c r="A139" s="3"/>
      <c r="B139" s="3"/>
      <c r="C139" s="3"/>
    </row>
    <row r="140" spans="1:3" ht="13" x14ac:dyDescent="0.15">
      <c r="A140" s="3"/>
      <c r="B140" s="3"/>
      <c r="C140" s="3"/>
    </row>
    <row r="141" spans="1:3" ht="13" x14ac:dyDescent="0.15">
      <c r="A141" s="3"/>
      <c r="B141" s="3"/>
      <c r="C141" s="3"/>
    </row>
    <row r="142" spans="1:3" ht="13" x14ac:dyDescent="0.15">
      <c r="A142" s="3"/>
      <c r="B142" s="3"/>
      <c r="C142" s="3"/>
    </row>
    <row r="143" spans="1:3" ht="13" x14ac:dyDescent="0.15">
      <c r="A143" s="3"/>
      <c r="B143" s="3"/>
      <c r="C143" s="3"/>
    </row>
    <row r="144" spans="1:3" ht="13" x14ac:dyDescent="0.15">
      <c r="A144" s="3"/>
      <c r="B144" s="3"/>
      <c r="C144" s="3"/>
    </row>
    <row r="145" spans="1:3" ht="13" x14ac:dyDescent="0.15">
      <c r="A145" s="3"/>
      <c r="B145" s="3"/>
      <c r="C145" s="3"/>
    </row>
    <row r="146" spans="1:3" ht="13" x14ac:dyDescent="0.15">
      <c r="A146" s="3"/>
      <c r="B146" s="3"/>
      <c r="C146" s="3"/>
    </row>
    <row r="147" spans="1:3" ht="13" x14ac:dyDescent="0.15">
      <c r="A147" s="3"/>
      <c r="B147" s="3"/>
      <c r="C147" s="3"/>
    </row>
    <row r="148" spans="1:3" ht="13" x14ac:dyDescent="0.15">
      <c r="A148" s="3"/>
      <c r="B148" s="3"/>
      <c r="C148" s="3"/>
    </row>
    <row r="149" spans="1:3" ht="13" x14ac:dyDescent="0.15">
      <c r="A149" s="3"/>
      <c r="B149" s="3"/>
      <c r="C149" s="3"/>
    </row>
    <row r="150" spans="1:3" ht="13" x14ac:dyDescent="0.15">
      <c r="A150" s="3"/>
      <c r="B150" s="3"/>
      <c r="C150" s="3"/>
    </row>
    <row r="151" spans="1:3" ht="13" x14ac:dyDescent="0.15">
      <c r="A151" s="3"/>
      <c r="B151" s="3"/>
      <c r="C151" s="3"/>
    </row>
    <row r="152" spans="1:3" ht="13" x14ac:dyDescent="0.15">
      <c r="A152" s="3"/>
      <c r="B152" s="3"/>
      <c r="C152" s="3"/>
    </row>
    <row r="153" spans="1:3" ht="13" x14ac:dyDescent="0.15">
      <c r="A153" s="3"/>
      <c r="B153" s="3"/>
      <c r="C153" s="3"/>
    </row>
    <row r="154" spans="1:3" ht="13" x14ac:dyDescent="0.15">
      <c r="A154" s="3"/>
      <c r="B154" s="3"/>
      <c r="C154" s="3"/>
    </row>
    <row r="155" spans="1:3" ht="13" x14ac:dyDescent="0.15">
      <c r="A155" s="3"/>
      <c r="B155" s="3"/>
      <c r="C155" s="3"/>
    </row>
    <row r="156" spans="1:3" ht="13" x14ac:dyDescent="0.15">
      <c r="A156" s="3"/>
      <c r="B156" s="3"/>
      <c r="C156" s="3"/>
    </row>
    <row r="157" spans="1:3" ht="13" x14ac:dyDescent="0.15">
      <c r="A157" s="3"/>
      <c r="B157" s="3"/>
      <c r="C157" s="3"/>
    </row>
    <row r="158" spans="1:3" ht="13" x14ac:dyDescent="0.15">
      <c r="A158" s="3"/>
      <c r="B158" s="3"/>
      <c r="C158" s="3"/>
    </row>
    <row r="159" spans="1:3" ht="13" x14ac:dyDescent="0.15">
      <c r="A159" s="3"/>
      <c r="B159" s="3"/>
      <c r="C159" s="3"/>
    </row>
    <row r="160" spans="1:3" ht="13" x14ac:dyDescent="0.15">
      <c r="A160" s="3"/>
      <c r="B160" s="3"/>
      <c r="C160" s="3"/>
    </row>
    <row r="161" spans="1:3" ht="13" x14ac:dyDescent="0.15">
      <c r="A161" s="3"/>
      <c r="B161" s="3"/>
      <c r="C161" s="3"/>
    </row>
    <row r="162" spans="1:3" ht="13" x14ac:dyDescent="0.15">
      <c r="A162" s="3"/>
      <c r="B162" s="3"/>
      <c r="C162" s="3"/>
    </row>
    <row r="163" spans="1:3" ht="13" x14ac:dyDescent="0.15">
      <c r="A163" s="3"/>
      <c r="B163" s="3"/>
      <c r="C163" s="3"/>
    </row>
    <row r="164" spans="1:3" ht="13" x14ac:dyDescent="0.15">
      <c r="A164" s="3"/>
      <c r="B164" s="3"/>
      <c r="C164" s="3"/>
    </row>
    <row r="165" spans="1:3" ht="13" x14ac:dyDescent="0.15">
      <c r="A165" s="3"/>
      <c r="B165" s="3"/>
      <c r="C165" s="3"/>
    </row>
    <row r="166" spans="1:3" ht="13" x14ac:dyDescent="0.15">
      <c r="A166" s="3"/>
      <c r="B166" s="3"/>
      <c r="C166" s="3"/>
    </row>
    <row r="167" spans="1:3" ht="13" x14ac:dyDescent="0.15">
      <c r="A167" s="3"/>
      <c r="B167" s="3"/>
      <c r="C167" s="3"/>
    </row>
    <row r="168" spans="1:3" ht="13" x14ac:dyDescent="0.15">
      <c r="A168" s="3"/>
      <c r="B168" s="3"/>
      <c r="C168" s="3"/>
    </row>
    <row r="169" spans="1:3" ht="13" x14ac:dyDescent="0.15">
      <c r="A169" s="3"/>
      <c r="B169" s="3"/>
      <c r="C169" s="3"/>
    </row>
    <row r="170" spans="1:3" ht="13" x14ac:dyDescent="0.15">
      <c r="A170" s="3"/>
      <c r="B170" s="3"/>
      <c r="C170" s="3"/>
    </row>
    <row r="171" spans="1:3" ht="13" x14ac:dyDescent="0.15">
      <c r="A171" s="3"/>
      <c r="B171" s="3"/>
      <c r="C171" s="3"/>
    </row>
    <row r="172" spans="1:3" ht="13" x14ac:dyDescent="0.15">
      <c r="A172" s="3"/>
      <c r="B172" s="3"/>
      <c r="C172" s="3"/>
    </row>
    <row r="173" spans="1:3" ht="13" x14ac:dyDescent="0.15">
      <c r="A173" s="3"/>
      <c r="B173" s="3"/>
      <c r="C173" s="3"/>
    </row>
    <row r="174" spans="1:3" ht="13" x14ac:dyDescent="0.15">
      <c r="A174" s="3"/>
      <c r="B174" s="3"/>
      <c r="C174" s="3"/>
    </row>
    <row r="175" spans="1:3" ht="13" x14ac:dyDescent="0.15">
      <c r="A175" s="3"/>
      <c r="B175" s="3"/>
      <c r="C175" s="3"/>
    </row>
    <row r="176" spans="1:3" ht="13" x14ac:dyDescent="0.15">
      <c r="A176" s="3"/>
      <c r="B176" s="3"/>
      <c r="C176" s="3"/>
    </row>
    <row r="177" spans="1:3" ht="13" x14ac:dyDescent="0.15">
      <c r="A177" s="3"/>
      <c r="B177" s="3"/>
      <c r="C177" s="3"/>
    </row>
    <row r="178" spans="1:3" ht="13" x14ac:dyDescent="0.15">
      <c r="A178" s="3"/>
      <c r="B178" s="3"/>
      <c r="C178" s="3"/>
    </row>
    <row r="179" spans="1:3" ht="13" x14ac:dyDescent="0.15">
      <c r="A179" s="3"/>
      <c r="B179" s="3"/>
      <c r="C179" s="3"/>
    </row>
    <row r="180" spans="1:3" ht="13" x14ac:dyDescent="0.15">
      <c r="A180" s="3"/>
      <c r="B180" s="3"/>
      <c r="C180" s="3"/>
    </row>
    <row r="181" spans="1:3" ht="13" x14ac:dyDescent="0.15">
      <c r="A181" s="3"/>
      <c r="B181" s="3"/>
      <c r="C181" s="3"/>
    </row>
    <row r="182" spans="1:3" ht="13" x14ac:dyDescent="0.15">
      <c r="A182" s="3"/>
      <c r="B182" s="3"/>
      <c r="C182" s="3"/>
    </row>
    <row r="183" spans="1:3" ht="13" x14ac:dyDescent="0.15">
      <c r="A183" s="3"/>
      <c r="B183" s="3"/>
      <c r="C183" s="3"/>
    </row>
    <row r="184" spans="1:3" ht="13" x14ac:dyDescent="0.15">
      <c r="A184" s="3"/>
      <c r="B184" s="3"/>
      <c r="C184" s="3"/>
    </row>
    <row r="185" spans="1:3" ht="13" x14ac:dyDescent="0.15">
      <c r="A185" s="3"/>
      <c r="B185" s="3"/>
      <c r="C185" s="3"/>
    </row>
    <row r="186" spans="1:3" ht="13" x14ac:dyDescent="0.15">
      <c r="A186" s="3"/>
      <c r="B186" s="3"/>
      <c r="C186" s="3"/>
    </row>
    <row r="187" spans="1:3" ht="13" x14ac:dyDescent="0.15">
      <c r="A187" s="3"/>
      <c r="B187" s="3"/>
      <c r="C187" s="3"/>
    </row>
    <row r="188" spans="1:3" ht="13" x14ac:dyDescent="0.15">
      <c r="A188" s="3"/>
      <c r="B188" s="3"/>
      <c r="C188" s="3"/>
    </row>
    <row r="189" spans="1:3" ht="13" x14ac:dyDescent="0.15">
      <c r="A189" s="3"/>
      <c r="B189" s="3"/>
      <c r="C189" s="3"/>
    </row>
    <row r="190" spans="1:3" ht="13" x14ac:dyDescent="0.15">
      <c r="A190" s="3"/>
      <c r="B190" s="3"/>
      <c r="C190" s="3"/>
    </row>
    <row r="191" spans="1:3" ht="13" x14ac:dyDescent="0.15">
      <c r="A191" s="3"/>
      <c r="B191" s="3"/>
      <c r="C191" s="3"/>
    </row>
    <row r="192" spans="1:3" ht="13" x14ac:dyDescent="0.15">
      <c r="A192" s="3"/>
      <c r="B192" s="3"/>
      <c r="C192" s="3"/>
    </row>
    <row r="193" spans="1:3" ht="13" x14ac:dyDescent="0.15">
      <c r="A193" s="3"/>
      <c r="B193" s="3"/>
      <c r="C193" s="3"/>
    </row>
    <row r="194" spans="1:3" ht="13" x14ac:dyDescent="0.15">
      <c r="A194" s="3"/>
      <c r="B194" s="3"/>
      <c r="C194" s="3"/>
    </row>
    <row r="195" spans="1:3" ht="13" x14ac:dyDescent="0.15">
      <c r="A195" s="3"/>
      <c r="B195" s="3"/>
      <c r="C195" s="3"/>
    </row>
    <row r="196" spans="1:3" ht="13" x14ac:dyDescent="0.15">
      <c r="A196" s="3"/>
      <c r="B196" s="3"/>
      <c r="C196" s="3"/>
    </row>
    <row r="197" spans="1:3" ht="13" x14ac:dyDescent="0.15">
      <c r="A197" s="3"/>
      <c r="B197" s="3"/>
      <c r="C197" s="3"/>
    </row>
    <row r="198" spans="1:3" ht="13" x14ac:dyDescent="0.15">
      <c r="A198" s="3"/>
      <c r="B198" s="3"/>
      <c r="C198" s="3"/>
    </row>
    <row r="199" spans="1:3" ht="13" x14ac:dyDescent="0.15">
      <c r="A199" s="3"/>
      <c r="B199" s="3"/>
      <c r="C199" s="3"/>
    </row>
    <row r="200" spans="1:3" ht="13" x14ac:dyDescent="0.15">
      <c r="A200" s="3"/>
      <c r="B200" s="3"/>
      <c r="C200" s="3"/>
    </row>
    <row r="201" spans="1:3" ht="13" x14ac:dyDescent="0.15">
      <c r="A201" s="3"/>
      <c r="B201" s="3"/>
      <c r="C201" s="3"/>
    </row>
    <row r="202" spans="1:3" ht="13" x14ac:dyDescent="0.15">
      <c r="A202" s="3"/>
      <c r="B202" s="3"/>
      <c r="C202" s="3"/>
    </row>
    <row r="203" spans="1:3" ht="13" x14ac:dyDescent="0.15">
      <c r="A203" s="3"/>
      <c r="B203" s="3"/>
      <c r="C203" s="3"/>
    </row>
    <row r="204" spans="1:3" ht="13" x14ac:dyDescent="0.15">
      <c r="A204" s="3"/>
      <c r="B204" s="3"/>
      <c r="C204" s="3"/>
    </row>
    <row r="205" spans="1:3" ht="13" x14ac:dyDescent="0.15">
      <c r="A205" s="3"/>
      <c r="B205" s="3"/>
      <c r="C205" s="3"/>
    </row>
    <row r="206" spans="1:3" ht="13" x14ac:dyDescent="0.15">
      <c r="A206" s="3"/>
      <c r="B206" s="3"/>
      <c r="C206" s="3"/>
    </row>
    <row r="207" spans="1:3" ht="13" x14ac:dyDescent="0.15">
      <c r="A207" s="3"/>
      <c r="B207" s="3"/>
      <c r="C207" s="3"/>
    </row>
    <row r="208" spans="1:3" ht="13" x14ac:dyDescent="0.15">
      <c r="A208" s="3"/>
      <c r="B208" s="3"/>
      <c r="C208" s="3"/>
    </row>
    <row r="209" spans="1:3" ht="13" x14ac:dyDescent="0.15">
      <c r="A209" s="3"/>
      <c r="B209" s="3"/>
      <c r="C209" s="3"/>
    </row>
    <row r="210" spans="1:3" ht="13" x14ac:dyDescent="0.15">
      <c r="A210" s="3"/>
      <c r="B210" s="3"/>
      <c r="C210" s="3"/>
    </row>
    <row r="211" spans="1:3" ht="13" x14ac:dyDescent="0.15">
      <c r="A211" s="3"/>
      <c r="B211" s="3"/>
      <c r="C211" s="3"/>
    </row>
    <row r="212" spans="1:3" ht="13" x14ac:dyDescent="0.15">
      <c r="A212" s="3"/>
      <c r="B212" s="3"/>
      <c r="C212" s="3"/>
    </row>
    <row r="213" spans="1:3" ht="13" x14ac:dyDescent="0.15">
      <c r="A213" s="3"/>
      <c r="B213" s="3"/>
      <c r="C213" s="3"/>
    </row>
    <row r="214" spans="1:3" ht="13" x14ac:dyDescent="0.15">
      <c r="A214" s="3"/>
      <c r="B214" s="3"/>
      <c r="C214" s="3"/>
    </row>
    <row r="215" spans="1:3" ht="13" x14ac:dyDescent="0.15">
      <c r="A215" s="3"/>
      <c r="B215" s="3"/>
      <c r="C215" s="3"/>
    </row>
    <row r="216" spans="1:3" ht="13" x14ac:dyDescent="0.15">
      <c r="A216" s="3"/>
      <c r="B216" s="3"/>
      <c r="C216" s="3"/>
    </row>
    <row r="217" spans="1:3" ht="13" x14ac:dyDescent="0.15">
      <c r="A217" s="3"/>
      <c r="B217" s="3"/>
      <c r="C217" s="3"/>
    </row>
    <row r="218" spans="1:3" ht="13" x14ac:dyDescent="0.15">
      <c r="A218" s="3"/>
      <c r="B218" s="3"/>
      <c r="C218" s="3"/>
    </row>
    <row r="219" spans="1:3" ht="13" x14ac:dyDescent="0.15">
      <c r="A219" s="3"/>
      <c r="B219" s="3"/>
      <c r="C219" s="3"/>
    </row>
    <row r="220" spans="1:3" ht="13" x14ac:dyDescent="0.15">
      <c r="A220" s="3"/>
      <c r="B220" s="3"/>
      <c r="C220" s="3"/>
    </row>
    <row r="221" spans="1:3" ht="13" x14ac:dyDescent="0.15">
      <c r="A221" s="3"/>
      <c r="B221" s="3"/>
      <c r="C221" s="3"/>
    </row>
    <row r="222" spans="1:3" ht="13" x14ac:dyDescent="0.15">
      <c r="A222" s="3"/>
      <c r="B222" s="3"/>
      <c r="C222" s="3"/>
    </row>
    <row r="223" spans="1:3" ht="13" x14ac:dyDescent="0.15">
      <c r="A223" s="3"/>
      <c r="B223" s="3"/>
      <c r="C223" s="3"/>
    </row>
    <row r="224" spans="1:3" ht="13" x14ac:dyDescent="0.15">
      <c r="A224" s="3"/>
      <c r="B224" s="3"/>
      <c r="C224" s="3"/>
    </row>
    <row r="225" spans="1:3" ht="13" x14ac:dyDescent="0.15">
      <c r="A225" s="3"/>
      <c r="B225" s="3"/>
      <c r="C225" s="3"/>
    </row>
    <row r="226" spans="1:3" ht="13" x14ac:dyDescent="0.15">
      <c r="A226" s="3"/>
      <c r="B226" s="3"/>
      <c r="C226" s="3"/>
    </row>
    <row r="227" spans="1:3" ht="13" x14ac:dyDescent="0.15">
      <c r="A227" s="3"/>
      <c r="B227" s="3"/>
      <c r="C227" s="3"/>
    </row>
    <row r="228" spans="1:3" ht="13" x14ac:dyDescent="0.15">
      <c r="A228" s="3"/>
      <c r="B228" s="3"/>
      <c r="C228" s="3"/>
    </row>
    <row r="229" spans="1:3" ht="13" x14ac:dyDescent="0.15">
      <c r="A229" s="3"/>
      <c r="B229" s="3"/>
      <c r="C229" s="3"/>
    </row>
    <row r="230" spans="1:3" ht="13" x14ac:dyDescent="0.15">
      <c r="A230" s="3"/>
      <c r="B230" s="3"/>
      <c r="C230" s="3"/>
    </row>
    <row r="231" spans="1:3" ht="13" x14ac:dyDescent="0.15">
      <c r="A231" s="3"/>
      <c r="B231" s="3"/>
      <c r="C231" s="3"/>
    </row>
    <row r="232" spans="1:3" ht="13" x14ac:dyDescent="0.15">
      <c r="A232" s="3"/>
      <c r="B232" s="3"/>
      <c r="C232" s="3"/>
    </row>
    <row r="233" spans="1:3" ht="13" x14ac:dyDescent="0.15">
      <c r="A233" s="3"/>
      <c r="B233" s="3"/>
      <c r="C233" s="3"/>
    </row>
    <row r="234" spans="1:3" ht="13" x14ac:dyDescent="0.15">
      <c r="A234" s="3"/>
      <c r="B234" s="3"/>
      <c r="C234" s="3"/>
    </row>
    <row r="235" spans="1:3" ht="13" x14ac:dyDescent="0.15">
      <c r="A235" s="3"/>
      <c r="B235" s="3"/>
      <c r="C235" s="3"/>
    </row>
    <row r="236" spans="1:3" ht="13" x14ac:dyDescent="0.15">
      <c r="A236" s="3"/>
      <c r="B236" s="3"/>
      <c r="C236" s="3"/>
    </row>
    <row r="237" spans="1:3" ht="13" x14ac:dyDescent="0.15">
      <c r="A237" s="3"/>
      <c r="B237" s="3"/>
      <c r="C237" s="3"/>
    </row>
    <row r="238" spans="1:3" ht="13" x14ac:dyDescent="0.15">
      <c r="A238" s="3"/>
      <c r="B238" s="3"/>
      <c r="C238" s="3"/>
    </row>
    <row r="239" spans="1:3" ht="13" x14ac:dyDescent="0.15">
      <c r="A239" s="3"/>
      <c r="B239" s="3"/>
      <c r="C239" s="3"/>
    </row>
    <row r="240" spans="1:3" ht="13" x14ac:dyDescent="0.15">
      <c r="A240" s="3"/>
      <c r="B240" s="3"/>
      <c r="C240" s="3"/>
    </row>
    <row r="241" spans="1:3" ht="13" x14ac:dyDescent="0.15">
      <c r="A241" s="3"/>
      <c r="B241" s="3"/>
      <c r="C241" s="3"/>
    </row>
    <row r="242" spans="1:3" ht="13" x14ac:dyDescent="0.15">
      <c r="A242" s="3"/>
      <c r="B242" s="3"/>
      <c r="C242" s="3"/>
    </row>
    <row r="243" spans="1:3" ht="13" x14ac:dyDescent="0.15">
      <c r="A243" s="3"/>
      <c r="B243" s="3"/>
      <c r="C243" s="3"/>
    </row>
    <row r="244" spans="1:3" ht="13" x14ac:dyDescent="0.15">
      <c r="A244" s="3"/>
      <c r="B244" s="3"/>
      <c r="C244" s="3"/>
    </row>
    <row r="245" spans="1:3" ht="13" x14ac:dyDescent="0.15">
      <c r="A245" s="3"/>
      <c r="B245" s="3"/>
      <c r="C245" s="3"/>
    </row>
    <row r="246" spans="1:3" ht="13" x14ac:dyDescent="0.15">
      <c r="A246" s="3"/>
      <c r="B246" s="3"/>
      <c r="C246" s="3"/>
    </row>
    <row r="247" spans="1:3" ht="13" x14ac:dyDescent="0.15">
      <c r="A247" s="3"/>
      <c r="B247" s="3"/>
      <c r="C247" s="3"/>
    </row>
    <row r="248" spans="1:3" ht="13" x14ac:dyDescent="0.15">
      <c r="A248" s="3"/>
      <c r="B248" s="3"/>
      <c r="C248" s="3"/>
    </row>
    <row r="249" spans="1:3" ht="13" x14ac:dyDescent="0.15">
      <c r="A249" s="3"/>
      <c r="B249" s="3"/>
      <c r="C249" s="3"/>
    </row>
    <row r="250" spans="1:3" ht="13" x14ac:dyDescent="0.15">
      <c r="A250" s="3"/>
      <c r="B250" s="3"/>
      <c r="C250" s="3"/>
    </row>
    <row r="251" spans="1:3" ht="13" x14ac:dyDescent="0.15">
      <c r="A251" s="3"/>
      <c r="B251" s="3"/>
      <c r="C251" s="3"/>
    </row>
    <row r="252" spans="1:3" ht="13" x14ac:dyDescent="0.15">
      <c r="A252" s="3"/>
      <c r="B252" s="3"/>
      <c r="C252" s="3"/>
    </row>
    <row r="253" spans="1:3" ht="13" x14ac:dyDescent="0.15">
      <c r="A253" s="3"/>
      <c r="B253" s="3"/>
      <c r="C253" s="3"/>
    </row>
    <row r="254" spans="1:3" ht="13" x14ac:dyDescent="0.15">
      <c r="A254" s="3"/>
      <c r="B254" s="3"/>
      <c r="C254" s="3"/>
    </row>
    <row r="255" spans="1:3" ht="13" x14ac:dyDescent="0.15">
      <c r="A255" s="3"/>
      <c r="B255" s="3"/>
      <c r="C255" s="3"/>
    </row>
    <row r="256" spans="1:3" ht="13" x14ac:dyDescent="0.15">
      <c r="A256" s="3"/>
      <c r="B256" s="3"/>
      <c r="C256" s="3"/>
    </row>
    <row r="257" spans="1:3" ht="13" x14ac:dyDescent="0.15">
      <c r="A257" s="3"/>
      <c r="B257" s="3"/>
      <c r="C257" s="3"/>
    </row>
    <row r="258" spans="1:3" ht="13" x14ac:dyDescent="0.15">
      <c r="A258" s="3"/>
      <c r="B258" s="3"/>
      <c r="C258" s="3"/>
    </row>
    <row r="259" spans="1:3" ht="13" x14ac:dyDescent="0.15">
      <c r="A259" s="3"/>
      <c r="B259" s="3"/>
      <c r="C259" s="3"/>
    </row>
    <row r="260" spans="1:3" ht="13" x14ac:dyDescent="0.15">
      <c r="A260" s="3"/>
      <c r="B260" s="3"/>
      <c r="C260" s="3"/>
    </row>
    <row r="261" spans="1:3" ht="13" x14ac:dyDescent="0.15">
      <c r="A261" s="3"/>
      <c r="B261" s="3"/>
      <c r="C261" s="3"/>
    </row>
    <row r="262" spans="1:3" ht="13" x14ac:dyDescent="0.15">
      <c r="A262" s="3"/>
      <c r="B262" s="3"/>
      <c r="C262" s="3"/>
    </row>
    <row r="263" spans="1:3" ht="13" x14ac:dyDescent="0.15">
      <c r="A263" s="3"/>
      <c r="B263" s="3"/>
      <c r="C263" s="3"/>
    </row>
    <row r="264" spans="1:3" ht="13" x14ac:dyDescent="0.15">
      <c r="A264" s="3"/>
      <c r="B264" s="3"/>
      <c r="C264" s="3"/>
    </row>
    <row r="265" spans="1:3" ht="13" x14ac:dyDescent="0.15">
      <c r="A265" s="3"/>
      <c r="B265" s="3"/>
      <c r="C265" s="3"/>
    </row>
    <row r="266" spans="1:3" ht="13" x14ac:dyDescent="0.15">
      <c r="A266" s="3"/>
      <c r="B266" s="3"/>
      <c r="C266" s="3"/>
    </row>
    <row r="267" spans="1:3" ht="13" x14ac:dyDescent="0.15">
      <c r="A267" s="3"/>
      <c r="B267" s="3"/>
      <c r="C267" s="3"/>
    </row>
    <row r="268" spans="1:3" ht="13" x14ac:dyDescent="0.15">
      <c r="A268" s="3"/>
      <c r="B268" s="3"/>
      <c r="C268" s="3"/>
    </row>
    <row r="269" spans="1:3" ht="13" x14ac:dyDescent="0.15">
      <c r="A269" s="3"/>
      <c r="B269" s="3"/>
      <c r="C269" s="3"/>
    </row>
    <row r="270" spans="1:3" ht="13" x14ac:dyDescent="0.15">
      <c r="A270" s="3"/>
      <c r="B270" s="3"/>
      <c r="C270" s="3"/>
    </row>
    <row r="271" spans="1:3" ht="13" x14ac:dyDescent="0.15">
      <c r="A271" s="3"/>
      <c r="B271" s="3"/>
      <c r="C271" s="3"/>
    </row>
    <row r="272" spans="1:3" ht="13" x14ac:dyDescent="0.15">
      <c r="A272" s="3"/>
      <c r="B272" s="3"/>
      <c r="C272" s="3"/>
    </row>
    <row r="273" spans="1:3" ht="13" x14ac:dyDescent="0.15">
      <c r="A273" s="3"/>
      <c r="B273" s="3"/>
      <c r="C273" s="3"/>
    </row>
    <row r="274" spans="1:3" ht="13" x14ac:dyDescent="0.15">
      <c r="A274" s="3"/>
      <c r="B274" s="3"/>
      <c r="C274" s="3"/>
    </row>
    <row r="275" spans="1:3" ht="13" x14ac:dyDescent="0.15">
      <c r="A275" s="3"/>
      <c r="B275" s="3"/>
      <c r="C275" s="3"/>
    </row>
    <row r="276" spans="1:3" ht="13" x14ac:dyDescent="0.15">
      <c r="A276" s="3"/>
      <c r="B276" s="3"/>
      <c r="C276" s="3"/>
    </row>
    <row r="277" spans="1:3" ht="13" x14ac:dyDescent="0.15">
      <c r="A277" s="3"/>
      <c r="B277" s="3"/>
      <c r="C277" s="3"/>
    </row>
    <row r="278" spans="1:3" ht="13" x14ac:dyDescent="0.15">
      <c r="A278" s="3"/>
      <c r="B278" s="3"/>
      <c r="C278" s="3"/>
    </row>
    <row r="279" spans="1:3" ht="13" x14ac:dyDescent="0.15">
      <c r="A279" s="3"/>
      <c r="B279" s="3"/>
      <c r="C279" s="3"/>
    </row>
    <row r="280" spans="1:3" ht="13" x14ac:dyDescent="0.15">
      <c r="A280" s="3"/>
      <c r="B280" s="3"/>
      <c r="C280" s="3"/>
    </row>
    <row r="281" spans="1:3" ht="13" x14ac:dyDescent="0.15">
      <c r="A281" s="3"/>
      <c r="B281" s="3"/>
      <c r="C281" s="3"/>
    </row>
    <row r="282" spans="1:3" ht="13" x14ac:dyDescent="0.15">
      <c r="A282" s="3"/>
      <c r="B282" s="3"/>
      <c r="C282" s="3"/>
    </row>
    <row r="283" spans="1:3" ht="13" x14ac:dyDescent="0.15">
      <c r="A283" s="3"/>
      <c r="B283" s="3"/>
      <c r="C283" s="3"/>
    </row>
    <row r="284" spans="1:3" ht="13" x14ac:dyDescent="0.15">
      <c r="A284" s="3"/>
      <c r="B284" s="3"/>
      <c r="C284" s="3"/>
    </row>
    <row r="285" spans="1:3" ht="13" x14ac:dyDescent="0.15">
      <c r="A285" s="3"/>
      <c r="B285" s="3"/>
      <c r="C285" s="3"/>
    </row>
    <row r="286" spans="1:3" ht="13" x14ac:dyDescent="0.15">
      <c r="A286" s="3"/>
      <c r="B286" s="3"/>
      <c r="C286" s="3"/>
    </row>
    <row r="287" spans="1:3" ht="13" x14ac:dyDescent="0.15">
      <c r="A287" s="3"/>
      <c r="B287" s="3"/>
      <c r="C287" s="3"/>
    </row>
    <row r="288" spans="1:3" ht="13" x14ac:dyDescent="0.15">
      <c r="A288" s="3"/>
      <c r="B288" s="3"/>
      <c r="C288" s="3"/>
    </row>
    <row r="289" spans="1:3" ht="13" x14ac:dyDescent="0.15">
      <c r="A289" s="3"/>
      <c r="B289" s="3"/>
      <c r="C289" s="3"/>
    </row>
    <row r="290" spans="1:3" ht="13" x14ac:dyDescent="0.15">
      <c r="A290" s="3"/>
      <c r="B290" s="3"/>
      <c r="C290" s="3"/>
    </row>
    <row r="291" spans="1:3" ht="13" x14ac:dyDescent="0.15">
      <c r="A291" s="3"/>
      <c r="B291" s="3"/>
      <c r="C291" s="3"/>
    </row>
    <row r="292" spans="1:3" ht="13" x14ac:dyDescent="0.15">
      <c r="A292" s="3"/>
      <c r="B292" s="3"/>
      <c r="C292" s="3"/>
    </row>
    <row r="293" spans="1:3" ht="13" x14ac:dyDescent="0.15">
      <c r="A293" s="3"/>
      <c r="B293" s="3"/>
      <c r="C293" s="3"/>
    </row>
    <row r="294" spans="1:3" ht="13" x14ac:dyDescent="0.15">
      <c r="A294" s="3"/>
      <c r="B294" s="3"/>
      <c r="C294" s="3"/>
    </row>
    <row r="295" spans="1:3" ht="13" x14ac:dyDescent="0.15">
      <c r="A295" s="3"/>
      <c r="B295" s="3"/>
      <c r="C295" s="3"/>
    </row>
    <row r="296" spans="1:3" ht="13" x14ac:dyDescent="0.15">
      <c r="A296" s="3"/>
      <c r="B296" s="3"/>
      <c r="C296" s="3"/>
    </row>
    <row r="297" spans="1:3" ht="13" x14ac:dyDescent="0.15">
      <c r="A297" s="3"/>
      <c r="B297" s="3"/>
      <c r="C297" s="3"/>
    </row>
    <row r="298" spans="1:3" ht="13" x14ac:dyDescent="0.15">
      <c r="A298" s="3"/>
      <c r="B298" s="3"/>
      <c r="C298" s="3"/>
    </row>
    <row r="299" spans="1:3" ht="13" x14ac:dyDescent="0.15">
      <c r="A299" s="3"/>
      <c r="B299" s="3"/>
      <c r="C299" s="3"/>
    </row>
    <row r="300" spans="1:3" ht="13" x14ac:dyDescent="0.15">
      <c r="A300" s="3"/>
      <c r="B300" s="3"/>
      <c r="C300" s="3"/>
    </row>
    <row r="301" spans="1:3" ht="13" x14ac:dyDescent="0.15">
      <c r="A301" s="3"/>
      <c r="B301" s="3"/>
      <c r="C301" s="3"/>
    </row>
    <row r="302" spans="1:3" ht="13" x14ac:dyDescent="0.15">
      <c r="A302" s="3"/>
      <c r="B302" s="3"/>
      <c r="C302" s="3"/>
    </row>
    <row r="303" spans="1:3" ht="13" x14ac:dyDescent="0.15">
      <c r="A303" s="3"/>
      <c r="B303" s="3"/>
      <c r="C303" s="3"/>
    </row>
    <row r="304" spans="1:3" ht="13" x14ac:dyDescent="0.15">
      <c r="A304" s="3"/>
      <c r="B304" s="3"/>
      <c r="C304" s="3"/>
    </row>
    <row r="305" spans="1:3" ht="13" x14ac:dyDescent="0.15">
      <c r="A305" s="3"/>
      <c r="B305" s="3"/>
      <c r="C305" s="3"/>
    </row>
    <row r="306" spans="1:3" ht="13" x14ac:dyDescent="0.15">
      <c r="A306" s="3"/>
      <c r="B306" s="3"/>
      <c r="C306" s="3"/>
    </row>
    <row r="307" spans="1:3" ht="13" x14ac:dyDescent="0.15">
      <c r="A307" s="3"/>
      <c r="B307" s="3"/>
      <c r="C307" s="3"/>
    </row>
    <row r="308" spans="1:3" ht="13" x14ac:dyDescent="0.15">
      <c r="A308" s="3"/>
      <c r="B308" s="3"/>
      <c r="C308" s="3"/>
    </row>
    <row r="309" spans="1:3" ht="13" x14ac:dyDescent="0.15">
      <c r="A309" s="3"/>
      <c r="B309" s="3"/>
      <c r="C309" s="3"/>
    </row>
    <row r="310" spans="1:3" ht="13" x14ac:dyDescent="0.15">
      <c r="A310" s="3"/>
      <c r="B310" s="3"/>
      <c r="C310" s="3"/>
    </row>
    <row r="311" spans="1:3" ht="13" x14ac:dyDescent="0.15">
      <c r="A311" s="3"/>
      <c r="B311" s="3"/>
      <c r="C311" s="3"/>
    </row>
    <row r="312" spans="1:3" ht="13" x14ac:dyDescent="0.15">
      <c r="A312" s="3"/>
      <c r="B312" s="3"/>
      <c r="C312" s="3"/>
    </row>
    <row r="313" spans="1:3" ht="13" x14ac:dyDescent="0.15">
      <c r="A313" s="3"/>
      <c r="B313" s="3"/>
      <c r="C313" s="3"/>
    </row>
    <row r="314" spans="1:3" ht="13" x14ac:dyDescent="0.15">
      <c r="A314" s="3"/>
      <c r="B314" s="3"/>
      <c r="C314" s="3"/>
    </row>
    <row r="315" spans="1:3" ht="13" x14ac:dyDescent="0.15">
      <c r="A315" s="3"/>
      <c r="B315" s="3"/>
      <c r="C315" s="3"/>
    </row>
    <row r="316" spans="1:3" ht="13" x14ac:dyDescent="0.15">
      <c r="A316" s="3"/>
      <c r="B316" s="3"/>
      <c r="C316" s="3"/>
    </row>
    <row r="317" spans="1:3" ht="13" x14ac:dyDescent="0.15">
      <c r="A317" s="3"/>
      <c r="B317" s="3"/>
      <c r="C317" s="3"/>
    </row>
    <row r="318" spans="1:3" ht="13" x14ac:dyDescent="0.15">
      <c r="A318" s="3"/>
      <c r="B318" s="3"/>
      <c r="C318" s="3"/>
    </row>
    <row r="319" spans="1:3" ht="13" x14ac:dyDescent="0.15">
      <c r="A319" s="3"/>
      <c r="B319" s="3"/>
      <c r="C319" s="3"/>
    </row>
    <row r="320" spans="1:3" ht="13" x14ac:dyDescent="0.15">
      <c r="A320" s="3"/>
      <c r="B320" s="3"/>
      <c r="C320" s="3"/>
    </row>
    <row r="321" spans="1:3" ht="13" x14ac:dyDescent="0.15">
      <c r="A321" s="3"/>
      <c r="B321" s="3"/>
      <c r="C321" s="3"/>
    </row>
    <row r="322" spans="1:3" ht="13" x14ac:dyDescent="0.15">
      <c r="A322" s="3"/>
      <c r="B322" s="3"/>
      <c r="C322" s="3"/>
    </row>
    <row r="323" spans="1:3" ht="13" x14ac:dyDescent="0.15">
      <c r="A323" s="3"/>
      <c r="B323" s="3"/>
      <c r="C323" s="3"/>
    </row>
    <row r="324" spans="1:3" ht="13" x14ac:dyDescent="0.15">
      <c r="A324" s="3"/>
      <c r="B324" s="3"/>
      <c r="C324" s="3"/>
    </row>
    <row r="325" spans="1:3" ht="13" x14ac:dyDescent="0.15">
      <c r="A325" s="3"/>
      <c r="B325" s="3"/>
      <c r="C325" s="3"/>
    </row>
    <row r="326" spans="1:3" ht="13" x14ac:dyDescent="0.15">
      <c r="A326" s="3"/>
      <c r="B326" s="3"/>
      <c r="C326" s="3"/>
    </row>
    <row r="327" spans="1:3" ht="13" x14ac:dyDescent="0.15">
      <c r="A327" s="3"/>
      <c r="B327" s="3"/>
      <c r="C327" s="3"/>
    </row>
    <row r="328" spans="1:3" ht="13" x14ac:dyDescent="0.15">
      <c r="A328" s="3"/>
      <c r="B328" s="3"/>
      <c r="C328" s="3"/>
    </row>
    <row r="329" spans="1:3" ht="13" x14ac:dyDescent="0.15">
      <c r="A329" s="3"/>
      <c r="B329" s="3"/>
      <c r="C329" s="3"/>
    </row>
    <row r="330" spans="1:3" ht="13" x14ac:dyDescent="0.15">
      <c r="A330" s="3"/>
      <c r="B330" s="3"/>
      <c r="C330" s="3"/>
    </row>
    <row r="331" spans="1:3" ht="13" x14ac:dyDescent="0.15">
      <c r="A331" s="3"/>
      <c r="B331" s="3"/>
      <c r="C331" s="3"/>
    </row>
    <row r="332" spans="1:3" ht="13" x14ac:dyDescent="0.15">
      <c r="A332" s="3"/>
      <c r="B332" s="3"/>
      <c r="C332" s="3"/>
    </row>
    <row r="333" spans="1:3" ht="13" x14ac:dyDescent="0.15">
      <c r="A333" s="3"/>
      <c r="B333" s="3"/>
      <c r="C333" s="3"/>
    </row>
    <row r="334" spans="1:3" ht="13" x14ac:dyDescent="0.15">
      <c r="A334" s="3"/>
      <c r="B334" s="3"/>
      <c r="C334" s="3"/>
    </row>
    <row r="335" spans="1:3" ht="13" x14ac:dyDescent="0.15">
      <c r="A335" s="3"/>
      <c r="B335" s="3"/>
      <c r="C335" s="3"/>
    </row>
    <row r="336" spans="1:3" ht="13" x14ac:dyDescent="0.15">
      <c r="A336" s="3"/>
      <c r="B336" s="3"/>
      <c r="C336" s="3"/>
    </row>
    <row r="337" spans="1:3" ht="13" x14ac:dyDescent="0.15">
      <c r="A337" s="3"/>
      <c r="B337" s="3"/>
      <c r="C337" s="3"/>
    </row>
    <row r="338" spans="1:3" ht="13" x14ac:dyDescent="0.15">
      <c r="A338" s="3"/>
      <c r="B338" s="3"/>
      <c r="C338" s="3"/>
    </row>
    <row r="339" spans="1:3" ht="13" x14ac:dyDescent="0.15">
      <c r="A339" s="3"/>
      <c r="B339" s="3"/>
      <c r="C339" s="3"/>
    </row>
    <row r="340" spans="1:3" ht="13" x14ac:dyDescent="0.15">
      <c r="A340" s="3"/>
      <c r="B340" s="3"/>
      <c r="C340" s="3"/>
    </row>
    <row r="341" spans="1:3" ht="13" x14ac:dyDescent="0.15">
      <c r="A341" s="3"/>
      <c r="B341" s="3"/>
      <c r="C341" s="3"/>
    </row>
    <row r="342" spans="1:3" ht="13" x14ac:dyDescent="0.15">
      <c r="A342" s="3"/>
      <c r="B342" s="3"/>
      <c r="C342" s="3"/>
    </row>
    <row r="343" spans="1:3" ht="13" x14ac:dyDescent="0.15">
      <c r="A343" s="3"/>
      <c r="B343" s="3"/>
      <c r="C343" s="3"/>
    </row>
    <row r="344" spans="1:3" ht="13" x14ac:dyDescent="0.15">
      <c r="A344" s="3"/>
      <c r="B344" s="3"/>
      <c r="C344" s="3"/>
    </row>
    <row r="345" spans="1:3" ht="13" x14ac:dyDescent="0.15">
      <c r="A345" s="3"/>
      <c r="B345" s="3"/>
      <c r="C345" s="3"/>
    </row>
    <row r="346" spans="1:3" ht="13" x14ac:dyDescent="0.15">
      <c r="A346" s="3"/>
      <c r="B346" s="3"/>
      <c r="C346" s="3"/>
    </row>
    <row r="347" spans="1:3" ht="13" x14ac:dyDescent="0.15">
      <c r="A347" s="3"/>
      <c r="B347" s="3"/>
      <c r="C347" s="3"/>
    </row>
    <row r="348" spans="1:3" ht="13" x14ac:dyDescent="0.15">
      <c r="A348" s="3"/>
      <c r="B348" s="3"/>
      <c r="C348" s="3"/>
    </row>
    <row r="349" spans="1:3" ht="13" x14ac:dyDescent="0.15">
      <c r="A349" s="3"/>
      <c r="B349" s="3"/>
      <c r="C349" s="3"/>
    </row>
    <row r="350" spans="1:3" ht="13" x14ac:dyDescent="0.15">
      <c r="A350" s="3"/>
      <c r="B350" s="3"/>
      <c r="C350" s="3"/>
    </row>
    <row r="351" spans="1:3" ht="13" x14ac:dyDescent="0.15">
      <c r="A351" s="3"/>
      <c r="B351" s="3"/>
      <c r="C351" s="3"/>
    </row>
    <row r="352" spans="1:3" ht="13" x14ac:dyDescent="0.15">
      <c r="A352" s="3"/>
      <c r="B352" s="3"/>
      <c r="C352" s="3"/>
    </row>
    <row r="353" spans="1:3" ht="13" x14ac:dyDescent="0.15">
      <c r="A353" s="3"/>
      <c r="B353" s="3"/>
      <c r="C353" s="3"/>
    </row>
    <row r="354" spans="1:3" ht="13" x14ac:dyDescent="0.15">
      <c r="A354" s="3"/>
      <c r="B354" s="3"/>
      <c r="C354" s="3"/>
    </row>
    <row r="355" spans="1:3" ht="13" x14ac:dyDescent="0.15">
      <c r="A355" s="3"/>
      <c r="B355" s="3"/>
      <c r="C355" s="3"/>
    </row>
    <row r="356" spans="1:3" ht="13" x14ac:dyDescent="0.15">
      <c r="A356" s="3"/>
      <c r="B356" s="3"/>
      <c r="C356" s="3"/>
    </row>
    <row r="357" spans="1:3" ht="13" x14ac:dyDescent="0.15">
      <c r="A357" s="3"/>
      <c r="B357" s="3"/>
      <c r="C357" s="3"/>
    </row>
    <row r="358" spans="1:3" ht="13" x14ac:dyDescent="0.15">
      <c r="A358" s="3"/>
      <c r="B358" s="3"/>
      <c r="C358" s="3"/>
    </row>
    <row r="359" spans="1:3" ht="13" x14ac:dyDescent="0.15">
      <c r="A359" s="3"/>
      <c r="B359" s="3"/>
      <c r="C359" s="3"/>
    </row>
    <row r="360" spans="1:3" ht="13" x14ac:dyDescent="0.15">
      <c r="A360" s="3"/>
      <c r="B360" s="3"/>
      <c r="C360" s="3"/>
    </row>
    <row r="361" spans="1:3" ht="13" x14ac:dyDescent="0.15">
      <c r="A361" s="3"/>
      <c r="B361" s="3"/>
      <c r="C361" s="3"/>
    </row>
    <row r="362" spans="1:3" ht="13" x14ac:dyDescent="0.15">
      <c r="A362" s="3"/>
      <c r="B362" s="3"/>
      <c r="C362" s="3"/>
    </row>
    <row r="363" spans="1:3" ht="13" x14ac:dyDescent="0.15">
      <c r="A363" s="3"/>
      <c r="B363" s="3"/>
      <c r="C363" s="3"/>
    </row>
    <row r="364" spans="1:3" ht="13" x14ac:dyDescent="0.15">
      <c r="A364" s="3"/>
      <c r="B364" s="3"/>
      <c r="C364" s="3"/>
    </row>
    <row r="365" spans="1:3" ht="13" x14ac:dyDescent="0.15">
      <c r="A365" s="3"/>
      <c r="B365" s="3"/>
      <c r="C365" s="3"/>
    </row>
    <row r="366" spans="1:3" ht="13" x14ac:dyDescent="0.15">
      <c r="A366" s="3"/>
      <c r="B366" s="3"/>
      <c r="C366" s="3"/>
    </row>
    <row r="367" spans="1:3" ht="13" x14ac:dyDescent="0.15">
      <c r="A367" s="3"/>
      <c r="B367" s="3"/>
      <c r="C367" s="3"/>
    </row>
    <row r="368" spans="1:3" ht="13" x14ac:dyDescent="0.15">
      <c r="A368" s="3"/>
      <c r="B368" s="3"/>
      <c r="C368" s="3"/>
    </row>
    <row r="369" spans="1:3" ht="13" x14ac:dyDescent="0.15">
      <c r="A369" s="3"/>
      <c r="B369" s="3"/>
      <c r="C369" s="3"/>
    </row>
    <row r="370" spans="1:3" ht="13" x14ac:dyDescent="0.15">
      <c r="A370" s="3"/>
      <c r="B370" s="3"/>
      <c r="C370" s="3"/>
    </row>
    <row r="371" spans="1:3" ht="13" x14ac:dyDescent="0.15">
      <c r="A371" s="3"/>
      <c r="B371" s="3"/>
      <c r="C371" s="3"/>
    </row>
    <row r="372" spans="1:3" ht="13" x14ac:dyDescent="0.15">
      <c r="A372" s="3"/>
      <c r="B372" s="3"/>
      <c r="C372" s="3"/>
    </row>
    <row r="373" spans="1:3" ht="13" x14ac:dyDescent="0.15">
      <c r="A373" s="3"/>
      <c r="B373" s="3"/>
      <c r="C373" s="3"/>
    </row>
    <row r="374" spans="1:3" ht="13" x14ac:dyDescent="0.15">
      <c r="A374" s="3"/>
      <c r="B374" s="3"/>
      <c r="C374" s="3"/>
    </row>
    <row r="375" spans="1:3" ht="13" x14ac:dyDescent="0.15">
      <c r="A375" s="3"/>
      <c r="B375" s="3"/>
      <c r="C375" s="3"/>
    </row>
    <row r="376" spans="1:3" ht="13" x14ac:dyDescent="0.15">
      <c r="A376" s="3"/>
      <c r="B376" s="3"/>
      <c r="C376" s="3"/>
    </row>
    <row r="377" spans="1:3" ht="13" x14ac:dyDescent="0.15">
      <c r="A377" s="3"/>
      <c r="B377" s="3"/>
      <c r="C377" s="3"/>
    </row>
    <row r="378" spans="1:3" ht="13" x14ac:dyDescent="0.15">
      <c r="A378" s="3"/>
      <c r="B378" s="3"/>
      <c r="C378" s="3"/>
    </row>
    <row r="379" spans="1:3" ht="13" x14ac:dyDescent="0.15">
      <c r="A379" s="3"/>
      <c r="B379" s="3"/>
      <c r="C379" s="3"/>
    </row>
    <row r="380" spans="1:3" ht="13" x14ac:dyDescent="0.15">
      <c r="A380" s="3"/>
      <c r="B380" s="3"/>
      <c r="C380" s="3"/>
    </row>
    <row r="381" spans="1:3" ht="13" x14ac:dyDescent="0.15">
      <c r="A381" s="3"/>
      <c r="B381" s="3"/>
      <c r="C381" s="3"/>
    </row>
    <row r="382" spans="1:3" ht="13" x14ac:dyDescent="0.15">
      <c r="A382" s="3"/>
      <c r="B382" s="3"/>
      <c r="C382" s="3"/>
    </row>
    <row r="383" spans="1:3" ht="13" x14ac:dyDescent="0.15">
      <c r="A383" s="3"/>
      <c r="B383" s="3"/>
      <c r="C383" s="3"/>
    </row>
    <row r="384" spans="1:3" ht="13" x14ac:dyDescent="0.15">
      <c r="A384" s="3"/>
      <c r="B384" s="3"/>
      <c r="C384" s="3"/>
    </row>
    <row r="385" spans="1:3" ht="13" x14ac:dyDescent="0.15">
      <c r="A385" s="3"/>
      <c r="B385" s="3"/>
      <c r="C385" s="3"/>
    </row>
    <row r="386" spans="1:3" ht="13" x14ac:dyDescent="0.15">
      <c r="A386" s="3"/>
      <c r="B386" s="3"/>
      <c r="C386" s="3"/>
    </row>
    <row r="387" spans="1:3" ht="13" x14ac:dyDescent="0.15">
      <c r="A387" s="3"/>
      <c r="B387" s="3"/>
      <c r="C387" s="3"/>
    </row>
    <row r="388" spans="1:3" ht="13" x14ac:dyDescent="0.15">
      <c r="A388" s="3"/>
      <c r="B388" s="3"/>
      <c r="C388" s="3"/>
    </row>
    <row r="389" spans="1:3" ht="13" x14ac:dyDescent="0.15">
      <c r="A389" s="3"/>
      <c r="B389" s="3"/>
      <c r="C389" s="3"/>
    </row>
    <row r="390" spans="1:3" ht="13" x14ac:dyDescent="0.15">
      <c r="A390" s="3"/>
      <c r="B390" s="3"/>
      <c r="C390" s="3"/>
    </row>
    <row r="391" spans="1:3" ht="13" x14ac:dyDescent="0.15">
      <c r="A391" s="3"/>
      <c r="B391" s="3"/>
      <c r="C391" s="3"/>
    </row>
    <row r="392" spans="1:3" ht="13" x14ac:dyDescent="0.15">
      <c r="A392" s="3"/>
      <c r="B392" s="3"/>
      <c r="C392" s="3"/>
    </row>
    <row r="393" spans="1:3" ht="13" x14ac:dyDescent="0.15">
      <c r="A393" s="3"/>
      <c r="B393" s="3"/>
      <c r="C393" s="3"/>
    </row>
    <row r="394" spans="1:3" ht="13" x14ac:dyDescent="0.15">
      <c r="A394" s="3"/>
      <c r="B394" s="3"/>
      <c r="C394" s="3"/>
    </row>
    <row r="395" spans="1:3" ht="13" x14ac:dyDescent="0.15">
      <c r="A395" s="3"/>
      <c r="B395" s="3"/>
      <c r="C395" s="3"/>
    </row>
    <row r="396" spans="1:3" ht="13" x14ac:dyDescent="0.15">
      <c r="A396" s="3"/>
      <c r="B396" s="3"/>
      <c r="C396" s="3"/>
    </row>
    <row r="397" spans="1:3" ht="13" x14ac:dyDescent="0.15">
      <c r="A397" s="3"/>
      <c r="B397" s="3"/>
      <c r="C397" s="3"/>
    </row>
    <row r="398" spans="1:3" ht="13" x14ac:dyDescent="0.15">
      <c r="A398" s="3"/>
      <c r="B398" s="3"/>
      <c r="C398" s="3"/>
    </row>
    <row r="399" spans="1:3" ht="13" x14ac:dyDescent="0.15">
      <c r="A399" s="3"/>
      <c r="B399" s="3"/>
      <c r="C399" s="3"/>
    </row>
    <row r="400" spans="1:3" ht="13" x14ac:dyDescent="0.15">
      <c r="A400" s="3"/>
      <c r="B400" s="3"/>
      <c r="C400" s="3"/>
    </row>
    <row r="401" spans="1:3" ht="13" x14ac:dyDescent="0.15">
      <c r="A401" s="3"/>
      <c r="B401" s="3"/>
      <c r="C401" s="3"/>
    </row>
    <row r="402" spans="1:3" ht="13" x14ac:dyDescent="0.15">
      <c r="A402" s="3"/>
      <c r="B402" s="3"/>
      <c r="C402" s="3"/>
    </row>
    <row r="403" spans="1:3" ht="13" x14ac:dyDescent="0.15">
      <c r="A403" s="3"/>
      <c r="B403" s="3"/>
      <c r="C403" s="3"/>
    </row>
    <row r="404" spans="1:3" ht="13" x14ac:dyDescent="0.15">
      <c r="A404" s="3"/>
      <c r="B404" s="3"/>
      <c r="C404" s="3"/>
    </row>
    <row r="405" spans="1:3" ht="13" x14ac:dyDescent="0.15">
      <c r="A405" s="3"/>
      <c r="B405" s="3"/>
      <c r="C405" s="3"/>
    </row>
    <row r="406" spans="1:3" ht="13" x14ac:dyDescent="0.15">
      <c r="A406" s="3"/>
      <c r="B406" s="3"/>
      <c r="C406" s="3"/>
    </row>
    <row r="407" spans="1:3" ht="13" x14ac:dyDescent="0.15">
      <c r="A407" s="3"/>
      <c r="B407" s="3"/>
      <c r="C407" s="3"/>
    </row>
    <row r="408" spans="1:3" ht="13" x14ac:dyDescent="0.15">
      <c r="A408" s="3"/>
      <c r="B408" s="3"/>
      <c r="C408" s="3"/>
    </row>
    <row r="409" spans="1:3" ht="13" x14ac:dyDescent="0.15">
      <c r="A409" s="3"/>
      <c r="B409" s="3"/>
      <c r="C409" s="3"/>
    </row>
    <row r="410" spans="1:3" ht="13" x14ac:dyDescent="0.15">
      <c r="A410" s="3"/>
      <c r="B410" s="3"/>
      <c r="C410" s="3"/>
    </row>
    <row r="411" spans="1:3" ht="13" x14ac:dyDescent="0.15">
      <c r="A411" s="3"/>
      <c r="B411" s="3"/>
      <c r="C411" s="3"/>
    </row>
    <row r="412" spans="1:3" ht="13" x14ac:dyDescent="0.15">
      <c r="A412" s="3"/>
      <c r="B412" s="3"/>
      <c r="C412" s="3"/>
    </row>
    <row r="413" spans="1:3" ht="13" x14ac:dyDescent="0.15">
      <c r="A413" s="3"/>
      <c r="B413" s="3"/>
      <c r="C413" s="3"/>
    </row>
    <row r="414" spans="1:3" ht="13" x14ac:dyDescent="0.15">
      <c r="A414" s="3"/>
      <c r="B414" s="3"/>
      <c r="C414" s="3"/>
    </row>
    <row r="415" spans="1:3" ht="13" x14ac:dyDescent="0.15">
      <c r="A415" s="3"/>
      <c r="B415" s="3"/>
      <c r="C415" s="3"/>
    </row>
    <row r="416" spans="1:3" ht="13" x14ac:dyDescent="0.15">
      <c r="A416" s="3"/>
      <c r="B416" s="3"/>
      <c r="C416" s="3"/>
    </row>
    <row r="417" spans="1:3" ht="13" x14ac:dyDescent="0.15">
      <c r="A417" s="3"/>
      <c r="B417" s="3"/>
      <c r="C417" s="3"/>
    </row>
    <row r="418" spans="1:3" ht="13" x14ac:dyDescent="0.15">
      <c r="A418" s="3"/>
      <c r="B418" s="3"/>
      <c r="C418" s="3"/>
    </row>
    <row r="419" spans="1:3" ht="13" x14ac:dyDescent="0.15">
      <c r="A419" s="3"/>
      <c r="B419" s="3"/>
      <c r="C419" s="3"/>
    </row>
    <row r="420" spans="1:3" ht="13" x14ac:dyDescent="0.15">
      <c r="A420" s="3"/>
      <c r="B420" s="3"/>
      <c r="C420" s="3"/>
    </row>
    <row r="421" spans="1:3" ht="13" x14ac:dyDescent="0.15">
      <c r="A421" s="3"/>
      <c r="B421" s="3"/>
      <c r="C421" s="3"/>
    </row>
    <row r="422" spans="1:3" ht="13" x14ac:dyDescent="0.15">
      <c r="A422" s="3"/>
      <c r="B422" s="3"/>
      <c r="C422" s="3"/>
    </row>
    <row r="423" spans="1:3" ht="13" x14ac:dyDescent="0.15">
      <c r="A423" s="3"/>
      <c r="B423" s="3"/>
      <c r="C423" s="3"/>
    </row>
    <row r="424" spans="1:3" ht="13" x14ac:dyDescent="0.15">
      <c r="A424" s="3"/>
      <c r="B424" s="3"/>
      <c r="C424" s="3"/>
    </row>
    <row r="425" spans="1:3" ht="13" x14ac:dyDescent="0.15">
      <c r="A425" s="3"/>
      <c r="B425" s="3"/>
      <c r="C425" s="3"/>
    </row>
    <row r="426" spans="1:3" ht="13" x14ac:dyDescent="0.15">
      <c r="A426" s="3"/>
      <c r="B426" s="3"/>
      <c r="C426" s="3"/>
    </row>
    <row r="427" spans="1:3" ht="13" x14ac:dyDescent="0.15">
      <c r="A427" s="3"/>
      <c r="B427" s="3"/>
      <c r="C427" s="3"/>
    </row>
    <row r="428" spans="1:3" ht="13" x14ac:dyDescent="0.15">
      <c r="A428" s="3"/>
      <c r="B428" s="3"/>
      <c r="C428" s="3"/>
    </row>
    <row r="429" spans="1:3" ht="13" x14ac:dyDescent="0.15">
      <c r="A429" s="3"/>
      <c r="B429" s="3"/>
      <c r="C429" s="3"/>
    </row>
    <row r="430" spans="1:3" ht="13" x14ac:dyDescent="0.15">
      <c r="A430" s="3"/>
      <c r="B430" s="3"/>
      <c r="C430" s="3"/>
    </row>
    <row r="431" spans="1:3" ht="13" x14ac:dyDescent="0.15">
      <c r="A431" s="3"/>
      <c r="B431" s="3"/>
      <c r="C431" s="3"/>
    </row>
    <row r="432" spans="1:3" ht="13" x14ac:dyDescent="0.15">
      <c r="A432" s="3"/>
      <c r="B432" s="3"/>
      <c r="C432" s="3"/>
    </row>
    <row r="433" spans="1:3" ht="13" x14ac:dyDescent="0.15">
      <c r="A433" s="3"/>
      <c r="B433" s="3"/>
      <c r="C433" s="3"/>
    </row>
    <row r="434" spans="1:3" ht="13" x14ac:dyDescent="0.15">
      <c r="A434" s="3"/>
      <c r="B434" s="3"/>
      <c r="C434" s="3"/>
    </row>
    <row r="435" spans="1:3" ht="13" x14ac:dyDescent="0.15">
      <c r="A435" s="3"/>
      <c r="B435" s="3"/>
      <c r="C435" s="3"/>
    </row>
    <row r="436" spans="1:3" ht="13" x14ac:dyDescent="0.15">
      <c r="A436" s="3"/>
      <c r="B436" s="3"/>
      <c r="C436" s="3"/>
    </row>
    <row r="437" spans="1:3" ht="13" x14ac:dyDescent="0.15">
      <c r="A437" s="3"/>
      <c r="B437" s="3"/>
      <c r="C437" s="3"/>
    </row>
    <row r="438" spans="1:3" ht="13" x14ac:dyDescent="0.15">
      <c r="A438" s="3"/>
      <c r="B438" s="3"/>
      <c r="C438" s="3"/>
    </row>
    <row r="439" spans="1:3" ht="13" x14ac:dyDescent="0.15">
      <c r="A439" s="3"/>
      <c r="B439" s="3"/>
      <c r="C439" s="3"/>
    </row>
    <row r="440" spans="1:3" ht="13" x14ac:dyDescent="0.15">
      <c r="A440" s="3"/>
      <c r="B440" s="3"/>
      <c r="C440" s="3"/>
    </row>
    <row r="441" spans="1:3" ht="13" x14ac:dyDescent="0.15">
      <c r="A441" s="3"/>
      <c r="B441" s="3"/>
      <c r="C441" s="3"/>
    </row>
    <row r="442" spans="1:3" ht="13" x14ac:dyDescent="0.15">
      <c r="A442" s="3"/>
      <c r="B442" s="3"/>
      <c r="C442" s="3"/>
    </row>
    <row r="443" spans="1:3" ht="13" x14ac:dyDescent="0.15">
      <c r="A443" s="3"/>
      <c r="B443" s="3"/>
      <c r="C443" s="3"/>
    </row>
    <row r="444" spans="1:3" ht="13" x14ac:dyDescent="0.15">
      <c r="A444" s="3"/>
      <c r="B444" s="3"/>
      <c r="C444" s="3"/>
    </row>
    <row r="445" spans="1:3" ht="13" x14ac:dyDescent="0.15">
      <c r="A445" s="3"/>
      <c r="B445" s="3"/>
      <c r="C445" s="3"/>
    </row>
    <row r="446" spans="1:3" ht="13" x14ac:dyDescent="0.15">
      <c r="A446" s="3"/>
      <c r="B446" s="3"/>
      <c r="C446" s="3"/>
    </row>
    <row r="447" spans="1:3" ht="13" x14ac:dyDescent="0.15">
      <c r="A447" s="3"/>
      <c r="B447" s="3"/>
      <c r="C447" s="3"/>
    </row>
    <row r="448" spans="1:3" ht="13" x14ac:dyDescent="0.15">
      <c r="A448" s="3"/>
      <c r="B448" s="3"/>
      <c r="C448" s="3"/>
    </row>
    <row r="449" spans="1:3" ht="13" x14ac:dyDescent="0.15">
      <c r="A449" s="3"/>
      <c r="B449" s="3"/>
      <c r="C449" s="3"/>
    </row>
    <row r="450" spans="1:3" ht="13" x14ac:dyDescent="0.15">
      <c r="A450" s="3"/>
      <c r="B450" s="3"/>
      <c r="C450" s="3"/>
    </row>
    <row r="451" spans="1:3" ht="13" x14ac:dyDescent="0.15">
      <c r="A451" s="3"/>
      <c r="B451" s="3"/>
      <c r="C451" s="3"/>
    </row>
    <row r="452" spans="1:3" ht="13" x14ac:dyDescent="0.15">
      <c r="A452" s="3"/>
      <c r="B452" s="3"/>
      <c r="C452" s="3"/>
    </row>
    <row r="453" spans="1:3" ht="13" x14ac:dyDescent="0.15">
      <c r="A453" s="3"/>
      <c r="B453" s="3"/>
      <c r="C453" s="3"/>
    </row>
    <row r="454" spans="1:3" ht="13" x14ac:dyDescent="0.15">
      <c r="A454" s="3"/>
      <c r="B454" s="3"/>
      <c r="C454" s="3"/>
    </row>
    <row r="455" spans="1:3" ht="13" x14ac:dyDescent="0.15">
      <c r="A455" s="3"/>
      <c r="B455" s="3"/>
      <c r="C455" s="3"/>
    </row>
    <row r="456" spans="1:3" ht="13" x14ac:dyDescent="0.15">
      <c r="A456" s="3"/>
      <c r="B456" s="3"/>
      <c r="C456" s="3"/>
    </row>
    <row r="457" spans="1:3" ht="13" x14ac:dyDescent="0.15">
      <c r="A457" s="3"/>
      <c r="B457" s="3"/>
      <c r="C457" s="3"/>
    </row>
    <row r="458" spans="1:3" ht="13" x14ac:dyDescent="0.15">
      <c r="A458" s="3"/>
      <c r="B458" s="3"/>
      <c r="C458" s="3"/>
    </row>
    <row r="459" spans="1:3" ht="13" x14ac:dyDescent="0.15">
      <c r="A459" s="3"/>
      <c r="B459" s="3"/>
      <c r="C459" s="3"/>
    </row>
    <row r="460" spans="1:3" ht="13" x14ac:dyDescent="0.15">
      <c r="A460" s="3"/>
      <c r="B460" s="3"/>
      <c r="C460" s="3"/>
    </row>
    <row r="461" spans="1:3" ht="13" x14ac:dyDescent="0.15">
      <c r="A461" s="3"/>
      <c r="B461" s="3"/>
      <c r="C461" s="3"/>
    </row>
    <row r="462" spans="1:3" ht="13" x14ac:dyDescent="0.15">
      <c r="A462" s="3"/>
      <c r="B462" s="3"/>
      <c r="C462" s="3"/>
    </row>
    <row r="463" spans="1:3" ht="13" x14ac:dyDescent="0.15">
      <c r="A463" s="3"/>
      <c r="B463" s="3"/>
      <c r="C463" s="3"/>
    </row>
    <row r="464" spans="1:3" ht="13" x14ac:dyDescent="0.15">
      <c r="A464" s="3"/>
      <c r="B464" s="3"/>
      <c r="C464" s="3"/>
    </row>
    <row r="465" spans="1:3" ht="13" x14ac:dyDescent="0.15">
      <c r="A465" s="3"/>
      <c r="B465" s="3"/>
      <c r="C465" s="3"/>
    </row>
    <row r="466" spans="1:3" ht="13" x14ac:dyDescent="0.15">
      <c r="A466" s="3"/>
      <c r="B466" s="3"/>
      <c r="C466" s="3"/>
    </row>
    <row r="467" spans="1:3" ht="13" x14ac:dyDescent="0.15">
      <c r="A467" s="3"/>
      <c r="B467" s="3"/>
      <c r="C467" s="3"/>
    </row>
    <row r="468" spans="1:3" ht="13" x14ac:dyDescent="0.15">
      <c r="A468" s="3"/>
      <c r="B468" s="3"/>
      <c r="C468" s="3"/>
    </row>
    <row r="469" spans="1:3" ht="13" x14ac:dyDescent="0.15">
      <c r="A469" s="3"/>
      <c r="B469" s="3"/>
      <c r="C469" s="3"/>
    </row>
    <row r="470" spans="1:3" ht="13" x14ac:dyDescent="0.15">
      <c r="A470" s="3"/>
      <c r="B470" s="3"/>
      <c r="C470" s="3"/>
    </row>
    <row r="471" spans="1:3" ht="13" x14ac:dyDescent="0.15">
      <c r="A471" s="3"/>
      <c r="B471" s="3"/>
      <c r="C471" s="3"/>
    </row>
    <row r="472" spans="1:3" ht="13" x14ac:dyDescent="0.15">
      <c r="A472" s="3"/>
      <c r="B472" s="3"/>
      <c r="C472" s="3"/>
    </row>
    <row r="473" spans="1:3" ht="13" x14ac:dyDescent="0.15">
      <c r="A473" s="3"/>
      <c r="B473" s="3"/>
      <c r="C473" s="3"/>
    </row>
    <row r="474" spans="1:3" ht="13" x14ac:dyDescent="0.15">
      <c r="A474" s="3"/>
      <c r="B474" s="3"/>
      <c r="C474" s="3"/>
    </row>
    <row r="475" spans="1:3" ht="13" x14ac:dyDescent="0.15">
      <c r="A475" s="3"/>
      <c r="B475" s="3"/>
      <c r="C475" s="3"/>
    </row>
    <row r="476" spans="1:3" ht="13" x14ac:dyDescent="0.15">
      <c r="A476" s="3"/>
      <c r="B476" s="3"/>
      <c r="C476" s="3"/>
    </row>
    <row r="477" spans="1:3" ht="13" x14ac:dyDescent="0.15">
      <c r="A477" s="3"/>
      <c r="B477" s="3"/>
      <c r="C477" s="3"/>
    </row>
    <row r="478" spans="1:3" ht="13" x14ac:dyDescent="0.15">
      <c r="A478" s="3"/>
      <c r="B478" s="3"/>
      <c r="C478" s="3"/>
    </row>
    <row r="479" spans="1:3" ht="13" x14ac:dyDescent="0.15">
      <c r="A479" s="3"/>
      <c r="B479" s="3"/>
      <c r="C479" s="3"/>
    </row>
    <row r="480" spans="1:3" ht="13" x14ac:dyDescent="0.15">
      <c r="A480" s="3"/>
      <c r="B480" s="3"/>
      <c r="C480" s="3"/>
    </row>
    <row r="481" spans="1:3" ht="13" x14ac:dyDescent="0.15">
      <c r="A481" s="3"/>
      <c r="B481" s="3"/>
      <c r="C481" s="3"/>
    </row>
    <row r="482" spans="1:3" ht="13" x14ac:dyDescent="0.15">
      <c r="A482" s="3"/>
      <c r="B482" s="3"/>
      <c r="C482" s="3"/>
    </row>
    <row r="483" spans="1:3" ht="13" x14ac:dyDescent="0.15">
      <c r="A483" s="3"/>
      <c r="B483" s="3"/>
      <c r="C483" s="3"/>
    </row>
    <row r="484" spans="1:3" ht="13" x14ac:dyDescent="0.15">
      <c r="A484" s="3"/>
      <c r="B484" s="3"/>
      <c r="C484" s="3"/>
    </row>
    <row r="485" spans="1:3" ht="13" x14ac:dyDescent="0.15">
      <c r="A485" s="3"/>
      <c r="B485" s="3"/>
      <c r="C485" s="3"/>
    </row>
    <row r="486" spans="1:3" ht="13" x14ac:dyDescent="0.15">
      <c r="A486" s="3"/>
      <c r="B486" s="3"/>
      <c r="C486" s="3"/>
    </row>
    <row r="487" spans="1:3" ht="13" x14ac:dyDescent="0.15">
      <c r="A487" s="3"/>
      <c r="B487" s="3"/>
      <c r="C487" s="3"/>
    </row>
    <row r="488" spans="1:3" ht="13" x14ac:dyDescent="0.15">
      <c r="A488" s="3"/>
      <c r="B488" s="3"/>
      <c r="C488" s="3"/>
    </row>
    <row r="489" spans="1:3" ht="13" x14ac:dyDescent="0.15">
      <c r="A489" s="3"/>
      <c r="B489" s="3"/>
      <c r="C489" s="3"/>
    </row>
    <row r="490" spans="1:3" ht="13" x14ac:dyDescent="0.15">
      <c r="A490" s="3"/>
      <c r="B490" s="3"/>
      <c r="C490" s="3"/>
    </row>
    <row r="491" spans="1:3" ht="13" x14ac:dyDescent="0.15">
      <c r="A491" s="3"/>
      <c r="B491" s="3"/>
      <c r="C491" s="3"/>
    </row>
    <row r="492" spans="1:3" ht="13" x14ac:dyDescent="0.15">
      <c r="A492" s="3"/>
      <c r="B492" s="3"/>
      <c r="C492" s="3"/>
    </row>
    <row r="493" spans="1:3" ht="13" x14ac:dyDescent="0.15">
      <c r="A493" s="3"/>
      <c r="B493" s="3"/>
      <c r="C493" s="3"/>
    </row>
    <row r="494" spans="1:3" ht="13" x14ac:dyDescent="0.15">
      <c r="A494" s="3"/>
      <c r="B494" s="3"/>
      <c r="C494" s="3"/>
    </row>
    <row r="495" spans="1:3" ht="13" x14ac:dyDescent="0.15">
      <c r="A495" s="3"/>
      <c r="B495" s="3"/>
      <c r="C495" s="3"/>
    </row>
    <row r="496" spans="1:3" ht="13" x14ac:dyDescent="0.15">
      <c r="A496" s="3"/>
      <c r="B496" s="3"/>
      <c r="C496" s="3"/>
    </row>
    <row r="497" spans="1:3" ht="13" x14ac:dyDescent="0.15">
      <c r="A497" s="3"/>
      <c r="B497" s="3"/>
      <c r="C497" s="3"/>
    </row>
    <row r="498" spans="1:3" ht="13" x14ac:dyDescent="0.15">
      <c r="A498" s="3"/>
      <c r="B498" s="3"/>
      <c r="C498" s="3"/>
    </row>
    <row r="499" spans="1:3" ht="13" x14ac:dyDescent="0.15">
      <c r="A499" s="3"/>
      <c r="B499" s="3"/>
      <c r="C499" s="3"/>
    </row>
    <row r="500" spans="1:3" ht="13" x14ac:dyDescent="0.15">
      <c r="A500" s="3"/>
      <c r="B500" s="3"/>
      <c r="C500" s="3"/>
    </row>
    <row r="501" spans="1:3" ht="13" x14ac:dyDescent="0.15">
      <c r="A501" s="3"/>
      <c r="B501" s="3"/>
      <c r="C501" s="3"/>
    </row>
    <row r="502" spans="1:3" ht="13" x14ac:dyDescent="0.15">
      <c r="A502" s="3"/>
      <c r="B502" s="3"/>
      <c r="C502" s="3"/>
    </row>
    <row r="503" spans="1:3" ht="13" x14ac:dyDescent="0.15">
      <c r="A503" s="3"/>
      <c r="B503" s="3"/>
      <c r="C503" s="3"/>
    </row>
    <row r="504" spans="1:3" ht="13" x14ac:dyDescent="0.15">
      <c r="A504" s="3"/>
      <c r="B504" s="3"/>
      <c r="C504" s="3"/>
    </row>
    <row r="505" spans="1:3" ht="13" x14ac:dyDescent="0.15">
      <c r="A505" s="3"/>
      <c r="B505" s="3"/>
      <c r="C505" s="3"/>
    </row>
    <row r="506" spans="1:3" ht="13" x14ac:dyDescent="0.15">
      <c r="A506" s="3"/>
      <c r="B506" s="3"/>
      <c r="C506" s="3"/>
    </row>
    <row r="507" spans="1:3" ht="13" x14ac:dyDescent="0.15">
      <c r="A507" s="3"/>
      <c r="B507" s="3"/>
      <c r="C507" s="3"/>
    </row>
    <row r="508" spans="1:3" ht="13" x14ac:dyDescent="0.15">
      <c r="A508" s="3"/>
      <c r="B508" s="3"/>
      <c r="C508" s="3"/>
    </row>
    <row r="509" spans="1:3" ht="13" x14ac:dyDescent="0.15">
      <c r="A509" s="3"/>
      <c r="B509" s="3"/>
      <c r="C509" s="3"/>
    </row>
    <row r="510" spans="1:3" ht="13" x14ac:dyDescent="0.15">
      <c r="A510" s="3"/>
      <c r="B510" s="3"/>
      <c r="C510" s="3"/>
    </row>
    <row r="511" spans="1:3" ht="13" x14ac:dyDescent="0.15">
      <c r="A511" s="3"/>
      <c r="B511" s="3"/>
      <c r="C511" s="3"/>
    </row>
    <row r="512" spans="1:3" ht="13" x14ac:dyDescent="0.15">
      <c r="A512" s="3"/>
      <c r="B512" s="3"/>
      <c r="C512" s="3"/>
    </row>
    <row r="513" spans="1:3" ht="13" x14ac:dyDescent="0.15">
      <c r="A513" s="3"/>
      <c r="B513" s="3"/>
      <c r="C513" s="3"/>
    </row>
    <row r="514" spans="1:3" ht="13" x14ac:dyDescent="0.15">
      <c r="A514" s="3"/>
      <c r="B514" s="3"/>
      <c r="C514" s="3"/>
    </row>
    <row r="515" spans="1:3" ht="13" x14ac:dyDescent="0.15">
      <c r="A515" s="3"/>
      <c r="B515" s="3"/>
      <c r="C515" s="3"/>
    </row>
    <row r="516" spans="1:3" ht="13" x14ac:dyDescent="0.15">
      <c r="A516" s="3"/>
      <c r="B516" s="3"/>
      <c r="C516" s="3"/>
    </row>
    <row r="517" spans="1:3" ht="13" x14ac:dyDescent="0.15">
      <c r="A517" s="3"/>
      <c r="B517" s="3"/>
      <c r="C517" s="3"/>
    </row>
    <row r="518" spans="1:3" ht="13" x14ac:dyDescent="0.15">
      <c r="A518" s="3"/>
      <c r="B518" s="3"/>
      <c r="C518" s="3"/>
    </row>
    <row r="519" spans="1:3" ht="13" x14ac:dyDescent="0.15">
      <c r="A519" s="3"/>
      <c r="B519" s="3"/>
      <c r="C519" s="3"/>
    </row>
    <row r="520" spans="1:3" ht="13" x14ac:dyDescent="0.15">
      <c r="A520" s="3"/>
      <c r="B520" s="3"/>
      <c r="C520" s="3"/>
    </row>
    <row r="521" spans="1:3" ht="13" x14ac:dyDescent="0.15">
      <c r="A521" s="3"/>
      <c r="B521" s="3"/>
      <c r="C521" s="3"/>
    </row>
    <row r="522" spans="1:3" ht="13" x14ac:dyDescent="0.15">
      <c r="A522" s="3"/>
      <c r="B522" s="3"/>
      <c r="C522" s="3"/>
    </row>
    <row r="523" spans="1:3" ht="13" x14ac:dyDescent="0.15">
      <c r="A523" s="3"/>
      <c r="B523" s="3"/>
      <c r="C523" s="3"/>
    </row>
    <row r="524" spans="1:3" ht="13" x14ac:dyDescent="0.15">
      <c r="A524" s="3"/>
      <c r="B524" s="3"/>
      <c r="C524" s="3"/>
    </row>
    <row r="525" spans="1:3" ht="13" x14ac:dyDescent="0.15">
      <c r="A525" s="3"/>
      <c r="B525" s="3"/>
      <c r="C525" s="3"/>
    </row>
    <row r="526" spans="1:3" ht="13" x14ac:dyDescent="0.15">
      <c r="A526" s="3"/>
      <c r="B526" s="3"/>
      <c r="C526" s="3"/>
    </row>
    <row r="527" spans="1:3" ht="13" x14ac:dyDescent="0.15">
      <c r="A527" s="3"/>
      <c r="B527" s="3"/>
      <c r="C527" s="3"/>
    </row>
    <row r="528" spans="1:3" ht="13" x14ac:dyDescent="0.15">
      <c r="A528" s="3"/>
      <c r="B528" s="3"/>
      <c r="C528" s="3"/>
    </row>
    <row r="529" spans="1:3" ht="13" x14ac:dyDescent="0.15">
      <c r="A529" s="3"/>
      <c r="B529" s="3"/>
      <c r="C529" s="3"/>
    </row>
    <row r="530" spans="1:3" ht="13" x14ac:dyDescent="0.15">
      <c r="A530" s="3"/>
      <c r="B530" s="3"/>
      <c r="C530" s="3"/>
    </row>
    <row r="531" spans="1:3" ht="13" x14ac:dyDescent="0.15">
      <c r="A531" s="3"/>
      <c r="B531" s="3"/>
      <c r="C531" s="3"/>
    </row>
    <row r="532" spans="1:3" ht="13" x14ac:dyDescent="0.15">
      <c r="A532" s="3"/>
      <c r="B532" s="3"/>
      <c r="C532" s="3"/>
    </row>
    <row r="533" spans="1:3" ht="13" x14ac:dyDescent="0.15">
      <c r="A533" s="3"/>
      <c r="B533" s="3"/>
      <c r="C533" s="3"/>
    </row>
    <row r="534" spans="1:3" ht="13" x14ac:dyDescent="0.15">
      <c r="A534" s="3"/>
      <c r="B534" s="3"/>
      <c r="C534" s="3"/>
    </row>
    <row r="535" spans="1:3" ht="13" x14ac:dyDescent="0.15">
      <c r="A535" s="3"/>
      <c r="B535" s="3"/>
      <c r="C535" s="3"/>
    </row>
    <row r="536" spans="1:3" ht="13" x14ac:dyDescent="0.15">
      <c r="A536" s="3"/>
      <c r="B536" s="3"/>
      <c r="C536" s="3"/>
    </row>
    <row r="537" spans="1:3" ht="13" x14ac:dyDescent="0.15">
      <c r="A537" s="3"/>
      <c r="B537" s="3"/>
      <c r="C537" s="3"/>
    </row>
    <row r="538" spans="1:3" ht="13" x14ac:dyDescent="0.15">
      <c r="A538" s="3"/>
      <c r="B538" s="3"/>
      <c r="C538" s="3"/>
    </row>
    <row r="539" spans="1:3" ht="13" x14ac:dyDescent="0.15">
      <c r="A539" s="3"/>
      <c r="B539" s="3"/>
      <c r="C539" s="3"/>
    </row>
    <row r="540" spans="1:3" ht="13" x14ac:dyDescent="0.15">
      <c r="A540" s="3"/>
      <c r="B540" s="3"/>
      <c r="C540" s="3"/>
    </row>
    <row r="541" spans="1:3" ht="13" x14ac:dyDescent="0.15">
      <c r="A541" s="3"/>
      <c r="B541" s="3"/>
      <c r="C541" s="3"/>
    </row>
    <row r="542" spans="1:3" ht="13" x14ac:dyDescent="0.15">
      <c r="A542" s="3"/>
      <c r="B542" s="3"/>
      <c r="C542" s="3"/>
    </row>
    <row r="543" spans="1:3" ht="13" x14ac:dyDescent="0.15">
      <c r="A543" s="3"/>
      <c r="B543" s="3"/>
      <c r="C543" s="3"/>
    </row>
    <row r="544" spans="1:3" ht="13" x14ac:dyDescent="0.15">
      <c r="A544" s="3"/>
      <c r="B544" s="3"/>
      <c r="C544" s="3"/>
    </row>
    <row r="545" spans="1:3" ht="13" x14ac:dyDescent="0.15">
      <c r="A545" s="3"/>
      <c r="B545" s="3"/>
      <c r="C545" s="3"/>
    </row>
    <row r="546" spans="1:3" ht="13" x14ac:dyDescent="0.15">
      <c r="A546" s="3"/>
      <c r="B546" s="3"/>
      <c r="C546" s="3"/>
    </row>
    <row r="547" spans="1:3" ht="13" x14ac:dyDescent="0.15">
      <c r="A547" s="3"/>
      <c r="B547" s="3"/>
      <c r="C547" s="3"/>
    </row>
    <row r="548" spans="1:3" ht="13" x14ac:dyDescent="0.15">
      <c r="A548" s="3"/>
      <c r="B548" s="3"/>
      <c r="C548" s="3"/>
    </row>
    <row r="549" spans="1:3" ht="13" x14ac:dyDescent="0.15">
      <c r="A549" s="3"/>
      <c r="B549" s="3"/>
      <c r="C549" s="3"/>
    </row>
    <row r="550" spans="1:3" ht="13" x14ac:dyDescent="0.15">
      <c r="A550" s="3"/>
      <c r="B550" s="3"/>
      <c r="C550" s="3"/>
    </row>
    <row r="551" spans="1:3" ht="13" x14ac:dyDescent="0.15">
      <c r="A551" s="3"/>
      <c r="B551" s="3"/>
      <c r="C551" s="3"/>
    </row>
    <row r="552" spans="1:3" ht="13" x14ac:dyDescent="0.15">
      <c r="A552" s="3"/>
      <c r="B552" s="3"/>
      <c r="C552" s="3"/>
    </row>
    <row r="553" spans="1:3" ht="13" x14ac:dyDescent="0.15">
      <c r="A553" s="3"/>
      <c r="B553" s="3"/>
      <c r="C553" s="3"/>
    </row>
    <row r="554" spans="1:3" ht="13" x14ac:dyDescent="0.15">
      <c r="A554" s="3"/>
      <c r="B554" s="3"/>
      <c r="C554" s="3"/>
    </row>
    <row r="555" spans="1:3" ht="13" x14ac:dyDescent="0.15">
      <c r="A555" s="3"/>
      <c r="B555" s="3"/>
      <c r="C555" s="3"/>
    </row>
    <row r="556" spans="1:3" ht="13" x14ac:dyDescent="0.15">
      <c r="A556" s="3"/>
      <c r="B556" s="3"/>
      <c r="C556" s="3"/>
    </row>
    <row r="557" spans="1:3" ht="13" x14ac:dyDescent="0.15">
      <c r="A557" s="3"/>
      <c r="B557" s="3"/>
      <c r="C557" s="3"/>
    </row>
    <row r="558" spans="1:3" ht="13" x14ac:dyDescent="0.15">
      <c r="A558" s="3"/>
      <c r="B558" s="3"/>
      <c r="C558" s="3"/>
    </row>
    <row r="559" spans="1:3" ht="13" x14ac:dyDescent="0.15">
      <c r="A559" s="3"/>
      <c r="B559" s="3"/>
      <c r="C559" s="3"/>
    </row>
    <row r="560" spans="1:3" ht="13" x14ac:dyDescent="0.15">
      <c r="A560" s="3"/>
      <c r="B560" s="3"/>
      <c r="C560" s="3"/>
    </row>
    <row r="561" spans="1:3" ht="13" x14ac:dyDescent="0.15">
      <c r="A561" s="3"/>
      <c r="B561" s="3"/>
      <c r="C561" s="3"/>
    </row>
    <row r="562" spans="1:3" ht="13" x14ac:dyDescent="0.15">
      <c r="A562" s="3"/>
      <c r="B562" s="3"/>
      <c r="C562" s="3"/>
    </row>
    <row r="563" spans="1:3" ht="13" x14ac:dyDescent="0.15">
      <c r="A563" s="3"/>
      <c r="B563" s="3"/>
      <c r="C563" s="3"/>
    </row>
    <row r="564" spans="1:3" ht="13" x14ac:dyDescent="0.15">
      <c r="A564" s="3"/>
      <c r="B564" s="3"/>
      <c r="C564" s="3"/>
    </row>
    <row r="565" spans="1:3" ht="13" x14ac:dyDescent="0.15">
      <c r="A565" s="3"/>
      <c r="B565" s="3"/>
      <c r="C565" s="3"/>
    </row>
    <row r="566" spans="1:3" ht="13" x14ac:dyDescent="0.15">
      <c r="A566" s="3"/>
      <c r="B566" s="3"/>
      <c r="C566" s="3"/>
    </row>
    <row r="567" spans="1:3" ht="13" x14ac:dyDescent="0.15">
      <c r="A567" s="3"/>
      <c r="B567" s="3"/>
      <c r="C567" s="3"/>
    </row>
    <row r="568" spans="1:3" ht="13" x14ac:dyDescent="0.15">
      <c r="A568" s="3"/>
      <c r="B568" s="3"/>
      <c r="C568" s="3"/>
    </row>
    <row r="569" spans="1:3" ht="13" x14ac:dyDescent="0.15">
      <c r="A569" s="3"/>
      <c r="B569" s="3"/>
      <c r="C569" s="3"/>
    </row>
    <row r="570" spans="1:3" ht="13" x14ac:dyDescent="0.15">
      <c r="A570" s="3"/>
      <c r="B570" s="3"/>
      <c r="C570" s="3"/>
    </row>
    <row r="571" spans="1:3" ht="13" x14ac:dyDescent="0.15">
      <c r="A571" s="3"/>
      <c r="B571" s="3"/>
      <c r="C571" s="3"/>
    </row>
    <row r="572" spans="1:3" ht="13" x14ac:dyDescent="0.15">
      <c r="A572" s="3"/>
      <c r="B572" s="3"/>
      <c r="C572" s="3"/>
    </row>
    <row r="573" spans="1:3" ht="13" x14ac:dyDescent="0.15">
      <c r="A573" s="3"/>
      <c r="B573" s="3"/>
      <c r="C573" s="3"/>
    </row>
    <row r="574" spans="1:3" ht="13" x14ac:dyDescent="0.15">
      <c r="A574" s="3"/>
      <c r="B574" s="3"/>
      <c r="C574" s="3"/>
    </row>
    <row r="575" spans="1:3" ht="13" x14ac:dyDescent="0.15">
      <c r="A575" s="3"/>
      <c r="B575" s="3"/>
      <c r="C575" s="3"/>
    </row>
    <row r="576" spans="1:3" ht="13" x14ac:dyDescent="0.15">
      <c r="A576" s="3"/>
      <c r="B576" s="3"/>
      <c r="C576" s="3"/>
    </row>
    <row r="577" spans="1:3" ht="13" x14ac:dyDescent="0.15">
      <c r="A577" s="3"/>
      <c r="B577" s="3"/>
      <c r="C577" s="3"/>
    </row>
    <row r="578" spans="1:3" ht="13" x14ac:dyDescent="0.15">
      <c r="A578" s="3"/>
      <c r="B578" s="3"/>
      <c r="C578" s="3"/>
    </row>
    <row r="579" spans="1:3" ht="13" x14ac:dyDescent="0.15">
      <c r="A579" s="3"/>
      <c r="B579" s="3"/>
      <c r="C579" s="3"/>
    </row>
    <row r="580" spans="1:3" ht="13" x14ac:dyDescent="0.15">
      <c r="A580" s="3"/>
      <c r="B580" s="3"/>
      <c r="C580" s="3"/>
    </row>
    <row r="581" spans="1:3" ht="13" x14ac:dyDescent="0.15">
      <c r="A581" s="3"/>
      <c r="B581" s="3"/>
      <c r="C581" s="3"/>
    </row>
    <row r="582" spans="1:3" ht="13" x14ac:dyDescent="0.15">
      <c r="A582" s="3"/>
      <c r="B582" s="3"/>
      <c r="C582" s="3"/>
    </row>
    <row r="583" spans="1:3" ht="13" x14ac:dyDescent="0.15">
      <c r="A583" s="3"/>
      <c r="B583" s="3"/>
      <c r="C583" s="3"/>
    </row>
    <row r="584" spans="1:3" ht="13" x14ac:dyDescent="0.15">
      <c r="A584" s="3"/>
      <c r="B584" s="3"/>
      <c r="C584" s="3"/>
    </row>
    <row r="585" spans="1:3" ht="13" x14ac:dyDescent="0.15">
      <c r="A585" s="3"/>
      <c r="B585" s="3"/>
      <c r="C585" s="3"/>
    </row>
    <row r="586" spans="1:3" ht="13" x14ac:dyDescent="0.15">
      <c r="A586" s="3"/>
      <c r="B586" s="3"/>
      <c r="C586" s="3"/>
    </row>
    <row r="587" spans="1:3" ht="13" x14ac:dyDescent="0.15">
      <c r="A587" s="3"/>
      <c r="B587" s="3"/>
      <c r="C587" s="3"/>
    </row>
    <row r="588" spans="1:3" ht="13" x14ac:dyDescent="0.15">
      <c r="A588" s="3"/>
      <c r="B588" s="3"/>
      <c r="C588" s="3"/>
    </row>
    <row r="589" spans="1:3" ht="13" x14ac:dyDescent="0.15">
      <c r="A589" s="3"/>
      <c r="B589" s="3"/>
      <c r="C589" s="3"/>
    </row>
    <row r="590" spans="1:3" ht="13" x14ac:dyDescent="0.15">
      <c r="A590" s="3"/>
      <c r="B590" s="3"/>
      <c r="C590" s="3"/>
    </row>
    <row r="591" spans="1:3" ht="13" x14ac:dyDescent="0.15">
      <c r="A591" s="3"/>
      <c r="B591" s="3"/>
      <c r="C591" s="3"/>
    </row>
    <row r="592" spans="1:3" ht="13" x14ac:dyDescent="0.15">
      <c r="A592" s="3"/>
      <c r="B592" s="3"/>
      <c r="C592" s="3"/>
    </row>
    <row r="593" spans="1:3" ht="13" x14ac:dyDescent="0.15">
      <c r="A593" s="3"/>
      <c r="B593" s="3"/>
      <c r="C593" s="3"/>
    </row>
    <row r="594" spans="1:3" ht="13" x14ac:dyDescent="0.15">
      <c r="A594" s="3"/>
      <c r="B594" s="3"/>
      <c r="C594" s="3"/>
    </row>
    <row r="595" spans="1:3" ht="13" x14ac:dyDescent="0.15">
      <c r="A595" s="3"/>
      <c r="B595" s="3"/>
      <c r="C595" s="3"/>
    </row>
    <row r="596" spans="1:3" ht="13" x14ac:dyDescent="0.15">
      <c r="A596" s="3"/>
      <c r="B596" s="3"/>
      <c r="C596" s="3"/>
    </row>
    <row r="597" spans="1:3" ht="13" x14ac:dyDescent="0.15">
      <c r="A597" s="3"/>
      <c r="B597" s="3"/>
      <c r="C597" s="3"/>
    </row>
    <row r="598" spans="1:3" ht="13" x14ac:dyDescent="0.15">
      <c r="A598" s="3"/>
      <c r="B598" s="3"/>
      <c r="C598" s="3"/>
    </row>
    <row r="599" spans="1:3" ht="13" x14ac:dyDescent="0.15">
      <c r="A599" s="3"/>
      <c r="B599" s="3"/>
      <c r="C599" s="3"/>
    </row>
    <row r="600" spans="1:3" ht="13" x14ac:dyDescent="0.15">
      <c r="A600" s="3"/>
      <c r="B600" s="3"/>
      <c r="C600" s="3"/>
    </row>
    <row r="601" spans="1:3" ht="13" x14ac:dyDescent="0.15">
      <c r="A601" s="3"/>
      <c r="B601" s="3"/>
      <c r="C601" s="3"/>
    </row>
    <row r="602" spans="1:3" ht="13" x14ac:dyDescent="0.15">
      <c r="A602" s="3"/>
      <c r="B602" s="3"/>
      <c r="C602" s="3"/>
    </row>
    <row r="603" spans="1:3" ht="13" x14ac:dyDescent="0.15">
      <c r="A603" s="3"/>
      <c r="B603" s="3"/>
      <c r="C603" s="3"/>
    </row>
    <row r="604" spans="1:3" ht="13" x14ac:dyDescent="0.15">
      <c r="A604" s="3"/>
      <c r="B604" s="3"/>
      <c r="C604" s="3"/>
    </row>
    <row r="605" spans="1:3" ht="13" x14ac:dyDescent="0.15">
      <c r="A605" s="3"/>
      <c r="B605" s="3"/>
      <c r="C605" s="3"/>
    </row>
    <row r="606" spans="1:3" ht="13" x14ac:dyDescent="0.15">
      <c r="A606" s="3"/>
      <c r="B606" s="3"/>
      <c r="C606" s="3"/>
    </row>
    <row r="607" spans="1:3" ht="13" x14ac:dyDescent="0.15">
      <c r="A607" s="3"/>
      <c r="B607" s="3"/>
      <c r="C607" s="3"/>
    </row>
    <row r="608" spans="1:3" ht="13" x14ac:dyDescent="0.15">
      <c r="A608" s="3"/>
      <c r="B608" s="3"/>
      <c r="C608" s="3"/>
    </row>
    <row r="609" spans="1:3" ht="13" x14ac:dyDescent="0.15">
      <c r="A609" s="3"/>
      <c r="B609" s="3"/>
      <c r="C609" s="3"/>
    </row>
    <row r="610" spans="1:3" ht="13" x14ac:dyDescent="0.15">
      <c r="A610" s="3"/>
      <c r="B610" s="3"/>
      <c r="C610" s="3"/>
    </row>
    <row r="611" spans="1:3" ht="13" x14ac:dyDescent="0.15">
      <c r="A611" s="3"/>
      <c r="B611" s="3"/>
      <c r="C611" s="3"/>
    </row>
    <row r="612" spans="1:3" ht="13" x14ac:dyDescent="0.15">
      <c r="A612" s="3"/>
      <c r="B612" s="3"/>
      <c r="C612" s="3"/>
    </row>
    <row r="613" spans="1:3" ht="13" x14ac:dyDescent="0.15">
      <c r="A613" s="3"/>
      <c r="B613" s="3"/>
      <c r="C613" s="3"/>
    </row>
    <row r="614" spans="1:3" ht="13" x14ac:dyDescent="0.15">
      <c r="A614" s="3"/>
      <c r="B614" s="3"/>
      <c r="C614" s="3"/>
    </row>
    <row r="615" spans="1:3" ht="13" x14ac:dyDescent="0.15">
      <c r="A615" s="3"/>
      <c r="B615" s="3"/>
      <c r="C615" s="3"/>
    </row>
    <row r="616" spans="1:3" ht="13" x14ac:dyDescent="0.15">
      <c r="A616" s="3"/>
      <c r="B616" s="3"/>
      <c r="C616" s="3"/>
    </row>
    <row r="617" spans="1:3" ht="13" x14ac:dyDescent="0.15">
      <c r="A617" s="3"/>
      <c r="B617" s="3"/>
      <c r="C617" s="3"/>
    </row>
    <row r="618" spans="1:3" ht="13" x14ac:dyDescent="0.15">
      <c r="A618" s="3"/>
      <c r="B618" s="3"/>
      <c r="C618" s="3"/>
    </row>
    <row r="619" spans="1:3" ht="13" x14ac:dyDescent="0.15">
      <c r="A619" s="3"/>
      <c r="B619" s="3"/>
      <c r="C619" s="3"/>
    </row>
    <row r="620" spans="1:3" ht="13" x14ac:dyDescent="0.15">
      <c r="A620" s="3"/>
      <c r="B620" s="3"/>
      <c r="C620" s="3"/>
    </row>
    <row r="621" spans="1:3" ht="13" x14ac:dyDescent="0.15">
      <c r="A621" s="3"/>
      <c r="B621" s="3"/>
      <c r="C621" s="3"/>
    </row>
    <row r="622" spans="1:3" ht="13" x14ac:dyDescent="0.15">
      <c r="A622" s="3"/>
      <c r="B622" s="3"/>
      <c r="C622" s="3"/>
    </row>
    <row r="623" spans="1:3" ht="13" x14ac:dyDescent="0.15">
      <c r="A623" s="3"/>
      <c r="B623" s="3"/>
      <c r="C623" s="3"/>
    </row>
    <row r="624" spans="1:3" ht="13" x14ac:dyDescent="0.15">
      <c r="A624" s="3"/>
      <c r="B624" s="3"/>
      <c r="C624" s="3"/>
    </row>
    <row r="625" spans="1:3" ht="13" x14ac:dyDescent="0.15">
      <c r="A625" s="3"/>
      <c r="B625" s="3"/>
      <c r="C625" s="3"/>
    </row>
    <row r="626" spans="1:3" ht="13" x14ac:dyDescent="0.15">
      <c r="A626" s="3"/>
      <c r="B626" s="3"/>
      <c r="C626" s="3"/>
    </row>
    <row r="627" spans="1:3" ht="13" x14ac:dyDescent="0.15">
      <c r="A627" s="3"/>
      <c r="B627" s="3"/>
      <c r="C627" s="3"/>
    </row>
    <row r="628" spans="1:3" ht="13" x14ac:dyDescent="0.15">
      <c r="A628" s="3"/>
      <c r="B628" s="3"/>
      <c r="C628" s="3"/>
    </row>
    <row r="629" spans="1:3" ht="13" x14ac:dyDescent="0.15">
      <c r="A629" s="3"/>
      <c r="B629" s="3"/>
      <c r="C629" s="3"/>
    </row>
    <row r="630" spans="1:3" ht="13" x14ac:dyDescent="0.15">
      <c r="A630" s="3"/>
      <c r="B630" s="3"/>
      <c r="C630" s="3"/>
    </row>
    <row r="631" spans="1:3" ht="13" x14ac:dyDescent="0.15">
      <c r="A631" s="3"/>
      <c r="B631" s="3"/>
      <c r="C631" s="3"/>
    </row>
    <row r="632" spans="1:3" ht="13" x14ac:dyDescent="0.15">
      <c r="A632" s="3"/>
      <c r="B632" s="3"/>
      <c r="C632" s="3"/>
    </row>
    <row r="633" spans="1:3" ht="13" x14ac:dyDescent="0.15">
      <c r="A633" s="3"/>
      <c r="B633" s="3"/>
      <c r="C633" s="3"/>
    </row>
    <row r="634" spans="1:3" ht="13" x14ac:dyDescent="0.15">
      <c r="A634" s="3"/>
      <c r="B634" s="3"/>
      <c r="C634" s="3"/>
    </row>
    <row r="635" spans="1:3" ht="13" x14ac:dyDescent="0.15">
      <c r="A635" s="3"/>
      <c r="B635" s="3"/>
      <c r="C635" s="3"/>
    </row>
    <row r="636" spans="1:3" ht="13" x14ac:dyDescent="0.15">
      <c r="A636" s="3"/>
      <c r="B636" s="3"/>
      <c r="C636" s="3"/>
    </row>
    <row r="637" spans="1:3" ht="13" x14ac:dyDescent="0.15">
      <c r="A637" s="3"/>
      <c r="B637" s="3"/>
      <c r="C637" s="3"/>
    </row>
    <row r="638" spans="1:3" ht="13" x14ac:dyDescent="0.15">
      <c r="A638" s="3"/>
      <c r="B638" s="3"/>
      <c r="C638" s="3"/>
    </row>
    <row r="639" spans="1:3" ht="13" x14ac:dyDescent="0.15">
      <c r="A639" s="3"/>
      <c r="B639" s="3"/>
      <c r="C639" s="3"/>
    </row>
    <row r="640" spans="1:3" ht="13" x14ac:dyDescent="0.15">
      <c r="A640" s="3"/>
      <c r="B640" s="3"/>
      <c r="C640" s="3"/>
    </row>
    <row r="641" spans="1:3" ht="13" x14ac:dyDescent="0.15">
      <c r="A641" s="3"/>
      <c r="B641" s="3"/>
      <c r="C641" s="3"/>
    </row>
    <row r="642" spans="1:3" ht="13" x14ac:dyDescent="0.15">
      <c r="A642" s="3"/>
      <c r="B642" s="3"/>
      <c r="C642" s="3"/>
    </row>
    <row r="643" spans="1:3" ht="13" x14ac:dyDescent="0.15">
      <c r="A643" s="3"/>
      <c r="B643" s="3"/>
      <c r="C643" s="3"/>
    </row>
    <row r="644" spans="1:3" ht="13" x14ac:dyDescent="0.15">
      <c r="A644" s="3"/>
      <c r="B644" s="3"/>
      <c r="C644" s="3"/>
    </row>
    <row r="645" spans="1:3" ht="13" x14ac:dyDescent="0.15">
      <c r="A645" s="3"/>
      <c r="B645" s="3"/>
      <c r="C645" s="3"/>
    </row>
    <row r="646" spans="1:3" ht="13" x14ac:dyDescent="0.15">
      <c r="A646" s="3"/>
      <c r="B646" s="3"/>
      <c r="C646" s="3"/>
    </row>
    <row r="647" spans="1:3" ht="13" x14ac:dyDescent="0.15">
      <c r="A647" s="3"/>
      <c r="B647" s="3"/>
      <c r="C647" s="3"/>
    </row>
    <row r="648" spans="1:3" ht="13" x14ac:dyDescent="0.15">
      <c r="A648" s="3"/>
      <c r="B648" s="3"/>
      <c r="C648" s="3"/>
    </row>
    <row r="649" spans="1:3" ht="13" x14ac:dyDescent="0.15">
      <c r="A649" s="3"/>
      <c r="B649" s="3"/>
      <c r="C649" s="3"/>
    </row>
    <row r="650" spans="1:3" ht="13" x14ac:dyDescent="0.15">
      <c r="A650" s="3"/>
      <c r="B650" s="3"/>
      <c r="C650" s="3"/>
    </row>
    <row r="651" spans="1:3" ht="13" x14ac:dyDescent="0.15">
      <c r="A651" s="3"/>
      <c r="B651" s="3"/>
      <c r="C651" s="3"/>
    </row>
    <row r="652" spans="1:3" ht="13" x14ac:dyDescent="0.15">
      <c r="A652" s="3"/>
      <c r="B652" s="3"/>
      <c r="C652" s="3"/>
    </row>
    <row r="653" spans="1:3" ht="13" x14ac:dyDescent="0.15">
      <c r="A653" s="3"/>
      <c r="B653" s="3"/>
      <c r="C653" s="3"/>
    </row>
    <row r="654" spans="1:3" ht="13" x14ac:dyDescent="0.15">
      <c r="A654" s="3"/>
      <c r="B654" s="3"/>
      <c r="C654" s="3"/>
    </row>
    <row r="655" spans="1:3" ht="13" x14ac:dyDescent="0.15">
      <c r="A655" s="3"/>
      <c r="B655" s="3"/>
      <c r="C655" s="3"/>
    </row>
    <row r="656" spans="1:3" ht="13" x14ac:dyDescent="0.15">
      <c r="A656" s="3"/>
      <c r="B656" s="3"/>
      <c r="C656" s="3"/>
    </row>
    <row r="657" spans="1:3" ht="13" x14ac:dyDescent="0.15">
      <c r="A657" s="3"/>
      <c r="B657" s="3"/>
      <c r="C657" s="3"/>
    </row>
    <row r="658" spans="1:3" ht="13" x14ac:dyDescent="0.15">
      <c r="A658" s="3"/>
      <c r="B658" s="3"/>
      <c r="C658" s="3"/>
    </row>
    <row r="659" spans="1:3" ht="13" x14ac:dyDescent="0.15">
      <c r="A659" s="3"/>
      <c r="B659" s="3"/>
      <c r="C659" s="3"/>
    </row>
    <row r="660" spans="1:3" ht="13" x14ac:dyDescent="0.15">
      <c r="A660" s="3"/>
      <c r="B660" s="3"/>
      <c r="C660" s="3"/>
    </row>
    <row r="661" spans="1:3" ht="13" x14ac:dyDescent="0.15">
      <c r="A661" s="3"/>
      <c r="B661" s="3"/>
      <c r="C661" s="3"/>
    </row>
    <row r="662" spans="1:3" ht="13" x14ac:dyDescent="0.15">
      <c r="A662" s="3"/>
      <c r="B662" s="3"/>
      <c r="C662" s="3"/>
    </row>
    <row r="663" spans="1:3" ht="13" x14ac:dyDescent="0.15">
      <c r="A663" s="3"/>
      <c r="B663" s="3"/>
      <c r="C663" s="3"/>
    </row>
    <row r="664" spans="1:3" ht="13" x14ac:dyDescent="0.15">
      <c r="A664" s="3"/>
      <c r="B664" s="3"/>
      <c r="C664" s="3"/>
    </row>
    <row r="665" spans="1:3" ht="13" x14ac:dyDescent="0.15">
      <c r="A665" s="3"/>
      <c r="B665" s="3"/>
      <c r="C665" s="3"/>
    </row>
    <row r="666" spans="1:3" ht="13" x14ac:dyDescent="0.15">
      <c r="A666" s="3"/>
      <c r="B666" s="3"/>
      <c r="C666" s="3"/>
    </row>
    <row r="667" spans="1:3" ht="13" x14ac:dyDescent="0.15">
      <c r="A667" s="3"/>
      <c r="B667" s="3"/>
      <c r="C667" s="3"/>
    </row>
    <row r="668" spans="1:3" ht="13" x14ac:dyDescent="0.15">
      <c r="A668" s="3"/>
      <c r="B668" s="3"/>
      <c r="C668" s="3"/>
    </row>
    <row r="669" spans="1:3" ht="13" x14ac:dyDescent="0.15">
      <c r="A669" s="3"/>
      <c r="B669" s="3"/>
      <c r="C669" s="3"/>
    </row>
    <row r="670" spans="1:3" ht="13" x14ac:dyDescent="0.15">
      <c r="A670" s="3"/>
      <c r="B670" s="3"/>
      <c r="C670" s="3"/>
    </row>
    <row r="671" spans="1:3" ht="13" x14ac:dyDescent="0.15">
      <c r="A671" s="3"/>
      <c r="B671" s="3"/>
      <c r="C671" s="3"/>
    </row>
    <row r="672" spans="1:3" ht="13" x14ac:dyDescent="0.15">
      <c r="A672" s="3"/>
      <c r="B672" s="3"/>
      <c r="C672" s="3"/>
    </row>
    <row r="673" spans="1:3" ht="13" x14ac:dyDescent="0.15">
      <c r="A673" s="3"/>
      <c r="B673" s="3"/>
      <c r="C673" s="3"/>
    </row>
    <row r="674" spans="1:3" ht="13" x14ac:dyDescent="0.15">
      <c r="A674" s="3"/>
      <c r="B674" s="3"/>
      <c r="C674" s="3"/>
    </row>
    <row r="675" spans="1:3" ht="13" x14ac:dyDescent="0.15">
      <c r="A675" s="3"/>
      <c r="B675" s="3"/>
      <c r="C675" s="3"/>
    </row>
    <row r="676" spans="1:3" ht="13" x14ac:dyDescent="0.15">
      <c r="A676" s="3"/>
      <c r="B676" s="3"/>
      <c r="C676" s="3"/>
    </row>
    <row r="677" spans="1:3" ht="13" x14ac:dyDescent="0.15">
      <c r="A677" s="3"/>
      <c r="B677" s="3"/>
      <c r="C677" s="3"/>
    </row>
    <row r="678" spans="1:3" ht="13" x14ac:dyDescent="0.15">
      <c r="A678" s="3"/>
      <c r="B678" s="3"/>
      <c r="C678" s="3"/>
    </row>
    <row r="679" spans="1:3" ht="13" x14ac:dyDescent="0.15">
      <c r="A679" s="3"/>
      <c r="B679" s="3"/>
      <c r="C679" s="3"/>
    </row>
    <row r="680" spans="1:3" ht="13" x14ac:dyDescent="0.15">
      <c r="A680" s="3"/>
      <c r="B680" s="3"/>
      <c r="C680" s="3"/>
    </row>
    <row r="681" spans="1:3" ht="13" x14ac:dyDescent="0.15">
      <c r="A681" s="3"/>
      <c r="B681" s="3"/>
      <c r="C681" s="3"/>
    </row>
    <row r="682" spans="1:3" ht="13" x14ac:dyDescent="0.15">
      <c r="A682" s="3"/>
      <c r="B682" s="3"/>
      <c r="C682" s="3"/>
    </row>
    <row r="683" spans="1:3" ht="13" x14ac:dyDescent="0.15">
      <c r="A683" s="3"/>
      <c r="B683" s="3"/>
      <c r="C683" s="3"/>
    </row>
    <row r="684" spans="1:3" ht="13" x14ac:dyDescent="0.15">
      <c r="A684" s="3"/>
      <c r="B684" s="3"/>
      <c r="C684" s="3"/>
    </row>
    <row r="685" spans="1:3" ht="13" x14ac:dyDescent="0.15">
      <c r="A685" s="3"/>
      <c r="B685" s="3"/>
      <c r="C685" s="3"/>
    </row>
    <row r="686" spans="1:3" ht="13" x14ac:dyDescent="0.15">
      <c r="A686" s="3"/>
      <c r="B686" s="3"/>
      <c r="C686" s="3"/>
    </row>
    <row r="687" spans="1:3" ht="13" x14ac:dyDescent="0.15">
      <c r="A687" s="3"/>
      <c r="B687" s="3"/>
      <c r="C687" s="3"/>
    </row>
    <row r="688" spans="1:3" ht="13" x14ac:dyDescent="0.15">
      <c r="A688" s="3"/>
      <c r="B688" s="3"/>
      <c r="C688" s="3"/>
    </row>
    <row r="689" spans="1:3" ht="13" x14ac:dyDescent="0.15">
      <c r="A689" s="3"/>
      <c r="B689" s="3"/>
      <c r="C689" s="3"/>
    </row>
    <row r="690" spans="1:3" ht="13" x14ac:dyDescent="0.15">
      <c r="A690" s="3"/>
      <c r="B690" s="3"/>
      <c r="C690" s="3"/>
    </row>
    <row r="691" spans="1:3" ht="13" x14ac:dyDescent="0.15">
      <c r="A691" s="3"/>
      <c r="B691" s="3"/>
      <c r="C691" s="3"/>
    </row>
    <row r="692" spans="1:3" ht="13" x14ac:dyDescent="0.15">
      <c r="A692" s="3"/>
      <c r="B692" s="3"/>
      <c r="C692" s="3"/>
    </row>
    <row r="693" spans="1:3" ht="13" x14ac:dyDescent="0.15">
      <c r="A693" s="3"/>
      <c r="B693" s="3"/>
      <c r="C693" s="3"/>
    </row>
    <row r="694" spans="1:3" ht="13" x14ac:dyDescent="0.15">
      <c r="A694" s="3"/>
      <c r="B694" s="3"/>
      <c r="C694" s="3"/>
    </row>
    <row r="695" spans="1:3" ht="13" x14ac:dyDescent="0.15">
      <c r="A695" s="3"/>
      <c r="B695" s="3"/>
      <c r="C695" s="3"/>
    </row>
    <row r="696" spans="1:3" ht="13" x14ac:dyDescent="0.15">
      <c r="A696" s="3"/>
      <c r="B696" s="3"/>
      <c r="C696" s="3"/>
    </row>
    <row r="697" spans="1:3" ht="13" x14ac:dyDescent="0.15">
      <c r="A697" s="3"/>
      <c r="B697" s="3"/>
      <c r="C697" s="3"/>
    </row>
    <row r="698" spans="1:3" ht="13" x14ac:dyDescent="0.15">
      <c r="A698" s="3"/>
      <c r="B698" s="3"/>
      <c r="C698" s="3"/>
    </row>
    <row r="699" spans="1:3" ht="13" x14ac:dyDescent="0.15">
      <c r="A699" s="3"/>
      <c r="B699" s="3"/>
      <c r="C699" s="3"/>
    </row>
    <row r="700" spans="1:3" ht="13" x14ac:dyDescent="0.15">
      <c r="A700" s="3"/>
      <c r="B700" s="3"/>
      <c r="C700" s="3"/>
    </row>
    <row r="701" spans="1:3" ht="13" x14ac:dyDescent="0.15">
      <c r="A701" s="3"/>
      <c r="B701" s="3"/>
      <c r="C701" s="3"/>
    </row>
    <row r="702" spans="1:3" ht="13" x14ac:dyDescent="0.15">
      <c r="A702" s="3"/>
      <c r="B702" s="3"/>
      <c r="C702" s="3"/>
    </row>
    <row r="703" spans="1:3" ht="13" x14ac:dyDescent="0.15">
      <c r="A703" s="3"/>
      <c r="B703" s="3"/>
      <c r="C703" s="3"/>
    </row>
    <row r="704" spans="1:3" ht="13" x14ac:dyDescent="0.15">
      <c r="A704" s="3"/>
      <c r="B704" s="3"/>
      <c r="C704" s="3"/>
    </row>
    <row r="705" spans="1:3" ht="13" x14ac:dyDescent="0.15">
      <c r="A705" s="3"/>
      <c r="B705" s="3"/>
      <c r="C705" s="3"/>
    </row>
    <row r="706" spans="1:3" ht="13" x14ac:dyDescent="0.15">
      <c r="A706" s="3"/>
      <c r="B706" s="3"/>
      <c r="C706" s="3"/>
    </row>
    <row r="707" spans="1:3" ht="13" x14ac:dyDescent="0.15">
      <c r="A707" s="3"/>
      <c r="B707" s="3"/>
      <c r="C707" s="3"/>
    </row>
    <row r="708" spans="1:3" ht="13" x14ac:dyDescent="0.15">
      <c r="A708" s="3"/>
      <c r="B708" s="3"/>
      <c r="C708" s="3"/>
    </row>
    <row r="709" spans="1:3" ht="13" x14ac:dyDescent="0.15">
      <c r="A709" s="3"/>
      <c r="B709" s="3"/>
      <c r="C709" s="3"/>
    </row>
    <row r="710" spans="1:3" ht="13" x14ac:dyDescent="0.15">
      <c r="A710" s="3"/>
      <c r="B710" s="3"/>
      <c r="C710" s="3"/>
    </row>
    <row r="711" spans="1:3" ht="13" x14ac:dyDescent="0.15">
      <c r="A711" s="3"/>
      <c r="B711" s="3"/>
      <c r="C711" s="3"/>
    </row>
    <row r="712" spans="1:3" ht="13" x14ac:dyDescent="0.15">
      <c r="A712" s="3"/>
      <c r="B712" s="3"/>
      <c r="C712" s="3"/>
    </row>
    <row r="713" spans="1:3" ht="13" x14ac:dyDescent="0.15">
      <c r="A713" s="3"/>
      <c r="B713" s="3"/>
      <c r="C713" s="3"/>
    </row>
    <row r="714" spans="1:3" ht="13" x14ac:dyDescent="0.15">
      <c r="A714" s="3"/>
      <c r="B714" s="3"/>
      <c r="C714" s="3"/>
    </row>
    <row r="715" spans="1:3" ht="13" x14ac:dyDescent="0.15">
      <c r="A715" s="3"/>
      <c r="B715" s="3"/>
      <c r="C715" s="3"/>
    </row>
    <row r="716" spans="1:3" ht="13" x14ac:dyDescent="0.15">
      <c r="A716" s="3"/>
      <c r="B716" s="3"/>
      <c r="C716" s="3"/>
    </row>
    <row r="717" spans="1:3" ht="13" x14ac:dyDescent="0.15">
      <c r="A717" s="3"/>
      <c r="B717" s="3"/>
      <c r="C717" s="3"/>
    </row>
    <row r="718" spans="1:3" ht="13" x14ac:dyDescent="0.15">
      <c r="A718" s="3"/>
      <c r="B718" s="3"/>
      <c r="C718" s="3"/>
    </row>
    <row r="719" spans="1:3" ht="13" x14ac:dyDescent="0.15">
      <c r="A719" s="3"/>
      <c r="B719" s="3"/>
      <c r="C719" s="3"/>
    </row>
    <row r="720" spans="1:3" ht="13" x14ac:dyDescent="0.15">
      <c r="A720" s="3"/>
      <c r="B720" s="3"/>
      <c r="C720" s="3"/>
    </row>
    <row r="721" spans="1:3" ht="13" x14ac:dyDescent="0.15">
      <c r="A721" s="3"/>
      <c r="B721" s="3"/>
      <c r="C721" s="3"/>
    </row>
    <row r="722" spans="1:3" ht="13" x14ac:dyDescent="0.15">
      <c r="A722" s="3"/>
      <c r="B722" s="3"/>
      <c r="C722" s="3"/>
    </row>
    <row r="723" spans="1:3" ht="13" x14ac:dyDescent="0.15">
      <c r="A723" s="3"/>
      <c r="B723" s="3"/>
      <c r="C723" s="3"/>
    </row>
    <row r="724" spans="1:3" ht="13" x14ac:dyDescent="0.15">
      <c r="A724" s="3"/>
      <c r="B724" s="3"/>
      <c r="C724" s="3"/>
    </row>
    <row r="725" spans="1:3" ht="13" x14ac:dyDescent="0.15">
      <c r="A725" s="3"/>
      <c r="B725" s="3"/>
      <c r="C725" s="3"/>
    </row>
    <row r="726" spans="1:3" ht="13" x14ac:dyDescent="0.15">
      <c r="A726" s="3"/>
      <c r="B726" s="3"/>
      <c r="C726" s="3"/>
    </row>
    <row r="727" spans="1:3" ht="13" x14ac:dyDescent="0.15">
      <c r="A727" s="3"/>
      <c r="B727" s="3"/>
      <c r="C727" s="3"/>
    </row>
    <row r="728" spans="1:3" ht="13" x14ac:dyDescent="0.15">
      <c r="A728" s="3"/>
      <c r="B728" s="3"/>
      <c r="C728" s="3"/>
    </row>
    <row r="729" spans="1:3" ht="13" x14ac:dyDescent="0.15">
      <c r="A729" s="3"/>
      <c r="B729" s="3"/>
      <c r="C729" s="3"/>
    </row>
    <row r="730" spans="1:3" ht="13" x14ac:dyDescent="0.15">
      <c r="A730" s="3"/>
      <c r="B730" s="3"/>
      <c r="C730" s="3"/>
    </row>
    <row r="731" spans="1:3" ht="13" x14ac:dyDescent="0.15">
      <c r="A731" s="3"/>
      <c r="B731" s="3"/>
      <c r="C731" s="3"/>
    </row>
    <row r="732" spans="1:3" ht="13" x14ac:dyDescent="0.15">
      <c r="A732" s="3"/>
      <c r="B732" s="3"/>
      <c r="C732" s="3"/>
    </row>
    <row r="733" spans="1:3" ht="13" x14ac:dyDescent="0.15">
      <c r="A733" s="3"/>
      <c r="B733" s="3"/>
      <c r="C733" s="3"/>
    </row>
    <row r="734" spans="1:3" ht="13" x14ac:dyDescent="0.15">
      <c r="A734" s="3"/>
      <c r="B734" s="3"/>
      <c r="C734" s="3"/>
    </row>
    <row r="735" spans="1:3" ht="13" x14ac:dyDescent="0.15">
      <c r="A735" s="3"/>
      <c r="B735" s="3"/>
      <c r="C735" s="3"/>
    </row>
    <row r="736" spans="1:3" ht="13" x14ac:dyDescent="0.15">
      <c r="A736" s="3"/>
      <c r="B736" s="3"/>
      <c r="C736" s="3"/>
    </row>
    <row r="737" spans="1:3" ht="13" x14ac:dyDescent="0.15">
      <c r="A737" s="3"/>
      <c r="B737" s="3"/>
      <c r="C737" s="3"/>
    </row>
    <row r="738" spans="1:3" ht="13" x14ac:dyDescent="0.15">
      <c r="A738" s="3"/>
      <c r="B738" s="3"/>
      <c r="C738" s="3"/>
    </row>
    <row r="739" spans="1:3" ht="13" x14ac:dyDescent="0.15">
      <c r="A739" s="3"/>
      <c r="B739" s="3"/>
      <c r="C739" s="3"/>
    </row>
    <row r="740" spans="1:3" ht="13" x14ac:dyDescent="0.15">
      <c r="A740" s="3"/>
      <c r="B740" s="3"/>
      <c r="C740" s="3"/>
    </row>
    <row r="741" spans="1:3" ht="13" x14ac:dyDescent="0.15">
      <c r="A741" s="3"/>
      <c r="B741" s="3"/>
      <c r="C741" s="3"/>
    </row>
    <row r="742" spans="1:3" ht="13" x14ac:dyDescent="0.15">
      <c r="A742" s="3"/>
      <c r="B742" s="3"/>
      <c r="C742" s="3"/>
    </row>
    <row r="743" spans="1:3" ht="13" x14ac:dyDescent="0.15">
      <c r="A743" s="3"/>
      <c r="B743" s="3"/>
      <c r="C743" s="3"/>
    </row>
    <row r="744" spans="1:3" ht="13" x14ac:dyDescent="0.15">
      <c r="A744" s="3"/>
      <c r="B744" s="3"/>
      <c r="C744" s="3"/>
    </row>
    <row r="745" spans="1:3" ht="13" x14ac:dyDescent="0.15">
      <c r="A745" s="3"/>
      <c r="B745" s="3"/>
      <c r="C745" s="3"/>
    </row>
    <row r="746" spans="1:3" ht="13" x14ac:dyDescent="0.15">
      <c r="A746" s="3"/>
      <c r="B746" s="3"/>
      <c r="C746" s="3"/>
    </row>
    <row r="747" spans="1:3" ht="13" x14ac:dyDescent="0.15">
      <c r="A747" s="3"/>
      <c r="B747" s="3"/>
      <c r="C747" s="3"/>
    </row>
    <row r="748" spans="1:3" ht="13" x14ac:dyDescent="0.15">
      <c r="A748" s="3"/>
      <c r="B748" s="3"/>
      <c r="C748" s="3"/>
    </row>
    <row r="749" spans="1:3" ht="13" x14ac:dyDescent="0.15">
      <c r="A749" s="3"/>
      <c r="B749" s="3"/>
      <c r="C749" s="3"/>
    </row>
    <row r="750" spans="1:3" ht="13" x14ac:dyDescent="0.15">
      <c r="A750" s="3"/>
      <c r="B750" s="3"/>
      <c r="C750" s="3"/>
    </row>
    <row r="751" spans="1:3" ht="13" x14ac:dyDescent="0.15">
      <c r="A751" s="3"/>
      <c r="B751" s="3"/>
      <c r="C751" s="3"/>
    </row>
    <row r="752" spans="1:3" ht="13" x14ac:dyDescent="0.15">
      <c r="A752" s="3"/>
      <c r="B752" s="3"/>
      <c r="C752" s="3"/>
    </row>
    <row r="753" spans="1:3" ht="13" x14ac:dyDescent="0.15">
      <c r="A753" s="3"/>
      <c r="B753" s="3"/>
      <c r="C753" s="3"/>
    </row>
    <row r="754" spans="1:3" ht="13" x14ac:dyDescent="0.15">
      <c r="A754" s="3"/>
      <c r="B754" s="3"/>
      <c r="C754" s="3"/>
    </row>
    <row r="755" spans="1:3" ht="13" x14ac:dyDescent="0.15">
      <c r="A755" s="3"/>
      <c r="B755" s="3"/>
      <c r="C755" s="3"/>
    </row>
    <row r="756" spans="1:3" ht="13" x14ac:dyDescent="0.15">
      <c r="A756" s="3"/>
      <c r="B756" s="3"/>
      <c r="C756" s="3"/>
    </row>
    <row r="757" spans="1:3" ht="13" x14ac:dyDescent="0.15">
      <c r="A757" s="3"/>
      <c r="B757" s="3"/>
      <c r="C757" s="3"/>
    </row>
    <row r="758" spans="1:3" ht="13" x14ac:dyDescent="0.15">
      <c r="A758" s="3"/>
      <c r="B758" s="3"/>
      <c r="C758" s="3"/>
    </row>
    <row r="759" spans="1:3" ht="13" x14ac:dyDescent="0.15">
      <c r="A759" s="3"/>
      <c r="B759" s="3"/>
      <c r="C759" s="3"/>
    </row>
    <row r="760" spans="1:3" ht="13" x14ac:dyDescent="0.15">
      <c r="A760" s="3"/>
      <c r="B760" s="3"/>
      <c r="C760" s="3"/>
    </row>
    <row r="761" spans="1:3" ht="13" x14ac:dyDescent="0.15">
      <c r="A761" s="3"/>
      <c r="B761" s="3"/>
      <c r="C761" s="3"/>
    </row>
    <row r="762" spans="1:3" ht="13" x14ac:dyDescent="0.15">
      <c r="A762" s="3"/>
      <c r="B762" s="3"/>
      <c r="C762" s="3"/>
    </row>
    <row r="763" spans="1:3" ht="13" x14ac:dyDescent="0.15">
      <c r="A763" s="3"/>
      <c r="B763" s="3"/>
      <c r="C763" s="3"/>
    </row>
    <row r="764" spans="1:3" ht="13" x14ac:dyDescent="0.15">
      <c r="A764" s="3"/>
      <c r="B764" s="3"/>
      <c r="C764" s="3"/>
    </row>
    <row r="765" spans="1:3" ht="13" x14ac:dyDescent="0.15">
      <c r="A765" s="3"/>
      <c r="B765" s="3"/>
      <c r="C765" s="3"/>
    </row>
    <row r="766" spans="1:3" ht="13" x14ac:dyDescent="0.15">
      <c r="A766" s="3"/>
      <c r="B766" s="3"/>
      <c r="C766" s="3"/>
    </row>
    <row r="767" spans="1:3" ht="13" x14ac:dyDescent="0.15">
      <c r="A767" s="3"/>
      <c r="B767" s="3"/>
      <c r="C767" s="3"/>
    </row>
    <row r="768" spans="1:3" ht="13" x14ac:dyDescent="0.15">
      <c r="A768" s="3"/>
      <c r="B768" s="3"/>
      <c r="C768" s="3"/>
    </row>
    <row r="769" spans="1:3" ht="13" x14ac:dyDescent="0.15">
      <c r="A769" s="3"/>
      <c r="B769" s="3"/>
      <c r="C769" s="3"/>
    </row>
    <row r="770" spans="1:3" ht="13" x14ac:dyDescent="0.15">
      <c r="A770" s="3"/>
      <c r="B770" s="3"/>
      <c r="C770" s="3"/>
    </row>
    <row r="771" spans="1:3" ht="13" x14ac:dyDescent="0.15">
      <c r="A771" s="3"/>
      <c r="B771" s="3"/>
      <c r="C771" s="3"/>
    </row>
    <row r="772" spans="1:3" ht="13" x14ac:dyDescent="0.15">
      <c r="A772" s="3"/>
      <c r="B772" s="3"/>
      <c r="C772" s="3"/>
    </row>
    <row r="773" spans="1:3" ht="13" x14ac:dyDescent="0.15">
      <c r="A773" s="3"/>
      <c r="B773" s="3"/>
      <c r="C773" s="3"/>
    </row>
    <row r="774" spans="1:3" ht="13" x14ac:dyDescent="0.15">
      <c r="A774" s="3"/>
      <c r="B774" s="3"/>
      <c r="C774" s="3"/>
    </row>
    <row r="775" spans="1:3" ht="13" x14ac:dyDescent="0.15">
      <c r="A775" s="3"/>
      <c r="B775" s="3"/>
      <c r="C775" s="3"/>
    </row>
    <row r="776" spans="1:3" ht="13" x14ac:dyDescent="0.15">
      <c r="A776" s="3"/>
      <c r="B776" s="3"/>
      <c r="C776" s="3"/>
    </row>
    <row r="777" spans="1:3" ht="13" x14ac:dyDescent="0.15">
      <c r="A777" s="3"/>
      <c r="B777" s="3"/>
      <c r="C777" s="3"/>
    </row>
    <row r="778" spans="1:3" ht="13" x14ac:dyDescent="0.15">
      <c r="A778" s="3"/>
      <c r="B778" s="3"/>
      <c r="C778" s="3"/>
    </row>
    <row r="779" spans="1:3" ht="13" x14ac:dyDescent="0.15">
      <c r="A779" s="3"/>
      <c r="B779" s="3"/>
      <c r="C779" s="3"/>
    </row>
    <row r="780" spans="1:3" ht="13" x14ac:dyDescent="0.15">
      <c r="A780" s="3"/>
      <c r="B780" s="3"/>
      <c r="C780" s="3"/>
    </row>
    <row r="781" spans="1:3" ht="13" x14ac:dyDescent="0.15">
      <c r="A781" s="3"/>
      <c r="B781" s="3"/>
      <c r="C781" s="3"/>
    </row>
    <row r="782" spans="1:3" ht="13" x14ac:dyDescent="0.15">
      <c r="A782" s="3"/>
      <c r="B782" s="3"/>
      <c r="C782" s="3"/>
    </row>
    <row r="783" spans="1:3" ht="13" x14ac:dyDescent="0.15">
      <c r="A783" s="3"/>
      <c r="B783" s="3"/>
      <c r="C783" s="3"/>
    </row>
    <row r="784" spans="1:3" ht="13" x14ac:dyDescent="0.15">
      <c r="A784" s="3"/>
      <c r="B784" s="3"/>
      <c r="C784" s="3"/>
    </row>
    <row r="785" spans="1:3" ht="13" x14ac:dyDescent="0.15">
      <c r="A785" s="3"/>
      <c r="B785" s="3"/>
      <c r="C785" s="3"/>
    </row>
    <row r="786" spans="1:3" ht="13" x14ac:dyDescent="0.15">
      <c r="A786" s="3"/>
      <c r="B786" s="3"/>
      <c r="C786" s="3"/>
    </row>
    <row r="787" spans="1:3" ht="13" x14ac:dyDescent="0.15">
      <c r="A787" s="3"/>
      <c r="B787" s="3"/>
      <c r="C787" s="3"/>
    </row>
    <row r="788" spans="1:3" ht="13" x14ac:dyDescent="0.15">
      <c r="A788" s="3"/>
      <c r="B788" s="3"/>
      <c r="C788" s="3"/>
    </row>
    <row r="789" spans="1:3" ht="13" x14ac:dyDescent="0.15">
      <c r="A789" s="3"/>
      <c r="B789" s="3"/>
      <c r="C789" s="3"/>
    </row>
    <row r="790" spans="1:3" ht="13" x14ac:dyDescent="0.15">
      <c r="A790" s="3"/>
      <c r="B790" s="3"/>
      <c r="C790" s="3"/>
    </row>
    <row r="791" spans="1:3" ht="13" x14ac:dyDescent="0.15">
      <c r="A791" s="3"/>
      <c r="B791" s="3"/>
      <c r="C791" s="3"/>
    </row>
    <row r="792" spans="1:3" ht="13" x14ac:dyDescent="0.15">
      <c r="A792" s="3"/>
      <c r="B792" s="3"/>
      <c r="C792" s="3"/>
    </row>
    <row r="793" spans="1:3" ht="13" x14ac:dyDescent="0.15">
      <c r="A793" s="3"/>
      <c r="B793" s="3"/>
      <c r="C793" s="3"/>
    </row>
    <row r="794" spans="1:3" ht="13" x14ac:dyDescent="0.15">
      <c r="A794" s="3"/>
      <c r="B794" s="3"/>
      <c r="C794" s="3"/>
    </row>
    <row r="795" spans="1:3" ht="13" x14ac:dyDescent="0.15">
      <c r="A795" s="3"/>
      <c r="B795" s="3"/>
      <c r="C795" s="3"/>
    </row>
    <row r="796" spans="1:3" ht="13" x14ac:dyDescent="0.15">
      <c r="A796" s="3"/>
      <c r="B796" s="3"/>
      <c r="C796" s="3"/>
    </row>
    <row r="797" spans="1:3" ht="13" x14ac:dyDescent="0.15">
      <c r="A797" s="3"/>
      <c r="B797" s="3"/>
      <c r="C797" s="3"/>
    </row>
    <row r="798" spans="1:3" ht="13" x14ac:dyDescent="0.15">
      <c r="A798" s="3"/>
      <c r="B798" s="3"/>
      <c r="C798" s="3"/>
    </row>
    <row r="799" spans="1:3" ht="13" x14ac:dyDescent="0.15">
      <c r="A799" s="3"/>
      <c r="B799" s="3"/>
      <c r="C799" s="3"/>
    </row>
    <row r="800" spans="1:3" ht="13" x14ac:dyDescent="0.15">
      <c r="A800" s="3"/>
      <c r="B800" s="3"/>
      <c r="C800" s="3"/>
    </row>
    <row r="801" spans="1:3" ht="13" x14ac:dyDescent="0.15">
      <c r="A801" s="3"/>
      <c r="B801" s="3"/>
      <c r="C801" s="3"/>
    </row>
    <row r="802" spans="1:3" ht="13" x14ac:dyDescent="0.15">
      <c r="A802" s="3"/>
      <c r="B802" s="3"/>
      <c r="C802" s="3"/>
    </row>
    <row r="803" spans="1:3" ht="13" x14ac:dyDescent="0.15">
      <c r="A803" s="3"/>
      <c r="B803" s="3"/>
      <c r="C803" s="3"/>
    </row>
    <row r="804" spans="1:3" ht="13" x14ac:dyDescent="0.15">
      <c r="A804" s="3"/>
      <c r="B804" s="3"/>
      <c r="C804" s="3"/>
    </row>
    <row r="805" spans="1:3" ht="13" x14ac:dyDescent="0.15">
      <c r="A805" s="3"/>
      <c r="B805" s="3"/>
      <c r="C805" s="3"/>
    </row>
    <row r="806" spans="1:3" ht="13" x14ac:dyDescent="0.15">
      <c r="A806" s="3"/>
      <c r="B806" s="3"/>
      <c r="C806" s="3"/>
    </row>
    <row r="807" spans="1:3" ht="13" x14ac:dyDescent="0.15">
      <c r="A807" s="3"/>
      <c r="B807" s="3"/>
      <c r="C807" s="3"/>
    </row>
    <row r="808" spans="1:3" ht="13" x14ac:dyDescent="0.15">
      <c r="A808" s="3"/>
      <c r="B808" s="3"/>
      <c r="C808" s="3"/>
    </row>
    <row r="809" spans="1:3" ht="13" x14ac:dyDescent="0.15">
      <c r="A809" s="3"/>
      <c r="B809" s="3"/>
      <c r="C809" s="3"/>
    </row>
    <row r="810" spans="1:3" ht="13" x14ac:dyDescent="0.15">
      <c r="A810" s="3"/>
      <c r="B810" s="3"/>
      <c r="C810" s="3"/>
    </row>
    <row r="811" spans="1:3" ht="13" x14ac:dyDescent="0.15">
      <c r="A811" s="3"/>
      <c r="B811" s="3"/>
      <c r="C811" s="3"/>
    </row>
    <row r="812" spans="1:3" ht="13" x14ac:dyDescent="0.15">
      <c r="A812" s="3"/>
      <c r="B812" s="3"/>
      <c r="C812" s="3"/>
    </row>
    <row r="813" spans="1:3" ht="13" x14ac:dyDescent="0.15">
      <c r="A813" s="3"/>
      <c r="B813" s="3"/>
      <c r="C813" s="3"/>
    </row>
    <row r="814" spans="1:3" ht="13" x14ac:dyDescent="0.15">
      <c r="A814" s="3"/>
      <c r="B814" s="3"/>
      <c r="C814" s="3"/>
    </row>
    <row r="815" spans="1:3" ht="13" x14ac:dyDescent="0.15">
      <c r="A815" s="3"/>
      <c r="B815" s="3"/>
      <c r="C815" s="3"/>
    </row>
    <row r="816" spans="1:3" ht="13" x14ac:dyDescent="0.15">
      <c r="A816" s="3"/>
      <c r="B816" s="3"/>
      <c r="C816" s="3"/>
    </row>
    <row r="817" spans="1:3" ht="13" x14ac:dyDescent="0.15">
      <c r="A817" s="3"/>
      <c r="B817" s="3"/>
      <c r="C817" s="3"/>
    </row>
    <row r="818" spans="1:3" ht="13" x14ac:dyDescent="0.15">
      <c r="A818" s="3"/>
      <c r="B818" s="3"/>
      <c r="C818" s="3"/>
    </row>
    <row r="819" spans="1:3" ht="13" x14ac:dyDescent="0.15">
      <c r="A819" s="3"/>
      <c r="B819" s="3"/>
      <c r="C819" s="3"/>
    </row>
    <row r="820" spans="1:3" ht="13" x14ac:dyDescent="0.15">
      <c r="A820" s="3"/>
      <c r="B820" s="3"/>
      <c r="C820" s="3"/>
    </row>
    <row r="821" spans="1:3" ht="13" x14ac:dyDescent="0.15">
      <c r="A821" s="3"/>
      <c r="B821" s="3"/>
      <c r="C821" s="3"/>
    </row>
    <row r="822" spans="1:3" ht="13" x14ac:dyDescent="0.15">
      <c r="A822" s="3"/>
      <c r="B822" s="3"/>
      <c r="C822" s="3"/>
    </row>
    <row r="823" spans="1:3" ht="13" x14ac:dyDescent="0.15">
      <c r="A823" s="3"/>
      <c r="B823" s="3"/>
      <c r="C823" s="3"/>
    </row>
    <row r="824" spans="1:3" ht="13" x14ac:dyDescent="0.15">
      <c r="A824" s="3"/>
      <c r="B824" s="3"/>
      <c r="C824" s="3"/>
    </row>
    <row r="825" spans="1:3" ht="13" x14ac:dyDescent="0.15">
      <c r="A825" s="3"/>
      <c r="B825" s="3"/>
      <c r="C825" s="3"/>
    </row>
    <row r="826" spans="1:3" ht="13" x14ac:dyDescent="0.15">
      <c r="A826" s="3"/>
      <c r="B826" s="3"/>
      <c r="C826" s="3"/>
    </row>
    <row r="827" spans="1:3" ht="13" x14ac:dyDescent="0.15">
      <c r="A827" s="3"/>
      <c r="B827" s="3"/>
      <c r="C827" s="3"/>
    </row>
    <row r="828" spans="1:3" ht="13" x14ac:dyDescent="0.15">
      <c r="A828" s="3"/>
      <c r="B828" s="3"/>
      <c r="C828" s="3"/>
    </row>
    <row r="829" spans="1:3" ht="13" x14ac:dyDescent="0.15">
      <c r="A829" s="3"/>
      <c r="B829" s="3"/>
      <c r="C829" s="3"/>
    </row>
    <row r="830" spans="1:3" ht="13" x14ac:dyDescent="0.15">
      <c r="A830" s="3"/>
      <c r="B830" s="3"/>
      <c r="C830" s="3"/>
    </row>
    <row r="831" spans="1:3" ht="13" x14ac:dyDescent="0.15">
      <c r="A831" s="3"/>
      <c r="B831" s="3"/>
      <c r="C831" s="3"/>
    </row>
    <row r="832" spans="1:3" ht="13" x14ac:dyDescent="0.15">
      <c r="A832" s="3"/>
      <c r="B832" s="3"/>
      <c r="C832" s="3"/>
    </row>
    <row r="833" spans="1:3" ht="13" x14ac:dyDescent="0.15">
      <c r="A833" s="3"/>
      <c r="B833" s="3"/>
      <c r="C833" s="3"/>
    </row>
    <row r="834" spans="1:3" ht="13" x14ac:dyDescent="0.15">
      <c r="A834" s="3"/>
      <c r="B834" s="3"/>
      <c r="C834" s="3"/>
    </row>
    <row r="835" spans="1:3" ht="13" x14ac:dyDescent="0.15">
      <c r="A835" s="3"/>
      <c r="B835" s="3"/>
      <c r="C835" s="3"/>
    </row>
    <row r="836" spans="1:3" ht="13" x14ac:dyDescent="0.15">
      <c r="A836" s="3"/>
      <c r="B836" s="3"/>
      <c r="C836" s="3"/>
    </row>
    <row r="837" spans="1:3" ht="13" x14ac:dyDescent="0.15">
      <c r="A837" s="3"/>
      <c r="B837" s="3"/>
      <c r="C837" s="3"/>
    </row>
    <row r="838" spans="1:3" ht="13" x14ac:dyDescent="0.15">
      <c r="A838" s="3"/>
      <c r="B838" s="3"/>
      <c r="C838" s="3"/>
    </row>
    <row r="839" spans="1:3" ht="13" x14ac:dyDescent="0.15">
      <c r="A839" s="3"/>
      <c r="B839" s="3"/>
      <c r="C839" s="3"/>
    </row>
    <row r="840" spans="1:3" ht="13" x14ac:dyDescent="0.15">
      <c r="A840" s="3"/>
      <c r="B840" s="3"/>
      <c r="C840" s="3"/>
    </row>
    <row r="841" spans="1:3" ht="13" x14ac:dyDescent="0.15">
      <c r="A841" s="3"/>
      <c r="B841" s="3"/>
      <c r="C841" s="3"/>
    </row>
    <row r="842" spans="1:3" ht="13" x14ac:dyDescent="0.15">
      <c r="A842" s="3"/>
      <c r="B842" s="3"/>
      <c r="C842" s="3"/>
    </row>
    <row r="843" spans="1:3" ht="13" x14ac:dyDescent="0.15">
      <c r="A843" s="3"/>
      <c r="B843" s="3"/>
      <c r="C843" s="3"/>
    </row>
    <row r="844" spans="1:3" ht="13" x14ac:dyDescent="0.15">
      <c r="A844" s="3"/>
      <c r="B844" s="3"/>
      <c r="C844" s="3"/>
    </row>
    <row r="845" spans="1:3" ht="13" x14ac:dyDescent="0.15">
      <c r="A845" s="3"/>
      <c r="B845" s="3"/>
      <c r="C845" s="3"/>
    </row>
    <row r="846" spans="1:3" ht="13" x14ac:dyDescent="0.15">
      <c r="A846" s="3"/>
      <c r="B846" s="3"/>
      <c r="C846" s="3"/>
    </row>
    <row r="847" spans="1:3" ht="13" x14ac:dyDescent="0.15">
      <c r="A847" s="3"/>
      <c r="B847" s="3"/>
      <c r="C847" s="3"/>
    </row>
    <row r="848" spans="1:3" ht="13" x14ac:dyDescent="0.15">
      <c r="A848" s="3"/>
      <c r="B848" s="3"/>
      <c r="C848" s="3"/>
    </row>
    <row r="849" spans="1:3" ht="13" x14ac:dyDescent="0.15">
      <c r="A849" s="3"/>
      <c r="B849" s="3"/>
      <c r="C849" s="3"/>
    </row>
    <row r="850" spans="1:3" ht="13" x14ac:dyDescent="0.15">
      <c r="A850" s="3"/>
      <c r="B850" s="3"/>
      <c r="C850" s="3"/>
    </row>
    <row r="851" spans="1:3" ht="13" x14ac:dyDescent="0.15">
      <c r="A851" s="3"/>
      <c r="B851" s="3"/>
      <c r="C851" s="3"/>
    </row>
    <row r="852" spans="1:3" ht="13" x14ac:dyDescent="0.15">
      <c r="A852" s="3"/>
      <c r="B852" s="3"/>
      <c r="C852" s="3"/>
    </row>
    <row r="853" spans="1:3" ht="13" x14ac:dyDescent="0.15">
      <c r="A853" s="3"/>
      <c r="B853" s="3"/>
      <c r="C853" s="3"/>
    </row>
    <row r="854" spans="1:3" ht="13" x14ac:dyDescent="0.15">
      <c r="A854" s="3"/>
      <c r="B854" s="3"/>
      <c r="C854" s="3"/>
    </row>
    <row r="855" spans="1:3" ht="13" x14ac:dyDescent="0.15">
      <c r="A855" s="3"/>
      <c r="B855" s="3"/>
      <c r="C855" s="3"/>
    </row>
    <row r="856" spans="1:3" ht="13" x14ac:dyDescent="0.15">
      <c r="A856" s="3"/>
      <c r="B856" s="3"/>
      <c r="C856" s="3"/>
    </row>
    <row r="857" spans="1:3" ht="13" x14ac:dyDescent="0.15">
      <c r="A857" s="3"/>
      <c r="B857" s="3"/>
      <c r="C857" s="3"/>
    </row>
    <row r="858" spans="1:3" ht="13" x14ac:dyDescent="0.15">
      <c r="A858" s="3"/>
      <c r="B858" s="3"/>
      <c r="C858" s="3"/>
    </row>
    <row r="859" spans="1:3" ht="13" x14ac:dyDescent="0.15">
      <c r="A859" s="3"/>
      <c r="B859" s="3"/>
      <c r="C859" s="3"/>
    </row>
    <row r="860" spans="1:3" ht="13" x14ac:dyDescent="0.15">
      <c r="A860" s="3"/>
      <c r="B860" s="3"/>
      <c r="C860" s="3"/>
    </row>
    <row r="861" spans="1:3" ht="13" x14ac:dyDescent="0.15">
      <c r="A861" s="3"/>
      <c r="B861" s="3"/>
      <c r="C861" s="3"/>
    </row>
    <row r="862" spans="1:3" ht="13" x14ac:dyDescent="0.15">
      <c r="A862" s="3"/>
      <c r="B862" s="3"/>
      <c r="C862" s="3"/>
    </row>
    <row r="863" spans="1:3" ht="13" x14ac:dyDescent="0.15">
      <c r="A863" s="3"/>
      <c r="B863" s="3"/>
      <c r="C863" s="3"/>
    </row>
    <row r="864" spans="1:3" ht="13" x14ac:dyDescent="0.15">
      <c r="A864" s="3"/>
      <c r="B864" s="3"/>
      <c r="C864" s="3"/>
    </row>
    <row r="865" spans="1:3" ht="13" x14ac:dyDescent="0.15">
      <c r="A865" s="3"/>
      <c r="B865" s="3"/>
      <c r="C865" s="3"/>
    </row>
    <row r="866" spans="1:3" ht="13" x14ac:dyDescent="0.15">
      <c r="A866" s="3"/>
      <c r="B866" s="3"/>
      <c r="C866" s="3"/>
    </row>
    <row r="867" spans="1:3" ht="13" x14ac:dyDescent="0.15">
      <c r="A867" s="3"/>
      <c r="B867" s="3"/>
      <c r="C867" s="3"/>
    </row>
    <row r="868" spans="1:3" ht="13" x14ac:dyDescent="0.15">
      <c r="A868" s="3"/>
      <c r="B868" s="3"/>
      <c r="C868" s="3"/>
    </row>
    <row r="869" spans="1:3" ht="13" x14ac:dyDescent="0.15">
      <c r="A869" s="3"/>
      <c r="B869" s="3"/>
      <c r="C869" s="3"/>
    </row>
    <row r="870" spans="1:3" ht="13" x14ac:dyDescent="0.15">
      <c r="A870" s="3"/>
      <c r="B870" s="3"/>
      <c r="C870" s="3"/>
    </row>
    <row r="871" spans="1:3" ht="13" x14ac:dyDescent="0.15">
      <c r="A871" s="3"/>
      <c r="B871" s="3"/>
      <c r="C871" s="3"/>
    </row>
    <row r="872" spans="1:3" ht="13" x14ac:dyDescent="0.15">
      <c r="A872" s="3"/>
      <c r="B872" s="3"/>
      <c r="C872" s="3"/>
    </row>
    <row r="873" spans="1:3" ht="13" x14ac:dyDescent="0.15">
      <c r="A873" s="3"/>
      <c r="B873" s="3"/>
      <c r="C873" s="3"/>
    </row>
    <row r="874" spans="1:3" ht="13" x14ac:dyDescent="0.15">
      <c r="A874" s="3"/>
      <c r="B874" s="3"/>
      <c r="C874" s="3"/>
    </row>
    <row r="875" spans="1:3" ht="13" x14ac:dyDescent="0.15">
      <c r="A875" s="3"/>
      <c r="B875" s="3"/>
      <c r="C875" s="3"/>
    </row>
    <row r="876" spans="1:3" ht="13" x14ac:dyDescent="0.15">
      <c r="A876" s="3"/>
      <c r="B876" s="3"/>
      <c r="C876" s="3"/>
    </row>
    <row r="877" spans="1:3" ht="13" x14ac:dyDescent="0.15">
      <c r="A877" s="3"/>
      <c r="B877" s="3"/>
      <c r="C877" s="3"/>
    </row>
    <row r="878" spans="1:3" ht="13" x14ac:dyDescent="0.15">
      <c r="A878" s="3"/>
      <c r="B878" s="3"/>
      <c r="C878" s="3"/>
    </row>
    <row r="879" spans="1:3" ht="13" x14ac:dyDescent="0.15">
      <c r="A879" s="3"/>
      <c r="B879" s="3"/>
      <c r="C879" s="3"/>
    </row>
    <row r="880" spans="1:3" ht="13" x14ac:dyDescent="0.15">
      <c r="A880" s="3"/>
      <c r="B880" s="3"/>
      <c r="C880" s="3"/>
    </row>
    <row r="881" spans="1:3" ht="13" x14ac:dyDescent="0.15">
      <c r="A881" s="3"/>
      <c r="B881" s="3"/>
      <c r="C881" s="3"/>
    </row>
    <row r="882" spans="1:3" ht="13" x14ac:dyDescent="0.15">
      <c r="A882" s="3"/>
      <c r="B882" s="3"/>
      <c r="C882" s="3"/>
    </row>
    <row r="883" spans="1:3" ht="13" x14ac:dyDescent="0.15">
      <c r="A883" s="3"/>
      <c r="B883" s="3"/>
      <c r="C883" s="3"/>
    </row>
    <row r="884" spans="1:3" ht="13" x14ac:dyDescent="0.15">
      <c r="A884" s="3"/>
      <c r="B884" s="3"/>
      <c r="C884" s="3"/>
    </row>
    <row r="885" spans="1:3" ht="13" x14ac:dyDescent="0.15">
      <c r="A885" s="3"/>
      <c r="B885" s="3"/>
      <c r="C885" s="3"/>
    </row>
    <row r="886" spans="1:3" ht="13" x14ac:dyDescent="0.15">
      <c r="A886" s="3"/>
      <c r="B886" s="3"/>
      <c r="C886" s="3"/>
    </row>
    <row r="887" spans="1:3" ht="13" x14ac:dyDescent="0.15">
      <c r="A887" s="3"/>
      <c r="B887" s="3"/>
      <c r="C887" s="3"/>
    </row>
    <row r="888" spans="1:3" ht="13" x14ac:dyDescent="0.15">
      <c r="A888" s="3"/>
      <c r="B888" s="3"/>
      <c r="C888" s="3"/>
    </row>
    <row r="889" spans="1:3" ht="13" x14ac:dyDescent="0.15">
      <c r="A889" s="3"/>
      <c r="B889" s="3"/>
      <c r="C889" s="3"/>
    </row>
    <row r="890" spans="1:3" ht="13" x14ac:dyDescent="0.15">
      <c r="A890" s="3"/>
      <c r="B890" s="3"/>
      <c r="C890" s="3"/>
    </row>
    <row r="891" spans="1:3" ht="13" x14ac:dyDescent="0.15">
      <c r="A891" s="3"/>
      <c r="B891" s="3"/>
      <c r="C891" s="3"/>
    </row>
    <row r="892" spans="1:3" ht="13" x14ac:dyDescent="0.15">
      <c r="A892" s="3"/>
      <c r="B892" s="3"/>
      <c r="C892" s="3"/>
    </row>
    <row r="893" spans="1:3" ht="13" x14ac:dyDescent="0.15">
      <c r="A893" s="3"/>
      <c r="B893" s="3"/>
      <c r="C893" s="3"/>
    </row>
    <row r="894" spans="1:3" ht="13" x14ac:dyDescent="0.15">
      <c r="A894" s="3"/>
      <c r="B894" s="3"/>
      <c r="C894" s="3"/>
    </row>
    <row r="895" spans="1:3" ht="13" x14ac:dyDescent="0.15">
      <c r="A895" s="3"/>
      <c r="B895" s="3"/>
      <c r="C895" s="3"/>
    </row>
    <row r="896" spans="1:3" ht="13" x14ac:dyDescent="0.15">
      <c r="A896" s="3"/>
      <c r="B896" s="3"/>
      <c r="C896" s="3"/>
    </row>
    <row r="897" spans="1:3" ht="13" x14ac:dyDescent="0.15">
      <c r="A897" s="3"/>
      <c r="B897" s="3"/>
      <c r="C897" s="3"/>
    </row>
    <row r="898" spans="1:3" ht="13" x14ac:dyDescent="0.15">
      <c r="A898" s="3"/>
      <c r="B898" s="3"/>
      <c r="C898" s="3"/>
    </row>
    <row r="899" spans="1:3" ht="13" x14ac:dyDescent="0.15">
      <c r="A899" s="3"/>
      <c r="B899" s="3"/>
      <c r="C899" s="3"/>
    </row>
    <row r="900" spans="1:3" ht="13" x14ac:dyDescent="0.15">
      <c r="A900" s="3"/>
      <c r="B900" s="3"/>
      <c r="C900" s="3"/>
    </row>
    <row r="901" spans="1:3" ht="13" x14ac:dyDescent="0.15">
      <c r="A901" s="3"/>
      <c r="B901" s="3"/>
      <c r="C901" s="3"/>
    </row>
    <row r="902" spans="1:3" ht="13" x14ac:dyDescent="0.15">
      <c r="A902" s="3"/>
      <c r="B902" s="3"/>
      <c r="C902" s="3"/>
    </row>
    <row r="903" spans="1:3" ht="13" x14ac:dyDescent="0.15">
      <c r="A903" s="3"/>
      <c r="B903" s="3"/>
      <c r="C903" s="3"/>
    </row>
    <row r="904" spans="1:3" ht="13" x14ac:dyDescent="0.15">
      <c r="A904" s="3"/>
      <c r="B904" s="3"/>
      <c r="C904" s="3"/>
    </row>
    <row r="905" spans="1:3" ht="13" x14ac:dyDescent="0.15">
      <c r="A905" s="3"/>
      <c r="B905" s="3"/>
      <c r="C905" s="3"/>
    </row>
    <row r="906" spans="1:3" ht="13" x14ac:dyDescent="0.15">
      <c r="A906" s="3"/>
      <c r="B906" s="3"/>
      <c r="C906" s="3"/>
    </row>
    <row r="907" spans="1:3" ht="13" x14ac:dyDescent="0.15">
      <c r="A907" s="3"/>
      <c r="B907" s="3"/>
      <c r="C907" s="3"/>
    </row>
    <row r="908" spans="1:3" ht="13" x14ac:dyDescent="0.15">
      <c r="A908" s="3"/>
      <c r="B908" s="3"/>
      <c r="C908" s="3"/>
    </row>
    <row r="909" spans="1:3" ht="13" x14ac:dyDescent="0.15">
      <c r="A909" s="3"/>
      <c r="B909" s="3"/>
      <c r="C909" s="3"/>
    </row>
    <row r="910" spans="1:3" ht="13" x14ac:dyDescent="0.15">
      <c r="A910" s="3"/>
      <c r="B910" s="3"/>
      <c r="C910" s="3"/>
    </row>
    <row r="911" spans="1:3" ht="13" x14ac:dyDescent="0.15">
      <c r="A911" s="3"/>
      <c r="B911" s="3"/>
      <c r="C911" s="3"/>
    </row>
    <row r="912" spans="1:3" ht="13" x14ac:dyDescent="0.15">
      <c r="A912" s="3"/>
      <c r="B912" s="3"/>
      <c r="C912" s="3"/>
    </row>
    <row r="913" spans="1:3" ht="13" x14ac:dyDescent="0.15">
      <c r="A913" s="3"/>
      <c r="B913" s="3"/>
      <c r="C913" s="3"/>
    </row>
    <row r="914" spans="1:3" ht="13" x14ac:dyDescent="0.15">
      <c r="A914" s="3"/>
      <c r="B914" s="3"/>
      <c r="C914" s="3"/>
    </row>
    <row r="915" spans="1:3" ht="13" x14ac:dyDescent="0.15">
      <c r="A915" s="3"/>
      <c r="B915" s="3"/>
      <c r="C915" s="3"/>
    </row>
    <row r="916" spans="1:3" ht="13" x14ac:dyDescent="0.15">
      <c r="A916" s="3"/>
      <c r="B916" s="3"/>
      <c r="C916" s="3"/>
    </row>
    <row r="917" spans="1:3" ht="13" x14ac:dyDescent="0.15">
      <c r="A917" s="3"/>
      <c r="B917" s="3"/>
      <c r="C917" s="3"/>
    </row>
    <row r="918" spans="1:3" ht="13" x14ac:dyDescent="0.15">
      <c r="A918" s="3"/>
      <c r="B918" s="3"/>
      <c r="C918" s="3"/>
    </row>
    <row r="919" spans="1:3" ht="13" x14ac:dyDescent="0.15">
      <c r="A919" s="3"/>
      <c r="B919" s="3"/>
      <c r="C919" s="3"/>
    </row>
    <row r="920" spans="1:3" ht="13" x14ac:dyDescent="0.15">
      <c r="A920" s="3"/>
      <c r="B920" s="3"/>
      <c r="C920" s="3"/>
    </row>
    <row r="921" spans="1:3" ht="13" x14ac:dyDescent="0.15">
      <c r="A921" s="3"/>
      <c r="B921" s="3"/>
      <c r="C921" s="3"/>
    </row>
    <row r="922" spans="1:3" ht="13" x14ac:dyDescent="0.15">
      <c r="A922" s="3"/>
      <c r="B922" s="3"/>
      <c r="C922" s="3"/>
    </row>
    <row r="923" spans="1:3" ht="13" x14ac:dyDescent="0.15">
      <c r="A923" s="3"/>
      <c r="B923" s="3"/>
      <c r="C923" s="3"/>
    </row>
    <row r="924" spans="1:3" ht="13" x14ac:dyDescent="0.15">
      <c r="A924" s="3"/>
      <c r="B924" s="3"/>
      <c r="C924" s="3"/>
    </row>
    <row r="925" spans="1:3" ht="13" x14ac:dyDescent="0.15">
      <c r="A925" s="3"/>
      <c r="B925" s="3"/>
      <c r="C925" s="3"/>
    </row>
    <row r="926" spans="1:3" ht="13" x14ac:dyDescent="0.15">
      <c r="A926" s="3"/>
      <c r="B926" s="3"/>
      <c r="C926" s="3"/>
    </row>
    <row r="927" spans="1:3" ht="13" x14ac:dyDescent="0.15">
      <c r="A927" s="3"/>
      <c r="B927" s="3"/>
      <c r="C927" s="3"/>
    </row>
    <row r="928" spans="1:3" ht="13" x14ac:dyDescent="0.15">
      <c r="A928" s="3"/>
      <c r="B928" s="3"/>
      <c r="C928" s="3"/>
    </row>
    <row r="929" spans="1:3" ht="13" x14ac:dyDescent="0.15">
      <c r="A929" s="3"/>
      <c r="B929" s="3"/>
      <c r="C929" s="3"/>
    </row>
    <row r="930" spans="1:3" ht="13" x14ac:dyDescent="0.15">
      <c r="A930" s="3"/>
      <c r="B930" s="3"/>
      <c r="C930" s="3"/>
    </row>
    <row r="931" spans="1:3" ht="13" x14ac:dyDescent="0.15">
      <c r="A931" s="3"/>
      <c r="B931" s="3"/>
      <c r="C931" s="3"/>
    </row>
    <row r="932" spans="1:3" ht="13" x14ac:dyDescent="0.15">
      <c r="A932" s="3"/>
      <c r="B932" s="3"/>
      <c r="C932" s="3"/>
    </row>
    <row r="933" spans="1:3" ht="13" x14ac:dyDescent="0.15">
      <c r="A933" s="3"/>
      <c r="B933" s="3"/>
      <c r="C933" s="3"/>
    </row>
    <row r="934" spans="1:3" ht="13" x14ac:dyDescent="0.15">
      <c r="A934" s="3"/>
      <c r="B934" s="3"/>
      <c r="C934" s="3"/>
    </row>
    <row r="935" spans="1:3" ht="13" x14ac:dyDescent="0.15">
      <c r="A935" s="3"/>
      <c r="B935" s="3"/>
      <c r="C935" s="3"/>
    </row>
    <row r="936" spans="1:3" ht="13" x14ac:dyDescent="0.15">
      <c r="A936" s="3"/>
      <c r="B936" s="3"/>
      <c r="C936" s="3"/>
    </row>
    <row r="937" spans="1:3" ht="13" x14ac:dyDescent="0.15">
      <c r="A937" s="3"/>
      <c r="B937" s="3"/>
      <c r="C937" s="3"/>
    </row>
    <row r="938" spans="1:3" ht="13" x14ac:dyDescent="0.15">
      <c r="A938" s="3"/>
      <c r="B938" s="3"/>
      <c r="C938" s="3"/>
    </row>
    <row r="939" spans="1:3" ht="13" x14ac:dyDescent="0.15">
      <c r="A939" s="3"/>
      <c r="B939" s="3"/>
      <c r="C939" s="3"/>
    </row>
    <row r="940" spans="1:3" ht="13" x14ac:dyDescent="0.15">
      <c r="A940" s="3"/>
      <c r="B940" s="3"/>
      <c r="C940" s="3"/>
    </row>
    <row r="941" spans="1:3" ht="13" x14ac:dyDescent="0.15">
      <c r="A941" s="3"/>
      <c r="B941" s="3"/>
      <c r="C941" s="3"/>
    </row>
    <row r="942" spans="1:3" ht="13" x14ac:dyDescent="0.15">
      <c r="A942" s="3"/>
      <c r="B942" s="3"/>
      <c r="C942" s="3"/>
    </row>
  </sheetData>
  <mergeCells count="3">
    <mergeCell ref="B5:H5"/>
    <mergeCell ref="B27:H27"/>
    <mergeCell ref="B47:H47"/>
  </mergeCells>
  <phoneticPr fontId="2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AEA2-9D0B-4D6E-AC62-B25E9FD304D4}">
  <sheetPr>
    <outlinePr summaryBelow="0" summaryRight="0"/>
  </sheetPr>
  <dimension ref="A2:U51"/>
  <sheetViews>
    <sheetView tabSelected="1" zoomScale="90" zoomScaleNormal="100" workbookViewId="0">
      <pane xSplit="3" ySplit="2" topLeftCell="D3" activePane="bottomRight" state="frozen"/>
      <selection pane="topRight" activeCell="D1" sqref="D1"/>
      <selection pane="bottomLeft" activeCell="A4" sqref="A4"/>
      <selection pane="bottomRight" activeCell="U1" sqref="U1:U1048576"/>
    </sheetView>
  </sheetViews>
  <sheetFormatPr baseColWidth="10" defaultColWidth="14.33203125" defaultRowHeight="15.75" customHeight="1" x14ac:dyDescent="0.15"/>
  <cols>
    <col min="1" max="1" width="9.1640625" style="57" hidden="1" customWidth="1"/>
    <col min="2" max="2" width="8.33203125" style="58" customWidth="1"/>
    <col min="3" max="3" width="10.33203125" style="59" customWidth="1"/>
    <col min="4" max="4" width="27" style="94" customWidth="1"/>
    <col min="5" max="5" width="12.6640625" style="57" customWidth="1"/>
    <col min="6" max="6" width="14" style="57" customWidth="1"/>
    <col min="7" max="7" width="11.6640625" style="60" customWidth="1"/>
    <col min="8" max="16" width="14.33203125" style="57"/>
    <col min="17" max="17" width="9.6640625" style="57" customWidth="1"/>
    <col min="18" max="18" width="23.6640625" style="57" customWidth="1"/>
    <col min="19" max="20" width="14.33203125" style="57"/>
    <col min="21" max="21" width="14.33203125" style="57" hidden="1" customWidth="1"/>
    <col min="22" max="24" width="14.33203125" style="57"/>
    <col min="25" max="25" width="30.6640625" style="57" customWidth="1"/>
    <col min="26" max="31" width="14.33203125" style="57"/>
    <col min="32" max="32" width="16.6640625" style="57" customWidth="1"/>
    <col min="33" max="16384" width="14.33203125" style="57"/>
  </cols>
  <sheetData>
    <row r="2" spans="2:7" s="61" customFormat="1" ht="48" customHeight="1" thickBot="1" x14ac:dyDescent="0.25">
      <c r="B2" s="45" t="s">
        <v>57</v>
      </c>
      <c r="C2" s="62" t="s">
        <v>58</v>
      </c>
      <c r="D2" s="63" t="s">
        <v>3</v>
      </c>
      <c r="E2" s="45" t="s">
        <v>59</v>
      </c>
      <c r="F2" s="45" t="s">
        <v>60</v>
      </c>
      <c r="G2" s="83" t="s">
        <v>29</v>
      </c>
    </row>
    <row r="3" spans="2:7" ht="21" customHeight="1" thickTop="1" x14ac:dyDescent="0.15">
      <c r="B3" s="115">
        <v>3</v>
      </c>
      <c r="C3" s="64" t="s">
        <v>30</v>
      </c>
      <c r="D3" s="85" t="s">
        <v>31</v>
      </c>
      <c r="E3" s="65">
        <v>28</v>
      </c>
      <c r="F3" s="65">
        <v>46</v>
      </c>
      <c r="G3" s="66">
        <v>0.64300000000000002</v>
      </c>
    </row>
    <row r="4" spans="2:7" ht="21.75" customHeight="1" x14ac:dyDescent="0.15">
      <c r="B4" s="113"/>
      <c r="C4" s="67" t="s">
        <v>32</v>
      </c>
      <c r="D4" s="86" t="s">
        <v>33</v>
      </c>
      <c r="E4" s="69">
        <v>12</v>
      </c>
      <c r="F4" s="69">
        <v>10</v>
      </c>
      <c r="G4" s="66">
        <v>-0.16700000000000001</v>
      </c>
    </row>
    <row r="5" spans="2:7" ht="29.25" customHeight="1" x14ac:dyDescent="0.15">
      <c r="B5" s="113"/>
      <c r="C5" s="70" t="s">
        <v>34</v>
      </c>
      <c r="D5" s="87" t="s">
        <v>31</v>
      </c>
      <c r="E5" s="69">
        <v>8</v>
      </c>
      <c r="F5" s="69">
        <v>9</v>
      </c>
      <c r="G5" s="66">
        <v>0.125</v>
      </c>
    </row>
    <row r="6" spans="2:7" ht="30" customHeight="1" x14ac:dyDescent="0.15">
      <c r="B6" s="113"/>
      <c r="C6" s="71" t="s">
        <v>35</v>
      </c>
      <c r="D6" s="86" t="s">
        <v>31</v>
      </c>
      <c r="E6" s="69">
        <v>13</v>
      </c>
      <c r="F6" s="69">
        <v>15</v>
      </c>
      <c r="G6" s="66">
        <v>0.154</v>
      </c>
    </row>
    <row r="7" spans="2:7" ht="28.5" customHeight="1" thickBot="1" x14ac:dyDescent="0.2">
      <c r="B7" s="113"/>
      <c r="C7" s="72" t="s">
        <v>36</v>
      </c>
      <c r="D7" s="88" t="s">
        <v>37</v>
      </c>
      <c r="E7" s="73">
        <v>11</v>
      </c>
      <c r="F7" s="73">
        <v>9</v>
      </c>
      <c r="G7" s="66">
        <v>-0.182</v>
      </c>
    </row>
    <row r="8" spans="2:7" s="74" customFormat="1" ht="33" customHeight="1" thickTop="1" thickBot="1" x14ac:dyDescent="0.2">
      <c r="B8" s="114"/>
      <c r="C8" s="75" t="s">
        <v>38</v>
      </c>
      <c r="D8" s="89" t="s">
        <v>61</v>
      </c>
      <c r="E8" s="76">
        <v>72</v>
      </c>
      <c r="F8" s="76">
        <v>89</v>
      </c>
      <c r="G8" s="77">
        <v>0.23599999999999999</v>
      </c>
    </row>
    <row r="9" spans="2:7" ht="21.75" customHeight="1" thickTop="1" x14ac:dyDescent="0.15">
      <c r="B9" s="112">
        <v>4</v>
      </c>
      <c r="C9" s="64" t="s">
        <v>30</v>
      </c>
      <c r="D9" s="85" t="s">
        <v>39</v>
      </c>
      <c r="E9" s="68">
        <v>15</v>
      </c>
      <c r="F9" s="69">
        <v>23</v>
      </c>
      <c r="G9" s="66">
        <v>0.53300000000000003</v>
      </c>
    </row>
    <row r="10" spans="2:7" ht="22.5" customHeight="1" x14ac:dyDescent="0.15">
      <c r="B10" s="113"/>
      <c r="C10" s="67" t="s">
        <v>32</v>
      </c>
      <c r="D10" s="86" t="s">
        <v>40</v>
      </c>
      <c r="E10" s="68">
        <v>6</v>
      </c>
      <c r="F10" s="69">
        <v>8</v>
      </c>
      <c r="G10" s="66">
        <v>0.33300000000000002</v>
      </c>
    </row>
    <row r="11" spans="2:7" ht="20.25" customHeight="1" x14ac:dyDescent="0.15">
      <c r="B11" s="113"/>
      <c r="C11" s="70" t="s">
        <v>34</v>
      </c>
      <c r="D11" s="85" t="s">
        <v>41</v>
      </c>
      <c r="E11" s="69">
        <v>11</v>
      </c>
      <c r="F11" s="69">
        <v>14</v>
      </c>
      <c r="G11" s="66">
        <v>0.27300000000000002</v>
      </c>
    </row>
    <row r="12" spans="2:7" ht="24.75" customHeight="1" x14ac:dyDescent="0.15">
      <c r="B12" s="113"/>
      <c r="C12" s="71" t="s">
        <v>35</v>
      </c>
      <c r="D12" s="90" t="s">
        <v>42</v>
      </c>
      <c r="E12" s="69">
        <v>7</v>
      </c>
      <c r="F12" s="69">
        <v>6</v>
      </c>
      <c r="G12" s="66">
        <v>-0.14299999999999999</v>
      </c>
    </row>
    <row r="13" spans="2:7" ht="28.5" customHeight="1" thickBot="1" x14ac:dyDescent="0.2">
      <c r="B13" s="113"/>
      <c r="C13" s="72" t="s">
        <v>36</v>
      </c>
      <c r="D13" s="87" t="s">
        <v>43</v>
      </c>
      <c r="E13" s="73">
        <v>8</v>
      </c>
      <c r="F13" s="73">
        <v>10</v>
      </c>
      <c r="G13" s="66">
        <v>0.25</v>
      </c>
    </row>
    <row r="14" spans="2:7" s="74" customFormat="1" ht="34.5" customHeight="1" thickTop="1" thickBot="1" x14ac:dyDescent="0.2">
      <c r="B14" s="114"/>
      <c r="C14" s="75" t="s">
        <v>38</v>
      </c>
      <c r="D14" s="89" t="s">
        <v>61</v>
      </c>
      <c r="E14" s="76">
        <v>47</v>
      </c>
      <c r="F14" s="76">
        <v>61</v>
      </c>
      <c r="G14" s="77">
        <v>0.29799999999999999</v>
      </c>
    </row>
    <row r="15" spans="2:7" ht="24" customHeight="1" thickTop="1" x14ac:dyDescent="0.15">
      <c r="B15" s="112">
        <v>5</v>
      </c>
      <c r="C15" s="64" t="s">
        <v>30</v>
      </c>
      <c r="D15" s="85" t="s">
        <v>39</v>
      </c>
      <c r="E15" s="68">
        <v>40</v>
      </c>
      <c r="F15" s="69">
        <v>62</v>
      </c>
      <c r="G15" s="66">
        <v>0.55000000000000004</v>
      </c>
    </row>
    <row r="16" spans="2:7" ht="25.5" customHeight="1" x14ac:dyDescent="0.15">
      <c r="B16" s="113"/>
      <c r="C16" s="67" t="s">
        <v>32</v>
      </c>
      <c r="D16" s="86" t="s">
        <v>44</v>
      </c>
      <c r="E16" s="68">
        <v>14</v>
      </c>
      <c r="F16" s="69">
        <v>12</v>
      </c>
      <c r="G16" s="66">
        <v>-0.14299999999999999</v>
      </c>
    </row>
    <row r="17" spans="2:21" ht="22.5" customHeight="1" x14ac:dyDescent="0.15">
      <c r="B17" s="113"/>
      <c r="C17" s="70" t="s">
        <v>34</v>
      </c>
      <c r="D17" s="87" t="s">
        <v>45</v>
      </c>
      <c r="E17" s="69">
        <v>17</v>
      </c>
      <c r="F17" s="69">
        <v>16</v>
      </c>
      <c r="G17" s="66">
        <v>-5.8999999999999997E-2</v>
      </c>
    </row>
    <row r="18" spans="2:21" ht="26.25" customHeight="1" x14ac:dyDescent="0.15">
      <c r="B18" s="113"/>
      <c r="C18" s="71" t="s">
        <v>35</v>
      </c>
      <c r="D18" s="86" t="s">
        <v>46</v>
      </c>
      <c r="E18" s="69">
        <v>22</v>
      </c>
      <c r="F18" s="69">
        <v>25</v>
      </c>
      <c r="G18" s="66">
        <v>0.13600000000000001</v>
      </c>
    </row>
    <row r="19" spans="2:21" ht="28.5" customHeight="1" thickBot="1" x14ac:dyDescent="0.2">
      <c r="B19" s="113"/>
      <c r="C19" s="72" t="s">
        <v>36</v>
      </c>
      <c r="D19" s="87" t="s">
        <v>47</v>
      </c>
      <c r="E19" s="73">
        <v>18</v>
      </c>
      <c r="F19" s="73">
        <v>16</v>
      </c>
      <c r="G19" s="66">
        <v>-0.111</v>
      </c>
    </row>
    <row r="20" spans="2:21" s="74" customFormat="1" ht="30" customHeight="1" thickTop="1" thickBot="1" x14ac:dyDescent="0.2">
      <c r="B20" s="114"/>
      <c r="C20" s="75" t="s">
        <v>38</v>
      </c>
      <c r="D20" s="89" t="s">
        <v>61</v>
      </c>
      <c r="E20" s="76">
        <v>111</v>
      </c>
      <c r="F20" s="76">
        <v>131</v>
      </c>
      <c r="G20" s="77">
        <v>0.18</v>
      </c>
    </row>
    <row r="21" spans="2:21" ht="24.75" customHeight="1" thickTop="1" x14ac:dyDescent="0.15">
      <c r="B21" s="112">
        <v>6</v>
      </c>
      <c r="C21" s="64" t="s">
        <v>30</v>
      </c>
      <c r="D21" s="85" t="s">
        <v>48</v>
      </c>
      <c r="E21" s="68" t="s">
        <v>48</v>
      </c>
      <c r="F21" s="69" t="s">
        <v>48</v>
      </c>
      <c r="G21" s="66">
        <v>0.53</v>
      </c>
    </row>
    <row r="22" spans="2:21" ht="27" customHeight="1" x14ac:dyDescent="0.15">
      <c r="B22" s="113"/>
      <c r="C22" s="67" t="s">
        <v>32</v>
      </c>
      <c r="D22" s="86" t="s">
        <v>49</v>
      </c>
      <c r="E22" s="68">
        <v>6</v>
      </c>
      <c r="F22" s="69">
        <v>10</v>
      </c>
      <c r="G22" s="66">
        <v>0.66700000000000004</v>
      </c>
    </row>
    <row r="23" spans="2:21" ht="29.25" customHeight="1" x14ac:dyDescent="0.15">
      <c r="B23" s="113"/>
      <c r="C23" s="70" t="s">
        <v>34</v>
      </c>
      <c r="D23" s="87" t="s">
        <v>50</v>
      </c>
      <c r="E23" s="69">
        <v>7</v>
      </c>
      <c r="F23" s="69">
        <v>12</v>
      </c>
      <c r="G23" s="66">
        <v>0.71399999999999997</v>
      </c>
      <c r="U23" s="57">
        <v>3</v>
      </c>
    </row>
    <row r="24" spans="2:21" ht="28.5" customHeight="1" x14ac:dyDescent="0.15">
      <c r="B24" s="113"/>
      <c r="C24" s="71" t="s">
        <v>35</v>
      </c>
      <c r="D24" s="86" t="s">
        <v>51</v>
      </c>
      <c r="E24" s="69">
        <v>11</v>
      </c>
      <c r="F24" s="69">
        <v>15</v>
      </c>
      <c r="G24" s="66">
        <v>0.36399999999999999</v>
      </c>
      <c r="U24" s="57">
        <v>4</v>
      </c>
    </row>
    <row r="25" spans="2:21" ht="26.25" customHeight="1" thickBot="1" x14ac:dyDescent="0.2">
      <c r="B25" s="113"/>
      <c r="C25" s="72" t="s">
        <v>36</v>
      </c>
      <c r="D25" s="87" t="s">
        <v>52</v>
      </c>
      <c r="E25" s="73">
        <v>8</v>
      </c>
      <c r="F25" s="73">
        <v>11</v>
      </c>
      <c r="G25" s="66">
        <v>0.375</v>
      </c>
      <c r="U25" s="57">
        <v>5</v>
      </c>
    </row>
    <row r="26" spans="2:21" s="74" customFormat="1" ht="33" customHeight="1" thickTop="1" thickBot="1" x14ac:dyDescent="0.2">
      <c r="B26" s="114"/>
      <c r="C26" s="75" t="s">
        <v>38</v>
      </c>
      <c r="D26" s="89" t="s">
        <v>61</v>
      </c>
      <c r="E26" s="76">
        <v>32</v>
      </c>
      <c r="F26" s="78">
        <v>48</v>
      </c>
      <c r="G26" s="77">
        <v>0.5</v>
      </c>
      <c r="U26" s="74">
        <v>6</v>
      </c>
    </row>
    <row r="27" spans="2:21" ht="25.5" customHeight="1" thickTop="1" x14ac:dyDescent="0.15">
      <c r="B27" s="112">
        <v>7</v>
      </c>
      <c r="C27" s="64" t="s">
        <v>30</v>
      </c>
      <c r="D27" s="85" t="s">
        <v>53</v>
      </c>
      <c r="E27" s="68">
        <v>18</v>
      </c>
      <c r="F27" s="69">
        <v>20.7</v>
      </c>
      <c r="G27" s="66">
        <v>0.14699999999999999</v>
      </c>
      <c r="U27" s="57">
        <v>7</v>
      </c>
    </row>
    <row r="28" spans="2:21" ht="27" customHeight="1" x14ac:dyDescent="0.15">
      <c r="B28" s="113"/>
      <c r="C28" s="79" t="s">
        <v>32</v>
      </c>
      <c r="D28" s="86" t="s">
        <v>23</v>
      </c>
      <c r="E28" s="68">
        <v>16</v>
      </c>
      <c r="F28" s="69">
        <v>6</v>
      </c>
      <c r="G28" s="66">
        <v>-0.626</v>
      </c>
      <c r="U28" s="57">
        <v>8</v>
      </c>
    </row>
    <row r="29" spans="2:21" ht="30" customHeight="1" x14ac:dyDescent="0.15">
      <c r="B29" s="113"/>
      <c r="C29" s="80" t="s">
        <v>34</v>
      </c>
      <c r="D29" s="87" t="s">
        <v>17</v>
      </c>
      <c r="E29" s="69">
        <v>24</v>
      </c>
      <c r="F29" s="69">
        <v>6</v>
      </c>
      <c r="G29" s="66">
        <v>-0.75</v>
      </c>
      <c r="U29" s="57">
        <v>9</v>
      </c>
    </row>
    <row r="30" spans="2:21" ht="29.25" customHeight="1" x14ac:dyDescent="0.15">
      <c r="B30" s="113"/>
      <c r="C30" s="81" t="s">
        <v>35</v>
      </c>
      <c r="D30" s="86" t="s">
        <v>19</v>
      </c>
      <c r="E30" s="68">
        <v>20</v>
      </c>
      <c r="F30" s="69">
        <v>20.7</v>
      </c>
      <c r="G30" s="66">
        <v>3.3000000000000002E-2</v>
      </c>
      <c r="U30" s="57">
        <v>10</v>
      </c>
    </row>
    <row r="31" spans="2:21" ht="30.75" customHeight="1" thickBot="1" x14ac:dyDescent="0.2">
      <c r="B31" s="113"/>
      <c r="C31" s="82" t="s">
        <v>36</v>
      </c>
      <c r="D31" s="87" t="s">
        <v>21</v>
      </c>
      <c r="E31" s="73">
        <v>18</v>
      </c>
      <c r="F31" s="73">
        <v>21.2</v>
      </c>
      <c r="G31" s="66">
        <v>0.17599999999999999</v>
      </c>
    </row>
    <row r="32" spans="2:21" s="74" customFormat="1" ht="34.5" customHeight="1" thickTop="1" thickBot="1" x14ac:dyDescent="0.2">
      <c r="B32" s="114"/>
      <c r="C32" s="75" t="s">
        <v>38</v>
      </c>
      <c r="D32" s="89" t="s">
        <v>61</v>
      </c>
      <c r="E32" s="76">
        <v>96</v>
      </c>
      <c r="F32" s="76">
        <v>74.5</v>
      </c>
      <c r="G32" s="156">
        <v>-0.224</v>
      </c>
    </row>
    <row r="33" spans="1:7" ht="19" customHeight="1" thickTop="1" thickBot="1" x14ac:dyDescent="0.2">
      <c r="B33" s="112">
        <v>8</v>
      </c>
      <c r="C33" s="64" t="s">
        <v>30</v>
      </c>
      <c r="D33" s="91" t="s">
        <v>21</v>
      </c>
      <c r="E33" s="68">
        <v>20</v>
      </c>
      <c r="F33" s="69">
        <f>'Colin Burndown'!$F$48</f>
        <v>24.35</v>
      </c>
      <c r="G33" s="157">
        <f>(F33-E33)/100</f>
        <v>4.3500000000000011E-2</v>
      </c>
    </row>
    <row r="34" spans="1:7" ht="19" customHeight="1" thickTop="1" thickBot="1" x14ac:dyDescent="0.2">
      <c r="A34" s="57">
        <v>3</v>
      </c>
      <c r="B34" s="113"/>
      <c r="C34" s="79" t="s">
        <v>32</v>
      </c>
      <c r="D34" s="86" t="s">
        <v>23</v>
      </c>
      <c r="E34" s="68">
        <v>20</v>
      </c>
      <c r="F34" s="69">
        <f>'An Burndown'!$F$48</f>
        <v>18.5</v>
      </c>
      <c r="G34" s="156">
        <f t="shared" ref="G34:G38" si="0">(F34-E34)/100</f>
        <v>-1.4999999999999999E-2</v>
      </c>
    </row>
    <row r="35" spans="1:7" ht="32" thickTop="1" thickBot="1" x14ac:dyDescent="0.2">
      <c r="A35" s="57">
        <v>4</v>
      </c>
      <c r="B35" s="113"/>
      <c r="C35" s="80" t="s">
        <v>34</v>
      </c>
      <c r="D35" s="92" t="s">
        <v>63</v>
      </c>
      <c r="E35" s="69">
        <v>18</v>
      </c>
      <c r="F35" s="69">
        <f>'Andy Burndown'!$F$48</f>
        <v>27.7</v>
      </c>
      <c r="G35" s="156">
        <f t="shared" si="0"/>
        <v>9.6999999999999989E-2</v>
      </c>
    </row>
    <row r="36" spans="1:7" ht="32" thickTop="1" thickBot="1" x14ac:dyDescent="0.2">
      <c r="A36" s="57">
        <v>5</v>
      </c>
      <c r="B36" s="113"/>
      <c r="C36" s="81" t="s">
        <v>35</v>
      </c>
      <c r="D36" s="93" t="s">
        <v>64</v>
      </c>
      <c r="E36" s="68">
        <v>22</v>
      </c>
      <c r="F36" s="69">
        <f>'Orion Burndown'!$F$48</f>
        <v>20.75</v>
      </c>
      <c r="G36" s="156">
        <f t="shared" si="0"/>
        <v>-1.2500000000000001E-2</v>
      </c>
    </row>
    <row r="37" spans="1:7" ht="21" customHeight="1" thickTop="1" thickBot="1" x14ac:dyDescent="0.2">
      <c r="A37" s="57">
        <v>6</v>
      </c>
      <c r="B37" s="113"/>
      <c r="C37" s="82" t="s">
        <v>36</v>
      </c>
      <c r="D37" s="87" t="s">
        <v>21</v>
      </c>
      <c r="E37" s="73">
        <v>25</v>
      </c>
      <c r="F37" s="69">
        <f>'Leon Burndown'!$F$48</f>
        <v>21</v>
      </c>
      <c r="G37" s="156">
        <f t="shared" si="0"/>
        <v>-0.04</v>
      </c>
    </row>
    <row r="38" spans="1:7" ht="26" customHeight="1" thickTop="1" thickBot="1" x14ac:dyDescent="0.2">
      <c r="A38" s="57">
        <v>7</v>
      </c>
      <c r="B38" s="114"/>
      <c r="C38" s="75" t="s">
        <v>38</v>
      </c>
      <c r="D38" s="89" t="s">
        <v>61</v>
      </c>
      <c r="E38" s="76">
        <f>SUM(E33:E37)</f>
        <v>105</v>
      </c>
      <c r="F38" s="76">
        <f>SUM(F33:F37)</f>
        <v>112.3</v>
      </c>
      <c r="G38" s="156">
        <f t="shared" si="0"/>
        <v>7.2999999999999968E-2</v>
      </c>
    </row>
    <row r="39" spans="1:7" ht="27" customHeight="1" thickTop="1" thickBot="1" x14ac:dyDescent="0.2">
      <c r="A39" s="57">
        <v>8</v>
      </c>
      <c r="B39" s="112">
        <v>9</v>
      </c>
      <c r="C39" s="64" t="s">
        <v>30</v>
      </c>
      <c r="D39" s="91" t="s">
        <v>74</v>
      </c>
      <c r="E39" s="68">
        <v>10</v>
      </c>
      <c r="F39" s="69">
        <f>'Colin Burndown'!$F$68</f>
        <v>11.95</v>
      </c>
      <c r="G39" s="157">
        <f>(F39-E39)/100</f>
        <v>1.9499999999999993E-2</v>
      </c>
    </row>
    <row r="40" spans="1:7" ht="28" customHeight="1" thickTop="1" thickBot="1" x14ac:dyDescent="0.2">
      <c r="A40" s="103">
        <v>9</v>
      </c>
      <c r="B40" s="113"/>
      <c r="C40" s="79" t="s">
        <v>32</v>
      </c>
      <c r="D40" s="93" t="s">
        <v>77</v>
      </c>
      <c r="E40" s="68">
        <v>10</v>
      </c>
      <c r="F40" s="69">
        <f>'An Burndown'!$F$68</f>
        <v>10.55</v>
      </c>
      <c r="G40" s="156">
        <f t="shared" ref="G40:G44" si="1">(F40-E40)/100</f>
        <v>5.5000000000000075E-3</v>
      </c>
    </row>
    <row r="41" spans="1:7" ht="22" customHeight="1" thickTop="1" thickBot="1" x14ac:dyDescent="0.2">
      <c r="A41" s="103">
        <v>10</v>
      </c>
      <c r="B41" s="113"/>
      <c r="C41" s="80" t="s">
        <v>34</v>
      </c>
      <c r="D41" s="92" t="s">
        <v>75</v>
      </c>
      <c r="E41" s="69">
        <v>9</v>
      </c>
      <c r="F41" s="69">
        <f>'Andy Burndown'!$F$68</f>
        <v>7.85</v>
      </c>
      <c r="G41" s="156">
        <f t="shared" si="1"/>
        <v>-1.1500000000000003E-2</v>
      </c>
    </row>
    <row r="42" spans="1:7" ht="22" customHeight="1" thickTop="1" thickBot="1" x14ac:dyDescent="0.2">
      <c r="A42" s="103">
        <v>11</v>
      </c>
      <c r="B42" s="113"/>
      <c r="C42" s="81" t="s">
        <v>35</v>
      </c>
      <c r="D42" s="93" t="s">
        <v>76</v>
      </c>
      <c r="E42" s="68">
        <v>11</v>
      </c>
      <c r="F42" s="69">
        <f>'Orion Burndown'!$F$68</f>
        <v>11.25</v>
      </c>
      <c r="G42" s="156">
        <f t="shared" si="1"/>
        <v>2.5000000000000001E-3</v>
      </c>
    </row>
    <row r="43" spans="1:7" ht="26" customHeight="1" thickTop="1" thickBot="1" x14ac:dyDescent="0.2">
      <c r="B43" s="113"/>
      <c r="C43" s="82" t="s">
        <v>36</v>
      </c>
      <c r="D43" s="92" t="s">
        <v>73</v>
      </c>
      <c r="E43" s="73">
        <v>12</v>
      </c>
      <c r="F43" s="69">
        <f>'Leon Burndown'!$F$68</f>
        <v>9.75</v>
      </c>
      <c r="G43" s="156">
        <f t="shared" si="1"/>
        <v>-2.2499999999999999E-2</v>
      </c>
    </row>
    <row r="44" spans="1:7" ht="30" customHeight="1" thickTop="1" thickBot="1" x14ac:dyDescent="0.2">
      <c r="B44" s="114"/>
      <c r="C44" s="75" t="s">
        <v>38</v>
      </c>
      <c r="D44" s="89" t="s">
        <v>61</v>
      </c>
      <c r="E44" s="76">
        <f>SUM(E39:E43)</f>
        <v>52</v>
      </c>
      <c r="F44" s="76">
        <f>SUM(F39:F43)</f>
        <v>51.35</v>
      </c>
      <c r="G44" s="156">
        <f t="shared" si="1"/>
        <v>-6.4999999999999858E-3</v>
      </c>
    </row>
    <row r="45" spans="1:7" ht="27" customHeight="1" thickTop="1" thickBot="1" x14ac:dyDescent="0.2">
      <c r="B45" s="112">
        <v>10</v>
      </c>
      <c r="C45" s="64" t="s">
        <v>30</v>
      </c>
      <c r="D45" s="91" t="s">
        <v>78</v>
      </c>
      <c r="E45" s="68">
        <v>24</v>
      </c>
      <c r="F45" s="69">
        <f>'Colin Burndown'!$F$99</f>
        <v>11.4</v>
      </c>
      <c r="G45" s="157">
        <f>(F45-E45)/100</f>
        <v>-0.126</v>
      </c>
    </row>
    <row r="46" spans="1:7" ht="23" customHeight="1" thickTop="1" thickBot="1" x14ac:dyDescent="0.2">
      <c r="B46" s="113"/>
      <c r="C46" s="79" t="s">
        <v>32</v>
      </c>
      <c r="D46" s="93" t="s">
        <v>81</v>
      </c>
      <c r="E46" s="68">
        <v>15</v>
      </c>
      <c r="F46" s="69">
        <f>'An Burndown'!$F$99</f>
        <v>7.5</v>
      </c>
      <c r="G46" s="156">
        <f t="shared" ref="G46:G50" si="2">(F46-E46)/100</f>
        <v>-7.4999999999999997E-2</v>
      </c>
    </row>
    <row r="47" spans="1:7" ht="24" customHeight="1" thickTop="1" thickBot="1" x14ac:dyDescent="0.2">
      <c r="B47" s="113"/>
      <c r="C47" s="80" t="s">
        <v>34</v>
      </c>
      <c r="D47" s="92" t="s">
        <v>79</v>
      </c>
      <c r="E47" s="69">
        <v>20</v>
      </c>
      <c r="F47" s="69">
        <f>'Andy Burndown'!$F$99</f>
        <v>11.400000000000002</v>
      </c>
      <c r="G47" s="156">
        <f t="shared" si="2"/>
        <v>-8.5999999999999979E-2</v>
      </c>
    </row>
    <row r="48" spans="1:7" ht="25" customHeight="1" thickTop="1" thickBot="1" x14ac:dyDescent="0.2">
      <c r="B48" s="113"/>
      <c r="C48" s="81" t="s">
        <v>35</v>
      </c>
      <c r="D48" s="93" t="s">
        <v>80</v>
      </c>
      <c r="E48" s="68">
        <v>18</v>
      </c>
      <c r="F48" s="69">
        <f>'Orion Burndown'!$F$99</f>
        <v>12.399999999999999</v>
      </c>
      <c r="G48" s="156">
        <f t="shared" si="2"/>
        <v>-5.6000000000000015E-2</v>
      </c>
    </row>
    <row r="49" spans="2:7" ht="26" customHeight="1" thickTop="1" thickBot="1" x14ac:dyDescent="0.2">
      <c r="B49" s="113"/>
      <c r="C49" s="82" t="s">
        <v>36</v>
      </c>
      <c r="D49" s="92" t="s">
        <v>90</v>
      </c>
      <c r="E49" s="73">
        <v>22</v>
      </c>
      <c r="F49" s="69">
        <f>'Leon Burndown'!$F$99</f>
        <v>14.400000000000004</v>
      </c>
      <c r="G49" s="156">
        <f t="shared" si="2"/>
        <v>-7.5999999999999956E-2</v>
      </c>
    </row>
    <row r="50" spans="2:7" ht="26" customHeight="1" thickTop="1" thickBot="1" x14ac:dyDescent="0.2">
      <c r="B50" s="114"/>
      <c r="C50" s="75" t="s">
        <v>38</v>
      </c>
      <c r="D50" s="89" t="s">
        <v>61</v>
      </c>
      <c r="E50" s="76">
        <f>SUM(E45:E49)</f>
        <v>99</v>
      </c>
      <c r="F50" s="76">
        <f>SUM(F45:F49)</f>
        <v>57.100000000000009</v>
      </c>
      <c r="G50" s="156">
        <f t="shared" si="2"/>
        <v>-0.41899999999999993</v>
      </c>
    </row>
    <row r="51" spans="2:7" ht="15.75" customHeight="1" thickTop="1" x14ac:dyDescent="0.15"/>
  </sheetData>
  <mergeCells count="8">
    <mergeCell ref="B39:B44"/>
    <mergeCell ref="B45:B50"/>
    <mergeCell ref="B33:B38"/>
    <mergeCell ref="B3:B8"/>
    <mergeCell ref="B9:B14"/>
    <mergeCell ref="B15:B20"/>
    <mergeCell ref="B21:B26"/>
    <mergeCell ref="B27:B32"/>
  </mergeCell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Z28"/>
  <sheetViews>
    <sheetView zoomScale="141" workbookViewId="0">
      <selection activeCell="E22" sqref="E22"/>
    </sheetView>
  </sheetViews>
  <sheetFormatPr baseColWidth="10" defaultColWidth="14.33203125" defaultRowHeight="15.75" customHeight="1" x14ac:dyDescent="0.15"/>
  <cols>
    <col min="1" max="1" width="7.33203125" customWidth="1"/>
    <col min="2" max="2" width="8" customWidth="1"/>
    <col min="3" max="3" width="32.1640625" style="102" customWidth="1"/>
    <col min="4" max="4" width="17.6640625" customWidth="1"/>
    <col min="5" max="5" width="17.1640625" customWidth="1"/>
    <col min="6" max="6" width="13.6640625" customWidth="1"/>
  </cols>
  <sheetData>
    <row r="2" spans="2:26" ht="34.5" customHeight="1" thickBot="1" x14ac:dyDescent="0.2">
      <c r="B2" s="84" t="s">
        <v>57</v>
      </c>
      <c r="C2" s="46" t="s">
        <v>3</v>
      </c>
      <c r="D2" s="47" t="s">
        <v>54</v>
      </c>
      <c r="E2" s="47" t="s">
        <v>55</v>
      </c>
      <c r="F2" s="47" t="s">
        <v>56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2:26" ht="15" thickTop="1" x14ac:dyDescent="0.15">
      <c r="B3" s="108">
        <v>7</v>
      </c>
      <c r="C3" s="95" t="s">
        <v>13</v>
      </c>
      <c r="D3" s="96">
        <v>8</v>
      </c>
      <c r="E3" s="97">
        <v>19</v>
      </c>
      <c r="F3" s="97" t="s">
        <v>30</v>
      </c>
    </row>
    <row r="4" spans="2:26" ht="13" customHeight="1" x14ac:dyDescent="0.15">
      <c r="B4" s="109"/>
      <c r="C4" s="50" t="s">
        <v>21</v>
      </c>
      <c r="D4" s="51">
        <v>10</v>
      </c>
      <c r="E4" s="52">
        <v>16</v>
      </c>
      <c r="F4" s="52" t="s">
        <v>36</v>
      </c>
    </row>
    <row r="5" spans="2:26" ht="12.75" customHeight="1" x14ac:dyDescent="0.15">
      <c r="B5" s="109"/>
      <c r="C5" s="50" t="s">
        <v>17</v>
      </c>
      <c r="D5" s="51">
        <v>14</v>
      </c>
      <c r="E5" s="52">
        <v>25</v>
      </c>
      <c r="F5" s="52" t="s">
        <v>34</v>
      </c>
    </row>
    <row r="6" spans="2:26" ht="12.75" customHeight="1" x14ac:dyDescent="0.15">
      <c r="B6" s="109"/>
      <c r="C6" s="50" t="s">
        <v>19</v>
      </c>
      <c r="D6" s="51">
        <v>8</v>
      </c>
      <c r="E6" s="52">
        <v>27</v>
      </c>
      <c r="F6" s="52" t="s">
        <v>35</v>
      </c>
    </row>
    <row r="7" spans="2:26" ht="12.75" customHeight="1" x14ac:dyDescent="0.15">
      <c r="B7" s="109"/>
      <c r="C7" s="50" t="s">
        <v>12</v>
      </c>
      <c r="D7" s="51">
        <v>5</v>
      </c>
      <c r="E7" s="52">
        <v>7</v>
      </c>
      <c r="F7" s="52" t="s">
        <v>30</v>
      </c>
    </row>
    <row r="8" spans="2:26" ht="13" customHeight="1" thickBot="1" x14ac:dyDescent="0.2">
      <c r="B8" s="109"/>
      <c r="C8" s="53" t="s">
        <v>23</v>
      </c>
      <c r="D8" s="54">
        <v>5</v>
      </c>
      <c r="E8" s="54">
        <v>12</v>
      </c>
      <c r="F8" s="54" t="s">
        <v>32</v>
      </c>
    </row>
    <row r="9" spans="2:26" ht="13.25" customHeight="1" thickTop="1" thickBot="1" x14ac:dyDescent="0.2">
      <c r="B9" s="110"/>
      <c r="C9" s="98" t="s">
        <v>38</v>
      </c>
      <c r="D9" s="99">
        <f t="shared" ref="D9:E9" si="0">SUM(D3:D8)</f>
        <v>50</v>
      </c>
      <c r="E9" s="99">
        <f t="shared" si="0"/>
        <v>106</v>
      </c>
      <c r="F9" s="100"/>
    </row>
    <row r="10" spans="2:26" ht="15.75" customHeight="1" x14ac:dyDescent="0.15">
      <c r="B10" s="116">
        <v>8</v>
      </c>
      <c r="C10" s="117" t="s">
        <v>13</v>
      </c>
      <c r="D10" s="118">
        <v>16</v>
      </c>
      <c r="E10" s="119">
        <v>17</v>
      </c>
      <c r="F10" s="119" t="s">
        <v>30</v>
      </c>
    </row>
    <row r="11" spans="2:26" ht="15.75" customHeight="1" x14ac:dyDescent="0.15">
      <c r="B11" s="109"/>
      <c r="C11" s="50" t="s">
        <v>21</v>
      </c>
      <c r="D11" s="51">
        <v>16</v>
      </c>
      <c r="E11" s="52">
        <v>20</v>
      </c>
      <c r="F11" s="52" t="s">
        <v>36</v>
      </c>
    </row>
    <row r="12" spans="2:26" ht="15.75" customHeight="1" x14ac:dyDescent="0.15">
      <c r="B12" s="109"/>
      <c r="C12" s="50" t="s">
        <v>17</v>
      </c>
      <c r="D12" s="51">
        <v>14</v>
      </c>
      <c r="E12" s="52">
        <v>20</v>
      </c>
      <c r="F12" s="52" t="s">
        <v>34</v>
      </c>
    </row>
    <row r="13" spans="2:26" ht="15.75" customHeight="1" x14ac:dyDescent="0.15">
      <c r="B13" s="109"/>
      <c r="C13" s="101" t="s">
        <v>65</v>
      </c>
      <c r="D13" s="51">
        <v>14</v>
      </c>
      <c r="E13" s="52">
        <v>16</v>
      </c>
      <c r="F13" s="52" t="s">
        <v>66</v>
      </c>
    </row>
    <row r="14" spans="2:26" ht="14" x14ac:dyDescent="0.15">
      <c r="B14" s="109"/>
      <c r="C14" s="101" t="s">
        <v>62</v>
      </c>
      <c r="D14" s="51">
        <v>15</v>
      </c>
      <c r="E14" s="52">
        <v>15</v>
      </c>
      <c r="F14" s="52" t="s">
        <v>30</v>
      </c>
    </row>
    <row r="15" spans="2:26" ht="15.75" customHeight="1" thickBot="1" x14ac:dyDescent="0.2">
      <c r="B15" s="109"/>
      <c r="C15" s="53" t="s">
        <v>23</v>
      </c>
      <c r="D15" s="54">
        <v>12</v>
      </c>
      <c r="E15" s="54">
        <v>14</v>
      </c>
      <c r="F15" s="54" t="s">
        <v>32</v>
      </c>
    </row>
    <row r="16" spans="2:26" ht="15.75" customHeight="1" thickTop="1" thickBot="1" x14ac:dyDescent="0.2">
      <c r="B16" s="110"/>
      <c r="C16" s="98" t="s">
        <v>38</v>
      </c>
      <c r="D16" s="99">
        <f t="shared" ref="D16:E16" si="1">SUM(D10:D15)</f>
        <v>87</v>
      </c>
      <c r="E16" s="99">
        <f t="shared" si="1"/>
        <v>102</v>
      </c>
      <c r="F16" s="100"/>
    </row>
    <row r="17" spans="2:6" ht="15.75" customHeight="1" x14ac:dyDescent="0.15">
      <c r="B17" s="116">
        <v>9</v>
      </c>
      <c r="C17" s="122" t="s">
        <v>73</v>
      </c>
      <c r="D17" s="118">
        <v>8</v>
      </c>
      <c r="E17" s="119">
        <v>8</v>
      </c>
      <c r="F17" s="119" t="s">
        <v>30</v>
      </c>
    </row>
    <row r="18" spans="2:6" ht="15.75" customHeight="1" x14ac:dyDescent="0.15">
      <c r="B18" s="109"/>
      <c r="C18" s="101" t="s">
        <v>74</v>
      </c>
      <c r="D18" s="51">
        <v>10</v>
      </c>
      <c r="E18" s="52">
        <v>11</v>
      </c>
      <c r="F18" s="52" t="s">
        <v>36</v>
      </c>
    </row>
    <row r="19" spans="2:6" ht="15.75" customHeight="1" x14ac:dyDescent="0.15">
      <c r="B19" s="109"/>
      <c r="C19" s="101" t="s">
        <v>75</v>
      </c>
      <c r="D19" s="51">
        <v>8</v>
      </c>
      <c r="E19" s="52">
        <v>9</v>
      </c>
      <c r="F19" s="52" t="s">
        <v>34</v>
      </c>
    </row>
    <row r="20" spans="2:6" ht="15.75" customHeight="1" x14ac:dyDescent="0.15">
      <c r="B20" s="109"/>
      <c r="C20" s="101" t="s">
        <v>76</v>
      </c>
      <c r="D20" s="51">
        <v>7</v>
      </c>
      <c r="E20" s="52">
        <v>9</v>
      </c>
      <c r="F20" s="52" t="s">
        <v>35</v>
      </c>
    </row>
    <row r="21" spans="2:6" ht="15.75" customHeight="1" thickBot="1" x14ac:dyDescent="0.2">
      <c r="B21" s="109"/>
      <c r="C21" s="121" t="s">
        <v>77</v>
      </c>
      <c r="D21" s="54">
        <v>7</v>
      </c>
      <c r="E21" s="54">
        <v>8</v>
      </c>
      <c r="F21" s="54" t="s">
        <v>32</v>
      </c>
    </row>
    <row r="22" spans="2:6" ht="15.75" customHeight="1" thickTop="1" thickBot="1" x14ac:dyDescent="0.2">
      <c r="B22" s="110"/>
      <c r="C22" s="98" t="s">
        <v>38</v>
      </c>
      <c r="D22" s="99">
        <f>SUM(D17:D21)</f>
        <v>40</v>
      </c>
      <c r="E22" s="99">
        <f>SUM(E17:E21)</f>
        <v>45</v>
      </c>
      <c r="F22" s="100"/>
    </row>
    <row r="23" spans="2:6" ht="15.75" customHeight="1" x14ac:dyDescent="0.15">
      <c r="B23" s="109">
        <v>10</v>
      </c>
      <c r="C23" s="120" t="s">
        <v>78</v>
      </c>
      <c r="D23" s="48">
        <v>20</v>
      </c>
      <c r="E23" s="49">
        <v>19</v>
      </c>
      <c r="F23" s="49" t="s">
        <v>30</v>
      </c>
    </row>
    <row r="24" spans="2:6" ht="15.75" customHeight="1" x14ac:dyDescent="0.15">
      <c r="B24" s="109"/>
      <c r="C24" s="152" t="s">
        <v>90</v>
      </c>
      <c r="D24" s="51">
        <v>18</v>
      </c>
      <c r="E24" s="52">
        <v>17</v>
      </c>
      <c r="F24" s="52" t="s">
        <v>36</v>
      </c>
    </row>
    <row r="25" spans="2:6" ht="15.75" customHeight="1" x14ac:dyDescent="0.15">
      <c r="B25" s="109"/>
      <c r="C25" s="101" t="s">
        <v>79</v>
      </c>
      <c r="D25" s="51">
        <v>22</v>
      </c>
      <c r="E25" s="52">
        <v>21</v>
      </c>
      <c r="F25" s="52" t="s">
        <v>34</v>
      </c>
    </row>
    <row r="26" spans="2:6" ht="15.75" customHeight="1" x14ac:dyDescent="0.15">
      <c r="B26" s="109"/>
      <c r="C26" s="101" t="s">
        <v>80</v>
      </c>
      <c r="D26" s="51">
        <v>18</v>
      </c>
      <c r="E26" s="52">
        <v>18</v>
      </c>
      <c r="F26" s="52" t="s">
        <v>35</v>
      </c>
    </row>
    <row r="27" spans="2:6" ht="15.75" customHeight="1" thickBot="1" x14ac:dyDescent="0.2">
      <c r="B27" s="109"/>
      <c r="C27" s="121" t="s">
        <v>81</v>
      </c>
      <c r="D27" s="54">
        <v>16</v>
      </c>
      <c r="E27" s="54">
        <v>14</v>
      </c>
      <c r="F27" s="54" t="s">
        <v>32</v>
      </c>
    </row>
    <row r="28" spans="2:6" ht="15.75" customHeight="1" thickTop="1" x14ac:dyDescent="0.15">
      <c r="B28" s="111"/>
      <c r="C28" s="55" t="s">
        <v>38</v>
      </c>
      <c r="D28" s="56">
        <f>SUM(D23:D27)</f>
        <v>94</v>
      </c>
      <c r="E28" s="56">
        <f>SUM(E23:E27)</f>
        <v>89</v>
      </c>
      <c r="F28" s="49"/>
    </row>
  </sheetData>
  <mergeCells count="4">
    <mergeCell ref="B3:B9"/>
    <mergeCell ref="B10:B16"/>
    <mergeCell ref="B17:B22"/>
    <mergeCell ref="B23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Colin Burndown</vt:lpstr>
      <vt:lpstr>Andy Burndown</vt:lpstr>
      <vt:lpstr>Orion Burndown</vt:lpstr>
      <vt:lpstr>Leon Burndown</vt:lpstr>
      <vt:lpstr>An Burndown</vt:lpstr>
      <vt:lpstr>Team Burndown</vt:lpstr>
      <vt:lpstr>Sprint Velocity Analysis</vt:lpstr>
      <vt:lpstr>Work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Creasman</dc:creator>
  <cp:lastModifiedBy>Colin Creasman</cp:lastModifiedBy>
  <dcterms:created xsi:type="dcterms:W3CDTF">2022-03-07T12:01:53Z</dcterms:created>
  <dcterms:modified xsi:type="dcterms:W3CDTF">2022-04-11T07:14:56Z</dcterms:modified>
</cp:coreProperties>
</file>