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k\Documents\GitHub\housing_stats\forecasting\"/>
    </mc:Choice>
  </mc:AlternateContent>
  <xr:revisionPtr revIDLastSave="0" documentId="13_ncr:1_{127D9D5C-6EB6-49DE-88CF-A1F08B2218F1}" xr6:coauthVersionLast="47" xr6:coauthVersionMax="47" xr10:uidLastSave="{00000000-0000-0000-0000-000000000000}"/>
  <bookViews>
    <workbookView xWindow="0" yWindow="2085" windowWidth="20520" windowHeight="11595" xr2:uid="{00000000-000D-0000-FFFF-FFFF00000000}"/>
  </bookViews>
  <sheets>
    <sheet name="price_fcast_cmhc_oil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N16" i="1"/>
  <c r="O15" i="1"/>
  <c r="P17" i="1" s="1"/>
  <c r="O16" i="1"/>
  <c r="N17" i="1"/>
  <c r="M16" i="1"/>
  <c r="M15" i="1"/>
  <c r="N14" i="1"/>
  <c r="Q17" i="1" s="1"/>
  <c r="O14" i="1"/>
  <c r="M14" i="1"/>
  <c r="F14" i="1" s="1"/>
  <c r="F15" i="1" s="1"/>
  <c r="F16" i="1" s="1"/>
  <c r="G14" i="1"/>
  <c r="H14" i="1"/>
  <c r="H15" i="1" s="1"/>
  <c r="H16" i="1" s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16" i="1"/>
  <c r="J16" i="1"/>
  <c r="K16" i="1"/>
  <c r="I17" i="1"/>
  <c r="M17" i="1" s="1"/>
  <c r="J17" i="1"/>
  <c r="K17" i="1"/>
  <c r="O17" i="1" s="1"/>
  <c r="J15" i="1"/>
  <c r="K15" i="1"/>
  <c r="I15" i="1"/>
  <c r="J14" i="1"/>
  <c r="K14" i="1"/>
  <c r="I14" i="1"/>
  <c r="G15" i="1" l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H17" i="1"/>
  <c r="H18" i="1" s="1"/>
  <c r="H19" i="1" s="1"/>
  <c r="H20" i="1" s="1"/>
  <c r="H21" i="1" s="1"/>
  <c r="H22" i="1" s="1"/>
  <c r="H23" i="1" s="1"/>
  <c r="H24" i="1" s="1"/>
  <c r="H25" i="1" s="1"/>
  <c r="F17" i="1"/>
  <c r="F18" i="1" s="1"/>
  <c r="F19" i="1" s="1"/>
  <c r="F20" i="1" s="1"/>
  <c r="F21" i="1" s="1"/>
  <c r="F22" i="1" s="1"/>
  <c r="F23" i="1" s="1"/>
  <c r="F24" i="1" s="1"/>
  <c r="F25" i="1" s="1"/>
</calcChain>
</file>

<file path=xl/sharedStrings.xml><?xml version="1.0" encoding="utf-8"?>
<sst xmlns="http://schemas.openxmlformats.org/spreadsheetml/2006/main" count="7" uniqueCount="7">
  <si>
    <t>avg_price_sa_log</t>
  </si>
  <si>
    <t>mean</t>
  </si>
  <si>
    <t>mean_ci_lower</t>
  </si>
  <si>
    <t>mean_ci_upper</t>
  </si>
  <si>
    <t>mean_2</t>
  </si>
  <si>
    <t>mean_ci_lower_2</t>
  </si>
  <si>
    <t>mean_ci_upper_2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</si>
</sst>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price_fcast_cmhc_oil!$B$1</c:f>
              <c:strCache>
                <c:ptCount val="1"/>
                <c:pt idx="0">
                  <c:v>avg_price_sa_log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price_fcast_cmhc_oil!$A$2:$A$25</c:f>
              <c:numCache>
                <c:formatCode>m/d/yyyy</c:formatCode>
                <c:ptCount val="24"/>
                <c:pt idx="0">
                  <c:v>43466</c:v>
                </c:pt>
                <c:pt idx="1">
                  <c:v>43556</c:v>
                </c:pt>
                <c:pt idx="2">
                  <c:v>43647</c:v>
                </c:pt>
                <c:pt idx="3">
                  <c:v>43739</c:v>
                </c:pt>
                <c:pt idx="4">
                  <c:v>43831</c:v>
                </c:pt>
                <c:pt idx="5">
                  <c:v>43922</c:v>
                </c:pt>
                <c:pt idx="6">
                  <c:v>44013</c:v>
                </c:pt>
                <c:pt idx="7">
                  <c:v>44105</c:v>
                </c:pt>
                <c:pt idx="8">
                  <c:v>44197</c:v>
                </c:pt>
                <c:pt idx="9">
                  <c:v>44287</c:v>
                </c:pt>
                <c:pt idx="10">
                  <c:v>44378</c:v>
                </c:pt>
                <c:pt idx="11">
                  <c:v>44470</c:v>
                </c:pt>
                <c:pt idx="12">
                  <c:v>44562</c:v>
                </c:pt>
                <c:pt idx="13">
                  <c:v>44652</c:v>
                </c:pt>
                <c:pt idx="14">
                  <c:v>44743</c:v>
                </c:pt>
                <c:pt idx="15">
                  <c:v>44835</c:v>
                </c:pt>
                <c:pt idx="16">
                  <c:v>44927</c:v>
                </c:pt>
                <c:pt idx="17">
                  <c:v>45017</c:v>
                </c:pt>
                <c:pt idx="18">
                  <c:v>45108</c:v>
                </c:pt>
                <c:pt idx="19">
                  <c:v>45200</c:v>
                </c:pt>
                <c:pt idx="20">
                  <c:v>45292</c:v>
                </c:pt>
                <c:pt idx="21">
                  <c:v>45383</c:v>
                </c:pt>
                <c:pt idx="22">
                  <c:v>45474</c:v>
                </c:pt>
                <c:pt idx="23">
                  <c:v>45566</c:v>
                </c:pt>
              </c:numCache>
            </c:numRef>
          </c:cat>
          <c:val>
            <c:numRef>
              <c:f>price_fcast_cmhc_oil!$B$2:$B$25</c:f>
              <c:numCache>
                <c:formatCode>General</c:formatCode>
                <c:ptCount val="24"/>
                <c:pt idx="0">
                  <c:v>458071</c:v>
                </c:pt>
                <c:pt idx="1">
                  <c:v>455373.99999999901</c:v>
                </c:pt>
                <c:pt idx="2">
                  <c:v>454028</c:v>
                </c:pt>
                <c:pt idx="3">
                  <c:v>454072</c:v>
                </c:pt>
                <c:pt idx="4">
                  <c:v>451750.99999999901</c:v>
                </c:pt>
                <c:pt idx="5">
                  <c:v>437226.99999999901</c:v>
                </c:pt>
                <c:pt idx="6">
                  <c:v>470946</c:v>
                </c:pt>
                <c:pt idx="7">
                  <c:v>469687.99999999901</c:v>
                </c:pt>
                <c:pt idx="8">
                  <c:v>496689.99999999901</c:v>
                </c:pt>
                <c:pt idx="9">
                  <c:v>506876.99999999901</c:v>
                </c:pt>
                <c:pt idx="10">
                  <c:v>490102.99999999901</c:v>
                </c:pt>
                <c:pt idx="11">
                  <c:v>502881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B-4612-9D63-24963F7D117F}"/>
            </c:ext>
          </c:extLst>
        </c:ser>
        <c:ser>
          <c:idx val="1"/>
          <c:order val="1"/>
          <c:tx>
            <c:strRef>
              <c:f>price_fcast_cmhc_oil!$C$1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price_fcast_cmhc_oil!$A$2:$A$25</c:f>
              <c:numCache>
                <c:formatCode>m/d/yyyy</c:formatCode>
                <c:ptCount val="24"/>
                <c:pt idx="0">
                  <c:v>43466</c:v>
                </c:pt>
                <c:pt idx="1">
                  <c:v>43556</c:v>
                </c:pt>
                <c:pt idx="2">
                  <c:v>43647</c:v>
                </c:pt>
                <c:pt idx="3">
                  <c:v>43739</c:v>
                </c:pt>
                <c:pt idx="4">
                  <c:v>43831</c:v>
                </c:pt>
                <c:pt idx="5">
                  <c:v>43922</c:v>
                </c:pt>
                <c:pt idx="6">
                  <c:v>44013</c:v>
                </c:pt>
                <c:pt idx="7">
                  <c:v>44105</c:v>
                </c:pt>
                <c:pt idx="8">
                  <c:v>44197</c:v>
                </c:pt>
                <c:pt idx="9">
                  <c:v>44287</c:v>
                </c:pt>
                <c:pt idx="10">
                  <c:v>44378</c:v>
                </c:pt>
                <c:pt idx="11">
                  <c:v>44470</c:v>
                </c:pt>
                <c:pt idx="12">
                  <c:v>44562</c:v>
                </c:pt>
                <c:pt idx="13">
                  <c:v>44652</c:v>
                </c:pt>
                <c:pt idx="14">
                  <c:v>44743</c:v>
                </c:pt>
                <c:pt idx="15">
                  <c:v>44835</c:v>
                </c:pt>
                <c:pt idx="16">
                  <c:v>44927</c:v>
                </c:pt>
                <c:pt idx="17">
                  <c:v>45017</c:v>
                </c:pt>
                <c:pt idx="18">
                  <c:v>45108</c:v>
                </c:pt>
                <c:pt idx="19">
                  <c:v>45200</c:v>
                </c:pt>
                <c:pt idx="20">
                  <c:v>45292</c:v>
                </c:pt>
                <c:pt idx="21">
                  <c:v>45383</c:v>
                </c:pt>
                <c:pt idx="22">
                  <c:v>45474</c:v>
                </c:pt>
                <c:pt idx="23">
                  <c:v>45566</c:v>
                </c:pt>
              </c:numCache>
            </c:numRef>
          </c:cat>
          <c:val>
            <c:numRef>
              <c:f>price_fcast_cmhc_oil!$C$2:$C$25</c:f>
              <c:numCache>
                <c:formatCode>General</c:formatCode>
                <c:ptCount val="24"/>
                <c:pt idx="12">
                  <c:v>512706.54281950998</c:v>
                </c:pt>
                <c:pt idx="13">
                  <c:v>519821.32784469402</c:v>
                </c:pt>
                <c:pt idx="14">
                  <c:v>527663.806589655</c:v>
                </c:pt>
                <c:pt idx="15">
                  <c:v>530389.42223889194</c:v>
                </c:pt>
                <c:pt idx="16">
                  <c:v>531913.75270084897</c:v>
                </c:pt>
                <c:pt idx="17">
                  <c:v>535658.580094698</c:v>
                </c:pt>
                <c:pt idx="18">
                  <c:v>539178.40084766201</c:v>
                </c:pt>
                <c:pt idx="19">
                  <c:v>541815.57887417497</c:v>
                </c:pt>
                <c:pt idx="20">
                  <c:v>544201.58180742397</c:v>
                </c:pt>
                <c:pt idx="21">
                  <c:v>546763.86020520399</c:v>
                </c:pt>
                <c:pt idx="22">
                  <c:v>549368.43682260299</c:v>
                </c:pt>
                <c:pt idx="23">
                  <c:v>552099.16659755597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CB-4612-9D63-24963F7D117F}"/>
            </c:ext>
          </c:extLst>
        </c:ser>
        <c:ser>
          <c:idx val="2"/>
          <c:order val="2"/>
          <c:tx>
            <c:strRef>
              <c:f>price_fcast_cmhc_oil!$D$1</c:f>
              <c:strCache>
                <c:ptCount val="1"/>
                <c:pt idx="0">
                  <c:v>mean_ci_lower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price_fcast_cmhc_oil!$A$2:$A$25</c:f>
              <c:numCache>
                <c:formatCode>m/d/yyyy</c:formatCode>
                <c:ptCount val="24"/>
                <c:pt idx="0">
                  <c:v>43466</c:v>
                </c:pt>
                <c:pt idx="1">
                  <c:v>43556</c:v>
                </c:pt>
                <c:pt idx="2">
                  <c:v>43647</c:v>
                </c:pt>
                <c:pt idx="3">
                  <c:v>43739</c:v>
                </c:pt>
                <c:pt idx="4">
                  <c:v>43831</c:v>
                </c:pt>
                <c:pt idx="5">
                  <c:v>43922</c:v>
                </c:pt>
                <c:pt idx="6">
                  <c:v>44013</c:v>
                </c:pt>
                <c:pt idx="7">
                  <c:v>44105</c:v>
                </c:pt>
                <c:pt idx="8">
                  <c:v>44197</c:v>
                </c:pt>
                <c:pt idx="9">
                  <c:v>44287</c:v>
                </c:pt>
                <c:pt idx="10">
                  <c:v>44378</c:v>
                </c:pt>
                <c:pt idx="11">
                  <c:v>44470</c:v>
                </c:pt>
                <c:pt idx="12">
                  <c:v>44562</c:v>
                </c:pt>
                <c:pt idx="13">
                  <c:v>44652</c:v>
                </c:pt>
                <c:pt idx="14">
                  <c:v>44743</c:v>
                </c:pt>
                <c:pt idx="15">
                  <c:v>44835</c:v>
                </c:pt>
                <c:pt idx="16">
                  <c:v>44927</c:v>
                </c:pt>
                <c:pt idx="17">
                  <c:v>45017</c:v>
                </c:pt>
                <c:pt idx="18">
                  <c:v>45108</c:v>
                </c:pt>
                <c:pt idx="19">
                  <c:v>45200</c:v>
                </c:pt>
                <c:pt idx="20">
                  <c:v>45292</c:v>
                </c:pt>
                <c:pt idx="21">
                  <c:v>45383</c:v>
                </c:pt>
                <c:pt idx="22">
                  <c:v>45474</c:v>
                </c:pt>
                <c:pt idx="23">
                  <c:v>45566</c:v>
                </c:pt>
              </c:numCache>
            </c:numRef>
          </c:cat>
          <c:val>
            <c:numRef>
              <c:f>price_fcast_cmhc_oil!$D$2:$D$25</c:f>
              <c:numCache>
                <c:formatCode>General</c:formatCode>
                <c:ptCount val="24"/>
                <c:pt idx="12">
                  <c:v>509386.91836080299</c:v>
                </c:pt>
                <c:pt idx="13">
                  <c:v>513976.28501238697</c:v>
                </c:pt>
                <c:pt idx="14">
                  <c:v>519637.13329548697</c:v>
                </c:pt>
                <c:pt idx="15">
                  <c:v>520386.553796202</c:v>
                </c:pt>
                <c:pt idx="16">
                  <c:v>520355.53283472598</c:v>
                </c:pt>
                <c:pt idx="17">
                  <c:v>522676.45217863901</c:v>
                </c:pt>
                <c:pt idx="18">
                  <c:v>524892.03773695603</c:v>
                </c:pt>
                <c:pt idx="19">
                  <c:v>526334.75669672899</c:v>
                </c:pt>
                <c:pt idx="20">
                  <c:v>527602.87300212297</c:v>
                </c:pt>
                <c:pt idx="21">
                  <c:v>529097.96199621097</c:v>
                </c:pt>
                <c:pt idx="22">
                  <c:v>530679.88744658499</c:v>
                </c:pt>
                <c:pt idx="23">
                  <c:v>532421.97127520596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CB-4612-9D63-24963F7D117F}"/>
            </c:ext>
          </c:extLst>
        </c:ser>
        <c:ser>
          <c:idx val="3"/>
          <c:order val="3"/>
          <c:tx>
            <c:strRef>
              <c:f>price_fcast_cmhc_oil!$E$1</c:f>
              <c:strCache>
                <c:ptCount val="1"/>
                <c:pt idx="0">
                  <c:v>mean_ci_upper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price_fcast_cmhc_oil!$A$2:$A$25</c:f>
              <c:numCache>
                <c:formatCode>m/d/yyyy</c:formatCode>
                <c:ptCount val="24"/>
                <c:pt idx="0">
                  <c:v>43466</c:v>
                </c:pt>
                <c:pt idx="1">
                  <c:v>43556</c:v>
                </c:pt>
                <c:pt idx="2">
                  <c:v>43647</c:v>
                </c:pt>
                <c:pt idx="3">
                  <c:v>43739</c:v>
                </c:pt>
                <c:pt idx="4">
                  <c:v>43831</c:v>
                </c:pt>
                <c:pt idx="5">
                  <c:v>43922</c:v>
                </c:pt>
                <c:pt idx="6">
                  <c:v>44013</c:v>
                </c:pt>
                <c:pt idx="7">
                  <c:v>44105</c:v>
                </c:pt>
                <c:pt idx="8">
                  <c:v>44197</c:v>
                </c:pt>
                <c:pt idx="9">
                  <c:v>44287</c:v>
                </c:pt>
                <c:pt idx="10">
                  <c:v>44378</c:v>
                </c:pt>
                <c:pt idx="11">
                  <c:v>44470</c:v>
                </c:pt>
                <c:pt idx="12">
                  <c:v>44562</c:v>
                </c:pt>
                <c:pt idx="13">
                  <c:v>44652</c:v>
                </c:pt>
                <c:pt idx="14">
                  <c:v>44743</c:v>
                </c:pt>
                <c:pt idx="15">
                  <c:v>44835</c:v>
                </c:pt>
                <c:pt idx="16">
                  <c:v>44927</c:v>
                </c:pt>
                <c:pt idx="17">
                  <c:v>45017</c:v>
                </c:pt>
                <c:pt idx="18">
                  <c:v>45108</c:v>
                </c:pt>
                <c:pt idx="19">
                  <c:v>45200</c:v>
                </c:pt>
                <c:pt idx="20">
                  <c:v>45292</c:v>
                </c:pt>
                <c:pt idx="21">
                  <c:v>45383</c:v>
                </c:pt>
                <c:pt idx="22">
                  <c:v>45474</c:v>
                </c:pt>
                <c:pt idx="23">
                  <c:v>45566</c:v>
                </c:pt>
              </c:numCache>
            </c:numRef>
          </c:cat>
          <c:val>
            <c:numRef>
              <c:f>price_fcast_cmhc_oil!$E$2:$E$25</c:f>
              <c:numCache>
                <c:formatCode>General</c:formatCode>
                <c:ptCount val="24"/>
                <c:pt idx="12">
                  <c:v>516047.80094439402</c:v>
                </c:pt>
                <c:pt idx="13">
                  <c:v>525732.84169270203</c:v>
                </c:pt>
                <c:pt idx="14">
                  <c:v>535814.46541149903</c:v>
                </c:pt>
                <c:pt idx="15">
                  <c:v>540584.56578237296</c:v>
                </c:pt>
                <c:pt idx="16">
                  <c:v>543728.70558515703</c:v>
                </c:pt>
                <c:pt idx="17">
                  <c:v>548963.15537666797</c:v>
                </c:pt>
                <c:pt idx="18">
                  <c:v>553853.60615115694</c:v>
                </c:pt>
                <c:pt idx="19">
                  <c:v>557751.73076762399</c:v>
                </c:pt>
                <c:pt idx="20">
                  <c:v>561322.49613529094</c:v>
                </c:pt>
                <c:pt idx="21">
                  <c:v>565019.59995951795</c:v>
                </c:pt>
                <c:pt idx="22">
                  <c:v>568715.12660688302</c:v>
                </c:pt>
                <c:pt idx="23">
                  <c:v>572503.58963897696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CB-4612-9D63-24963F7D117F}"/>
            </c:ext>
          </c:extLst>
        </c:ser>
        <c:ser>
          <c:idx val="4"/>
          <c:order val="4"/>
          <c:tx>
            <c:strRef>
              <c:f>price_fcast_cmhc_oil!$F$1</c:f>
              <c:strCache>
                <c:ptCount val="1"/>
                <c:pt idx="0">
                  <c:v>mean_2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price_fcast_cmhc_oil!$A$2:$A$25</c:f>
              <c:numCache>
                <c:formatCode>m/d/yyyy</c:formatCode>
                <c:ptCount val="24"/>
                <c:pt idx="0">
                  <c:v>43466</c:v>
                </c:pt>
                <c:pt idx="1">
                  <c:v>43556</c:v>
                </c:pt>
                <c:pt idx="2">
                  <c:v>43647</c:v>
                </c:pt>
                <c:pt idx="3">
                  <c:v>43739</c:v>
                </c:pt>
                <c:pt idx="4">
                  <c:v>43831</c:v>
                </c:pt>
                <c:pt idx="5">
                  <c:v>43922</c:v>
                </c:pt>
                <c:pt idx="6">
                  <c:v>44013</c:v>
                </c:pt>
                <c:pt idx="7">
                  <c:v>44105</c:v>
                </c:pt>
                <c:pt idx="8">
                  <c:v>44197</c:v>
                </c:pt>
                <c:pt idx="9">
                  <c:v>44287</c:v>
                </c:pt>
                <c:pt idx="10">
                  <c:v>44378</c:v>
                </c:pt>
                <c:pt idx="11">
                  <c:v>44470</c:v>
                </c:pt>
                <c:pt idx="12">
                  <c:v>44562</c:v>
                </c:pt>
                <c:pt idx="13">
                  <c:v>44652</c:v>
                </c:pt>
                <c:pt idx="14">
                  <c:v>44743</c:v>
                </c:pt>
                <c:pt idx="15">
                  <c:v>44835</c:v>
                </c:pt>
                <c:pt idx="16">
                  <c:v>44927</c:v>
                </c:pt>
                <c:pt idx="17">
                  <c:v>45017</c:v>
                </c:pt>
                <c:pt idx="18">
                  <c:v>45108</c:v>
                </c:pt>
                <c:pt idx="19">
                  <c:v>45200</c:v>
                </c:pt>
                <c:pt idx="20">
                  <c:v>45292</c:v>
                </c:pt>
                <c:pt idx="21">
                  <c:v>45383</c:v>
                </c:pt>
                <c:pt idx="22">
                  <c:v>45474</c:v>
                </c:pt>
                <c:pt idx="23">
                  <c:v>45566</c:v>
                </c:pt>
              </c:numCache>
            </c:numRef>
          </c:cat>
          <c:val>
            <c:numRef>
              <c:f>price_fcast_cmhc_oil!$F$2:$F$25</c:f>
              <c:numCache>
                <c:formatCode>General</c:formatCode>
                <c:ptCount val="24"/>
                <c:pt idx="12">
                  <c:v>513963.74531950988</c:v>
                </c:pt>
                <c:pt idx="13">
                  <c:v>522380.8858000036</c:v>
                </c:pt>
                <c:pt idx="14">
                  <c:v>531567.93248718826</c:v>
                </c:pt>
                <c:pt idx="15">
                  <c:v>537650.23890739924</c:v>
                </c:pt>
                <c:pt idx="16">
                  <c:v>539195.43683684792</c:v>
                </c:pt>
                <c:pt idx="17">
                  <c:v>542991.52940308128</c:v>
                </c:pt>
                <c:pt idx="18">
                  <c:v>546559.5350785224</c:v>
                </c:pt>
                <c:pt idx="19">
                  <c:v>549232.81500558206</c:v>
                </c:pt>
                <c:pt idx="20">
                  <c:v>551651.48135394161</c:v>
                </c:pt>
                <c:pt idx="21">
                  <c:v>554248.83630664507</c:v>
                </c:pt>
                <c:pt idx="22">
                  <c:v>556889.06852448604</c:v>
                </c:pt>
                <c:pt idx="23">
                  <c:v>559657.18088558386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CB-4612-9D63-24963F7D117F}"/>
            </c:ext>
          </c:extLst>
        </c:ser>
        <c:ser>
          <c:idx val="5"/>
          <c:order val="5"/>
          <c:tx>
            <c:strRef>
              <c:f>price_fcast_cmhc_oil!$G$1</c:f>
              <c:strCache>
                <c:ptCount val="1"/>
                <c:pt idx="0">
                  <c:v>mean_ci_lower_2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price_fcast_cmhc_oil!$A$2:$A$25</c:f>
              <c:numCache>
                <c:formatCode>m/d/yyyy</c:formatCode>
                <c:ptCount val="24"/>
                <c:pt idx="0">
                  <c:v>43466</c:v>
                </c:pt>
                <c:pt idx="1">
                  <c:v>43556</c:v>
                </c:pt>
                <c:pt idx="2">
                  <c:v>43647</c:v>
                </c:pt>
                <c:pt idx="3">
                  <c:v>43739</c:v>
                </c:pt>
                <c:pt idx="4">
                  <c:v>43831</c:v>
                </c:pt>
                <c:pt idx="5">
                  <c:v>43922</c:v>
                </c:pt>
                <c:pt idx="6">
                  <c:v>44013</c:v>
                </c:pt>
                <c:pt idx="7">
                  <c:v>44105</c:v>
                </c:pt>
                <c:pt idx="8">
                  <c:v>44197</c:v>
                </c:pt>
                <c:pt idx="9">
                  <c:v>44287</c:v>
                </c:pt>
                <c:pt idx="10">
                  <c:v>44378</c:v>
                </c:pt>
                <c:pt idx="11">
                  <c:v>44470</c:v>
                </c:pt>
                <c:pt idx="12">
                  <c:v>44562</c:v>
                </c:pt>
                <c:pt idx="13">
                  <c:v>44652</c:v>
                </c:pt>
                <c:pt idx="14">
                  <c:v>44743</c:v>
                </c:pt>
                <c:pt idx="15">
                  <c:v>44835</c:v>
                </c:pt>
                <c:pt idx="16">
                  <c:v>44927</c:v>
                </c:pt>
                <c:pt idx="17">
                  <c:v>45017</c:v>
                </c:pt>
                <c:pt idx="18">
                  <c:v>45108</c:v>
                </c:pt>
                <c:pt idx="19">
                  <c:v>45200</c:v>
                </c:pt>
                <c:pt idx="20">
                  <c:v>45292</c:v>
                </c:pt>
                <c:pt idx="21">
                  <c:v>45383</c:v>
                </c:pt>
                <c:pt idx="22">
                  <c:v>45474</c:v>
                </c:pt>
                <c:pt idx="23">
                  <c:v>45566</c:v>
                </c:pt>
              </c:numCache>
            </c:numRef>
          </c:cat>
          <c:val>
            <c:numRef>
              <c:f>price_fcast_cmhc_oil!$G$2:$G$25</c:f>
              <c:numCache>
                <c:formatCode>General</c:formatCode>
                <c:ptCount val="24"/>
                <c:pt idx="12">
                  <c:v>510644.120860803</c:v>
                </c:pt>
                <c:pt idx="13">
                  <c:v>516521.42469204572</c:v>
                </c:pt>
                <c:pt idx="14">
                  <c:v>523501.60827687231</c:v>
                </c:pt>
                <c:pt idx="15">
                  <c:v>529491.61820488831</c:v>
                </c:pt>
                <c:pt idx="16">
                  <c:v>529460.05447794264</c:v>
                </c:pt>
                <c:pt idx="17">
                  <c:v>531821.58232712839</c:v>
                </c:pt>
                <c:pt idx="18">
                  <c:v>534075.93339363218</c:v>
                </c:pt>
                <c:pt idx="19">
                  <c:v>535543.89522133966</c:v>
                </c:pt>
                <c:pt idx="20">
                  <c:v>536834.19941870368</c:v>
                </c:pt>
                <c:pt idx="21">
                  <c:v>538355.44758521568</c:v>
                </c:pt>
                <c:pt idx="22">
                  <c:v>539965.05156227399</c:v>
                </c:pt>
                <c:pt idx="23">
                  <c:v>541737.61616590573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CB-4612-9D63-24963F7D117F}"/>
            </c:ext>
          </c:extLst>
        </c:ser>
        <c:ser>
          <c:idx val="6"/>
          <c:order val="6"/>
          <c:tx>
            <c:strRef>
              <c:f>price_fcast_cmhc_oil!$H$1</c:f>
              <c:strCache>
                <c:ptCount val="1"/>
                <c:pt idx="0">
                  <c:v>mean_ci_upper_2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price_fcast_cmhc_oil!$A$2:$A$25</c:f>
              <c:numCache>
                <c:formatCode>m/d/yyyy</c:formatCode>
                <c:ptCount val="24"/>
                <c:pt idx="0">
                  <c:v>43466</c:v>
                </c:pt>
                <c:pt idx="1">
                  <c:v>43556</c:v>
                </c:pt>
                <c:pt idx="2">
                  <c:v>43647</c:v>
                </c:pt>
                <c:pt idx="3">
                  <c:v>43739</c:v>
                </c:pt>
                <c:pt idx="4">
                  <c:v>43831</c:v>
                </c:pt>
                <c:pt idx="5">
                  <c:v>43922</c:v>
                </c:pt>
                <c:pt idx="6">
                  <c:v>44013</c:v>
                </c:pt>
                <c:pt idx="7">
                  <c:v>44105</c:v>
                </c:pt>
                <c:pt idx="8">
                  <c:v>44197</c:v>
                </c:pt>
                <c:pt idx="9">
                  <c:v>44287</c:v>
                </c:pt>
                <c:pt idx="10">
                  <c:v>44378</c:v>
                </c:pt>
                <c:pt idx="11">
                  <c:v>44470</c:v>
                </c:pt>
                <c:pt idx="12">
                  <c:v>44562</c:v>
                </c:pt>
                <c:pt idx="13">
                  <c:v>44652</c:v>
                </c:pt>
                <c:pt idx="14">
                  <c:v>44743</c:v>
                </c:pt>
                <c:pt idx="15">
                  <c:v>44835</c:v>
                </c:pt>
                <c:pt idx="16">
                  <c:v>44927</c:v>
                </c:pt>
                <c:pt idx="17">
                  <c:v>45017</c:v>
                </c:pt>
                <c:pt idx="18">
                  <c:v>45108</c:v>
                </c:pt>
                <c:pt idx="19">
                  <c:v>45200</c:v>
                </c:pt>
                <c:pt idx="20">
                  <c:v>45292</c:v>
                </c:pt>
                <c:pt idx="21">
                  <c:v>45383</c:v>
                </c:pt>
                <c:pt idx="22">
                  <c:v>45474</c:v>
                </c:pt>
                <c:pt idx="23">
                  <c:v>45566</c:v>
                </c:pt>
              </c:numCache>
            </c:numRef>
          </c:cat>
          <c:val>
            <c:numRef>
              <c:f>price_fcast_cmhc_oil!$H$2:$H$25</c:f>
              <c:numCache>
                <c:formatCode>General</c:formatCode>
                <c:ptCount val="24"/>
                <c:pt idx="12">
                  <c:v>517305.00344439398</c:v>
                </c:pt>
                <c:pt idx="13">
                  <c:v>528306.9015260929</c:v>
                </c:pt>
                <c:pt idx="14">
                  <c:v>539758.6535060684</c:v>
                </c:pt>
                <c:pt idx="15">
                  <c:v>549961.4536355295</c:v>
                </c:pt>
                <c:pt idx="16">
                  <c:v>553160.13115209877</c:v>
                </c:pt>
                <c:pt idx="17">
                  <c:v>558485.3768186213</c:v>
                </c:pt>
                <c:pt idx="18">
                  <c:v>563460.65651973232</c:v>
                </c:pt>
                <c:pt idx="19">
                  <c:v>567426.39734221029</c:v>
                </c:pt>
                <c:pt idx="20">
                  <c:v>571059.10059808544</c:v>
                </c:pt>
                <c:pt idx="21">
                  <c:v>574820.33375588141</c:v>
                </c:pt>
                <c:pt idx="22">
                  <c:v>578579.96237937396</c:v>
                </c:pt>
                <c:pt idx="23">
                  <c:v>582434.13944630418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CB-4612-9D63-24963F7D1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8110239"/>
        <c:axId val="1148116479"/>
      </c:lineChart>
      <c:dateAx>
        <c:axId val="11481102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116479"/>
        <c:crosses val="autoZero"/>
        <c:auto val="1"/>
        <c:lblOffset val="100"/>
        <c:baseTimeUnit val="months"/>
      </c:dateAx>
      <c:valAx>
        <c:axId val="1148116479"/>
        <c:scaling>
          <c:orientation val="minMax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11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521493</xdr:colOff>
      <xdr:row>26</xdr:row>
      <xdr:rowOff>123823</xdr:rowOff>
    </xdr:from>
    <xdr:to>
      <xdr:col>8</xdr:col>
      <xdr:colOff>376238</xdr:colOff>
      <xdr:row>56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7B62AF-AE2C-4EB3-A3EA-B1C73B1A2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B28" workbookViewId="0">
      <selection activeCell="J15" sqref="J15"/>
    </sheetView>
  </sheetViews>
  <sheetFormatPr defaultRowHeight="14.25" x14ac:dyDescent="0.45"/>
  <cols>
    <col min="1" max="1" width="14.1328125" customWidth="1"/>
  </cols>
  <sheetData>
    <row r="1" spans="1:15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5" x14ac:dyDescent="0.45">
      <c r="A2" s="1">
        <v>43466</v>
      </c>
      <c r="B2">
        <v>458071</v>
      </c>
    </row>
    <row r="3" spans="1:15" x14ac:dyDescent="0.45">
      <c r="A3" s="1">
        <v>43556</v>
      </c>
      <c r="B3">
        <v>455373.99999999901</v>
      </c>
    </row>
    <row r="4" spans="1:15" x14ac:dyDescent="0.45">
      <c r="A4" s="1">
        <v>43647</v>
      </c>
      <c r="B4">
        <v>454028</v>
      </c>
    </row>
    <row r="5" spans="1:15" x14ac:dyDescent="0.45">
      <c r="A5" s="1">
        <v>43739</v>
      </c>
      <c r="B5">
        <v>454072</v>
      </c>
    </row>
    <row r="6" spans="1:15" x14ac:dyDescent="0.45">
      <c r="A6" s="1">
        <v>43831</v>
      </c>
      <c r="B6">
        <v>451750.99999999901</v>
      </c>
    </row>
    <row r="7" spans="1:15" x14ac:dyDescent="0.45">
      <c r="A7" s="1">
        <v>43922</v>
      </c>
      <c r="B7">
        <v>437226.99999999901</v>
      </c>
    </row>
    <row r="8" spans="1:15" x14ac:dyDescent="0.45">
      <c r="A8" s="1">
        <v>44013</v>
      </c>
      <c r="B8">
        <v>470946</v>
      </c>
    </row>
    <row r="9" spans="1:15" x14ac:dyDescent="0.45">
      <c r="A9" s="1">
        <v>44105</v>
      </c>
      <c r="B9">
        <v>469687.99999999901</v>
      </c>
    </row>
    <row r="10" spans="1:15" x14ac:dyDescent="0.45">
      <c r="A10" s="1">
        <v>44197</v>
      </c>
      <c r="B10">
        <v>496689.99999999901</v>
      </c>
    </row>
    <row r="11" spans="1:15" x14ac:dyDescent="0.45">
      <c r="A11" s="1">
        <v>44287</v>
      </c>
      <c r="B11">
        <v>506876.99999999901</v>
      </c>
    </row>
    <row r="12" spans="1:15" x14ac:dyDescent="0.45">
      <c r="A12" s="1">
        <v>44378</v>
      </c>
      <c r="B12">
        <v>490102.99999999901</v>
      </c>
    </row>
    <row r="13" spans="1:15" x14ac:dyDescent="0.45">
      <c r="A13" s="1">
        <v>44470</v>
      </c>
      <c r="B13">
        <v>502881</v>
      </c>
    </row>
    <row r="14" spans="1:15" x14ac:dyDescent="0.45">
      <c r="A14" s="1">
        <v>44562</v>
      </c>
      <c r="C14">
        <v>512706.54281950998</v>
      </c>
      <c r="D14">
        <v>509386.91836080299</v>
      </c>
      <c r="E14">
        <v>516047.80094439402</v>
      </c>
      <c r="F14">
        <f>M14*$B$13</f>
        <v>513963.74531950988</v>
      </c>
      <c r="G14">
        <f>N14*$B$13</f>
        <v>510644.120860803</v>
      </c>
      <c r="H14">
        <f>O14*$B$13</f>
        <v>517305.00344439398</v>
      </c>
      <c r="I14">
        <f>C14/$B$13</f>
        <v>1.0195385047745091</v>
      </c>
      <c r="J14">
        <f>D14/$B$13</f>
        <v>1.0129372920448436</v>
      </c>
      <c r="K14">
        <f>E14/$B$13</f>
        <v>1.0261827369584335</v>
      </c>
      <c r="M14">
        <f>I14+0.0025</f>
        <v>1.0220385047745091</v>
      </c>
      <c r="N14">
        <f t="shared" ref="N14:O16" si="0">J14+0.0025</f>
        <v>1.0154372920448436</v>
      </c>
      <c r="O14">
        <f t="shared" si="0"/>
        <v>1.0286827369584335</v>
      </c>
    </row>
    <row r="15" spans="1:15" x14ac:dyDescent="0.45">
      <c r="A15" s="1">
        <v>44652</v>
      </c>
      <c r="C15">
        <v>519821.32784469402</v>
      </c>
      <c r="D15">
        <v>513976.28501238697</v>
      </c>
      <c r="E15">
        <v>525732.84169270203</v>
      </c>
      <c r="F15">
        <f t="shared" ref="F15:H16" si="1">M15*F14</f>
        <v>522380.8858000036</v>
      </c>
      <c r="G15">
        <f t="shared" si="1"/>
        <v>516521.42469204572</v>
      </c>
      <c r="H15">
        <f t="shared" si="1"/>
        <v>528306.9015260929</v>
      </c>
      <c r="I15">
        <f t="shared" ref="I15:I25" si="2">C15/C14</f>
        <v>1.0138769148255022</v>
      </c>
      <c r="J15">
        <f t="shared" ref="J15:J25" si="3">D15/D14</f>
        <v>1.0090095887549537</v>
      </c>
      <c r="K15">
        <f t="shared" ref="K15:K25" si="4">E15/E14</f>
        <v>1.0187677202200724</v>
      </c>
      <c r="M15">
        <f>I15+0.0025</f>
        <v>1.0163769148255022</v>
      </c>
      <c r="N15">
        <f t="shared" si="0"/>
        <v>1.0115095887549537</v>
      </c>
      <c r="O15">
        <f t="shared" si="0"/>
        <v>1.0212677202200724</v>
      </c>
    </row>
    <row r="16" spans="1:15" x14ac:dyDescent="0.45">
      <c r="A16" s="1">
        <v>44743</v>
      </c>
      <c r="C16">
        <v>527663.806589655</v>
      </c>
      <c r="D16">
        <v>519637.13329548697</v>
      </c>
      <c r="E16">
        <v>535814.46541149903</v>
      </c>
      <c r="F16">
        <f t="shared" si="1"/>
        <v>531567.93248718826</v>
      </c>
      <c r="G16">
        <f t="shared" si="1"/>
        <v>523501.60827687231</v>
      </c>
      <c r="H16">
        <f t="shared" si="1"/>
        <v>539758.6535060684</v>
      </c>
      <c r="I16">
        <f t="shared" si="2"/>
        <v>1.0150868737484817</v>
      </c>
      <c r="J16">
        <f t="shared" si="3"/>
        <v>1.0110138316653337</v>
      </c>
      <c r="K16">
        <f t="shared" si="4"/>
        <v>1.0191763247780701</v>
      </c>
      <c r="M16">
        <f>I16+0.0025</f>
        <v>1.0175868737484817</v>
      </c>
      <c r="N16">
        <f t="shared" si="0"/>
        <v>1.0135138316653336</v>
      </c>
      <c r="O16">
        <f t="shared" si="0"/>
        <v>1.02167632477807</v>
      </c>
    </row>
    <row r="17" spans="1:17" x14ac:dyDescent="0.45">
      <c r="A17" s="1">
        <v>44835</v>
      </c>
      <c r="C17">
        <v>530389.42223889194</v>
      </c>
      <c r="D17">
        <v>520386.553796202</v>
      </c>
      <c r="E17">
        <v>540584.56578237296</v>
      </c>
      <c r="F17">
        <f>N17*F16</f>
        <v>537650.23890739924</v>
      </c>
      <c r="G17">
        <f t="shared" ref="G17:G25" si="5">N17*G16</f>
        <v>529491.61820488831</v>
      </c>
      <c r="H17">
        <f t="shared" ref="H17:H25" si="6">O17*H16</f>
        <v>549961.4536355295</v>
      </c>
      <c r="I17">
        <f t="shared" si="2"/>
        <v>1.0051654398410474</v>
      </c>
      <c r="J17">
        <f t="shared" si="3"/>
        <v>1.0014421996672223</v>
      </c>
      <c r="K17">
        <f t="shared" si="4"/>
        <v>1.008902522568536</v>
      </c>
      <c r="M17">
        <f>I17+0.01</f>
        <v>1.0151654398410475</v>
      </c>
      <c r="N17">
        <f>J17+0.01</f>
        <v>1.0114421996672223</v>
      </c>
      <c r="O17">
        <f>K17+0.01</f>
        <v>1.018902522568536</v>
      </c>
      <c r="P17">
        <f>PRODUCT(O14:O17)</f>
        <v>1.0936214604161414</v>
      </c>
      <c r="Q17">
        <f>PRODUCT(N14:N17)</f>
        <v>1.0529163325019004</v>
      </c>
    </row>
    <row r="18" spans="1:17" x14ac:dyDescent="0.45">
      <c r="A18" s="1">
        <v>44927</v>
      </c>
      <c r="C18">
        <v>531913.75270084897</v>
      </c>
      <c r="D18">
        <v>520355.53283472598</v>
      </c>
      <c r="E18">
        <v>543728.70558515703</v>
      </c>
      <c r="F18">
        <f t="shared" ref="F18:F25" si="7">M18*F17</f>
        <v>539195.43683684792</v>
      </c>
      <c r="G18">
        <f t="shared" si="5"/>
        <v>529460.05447794264</v>
      </c>
      <c r="H18">
        <f t="shared" si="6"/>
        <v>553160.13115209877</v>
      </c>
      <c r="I18">
        <f t="shared" si="2"/>
        <v>1.0028739835261467</v>
      </c>
      <c r="J18">
        <f t="shared" si="3"/>
        <v>0.99994038861832668</v>
      </c>
      <c r="K18">
        <f t="shared" si="4"/>
        <v>1.0058161849260969</v>
      </c>
      <c r="M18">
        <v>1.0028739835261467</v>
      </c>
      <c r="N18">
        <v>0.99994038861832668</v>
      </c>
      <c r="O18">
        <v>1.0058161849260969</v>
      </c>
    </row>
    <row r="19" spans="1:17" x14ac:dyDescent="0.45">
      <c r="A19" s="1">
        <v>45017</v>
      </c>
      <c r="C19">
        <v>535658.580094698</v>
      </c>
      <c r="D19">
        <v>522676.45217863901</v>
      </c>
      <c r="E19">
        <v>548963.15537666797</v>
      </c>
      <c r="F19">
        <f t="shared" si="7"/>
        <v>542991.52940308128</v>
      </c>
      <c r="G19">
        <f t="shared" si="5"/>
        <v>531821.58232712839</v>
      </c>
      <c r="H19">
        <f t="shared" si="6"/>
        <v>558485.3768186213</v>
      </c>
      <c r="I19">
        <f t="shared" si="2"/>
        <v>1.0070402906013132</v>
      </c>
      <c r="J19">
        <f t="shared" si="3"/>
        <v>1.0044602568771959</v>
      </c>
      <c r="K19">
        <f t="shared" si="4"/>
        <v>1.0096269513412532</v>
      </c>
      <c r="M19">
        <v>1.0070402906013132</v>
      </c>
      <c r="N19">
        <v>1.0044602568771959</v>
      </c>
      <c r="O19">
        <v>1.0096269513412532</v>
      </c>
    </row>
    <row r="20" spans="1:17" x14ac:dyDescent="0.45">
      <c r="A20" s="1">
        <v>45108</v>
      </c>
      <c r="C20">
        <v>539178.40084766201</v>
      </c>
      <c r="D20">
        <v>524892.03773695603</v>
      </c>
      <c r="E20">
        <v>553853.60615115694</v>
      </c>
      <c r="F20">
        <f t="shared" si="7"/>
        <v>546559.5350785224</v>
      </c>
      <c r="G20">
        <f t="shared" si="5"/>
        <v>534075.93339363218</v>
      </c>
      <c r="H20">
        <f t="shared" si="6"/>
        <v>563460.65651973232</v>
      </c>
      <c r="I20">
        <f t="shared" si="2"/>
        <v>1.0065710153514982</v>
      </c>
      <c r="J20">
        <f t="shared" si="3"/>
        <v>1.0042389236191567</v>
      </c>
      <c r="K20">
        <f t="shared" si="4"/>
        <v>1.0089085227789711</v>
      </c>
      <c r="M20">
        <v>1.0065710153514982</v>
      </c>
      <c r="N20">
        <v>1.0042389236191567</v>
      </c>
      <c r="O20">
        <v>1.0089085227789711</v>
      </c>
    </row>
    <row r="21" spans="1:17" x14ac:dyDescent="0.45">
      <c r="A21" s="1">
        <v>45200</v>
      </c>
      <c r="C21">
        <v>541815.57887417497</v>
      </c>
      <c r="D21">
        <v>526334.75669672899</v>
      </c>
      <c r="E21">
        <v>557751.73076762399</v>
      </c>
      <c r="F21">
        <f t="shared" si="7"/>
        <v>549232.81500558206</v>
      </c>
      <c r="G21">
        <f t="shared" si="5"/>
        <v>535543.89522133966</v>
      </c>
      <c r="H21">
        <f t="shared" si="6"/>
        <v>567426.39734221029</v>
      </c>
      <c r="I21">
        <f t="shared" si="2"/>
        <v>1.0048911047296534</v>
      </c>
      <c r="J21">
        <f t="shared" si="3"/>
        <v>1.0027486013428459</v>
      </c>
      <c r="K21">
        <f t="shared" si="4"/>
        <v>1.0070381858548434</v>
      </c>
      <c r="M21">
        <v>1.0048911047296534</v>
      </c>
      <c r="N21">
        <v>1.0027486013428459</v>
      </c>
      <c r="O21">
        <v>1.0070381858548434</v>
      </c>
    </row>
    <row r="22" spans="1:17" x14ac:dyDescent="0.45">
      <c r="A22" s="1">
        <v>45292</v>
      </c>
      <c r="C22">
        <v>544201.58180742397</v>
      </c>
      <c r="D22">
        <v>527602.87300212297</v>
      </c>
      <c r="E22">
        <v>561322.49613529094</v>
      </c>
      <c r="F22">
        <f t="shared" si="7"/>
        <v>551651.48135394161</v>
      </c>
      <c r="G22">
        <f t="shared" si="5"/>
        <v>536834.19941870368</v>
      </c>
      <c r="H22">
        <f t="shared" si="6"/>
        <v>571059.10059808544</v>
      </c>
      <c r="I22">
        <f t="shared" si="2"/>
        <v>1.0044037178447449</v>
      </c>
      <c r="J22">
        <f t="shared" si="3"/>
        <v>1.0024093341533298</v>
      </c>
      <c r="K22">
        <f t="shared" si="4"/>
        <v>1.0064020695422182</v>
      </c>
      <c r="M22">
        <v>1.0044037178447449</v>
      </c>
      <c r="N22">
        <v>1.0024093341533298</v>
      </c>
      <c r="O22">
        <v>1.0064020695422182</v>
      </c>
    </row>
    <row r="23" spans="1:17" x14ac:dyDescent="0.45">
      <c r="A23" s="1">
        <v>45383</v>
      </c>
      <c r="C23">
        <v>546763.86020520399</v>
      </c>
      <c r="D23">
        <v>529097.96199621097</v>
      </c>
      <c r="E23">
        <v>565019.59995951795</v>
      </c>
      <c r="F23">
        <f t="shared" si="7"/>
        <v>554248.83630664507</v>
      </c>
      <c r="G23">
        <f t="shared" si="5"/>
        <v>538355.44758521568</v>
      </c>
      <c r="H23">
        <f t="shared" si="6"/>
        <v>574820.33375588141</v>
      </c>
      <c r="I23">
        <f t="shared" si="2"/>
        <v>1.0047083258914282</v>
      </c>
      <c r="J23">
        <f t="shared" si="3"/>
        <v>1.00283373929634</v>
      </c>
      <c r="K23">
        <f t="shared" si="4"/>
        <v>1.0065864166315828</v>
      </c>
      <c r="M23">
        <v>1.0047083258914282</v>
      </c>
      <c r="N23">
        <v>1.00283373929634</v>
      </c>
      <c r="O23">
        <v>1.0065864166315828</v>
      </c>
    </row>
    <row r="24" spans="1:17" x14ac:dyDescent="0.45">
      <c r="A24" s="1">
        <v>45474</v>
      </c>
      <c r="C24">
        <v>549368.43682260299</v>
      </c>
      <c r="D24">
        <v>530679.88744658499</v>
      </c>
      <c r="E24">
        <v>568715.12660688302</v>
      </c>
      <c r="F24">
        <f t="shared" si="7"/>
        <v>556889.06852448604</v>
      </c>
      <c r="G24">
        <f t="shared" si="5"/>
        <v>539965.05156227399</v>
      </c>
      <c r="H24">
        <f t="shared" si="6"/>
        <v>578579.96237937396</v>
      </c>
      <c r="I24">
        <f t="shared" si="2"/>
        <v>1.0047636224830614</v>
      </c>
      <c r="J24">
        <f t="shared" si="3"/>
        <v>1.0029898536074597</v>
      </c>
      <c r="K24">
        <f t="shared" si="4"/>
        <v>1.0065405282358875</v>
      </c>
      <c r="M24">
        <v>1.0047636224830614</v>
      </c>
      <c r="N24">
        <v>1.0029898536074597</v>
      </c>
      <c r="O24">
        <v>1.0065405282358875</v>
      </c>
    </row>
    <row r="25" spans="1:17" x14ac:dyDescent="0.45">
      <c r="A25" s="1">
        <v>45566</v>
      </c>
      <c r="C25">
        <v>552099.16659755597</v>
      </c>
      <c r="D25">
        <v>532421.97127520596</v>
      </c>
      <c r="E25">
        <v>572503.58963897696</v>
      </c>
      <c r="F25">
        <f t="shared" si="7"/>
        <v>559657.18088558386</v>
      </c>
      <c r="G25">
        <f t="shared" si="5"/>
        <v>541737.61616590573</v>
      </c>
      <c r="H25">
        <f t="shared" si="6"/>
        <v>582434.13944630418</v>
      </c>
      <c r="I25">
        <f t="shared" si="2"/>
        <v>1.0049706710322617</v>
      </c>
      <c r="J25">
        <f t="shared" si="3"/>
        <v>1.0032827395004607</v>
      </c>
      <c r="K25">
        <f t="shared" si="4"/>
        <v>1.0066614423546232</v>
      </c>
      <c r="M25">
        <v>1.0049706710322617</v>
      </c>
      <c r="N25">
        <v>1.0032827395004607</v>
      </c>
      <c r="O25">
        <v>1.0066614423546232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price_fcast_cmhc_oil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mmak</cp:lastModifiedBy>
  <dcterms:created xsi:type="dcterms:W3CDTF">2022-02-25T00:05:43Z</dcterms:created>
  <dcterms:modified xsi:type="dcterms:W3CDTF">2022-03-10T08:21:07Z</dcterms:modified>
</cp:coreProperties>
</file>