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mhcschl-my.sharepoint.com/personal/ebond_cmhc-schl_gc_ca/Documents/"/>
    </mc:Choice>
  </mc:AlternateContent>
  <xr:revisionPtr revIDLastSave="227" documentId="8_{CF6A9CBC-3913-4ED4-AB4D-9E6A691CC7E4}" xr6:coauthVersionLast="47" xr6:coauthVersionMax="47" xr10:uidLastSave="{D08FBE0D-C426-423A-BC72-5F6B27B785B2}"/>
  <bookViews>
    <workbookView xWindow="12735" yWindow="6960" windowWidth="28800" windowHeight="15435" xr2:uid="{AF7ED6BD-C8B5-4650-9B89-83F40E30335F}"/>
  </bookViews>
  <sheets>
    <sheet name="Table 11" sheetId="4" r:id="rId1"/>
    <sheet name="Table 12" sheetId="6" r:id="rId2"/>
    <sheet name="Table 13" sheetId="2" r:id="rId3"/>
    <sheet name="Table 14" sheetId="1" r:id="rId4"/>
    <sheet name="Table 15" sheetId="3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0" i="6" l="1"/>
  <c r="H10" i="6"/>
  <c r="G10" i="6"/>
  <c r="F10" i="6"/>
  <c r="E10" i="6"/>
  <c r="D10" i="6"/>
  <c r="C10" i="6"/>
  <c r="B10" i="6"/>
  <c r="I9" i="6"/>
  <c r="H9" i="6"/>
  <c r="G9" i="6"/>
  <c r="F9" i="6"/>
  <c r="E9" i="6"/>
  <c r="D9" i="6"/>
  <c r="C9" i="6"/>
  <c r="B9" i="6"/>
  <c r="I8" i="6"/>
  <c r="H8" i="6"/>
  <c r="G8" i="6"/>
  <c r="F8" i="6"/>
  <c r="E8" i="6"/>
  <c r="D8" i="6"/>
  <c r="C8" i="6"/>
  <c r="B8" i="6"/>
  <c r="I7" i="6"/>
  <c r="H7" i="6"/>
  <c r="G7" i="6"/>
  <c r="F7" i="6"/>
  <c r="E7" i="6"/>
  <c r="D7" i="6"/>
  <c r="C7" i="6"/>
  <c r="B7" i="6"/>
  <c r="I6" i="6"/>
  <c r="H6" i="6"/>
  <c r="G6" i="6"/>
  <c r="F6" i="6"/>
  <c r="E6" i="6"/>
  <c r="D6" i="6"/>
  <c r="C6" i="6"/>
  <c r="B6" i="6"/>
  <c r="I5" i="6"/>
  <c r="H5" i="6"/>
  <c r="G5" i="6"/>
  <c r="F5" i="6"/>
  <c r="E5" i="6"/>
  <c r="D5" i="6"/>
  <c r="C5" i="6"/>
  <c r="B5" i="6"/>
  <c r="W3" i="3"/>
  <c r="G10" i="4"/>
  <c r="I10" i="4"/>
  <c r="E10" i="4"/>
  <c r="C10" i="4"/>
  <c r="H10" i="4"/>
  <c r="F10" i="4"/>
  <c r="D10" i="4"/>
  <c r="B10" i="4"/>
  <c r="I9" i="4"/>
  <c r="G9" i="4"/>
  <c r="E9" i="4"/>
  <c r="C9" i="4"/>
  <c r="H9" i="4"/>
  <c r="F9" i="4"/>
  <c r="D9" i="4"/>
  <c r="B9" i="4"/>
  <c r="I8" i="4"/>
  <c r="G8" i="4"/>
  <c r="E8" i="4"/>
  <c r="C8" i="4"/>
  <c r="H8" i="4"/>
  <c r="F8" i="4"/>
  <c r="D8" i="4"/>
  <c r="B8" i="4"/>
  <c r="I7" i="4"/>
  <c r="G7" i="4"/>
  <c r="E7" i="4"/>
  <c r="C7" i="4"/>
  <c r="H7" i="4"/>
  <c r="F7" i="4"/>
  <c r="D7" i="4"/>
  <c r="B7" i="4"/>
  <c r="I6" i="4"/>
  <c r="G6" i="4"/>
  <c r="E6" i="4"/>
  <c r="C6" i="4"/>
  <c r="H6" i="4"/>
  <c r="F6" i="4"/>
  <c r="D6" i="4"/>
  <c r="B6" i="4"/>
  <c r="I5" i="4"/>
  <c r="G5" i="4"/>
  <c r="E5" i="4"/>
  <c r="C5" i="4"/>
  <c r="H5" i="4"/>
  <c r="F5" i="4"/>
  <c r="D5" i="4"/>
  <c r="B5" i="4"/>
  <c r="C6" i="3"/>
  <c r="D6" i="3"/>
  <c r="E6" i="3"/>
  <c r="B6" i="3"/>
  <c r="C5" i="3"/>
  <c r="D5" i="3"/>
  <c r="E5" i="3"/>
  <c r="B5" i="3"/>
  <c r="C4" i="3"/>
  <c r="D4" i="3"/>
  <c r="E4" i="3"/>
  <c r="B4" i="3"/>
  <c r="Z4" i="3"/>
  <c r="Z5" i="3"/>
  <c r="Z6" i="3"/>
  <c r="Z7" i="3"/>
  <c r="Z8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Z24" i="3"/>
  <c r="Z25" i="3"/>
  <c r="Z26" i="3"/>
  <c r="Z27" i="3"/>
  <c r="Z28" i="3"/>
  <c r="Z29" i="3"/>
  <c r="Z30" i="3"/>
  <c r="Z31" i="3"/>
  <c r="Z32" i="3"/>
  <c r="Z3" i="3"/>
  <c r="Y32" i="3"/>
  <c r="X32" i="3"/>
  <c r="W32" i="3"/>
  <c r="Y31" i="3"/>
  <c r="X31" i="3"/>
  <c r="W31" i="3"/>
  <c r="Y30" i="3"/>
  <c r="X30" i="3"/>
  <c r="W30" i="3"/>
  <c r="Y29" i="3"/>
  <c r="X29" i="3"/>
  <c r="W29" i="3"/>
  <c r="Y28" i="3"/>
  <c r="X28" i="3"/>
  <c r="W28" i="3"/>
  <c r="Y27" i="3"/>
  <c r="X27" i="3"/>
  <c r="W27" i="3"/>
  <c r="Y26" i="3"/>
  <c r="X26" i="3"/>
  <c r="W26" i="3"/>
  <c r="Y25" i="3"/>
  <c r="X25" i="3"/>
  <c r="W25" i="3"/>
  <c r="Y24" i="3"/>
  <c r="X24" i="3"/>
  <c r="W24" i="3"/>
  <c r="Y23" i="3"/>
  <c r="X23" i="3"/>
  <c r="W23" i="3"/>
  <c r="Y22" i="3"/>
  <c r="X22" i="3"/>
  <c r="W22" i="3"/>
  <c r="Y21" i="3"/>
  <c r="X21" i="3"/>
  <c r="W21" i="3"/>
  <c r="Y20" i="3"/>
  <c r="X20" i="3"/>
  <c r="W20" i="3"/>
  <c r="Y19" i="3"/>
  <c r="X19" i="3"/>
  <c r="W19" i="3"/>
  <c r="Y18" i="3"/>
  <c r="X18" i="3"/>
  <c r="W18" i="3"/>
  <c r="Y17" i="3"/>
  <c r="X17" i="3"/>
  <c r="W17" i="3"/>
  <c r="Y16" i="3"/>
  <c r="X16" i="3"/>
  <c r="W16" i="3"/>
  <c r="Y15" i="3"/>
  <c r="X15" i="3"/>
  <c r="W15" i="3"/>
  <c r="Y14" i="3"/>
  <c r="X14" i="3"/>
  <c r="W14" i="3"/>
  <c r="Y13" i="3"/>
  <c r="X13" i="3"/>
  <c r="W13" i="3"/>
  <c r="Y12" i="3"/>
  <c r="X12" i="3"/>
  <c r="W12" i="3"/>
  <c r="Y11" i="3"/>
  <c r="X11" i="3"/>
  <c r="W11" i="3"/>
  <c r="Y10" i="3"/>
  <c r="X10" i="3"/>
  <c r="W10" i="3"/>
  <c r="Y9" i="3"/>
  <c r="X9" i="3"/>
  <c r="W9" i="3"/>
  <c r="Y8" i="3"/>
  <c r="X8" i="3"/>
  <c r="W8" i="3"/>
  <c r="Y7" i="3"/>
  <c r="X7" i="3"/>
  <c r="W7" i="3"/>
  <c r="Y6" i="3"/>
  <c r="X6" i="3"/>
  <c r="W6" i="3"/>
  <c r="Y5" i="3"/>
  <c r="X5" i="3"/>
  <c r="W5" i="3"/>
  <c r="Y4" i="3"/>
  <c r="X4" i="3"/>
  <c r="W4" i="3"/>
  <c r="Y3" i="3"/>
  <c r="X3" i="3"/>
  <c r="U3" i="3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B10" i="2"/>
  <c r="G9" i="2"/>
  <c r="F9" i="2"/>
  <c r="E9" i="2"/>
  <c r="D9" i="2"/>
  <c r="C9" i="2"/>
  <c r="B9" i="2"/>
  <c r="B8" i="2"/>
  <c r="G7" i="2"/>
  <c r="F7" i="2"/>
  <c r="E7" i="2"/>
  <c r="D7" i="2"/>
  <c r="C7" i="2"/>
  <c r="B7" i="2"/>
  <c r="B6" i="2"/>
  <c r="B5" i="2"/>
  <c r="F6" i="2"/>
  <c r="E6" i="2"/>
  <c r="D6" i="2"/>
  <c r="C6" i="2"/>
  <c r="G10" i="2"/>
  <c r="F10" i="2"/>
  <c r="E10" i="2"/>
  <c r="D10" i="2"/>
  <c r="C10" i="2"/>
  <c r="G8" i="2"/>
  <c r="F8" i="2"/>
  <c r="E8" i="2"/>
  <c r="D8" i="2"/>
  <c r="C8" i="2"/>
  <c r="G6" i="2"/>
  <c r="G5" i="2"/>
  <c r="F5" i="2"/>
  <c r="E5" i="2"/>
  <c r="D5" i="2"/>
  <c r="C5" i="2"/>
  <c r="F6" i="1"/>
  <c r="C10" i="1"/>
  <c r="D10" i="1"/>
  <c r="E10" i="1"/>
  <c r="F10" i="1"/>
  <c r="G10" i="1"/>
  <c r="B10" i="1"/>
  <c r="C9" i="1"/>
  <c r="D9" i="1"/>
  <c r="G9" i="1"/>
  <c r="B9" i="1"/>
  <c r="C8" i="1"/>
  <c r="D8" i="1"/>
  <c r="E8" i="1"/>
  <c r="F8" i="1"/>
  <c r="G8" i="1"/>
  <c r="B8" i="1"/>
  <c r="C7" i="1"/>
  <c r="D7" i="1"/>
  <c r="G7" i="1"/>
  <c r="B7" i="1"/>
  <c r="C6" i="1"/>
  <c r="D6" i="1"/>
  <c r="G6" i="1"/>
  <c r="B6" i="1"/>
  <c r="G5" i="1"/>
  <c r="C5" i="1"/>
  <c r="D5" i="1"/>
  <c r="E5" i="1"/>
  <c r="F5" i="1"/>
  <c r="B5" i="1"/>
</calcChain>
</file>

<file path=xl/sharedStrings.xml><?xml version="1.0" encoding="utf-8"?>
<sst xmlns="http://schemas.openxmlformats.org/spreadsheetml/2006/main" count="294" uniqueCount="63">
  <si>
    <r>
      <t xml:space="preserve">Table 11.  Average annual length of construction </t>
    </r>
    <r>
      <rPr>
        <b/>
        <i/>
        <sz val="11"/>
        <color theme="1"/>
        <rFont val="Calibri"/>
        <family val="2"/>
        <scheme val="minor"/>
      </rPr>
      <t>per structure</t>
    </r>
    <r>
      <rPr>
        <b/>
        <sz val="11"/>
        <color theme="1"/>
        <rFont val="Calibri"/>
        <family val="2"/>
        <scheme val="minor"/>
      </rPr>
      <t xml:space="preserve"> completed by dwelling type (months)</t>
    </r>
  </si>
  <si>
    <t>ref_yy</t>
  </si>
  <si>
    <t>metcode</t>
  </si>
  <si>
    <t>metro</t>
  </si>
  <si>
    <t>avglengthofconstr_sfd</t>
  </si>
  <si>
    <t>avglengthofconstr_semi</t>
  </si>
  <si>
    <t>avglengthofconstr_row</t>
  </si>
  <si>
    <t>avglengthofconstr_apt</t>
  </si>
  <si>
    <t>CALGARY</t>
  </si>
  <si>
    <t>Single</t>
  </si>
  <si>
    <t>Semi-Detached</t>
  </si>
  <si>
    <t>Row</t>
  </si>
  <si>
    <t>Apartment*</t>
  </si>
  <si>
    <t>2016-2020</t>
  </si>
  <si>
    <t>Vancouver</t>
  </si>
  <si>
    <t>Calgary</t>
  </si>
  <si>
    <t>Edmonton</t>
  </si>
  <si>
    <t>Toronto</t>
  </si>
  <si>
    <t>EDMONTON</t>
  </si>
  <si>
    <t>Ottawa</t>
  </si>
  <si>
    <t>Montréal</t>
  </si>
  <si>
    <t>* Apartment structures with 3 or more units</t>
  </si>
  <si>
    <t>MONTRÃ‰AL</t>
  </si>
  <si>
    <t>OTTAWA</t>
  </si>
  <si>
    <t>TORONTO</t>
  </si>
  <si>
    <t>VANCOUVER</t>
  </si>
  <si>
    <r>
      <t xml:space="preserve">Table 12.  Average annual length of construction </t>
    </r>
    <r>
      <rPr>
        <b/>
        <i/>
        <sz val="11"/>
        <color theme="1"/>
        <rFont val="Calibri"/>
        <family val="2"/>
        <scheme val="minor"/>
      </rPr>
      <t>per unit</t>
    </r>
    <r>
      <rPr>
        <b/>
        <sz val="11"/>
        <color theme="1"/>
        <rFont val="Calibri"/>
        <family val="2"/>
        <scheme val="minor"/>
      </rPr>
      <t xml:space="preserve"> completed by dwelling type (months)</t>
    </r>
  </si>
  <si>
    <t>Table 13. Average annual length of constrution for apartment structures* completed by building size, 2017-2021 (months)</t>
  </si>
  <si>
    <t>three_or_fewer_stories</t>
  </si>
  <si>
    <t>four_to_six_stories</t>
  </si>
  <si>
    <t>seven_to_twenty_stories</t>
  </si>
  <si>
    <t>twentyone_to_thirty_stories</t>
  </si>
  <si>
    <t>greater_than_thirty_stories</t>
  </si>
  <si>
    <t>avglengthofconstr</t>
  </si>
  <si>
    <t>Structure size</t>
  </si>
  <si>
    <t>3 to 5 units</t>
  </si>
  <si>
    <t>6 to 20 units</t>
  </si>
  <si>
    <t>21 to 60 units</t>
  </si>
  <si>
    <t>61 to 100 units</t>
  </si>
  <si>
    <t>Greater than 100 units</t>
  </si>
  <si>
    <t>Average construction time (all sizes)</t>
  </si>
  <si>
    <t>Table 14. Average annual length of constrution for apartment structures* completed by building height, 2017-2021 (months)</t>
  </si>
  <si>
    <t>Building Height</t>
  </si>
  <si>
    <t>3 or fewer stories</t>
  </si>
  <si>
    <t>4 to 6 stories</t>
  </si>
  <si>
    <t>7 to 20 stories</t>
  </si>
  <si>
    <t>21 to 30 stories</t>
  </si>
  <si>
    <t>More than 30 stories</t>
  </si>
  <si>
    <t>Average construction time (all heights)</t>
  </si>
  <si>
    <t>NA</t>
  </si>
  <si>
    <t>**</t>
  </si>
  <si>
    <t>Table 15.  Average annual proportion (%) of large apartment structures* (more than 100 units) completed between 2017-2021 by length of construction</t>
  </si>
  <si>
    <t>nine_or_fewer_months</t>
  </si>
  <si>
    <t>share_nine_to_eighteen_months</t>
  </si>
  <si>
    <t>share_eighteen_to_thirty_months</t>
  </si>
  <si>
    <t>share_thirty_to_sixty_months</t>
  </si>
  <si>
    <t>total</t>
  </si>
  <si>
    <t>Adjusted</t>
  </si>
  <si>
    <t>Between 9 and 18 months</t>
  </si>
  <si>
    <t>Between 18 and 30 months</t>
  </si>
  <si>
    <t>Between 30 and 60 months</t>
  </si>
  <si>
    <t>Total</t>
  </si>
  <si>
    <t>*Constructed between 9 and 60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</si>
</sst>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164" fontId="0" fillId="0" borderId="1" xfId="0" applyNumberFormat="1" applyBorder="1"/>
    <xf numFmtId="164" fontId="0" fillId="0" borderId="1" xfId="0" applyNumberFormat="1" applyBorder="1" applyAlignment="1">
      <alignment horizontal="right"/>
    </xf>
    <xf numFmtId="2" fontId="0" fillId="0" borderId="1" xfId="0" applyNumberForma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08E5A-F4A8-4CBE-8FC9-874CBA03A9D2}">
  <dimension ref="A1:S37"/>
  <sheetViews>
    <sheetView tabSelected="1" workbookViewId="0"/>
  </sheetViews>
  <sheetFormatPr defaultRowHeight="15"/>
  <cols>
    <col min="1" max="1" width="10.42578125" bestFit="1" customWidth="1"/>
    <col min="3" max="3" width="10" customWidth="1"/>
    <col min="5" max="5" width="10" customWidth="1"/>
    <col min="7" max="7" width="10" customWidth="1"/>
    <col min="9" max="9" width="10" customWidth="1"/>
  </cols>
  <sheetData>
    <row r="1" spans="1:19">
      <c r="A1" s="4" t="s">
        <v>0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</row>
    <row r="2" spans="1:19">
      <c r="M2">
        <v>2016</v>
      </c>
      <c r="N2">
        <v>140</v>
      </c>
      <c r="O2" t="s">
        <v>8</v>
      </c>
      <c r="P2">
        <v>7.6046640755136004</v>
      </c>
      <c r="Q2">
        <v>9.0923379174852705</v>
      </c>
      <c r="R2">
        <v>9.2888086642599301</v>
      </c>
      <c r="S2">
        <v>14.4067796610169</v>
      </c>
    </row>
    <row r="3" spans="1:19">
      <c r="B3" s="11" t="s">
        <v>9</v>
      </c>
      <c r="C3" s="11"/>
      <c r="D3" s="11" t="s">
        <v>10</v>
      </c>
      <c r="E3" s="11"/>
      <c r="F3" s="11" t="s">
        <v>11</v>
      </c>
      <c r="G3" s="11"/>
      <c r="H3" s="11" t="s">
        <v>12</v>
      </c>
      <c r="I3" s="11"/>
      <c r="M3">
        <v>2017</v>
      </c>
      <c r="N3">
        <v>140</v>
      </c>
      <c r="O3" t="s">
        <v>8</v>
      </c>
      <c r="P3">
        <v>6.66910836069715</v>
      </c>
      <c r="Q3">
        <v>6.9582608695652199</v>
      </c>
      <c r="R3">
        <v>9.15525114155251</v>
      </c>
      <c r="S3">
        <v>14.545454545454501</v>
      </c>
    </row>
    <row r="4" spans="1:19">
      <c r="A4" s="6"/>
      <c r="B4" s="7">
        <v>2021</v>
      </c>
      <c r="C4" s="7" t="s">
        <v>13</v>
      </c>
      <c r="D4" s="7">
        <v>2021</v>
      </c>
      <c r="E4" s="7" t="s">
        <v>13</v>
      </c>
      <c r="F4" s="7">
        <v>2021</v>
      </c>
      <c r="G4" s="7" t="s">
        <v>13</v>
      </c>
      <c r="H4" s="7">
        <v>2021</v>
      </c>
      <c r="I4" s="7" t="s">
        <v>13</v>
      </c>
      <c r="M4">
        <v>2018</v>
      </c>
      <c r="N4">
        <v>140</v>
      </c>
      <c r="O4" t="s">
        <v>8</v>
      </c>
      <c r="P4">
        <v>6.3785646387832697</v>
      </c>
      <c r="Q4">
        <v>7.0198019801980198</v>
      </c>
      <c r="R4">
        <v>9.1386554621848699</v>
      </c>
      <c r="S4">
        <v>13.8032786885246</v>
      </c>
    </row>
    <row r="5" spans="1:19">
      <c r="A5" t="s">
        <v>14</v>
      </c>
      <c r="B5" s="2">
        <f>P37</f>
        <v>13.294948227172901</v>
      </c>
      <c r="C5" s="2">
        <f>AVERAGE(P32:P36)</f>
        <v>12.52873383558728</v>
      </c>
      <c r="D5" s="2">
        <f>Q37</f>
        <v>12.2959183673469</v>
      </c>
      <c r="E5" s="2">
        <f>AVERAGE(Q32:Q36)</f>
        <v>11.70553742912916</v>
      </c>
      <c r="F5" s="2">
        <f>R37</f>
        <v>12.7917448405253</v>
      </c>
      <c r="G5" s="2">
        <f>AVERAGE(R32:R36)</f>
        <v>11.65434998858054</v>
      </c>
      <c r="H5" s="2">
        <f>S37</f>
        <v>24.7542857142857</v>
      </c>
      <c r="I5" s="2">
        <f>AVERAGE(S32:S36)</f>
        <v>20.912252402608665</v>
      </c>
      <c r="M5">
        <v>2019</v>
      </c>
      <c r="N5">
        <v>140</v>
      </c>
      <c r="O5" t="s">
        <v>8</v>
      </c>
      <c r="P5">
        <v>6.9108187134502899</v>
      </c>
      <c r="Q5">
        <v>7.4914383561643803</v>
      </c>
      <c r="R5">
        <v>9.1728813559321996</v>
      </c>
      <c r="S5">
        <v>13.747126436781601</v>
      </c>
    </row>
    <row r="6" spans="1:19">
      <c r="A6" t="s">
        <v>15</v>
      </c>
      <c r="B6" s="2">
        <f>P7</f>
        <v>5.8541304887124799</v>
      </c>
      <c r="C6" s="2">
        <f>AVERAGE(P2:P6)</f>
        <v>6.8208835848733269</v>
      </c>
      <c r="D6" s="2">
        <f>Q7</f>
        <v>6.3873873873873901</v>
      </c>
      <c r="E6" s="2">
        <f>AVERAGE(Q2:Q6)</f>
        <v>7.5764247641843578</v>
      </c>
      <c r="F6" s="2">
        <f>R7</f>
        <v>9.2231404958677707</v>
      </c>
      <c r="G6" s="2">
        <f>AVERAGE(R2:R6)</f>
        <v>9.225873423146556</v>
      </c>
      <c r="H6" s="2">
        <f>S7</f>
        <v>11.842857142857101</v>
      </c>
      <c r="I6" s="2">
        <f>AVERAGE(S2:S6)</f>
        <v>14.157317989812322</v>
      </c>
      <c r="M6">
        <v>2020</v>
      </c>
      <c r="N6">
        <v>140</v>
      </c>
      <c r="O6" t="s">
        <v>8</v>
      </c>
      <c r="P6">
        <v>6.54126213592233</v>
      </c>
      <c r="Q6">
        <v>7.3202846975089004</v>
      </c>
      <c r="R6">
        <v>9.3737704918032794</v>
      </c>
      <c r="S6">
        <v>14.283950617284001</v>
      </c>
    </row>
    <row r="7" spans="1:19">
      <c r="A7" t="s">
        <v>16</v>
      </c>
      <c r="B7" s="2">
        <f>P13</f>
        <v>6.6698608259183203</v>
      </c>
      <c r="C7" s="2">
        <f>AVERAGE(P8:P12)</f>
        <v>7.2254237157541157</v>
      </c>
      <c r="D7" s="2">
        <f>Q13</f>
        <v>7.3442088091353996</v>
      </c>
      <c r="E7" s="2">
        <f>AVERAGE(Q8:Q11)</f>
        <v>7.2863656485340407</v>
      </c>
      <c r="F7" s="2">
        <f>R13</f>
        <v>8.2578125</v>
      </c>
      <c r="G7" s="2">
        <f>AVERAGE(R8:R12)</f>
        <v>9.7353955003047066</v>
      </c>
      <c r="H7" s="2">
        <f>S13</f>
        <v>12.176470588235301</v>
      </c>
      <c r="I7" s="2">
        <f>AVERAGE(S8:S12)</f>
        <v>16.708808642282339</v>
      </c>
      <c r="M7">
        <v>2021</v>
      </c>
      <c r="N7">
        <v>140</v>
      </c>
      <c r="O7" t="s">
        <v>8</v>
      </c>
      <c r="P7">
        <v>5.8541304887124799</v>
      </c>
      <c r="Q7">
        <v>6.3873873873873901</v>
      </c>
      <c r="R7">
        <v>9.2231404958677707</v>
      </c>
      <c r="S7">
        <v>11.842857142857101</v>
      </c>
    </row>
    <row r="8" spans="1:19">
      <c r="A8" t="s">
        <v>17</v>
      </c>
      <c r="B8" s="2">
        <f>P31</f>
        <v>11.515633471895899</v>
      </c>
      <c r="C8" s="2">
        <f>AVERAGE(P26:P30)</f>
        <v>11.175479558777258</v>
      </c>
      <c r="D8" s="2">
        <f>Q31</f>
        <v>14.06</v>
      </c>
      <c r="E8" s="2">
        <f>AVERAGE(Q26:Q30)</f>
        <v>11.15818344041916</v>
      </c>
      <c r="F8" s="2">
        <f>R31</f>
        <v>12.076782449725799</v>
      </c>
      <c r="G8" s="2">
        <f>AVERAGE(R26:R30)</f>
        <v>12.291668382965359</v>
      </c>
      <c r="H8" s="2">
        <f>S31</f>
        <v>26.531645569620299</v>
      </c>
      <c r="I8" s="2">
        <f>AVERAGE(S26:S30)</f>
        <v>21.807012997245856</v>
      </c>
      <c r="M8">
        <v>2016</v>
      </c>
      <c r="N8">
        <v>340</v>
      </c>
      <c r="O8" t="s">
        <v>18</v>
      </c>
      <c r="P8">
        <v>7.66153196876978</v>
      </c>
      <c r="Q8">
        <v>7.6405693950177902</v>
      </c>
      <c r="R8">
        <v>10.6763005780347</v>
      </c>
      <c r="S8">
        <v>15.2947368421053</v>
      </c>
    </row>
    <row r="9" spans="1:19">
      <c r="A9" t="s">
        <v>19</v>
      </c>
      <c r="B9" s="2">
        <f>P25</f>
        <v>8.8766094420600901</v>
      </c>
      <c r="C9" s="2">
        <f>AVERAGE(P20:P24)</f>
        <v>7.2359575911334302</v>
      </c>
      <c r="D9" s="2">
        <f>Q25</f>
        <v>10.030303030302999</v>
      </c>
      <c r="E9" s="2">
        <f>AVERAGE(Q20:Q24)</f>
        <v>8.1046979296372594</v>
      </c>
      <c r="F9" s="2">
        <f>R25</f>
        <v>9.8698113207547191</v>
      </c>
      <c r="G9" s="2">
        <f>AVERAGE(R20:R24)</f>
        <v>8.7346870962476508</v>
      </c>
      <c r="H9" s="2">
        <f>S25</f>
        <v>16.042857142857098</v>
      </c>
      <c r="I9" s="2">
        <f>AVERAGE(S20:S24)</f>
        <v>14.633932304124082</v>
      </c>
      <c r="M9">
        <v>2017</v>
      </c>
      <c r="N9">
        <v>340</v>
      </c>
      <c r="O9" t="s">
        <v>18</v>
      </c>
      <c r="P9">
        <v>6.6659222867351504</v>
      </c>
      <c r="Q9">
        <v>6.9415983606557399</v>
      </c>
      <c r="R9">
        <v>9.3723849372384898</v>
      </c>
      <c r="S9">
        <v>16.954545454545499</v>
      </c>
    </row>
    <row r="10" spans="1:19">
      <c r="A10" s="6" t="s">
        <v>20</v>
      </c>
      <c r="B10" s="8">
        <f>P19</f>
        <v>5.5565438373570499</v>
      </c>
      <c r="C10" s="8">
        <f>AVERAGE(P14:P18)</f>
        <v>5.3534613067938235</v>
      </c>
      <c r="D10" s="8">
        <f>Q19</f>
        <v>5.18085106382979</v>
      </c>
      <c r="E10" s="8">
        <f>AVERAGE(Q14:Q17)</f>
        <v>5.9864095101413168</v>
      </c>
      <c r="F10" s="8">
        <f>R19</f>
        <v>7.8823529411764701</v>
      </c>
      <c r="G10" s="8">
        <f>AVERAGE(R14:R18)</f>
        <v>7.6214294294662563</v>
      </c>
      <c r="H10" s="8">
        <f>S19</f>
        <v>9.8452830188679208</v>
      </c>
      <c r="I10" s="8">
        <f>AVERAGE(S14:S18)</f>
        <v>9.4520173685399573</v>
      </c>
      <c r="M10">
        <v>2018</v>
      </c>
      <c r="N10">
        <v>340</v>
      </c>
      <c r="O10" t="s">
        <v>18</v>
      </c>
      <c r="P10">
        <v>7.0220750551876403</v>
      </c>
      <c r="Q10">
        <v>7.1879194630872503</v>
      </c>
      <c r="R10">
        <v>8.9424460431654698</v>
      </c>
      <c r="S10">
        <v>18.8378378378378</v>
      </c>
    </row>
    <row r="11" spans="1:19">
      <c r="M11">
        <v>2019</v>
      </c>
      <c r="N11">
        <v>340</v>
      </c>
      <c r="O11" t="s">
        <v>18</v>
      </c>
      <c r="P11">
        <v>7.2501193317422397</v>
      </c>
      <c r="Q11">
        <v>7.3753753753753797</v>
      </c>
      <c r="R11">
        <v>9.6792452830188704</v>
      </c>
      <c r="S11">
        <v>18.076923076923102</v>
      </c>
    </row>
    <row r="12" spans="1:19">
      <c r="A12" t="s">
        <v>21</v>
      </c>
      <c r="M12">
        <v>2020</v>
      </c>
      <c r="N12">
        <v>340</v>
      </c>
      <c r="O12" t="s">
        <v>18</v>
      </c>
      <c r="P12">
        <v>7.5274699363357698</v>
      </c>
      <c r="Q12">
        <v>8.4851632047477707</v>
      </c>
      <c r="R12">
        <v>10.006600660066001</v>
      </c>
      <c r="S12">
        <v>14.38</v>
      </c>
    </row>
    <row r="13" spans="1:19">
      <c r="M13">
        <v>2021</v>
      </c>
      <c r="N13">
        <v>340</v>
      </c>
      <c r="O13" t="s">
        <v>18</v>
      </c>
      <c r="P13">
        <v>6.6698608259183203</v>
      </c>
      <c r="Q13">
        <v>7.3442088091353996</v>
      </c>
      <c r="R13">
        <v>8.2578125</v>
      </c>
      <c r="S13">
        <v>12.176470588235301</v>
      </c>
    </row>
    <row r="14" spans="1:19">
      <c r="M14">
        <v>2016</v>
      </c>
      <c r="N14">
        <v>1060</v>
      </c>
      <c r="O14" t="s">
        <v>22</v>
      </c>
      <c r="P14">
        <v>5.4081250000000001</v>
      </c>
      <c r="Q14">
        <v>6.2508591065292096</v>
      </c>
      <c r="R14">
        <v>7.7208121827411196</v>
      </c>
      <c r="S14">
        <v>10.2203389830508</v>
      </c>
    </row>
    <row r="15" spans="1:19">
      <c r="M15">
        <v>2017</v>
      </c>
      <c r="N15">
        <v>1060</v>
      </c>
      <c r="O15" t="s">
        <v>22</v>
      </c>
      <c r="P15">
        <v>4.9347150259067396</v>
      </c>
      <c r="Q15">
        <v>5.7919075144508696</v>
      </c>
      <c r="R15">
        <v>7.8443579766536997</v>
      </c>
      <c r="S15">
        <v>9.4179104477611908</v>
      </c>
    </row>
    <row r="16" spans="1:19">
      <c r="M16">
        <v>2018</v>
      </c>
      <c r="N16">
        <v>1060</v>
      </c>
      <c r="O16" t="s">
        <v>22</v>
      </c>
      <c r="P16">
        <v>5.0989690721649499</v>
      </c>
      <c r="Q16">
        <v>5.9149560117302098</v>
      </c>
      <c r="R16">
        <v>7.3202846975089004</v>
      </c>
      <c r="S16">
        <v>8.4848024316109392</v>
      </c>
    </row>
    <row r="17" spans="13:19">
      <c r="M17">
        <v>2019</v>
      </c>
      <c r="N17">
        <v>1060</v>
      </c>
      <c r="O17" t="s">
        <v>22</v>
      </c>
      <c r="P17">
        <v>5.7429333333333297</v>
      </c>
      <c r="Q17">
        <v>5.9879154078549801</v>
      </c>
      <c r="R17">
        <v>7.5149253731343304</v>
      </c>
      <c r="S17">
        <v>8.8967642526964603</v>
      </c>
    </row>
    <row r="18" spans="13:19">
      <c r="M18">
        <v>2020</v>
      </c>
      <c r="N18">
        <v>1060</v>
      </c>
      <c r="O18" t="s">
        <v>22</v>
      </c>
      <c r="P18">
        <v>5.5825641025641</v>
      </c>
      <c r="Q18">
        <v>5.5525525525525499</v>
      </c>
      <c r="R18">
        <v>7.7067669172932298</v>
      </c>
      <c r="S18">
        <v>10.2402707275804</v>
      </c>
    </row>
    <row r="19" spans="13:19">
      <c r="M19">
        <v>2021</v>
      </c>
      <c r="N19">
        <v>1060</v>
      </c>
      <c r="O19" t="s">
        <v>22</v>
      </c>
      <c r="P19">
        <v>5.5565438373570499</v>
      </c>
      <c r="Q19">
        <v>5.18085106382979</v>
      </c>
      <c r="R19">
        <v>7.8823529411764701</v>
      </c>
      <c r="S19">
        <v>9.8452830188679208</v>
      </c>
    </row>
    <row r="20" spans="13:19">
      <c r="M20">
        <v>2016</v>
      </c>
      <c r="N20">
        <v>1265</v>
      </c>
      <c r="O20" t="s">
        <v>23</v>
      </c>
      <c r="P20">
        <v>6.5424151696606803</v>
      </c>
      <c r="Q20">
        <v>7.9021739130434803</v>
      </c>
      <c r="R20">
        <v>8.8345070422535201</v>
      </c>
      <c r="S20">
        <v>13.4857142857143</v>
      </c>
    </row>
    <row r="21" spans="13:19">
      <c r="M21">
        <v>2017</v>
      </c>
      <c r="N21">
        <v>1265</v>
      </c>
      <c r="O21" t="s">
        <v>23</v>
      </c>
      <c r="P21">
        <v>6.53629856850716</v>
      </c>
      <c r="Q21">
        <v>7.6911764705882399</v>
      </c>
      <c r="R21">
        <v>8.4813753581661899</v>
      </c>
      <c r="S21">
        <v>13.06</v>
      </c>
    </row>
    <row r="22" spans="13:19">
      <c r="M22">
        <v>2018</v>
      </c>
      <c r="N22">
        <v>1265</v>
      </c>
      <c r="O22" t="s">
        <v>23</v>
      </c>
      <c r="P22">
        <v>7.0400160064025599</v>
      </c>
      <c r="Q22">
        <v>7.4430379746835396</v>
      </c>
      <c r="R22">
        <v>7.86329113924051</v>
      </c>
      <c r="S22">
        <v>13.648148148148101</v>
      </c>
    </row>
    <row r="23" spans="13:19">
      <c r="M23">
        <v>2019</v>
      </c>
      <c r="N23">
        <v>1265</v>
      </c>
      <c r="O23" t="s">
        <v>23</v>
      </c>
      <c r="P23">
        <v>7.4289940828402399</v>
      </c>
      <c r="Q23">
        <v>7.36301369863014</v>
      </c>
      <c r="R23">
        <v>9.0529100529100504</v>
      </c>
      <c r="S23">
        <v>16.633333333333301</v>
      </c>
    </row>
    <row r="24" spans="13:19">
      <c r="M24">
        <v>2020</v>
      </c>
      <c r="N24">
        <v>1265</v>
      </c>
      <c r="O24" t="s">
        <v>23</v>
      </c>
      <c r="P24">
        <v>8.6320641282565092</v>
      </c>
      <c r="Q24">
        <v>10.124087591240899</v>
      </c>
      <c r="R24">
        <v>9.4413518886679899</v>
      </c>
      <c r="S24">
        <v>16.342465753424701</v>
      </c>
    </row>
    <row r="25" spans="13:19">
      <c r="M25">
        <v>2021</v>
      </c>
      <c r="N25">
        <v>1265</v>
      </c>
      <c r="O25" t="s">
        <v>23</v>
      </c>
      <c r="P25">
        <v>8.8766094420600901</v>
      </c>
      <c r="Q25">
        <v>10.030303030302999</v>
      </c>
      <c r="R25">
        <v>9.8698113207547191</v>
      </c>
      <c r="S25">
        <v>16.042857142857098</v>
      </c>
    </row>
    <row r="26" spans="13:19">
      <c r="M26">
        <v>2016</v>
      </c>
      <c r="N26">
        <v>2270</v>
      </c>
      <c r="O26" t="s">
        <v>24</v>
      </c>
      <c r="P26">
        <v>10.5921024546425</v>
      </c>
      <c r="Q26">
        <v>11.272908366533899</v>
      </c>
      <c r="R26">
        <v>11.4390977443609</v>
      </c>
      <c r="S26">
        <v>20.387096774193498</v>
      </c>
    </row>
    <row r="27" spans="13:19">
      <c r="M27">
        <v>2017</v>
      </c>
      <c r="N27">
        <v>2270</v>
      </c>
      <c r="O27" t="s">
        <v>24</v>
      </c>
      <c r="P27">
        <v>10.299601527478</v>
      </c>
      <c r="Q27">
        <v>11.155009451795801</v>
      </c>
      <c r="R27">
        <v>12.906032482598601</v>
      </c>
      <c r="S27">
        <v>22.404109589041099</v>
      </c>
    </row>
    <row r="28" spans="13:19">
      <c r="M28">
        <v>2018</v>
      </c>
      <c r="N28">
        <v>2270</v>
      </c>
      <c r="O28" t="s">
        <v>24</v>
      </c>
      <c r="P28">
        <v>10.8719688542825</v>
      </c>
      <c r="Q28">
        <v>10.3466453674121</v>
      </c>
      <c r="R28">
        <v>12.257782101167299</v>
      </c>
      <c r="S28">
        <v>19.494318181818201</v>
      </c>
    </row>
    <row r="29" spans="13:19">
      <c r="M29">
        <v>2019</v>
      </c>
      <c r="N29">
        <v>2270</v>
      </c>
      <c r="O29" t="s">
        <v>24</v>
      </c>
      <c r="P29">
        <v>11.766854865493199</v>
      </c>
      <c r="Q29">
        <v>11.3787878787879</v>
      </c>
      <c r="R29">
        <v>11.9723127035831</v>
      </c>
      <c r="S29">
        <v>22.507352941176499</v>
      </c>
    </row>
    <row r="30" spans="13:19">
      <c r="M30">
        <v>2020</v>
      </c>
      <c r="N30">
        <v>2270</v>
      </c>
      <c r="O30" t="s">
        <v>24</v>
      </c>
      <c r="P30">
        <v>12.3468700919901</v>
      </c>
      <c r="Q30">
        <v>11.6375661375661</v>
      </c>
      <c r="R30">
        <v>12.8831168831169</v>
      </c>
      <c r="S30">
        <v>24.2421875</v>
      </c>
    </row>
    <row r="31" spans="13:19">
      <c r="M31">
        <v>2021</v>
      </c>
      <c r="N31">
        <v>2270</v>
      </c>
      <c r="O31" t="s">
        <v>24</v>
      </c>
      <c r="P31">
        <v>11.515633471895899</v>
      </c>
      <c r="Q31">
        <v>14.06</v>
      </c>
      <c r="R31">
        <v>12.076782449725799</v>
      </c>
      <c r="S31">
        <v>26.531645569620299</v>
      </c>
    </row>
    <row r="32" spans="13:19">
      <c r="M32">
        <v>2016</v>
      </c>
      <c r="N32">
        <v>2410</v>
      </c>
      <c r="O32" t="s">
        <v>25</v>
      </c>
      <c r="P32">
        <v>11.0234907211651</v>
      </c>
      <c r="Q32">
        <v>10.4739583333333</v>
      </c>
      <c r="R32">
        <v>10.2979591836735</v>
      </c>
      <c r="S32">
        <v>19.942307692307701</v>
      </c>
    </row>
    <row r="33" spans="13:19">
      <c r="M33">
        <v>2017</v>
      </c>
      <c r="N33">
        <v>2410</v>
      </c>
      <c r="O33" t="s">
        <v>25</v>
      </c>
      <c r="P33">
        <v>12.9881219184222</v>
      </c>
      <c r="Q33">
        <v>12.2178217821782</v>
      </c>
      <c r="R33">
        <v>10.963768115942001</v>
      </c>
      <c r="S33">
        <v>19.751999999999999</v>
      </c>
    </row>
    <row r="34" spans="13:19">
      <c r="M34">
        <v>2018</v>
      </c>
      <c r="N34">
        <v>2410</v>
      </c>
      <c r="O34" t="s">
        <v>25</v>
      </c>
      <c r="P34">
        <v>12.148762021690199</v>
      </c>
      <c r="Q34">
        <v>11.7683615819209</v>
      </c>
      <c r="R34">
        <v>11.436213991769501</v>
      </c>
      <c r="S34">
        <v>21.180722891566301</v>
      </c>
    </row>
    <row r="35" spans="13:19">
      <c r="M35">
        <v>2019</v>
      </c>
      <c r="N35">
        <v>2410</v>
      </c>
      <c r="O35" t="s">
        <v>25</v>
      </c>
      <c r="P35">
        <v>12.7301738509169</v>
      </c>
      <c r="Q35">
        <v>11.709183673469401</v>
      </c>
      <c r="R35">
        <v>12.689427312775299</v>
      </c>
      <c r="S35">
        <v>21.030864197530899</v>
      </c>
    </row>
    <row r="36" spans="13:19">
      <c r="M36">
        <v>2020</v>
      </c>
      <c r="N36">
        <v>2410</v>
      </c>
      <c r="O36" t="s">
        <v>25</v>
      </c>
      <c r="P36">
        <v>13.753120665741999</v>
      </c>
      <c r="Q36">
        <v>12.358361774744001</v>
      </c>
      <c r="R36">
        <v>12.884381338742401</v>
      </c>
      <c r="S36">
        <v>22.655367231638401</v>
      </c>
    </row>
    <row r="37" spans="13:19">
      <c r="M37">
        <v>2021</v>
      </c>
      <c r="N37">
        <v>2410</v>
      </c>
      <c r="O37" t="s">
        <v>25</v>
      </c>
      <c r="P37">
        <v>13.294948227172901</v>
      </c>
      <c r="Q37">
        <v>12.2959183673469</v>
      </c>
      <c r="R37">
        <v>12.7917448405253</v>
      </c>
      <c r="S37">
        <v>24.7542857142857</v>
      </c>
    </row>
  </sheetData>
  <mergeCells count="4">
    <mergeCell ref="B3:C3"/>
    <mergeCell ref="D3:E3"/>
    <mergeCell ref="F3:G3"/>
    <mergeCell ref="H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D11AD-6152-4690-BBE4-2238B7035FDB}">
  <dimension ref="A1:S37"/>
  <sheetViews>
    <sheetView workbookViewId="0"/>
  </sheetViews>
  <sheetFormatPr defaultRowHeight="15"/>
  <cols>
    <col min="1" max="1" width="10.42578125" bestFit="1" customWidth="1"/>
    <col min="3" max="3" width="10" customWidth="1"/>
    <col min="5" max="5" width="10" customWidth="1"/>
    <col min="7" max="7" width="10" customWidth="1"/>
    <col min="9" max="9" width="10" customWidth="1"/>
  </cols>
  <sheetData>
    <row r="1" spans="1:19">
      <c r="A1" s="4" t="s">
        <v>26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</row>
    <row r="2" spans="1:19">
      <c r="M2">
        <v>2016</v>
      </c>
      <c r="N2">
        <v>140</v>
      </c>
      <c r="O2" t="s">
        <v>8</v>
      </c>
      <c r="P2">
        <v>7.6046640755136004</v>
      </c>
      <c r="Q2">
        <v>4.5461689587426299</v>
      </c>
      <c r="R2">
        <v>1.6872131147541001</v>
      </c>
      <c r="S2">
        <v>0.25540865384615402</v>
      </c>
    </row>
    <row r="3" spans="1:19">
      <c r="B3" s="11" t="s">
        <v>9</v>
      </c>
      <c r="C3" s="11"/>
      <c r="D3" s="11" t="s">
        <v>10</v>
      </c>
      <c r="E3" s="11"/>
      <c r="F3" s="11" t="s">
        <v>11</v>
      </c>
      <c r="G3" s="11"/>
      <c r="H3" s="11" t="s">
        <v>12</v>
      </c>
      <c r="I3" s="11"/>
      <c r="M3">
        <v>2017</v>
      </c>
      <c r="N3">
        <v>140</v>
      </c>
      <c r="O3" t="s">
        <v>8</v>
      </c>
      <c r="P3">
        <v>6.66910836069715</v>
      </c>
      <c r="Q3">
        <v>3.47913043478261</v>
      </c>
      <c r="R3">
        <v>1.56640625</v>
      </c>
      <c r="S3">
        <v>0.261560018682858</v>
      </c>
    </row>
    <row r="4" spans="1:19">
      <c r="A4" s="6"/>
      <c r="B4" s="7">
        <v>2021</v>
      </c>
      <c r="C4" s="7" t="s">
        <v>13</v>
      </c>
      <c r="D4" s="7">
        <v>2021</v>
      </c>
      <c r="E4" s="7" t="s">
        <v>13</v>
      </c>
      <c r="F4" s="7">
        <v>2021</v>
      </c>
      <c r="G4" s="7" t="s">
        <v>13</v>
      </c>
      <c r="H4" s="7">
        <v>2021</v>
      </c>
      <c r="I4" s="7" t="s">
        <v>13</v>
      </c>
      <c r="M4">
        <v>2018</v>
      </c>
      <c r="N4">
        <v>140</v>
      </c>
      <c r="O4" t="s">
        <v>8</v>
      </c>
      <c r="P4">
        <v>6.3785646387832697</v>
      </c>
      <c r="Q4">
        <v>3.5099009900990099</v>
      </c>
      <c r="R4">
        <v>1.64150943396226</v>
      </c>
      <c r="S4">
        <v>0.30629319752637302</v>
      </c>
    </row>
    <row r="5" spans="1:19">
      <c r="A5" t="s">
        <v>14</v>
      </c>
      <c r="B5" s="2">
        <f>P37</f>
        <v>13.294948227172901</v>
      </c>
      <c r="C5" s="2">
        <f>AVERAGE(P32:P36)</f>
        <v>12.52873383558728</v>
      </c>
      <c r="D5" s="2">
        <f>Q37</f>
        <v>6.1479591836734704</v>
      </c>
      <c r="E5" s="2">
        <f>AVERAGE(Q32:Q36)</f>
        <v>5.8527687145645864</v>
      </c>
      <c r="F5" s="2">
        <f>R37</f>
        <v>2.3182590955457298</v>
      </c>
      <c r="G5" s="2">
        <f>AVERAGE(R32:R36)</f>
        <v>2.1409203467833078</v>
      </c>
      <c r="H5" s="1">
        <f>S37</f>
        <v>0.26535987748851497</v>
      </c>
      <c r="I5" s="1">
        <f>AVERAGE(S32:S36)</f>
        <v>0.24346988953437138</v>
      </c>
      <c r="M5">
        <v>2019</v>
      </c>
      <c r="N5">
        <v>140</v>
      </c>
      <c r="O5" t="s">
        <v>8</v>
      </c>
      <c r="P5">
        <v>6.9108187134502899</v>
      </c>
      <c r="Q5">
        <v>3.7457191780821901</v>
      </c>
      <c r="R5">
        <v>1.66933991363356</v>
      </c>
      <c r="S5">
        <v>0.269551498760424</v>
      </c>
    </row>
    <row r="6" spans="1:19">
      <c r="A6" t="s">
        <v>15</v>
      </c>
      <c r="B6" s="2">
        <f>P7</f>
        <v>5.8541304887124799</v>
      </c>
      <c r="C6" s="2">
        <f>AVERAGE(P2:P6)</f>
        <v>6.8208835848733269</v>
      </c>
      <c r="D6" s="2">
        <f>Q7</f>
        <v>3.1936936936936902</v>
      </c>
      <c r="E6" s="2">
        <f>AVERAGE(Q2:Q6)</f>
        <v>3.7882123820921785</v>
      </c>
      <c r="F6" s="2">
        <f>R7</f>
        <v>1.75471698113208</v>
      </c>
      <c r="G6" s="2">
        <f>AVERAGE(R2:R6)</f>
        <v>1.6782611546105599</v>
      </c>
      <c r="H6" s="1">
        <f>S7</f>
        <v>0.22308934337997799</v>
      </c>
      <c r="I6" s="1">
        <f>AVERAGE(S2:S6)</f>
        <v>0.27838687231538517</v>
      </c>
      <c r="M6">
        <v>2020</v>
      </c>
      <c r="N6">
        <v>140</v>
      </c>
      <c r="O6" t="s">
        <v>8</v>
      </c>
      <c r="P6">
        <v>6.54126213592233</v>
      </c>
      <c r="Q6">
        <v>3.6601423487544502</v>
      </c>
      <c r="R6">
        <v>1.8268370607028801</v>
      </c>
      <c r="S6">
        <v>0.29912099276111698</v>
      </c>
    </row>
    <row r="7" spans="1:19">
      <c r="A7" t="s">
        <v>16</v>
      </c>
      <c r="B7" s="2">
        <f>P13</f>
        <v>6.6698608259183203</v>
      </c>
      <c r="C7" s="2">
        <f>AVERAGE(P8:P12)</f>
        <v>7.2254237157541157</v>
      </c>
      <c r="D7" s="2">
        <f>Q13</f>
        <v>3.6721044045676998</v>
      </c>
      <c r="E7" s="2">
        <f>AVERAGE(Q8:Q11)</f>
        <v>3.6431828242670199</v>
      </c>
      <c r="F7" s="2">
        <f>R13</f>
        <v>1.8875</v>
      </c>
      <c r="G7" s="2">
        <f>AVERAGE(R8:R12)</f>
        <v>2.1930245761888338</v>
      </c>
      <c r="H7" s="1">
        <f>S13</f>
        <v>0.22872928176795601</v>
      </c>
      <c r="I7" s="1">
        <f>AVERAGE(S8:S12)</f>
        <v>0.27409042909489456</v>
      </c>
      <c r="M7">
        <v>2021</v>
      </c>
      <c r="N7">
        <v>140</v>
      </c>
      <c r="O7" t="s">
        <v>8</v>
      </c>
      <c r="P7">
        <v>5.8541304887124799</v>
      </c>
      <c r="Q7">
        <v>3.1936936936936902</v>
      </c>
      <c r="R7">
        <v>1.75471698113208</v>
      </c>
      <c r="S7">
        <v>0.22308934337997799</v>
      </c>
    </row>
    <row r="8" spans="1:19">
      <c r="A8" t="s">
        <v>17</v>
      </c>
      <c r="B8" s="2">
        <f>P31</f>
        <v>11.515633471895899</v>
      </c>
      <c r="C8" s="2">
        <f>AVERAGE(P26:P30)</f>
        <v>11.175479558777258</v>
      </c>
      <c r="D8" s="2">
        <f>Q31</f>
        <v>7.03</v>
      </c>
      <c r="E8" s="2">
        <f>AVERAGE(Q26:Q30)</f>
        <v>5.5790917202095862</v>
      </c>
      <c r="F8" s="2">
        <f>R31</f>
        <v>1.8682126696832599</v>
      </c>
      <c r="G8" s="2">
        <f>AVERAGE(R26:R30)</f>
        <v>1.9352156593532779</v>
      </c>
      <c r="H8" s="1">
        <f>S31</f>
        <v>0.16501338371909899</v>
      </c>
      <c r="I8" s="1">
        <f>AVERAGE(S26:S30)</f>
        <v>0.16867882435077358</v>
      </c>
      <c r="M8">
        <v>2016</v>
      </c>
      <c r="N8">
        <v>340</v>
      </c>
      <c r="O8" t="s">
        <v>18</v>
      </c>
      <c r="P8">
        <v>7.66153196876978</v>
      </c>
      <c r="Q8">
        <v>3.8202846975089</v>
      </c>
      <c r="R8">
        <v>2.19358669833729</v>
      </c>
      <c r="S8">
        <v>0.24969926104141599</v>
      </c>
    </row>
    <row r="9" spans="1:19">
      <c r="A9" t="s">
        <v>19</v>
      </c>
      <c r="B9" s="2">
        <f>P25</f>
        <v>8.8766094420600901</v>
      </c>
      <c r="C9" s="2">
        <f>AVERAGE(P20:P24)</f>
        <v>7.2359575911334302</v>
      </c>
      <c r="D9" s="2">
        <f>Q25</f>
        <v>5.01515151515152</v>
      </c>
      <c r="E9" s="2">
        <f>AVERAGE(Q20:Q24)</f>
        <v>4.058046132574618</v>
      </c>
      <c r="F9" s="2">
        <f>R25</f>
        <v>1.9776937618147401</v>
      </c>
      <c r="G9" s="2">
        <f>AVERAGE(R20:R24)</f>
        <v>1.749837372075844</v>
      </c>
      <c r="H9" s="1">
        <f>S25</f>
        <v>0.40747460087082699</v>
      </c>
      <c r="I9" s="1">
        <f>AVERAGE(S20:S24)</f>
        <v>0.43711767037682259</v>
      </c>
      <c r="M9">
        <v>2017</v>
      </c>
      <c r="N9">
        <v>340</v>
      </c>
      <c r="O9" t="s">
        <v>18</v>
      </c>
      <c r="P9">
        <v>6.6659222867351504</v>
      </c>
      <c r="Q9">
        <v>3.4707991803278699</v>
      </c>
      <c r="R9">
        <v>2.2222222222222201</v>
      </c>
      <c r="S9">
        <v>0.25911774921847902</v>
      </c>
    </row>
    <row r="10" spans="1:19">
      <c r="A10" s="6" t="s">
        <v>20</v>
      </c>
      <c r="B10" s="8">
        <f>P19</f>
        <v>5.5565438373570499</v>
      </c>
      <c r="C10" s="8">
        <f>AVERAGE(P14:P18)</f>
        <v>5.3534613067938235</v>
      </c>
      <c r="D10" s="8">
        <f>Q19</f>
        <v>2.5938748335552599</v>
      </c>
      <c r="E10" s="8">
        <f>AVERAGE(Q14:Q17)</f>
        <v>2.9943371142627626</v>
      </c>
      <c r="F10" s="8">
        <f>R19</f>
        <v>1.5581395348837199</v>
      </c>
      <c r="G10" s="8">
        <f>AVERAGE(R14:R18)</f>
        <v>1.5420307029929643</v>
      </c>
      <c r="H10" s="10">
        <f>S19</f>
        <v>0.305074836295603</v>
      </c>
      <c r="I10" s="10">
        <f>AVERAGE(S14:S18)</f>
        <v>0.35195162592992385</v>
      </c>
      <c r="M10">
        <v>2018</v>
      </c>
      <c r="N10">
        <v>340</v>
      </c>
      <c r="O10" t="s">
        <v>18</v>
      </c>
      <c r="P10">
        <v>7.0220750551876403</v>
      </c>
      <c r="Q10">
        <v>3.5939597315436198</v>
      </c>
      <c r="R10">
        <v>2.1121495327102799</v>
      </c>
      <c r="S10">
        <v>0.40831868775629798</v>
      </c>
    </row>
    <row r="11" spans="1:19">
      <c r="M11">
        <v>2019</v>
      </c>
      <c r="N11">
        <v>340</v>
      </c>
      <c r="O11" t="s">
        <v>18</v>
      </c>
      <c r="P11">
        <v>7.2501193317422397</v>
      </c>
      <c r="Q11">
        <v>3.6876876876876898</v>
      </c>
      <c r="R11">
        <v>2.3004484304932702</v>
      </c>
      <c r="S11">
        <v>0.24823943661971801</v>
      </c>
    </row>
    <row r="12" spans="1:19">
      <c r="A12" t="s">
        <v>21</v>
      </c>
      <c r="M12">
        <v>2020</v>
      </c>
      <c r="N12">
        <v>340</v>
      </c>
      <c r="O12" t="s">
        <v>18</v>
      </c>
      <c r="P12">
        <v>7.5274699363357698</v>
      </c>
      <c r="Q12">
        <v>4.2425816023738898</v>
      </c>
      <c r="R12">
        <v>2.1367159971811098</v>
      </c>
      <c r="S12">
        <v>0.205077010838562</v>
      </c>
    </row>
    <row r="13" spans="1:19">
      <c r="M13">
        <v>2021</v>
      </c>
      <c r="N13">
        <v>340</v>
      </c>
      <c r="O13" t="s">
        <v>18</v>
      </c>
      <c r="P13">
        <v>6.6698608259183203</v>
      </c>
      <c r="Q13">
        <v>3.6721044045676998</v>
      </c>
      <c r="R13">
        <v>1.8875</v>
      </c>
      <c r="S13">
        <v>0.22872928176795601</v>
      </c>
    </row>
    <row r="14" spans="1:19">
      <c r="M14">
        <v>2016</v>
      </c>
      <c r="N14">
        <v>1060</v>
      </c>
      <c r="O14" t="s">
        <v>22</v>
      </c>
      <c r="P14">
        <v>5.4081250000000001</v>
      </c>
      <c r="Q14">
        <v>3.1254295532645999</v>
      </c>
      <c r="R14">
        <v>1.4254920337394601</v>
      </c>
      <c r="S14">
        <v>0.39026319574284501</v>
      </c>
    </row>
    <row r="15" spans="1:19">
      <c r="M15">
        <v>2017</v>
      </c>
      <c r="N15">
        <v>1060</v>
      </c>
      <c r="O15" t="s">
        <v>22</v>
      </c>
      <c r="P15">
        <v>4.9347150259067396</v>
      </c>
      <c r="Q15">
        <v>2.8959537572254299</v>
      </c>
      <c r="R15">
        <v>1.59493670886076</v>
      </c>
      <c r="S15">
        <v>0.35397237220391298</v>
      </c>
    </row>
    <row r="16" spans="1:19">
      <c r="M16">
        <v>2018</v>
      </c>
      <c r="N16">
        <v>1060</v>
      </c>
      <c r="O16" t="s">
        <v>22</v>
      </c>
      <c r="P16">
        <v>5.0989690721649499</v>
      </c>
      <c r="Q16">
        <v>2.9574780058651</v>
      </c>
      <c r="R16">
        <v>1.496</v>
      </c>
      <c r="S16">
        <v>0.35891996142719401</v>
      </c>
    </row>
    <row r="17" spans="13:19">
      <c r="M17">
        <v>2019</v>
      </c>
      <c r="N17">
        <v>1060</v>
      </c>
      <c r="O17" t="s">
        <v>22</v>
      </c>
      <c r="P17">
        <v>5.7429333333333297</v>
      </c>
      <c r="Q17">
        <v>2.9984871406959202</v>
      </c>
      <c r="R17">
        <v>1.5820895522388101</v>
      </c>
      <c r="S17">
        <v>0.33526884217860897</v>
      </c>
    </row>
    <row r="18" spans="13:19">
      <c r="M18">
        <v>2020</v>
      </c>
      <c r="N18">
        <v>1060</v>
      </c>
      <c r="O18" t="s">
        <v>22</v>
      </c>
      <c r="P18">
        <v>5.5825641025641</v>
      </c>
      <c r="Q18">
        <v>2.7804511278195498</v>
      </c>
      <c r="R18">
        <v>1.61163522012579</v>
      </c>
      <c r="S18">
        <v>0.321333758097058</v>
      </c>
    </row>
    <row r="19" spans="13:19">
      <c r="M19">
        <v>2021</v>
      </c>
      <c r="N19">
        <v>1060</v>
      </c>
      <c r="O19" t="s">
        <v>22</v>
      </c>
      <c r="P19">
        <v>5.5565438373570499</v>
      </c>
      <c r="Q19">
        <v>2.5938748335552599</v>
      </c>
      <c r="R19">
        <v>1.5581395348837199</v>
      </c>
      <c r="S19">
        <v>0.305074836295603</v>
      </c>
    </row>
    <row r="20" spans="13:19">
      <c r="M20">
        <v>2016</v>
      </c>
      <c r="N20">
        <v>1265</v>
      </c>
      <c r="O20" t="s">
        <v>23</v>
      </c>
      <c r="P20">
        <v>6.5424151696606803</v>
      </c>
      <c r="Q20">
        <v>3.9510869565217401</v>
      </c>
      <c r="R20">
        <v>1.6495726495726499</v>
      </c>
      <c r="S20">
        <v>0.40689655172413802</v>
      </c>
    </row>
    <row r="21" spans="13:19">
      <c r="M21">
        <v>2017</v>
      </c>
      <c r="N21">
        <v>1265</v>
      </c>
      <c r="O21" t="s">
        <v>23</v>
      </c>
      <c r="P21">
        <v>6.53629856850716</v>
      </c>
      <c r="Q21">
        <v>3.8740740740740698</v>
      </c>
      <c r="R21">
        <v>1.61748633879781</v>
      </c>
      <c r="S21">
        <v>0.53262642740619903</v>
      </c>
    </row>
    <row r="22" spans="13:19">
      <c r="M22">
        <v>2018</v>
      </c>
      <c r="N22">
        <v>1265</v>
      </c>
      <c r="O22" t="s">
        <v>23</v>
      </c>
      <c r="P22">
        <v>7.0400160064025599</v>
      </c>
      <c r="Q22">
        <v>3.7215189873417698</v>
      </c>
      <c r="R22">
        <v>1.58146639511202</v>
      </c>
      <c r="S22">
        <v>0.38769068911099402</v>
      </c>
    </row>
    <row r="23" spans="13:19">
      <c r="M23">
        <v>2019</v>
      </c>
      <c r="N23">
        <v>1265</v>
      </c>
      <c r="O23" t="s">
        <v>23</v>
      </c>
      <c r="P23">
        <v>7.4289940828402399</v>
      </c>
      <c r="Q23">
        <v>3.68150684931507</v>
      </c>
      <c r="R23">
        <v>1.91280044717719</v>
      </c>
      <c r="S23">
        <v>0.37183308494783901</v>
      </c>
    </row>
    <row r="24" spans="13:19">
      <c r="M24">
        <v>2020</v>
      </c>
      <c r="N24">
        <v>1265</v>
      </c>
      <c r="O24" t="s">
        <v>23</v>
      </c>
      <c r="P24">
        <v>8.6320641282565092</v>
      </c>
      <c r="Q24">
        <v>5.0620437956204398</v>
      </c>
      <c r="R24">
        <v>1.98786102971955</v>
      </c>
      <c r="S24">
        <v>0.48654159869494301</v>
      </c>
    </row>
    <row r="25" spans="13:19">
      <c r="M25">
        <v>2021</v>
      </c>
      <c r="N25">
        <v>1265</v>
      </c>
      <c r="O25" t="s">
        <v>23</v>
      </c>
      <c r="P25">
        <v>8.8766094420600901</v>
      </c>
      <c r="Q25">
        <v>5.01515151515152</v>
      </c>
      <c r="R25">
        <v>1.9776937618147401</v>
      </c>
      <c r="S25">
        <v>0.40747460087082699</v>
      </c>
    </row>
    <row r="26" spans="13:19">
      <c r="M26">
        <v>2016</v>
      </c>
      <c r="N26">
        <v>2270</v>
      </c>
      <c r="O26" t="s">
        <v>24</v>
      </c>
      <c r="P26">
        <v>10.5921024546425</v>
      </c>
      <c r="Q26">
        <v>5.6364541832669302</v>
      </c>
      <c r="R26">
        <v>1.8441212121212101</v>
      </c>
      <c r="S26">
        <v>0.15921801783644901</v>
      </c>
    </row>
    <row r="27" spans="13:19">
      <c r="M27">
        <v>2017</v>
      </c>
      <c r="N27">
        <v>2270</v>
      </c>
      <c r="O27" t="s">
        <v>24</v>
      </c>
      <c r="P27">
        <v>10.299601527478</v>
      </c>
      <c r="Q27">
        <v>5.5775047258979198</v>
      </c>
      <c r="R27">
        <v>2.1058110921824702</v>
      </c>
      <c r="S27">
        <v>0.17978454435528199</v>
      </c>
    </row>
    <row r="28" spans="13:19">
      <c r="M28">
        <v>2018</v>
      </c>
      <c r="N28">
        <v>2270</v>
      </c>
      <c r="O28" t="s">
        <v>24</v>
      </c>
      <c r="P28">
        <v>10.8719688542825</v>
      </c>
      <c r="Q28">
        <v>5.1733226837060702</v>
      </c>
      <c r="R28">
        <v>1.9365298908867401</v>
      </c>
      <c r="S28">
        <v>0.16853325474015099</v>
      </c>
    </row>
    <row r="29" spans="13:19">
      <c r="M29">
        <v>2019</v>
      </c>
      <c r="N29">
        <v>2270</v>
      </c>
      <c r="O29" t="s">
        <v>24</v>
      </c>
      <c r="P29">
        <v>11.766854865493199</v>
      </c>
      <c r="Q29">
        <v>5.6893939393939403</v>
      </c>
      <c r="R29">
        <v>1.77861117832083</v>
      </c>
      <c r="S29">
        <v>0.189137419673752</v>
      </c>
    </row>
    <row r="30" spans="13:19">
      <c r="M30">
        <v>2020</v>
      </c>
      <c r="N30">
        <v>2270</v>
      </c>
      <c r="O30" t="s">
        <v>24</v>
      </c>
      <c r="P30">
        <v>12.3468700919901</v>
      </c>
      <c r="Q30">
        <v>5.8187830687830697</v>
      </c>
      <c r="R30">
        <v>2.0110049232551401</v>
      </c>
      <c r="S30">
        <v>0.146720885148234</v>
      </c>
    </row>
    <row r="31" spans="13:19">
      <c r="M31">
        <v>2021</v>
      </c>
      <c r="N31">
        <v>2270</v>
      </c>
      <c r="O31" t="s">
        <v>24</v>
      </c>
      <c r="P31">
        <v>11.515633471895899</v>
      </c>
      <c r="Q31">
        <v>7.03</v>
      </c>
      <c r="R31">
        <v>1.8682126696832599</v>
      </c>
      <c r="S31">
        <v>0.16501338371909899</v>
      </c>
    </row>
    <row r="32" spans="13:19">
      <c r="M32">
        <v>2016</v>
      </c>
      <c r="N32">
        <v>2410</v>
      </c>
      <c r="O32" t="s">
        <v>25</v>
      </c>
      <c r="P32">
        <v>11.0234907211651</v>
      </c>
      <c r="Q32">
        <v>5.2369791666666696</v>
      </c>
      <c r="R32">
        <v>1.80925062746504</v>
      </c>
      <c r="S32">
        <v>0.23222483484492201</v>
      </c>
    </row>
    <row r="33" spans="13:19">
      <c r="M33">
        <v>2017</v>
      </c>
      <c r="N33">
        <v>2410</v>
      </c>
      <c r="O33" t="s">
        <v>25</v>
      </c>
      <c r="P33">
        <v>12.9881219184222</v>
      </c>
      <c r="Q33">
        <v>6.1089108910891099</v>
      </c>
      <c r="R33">
        <v>2.0508302270416801</v>
      </c>
      <c r="S33">
        <v>0.21185858932555299</v>
      </c>
    </row>
    <row r="34" spans="13:19">
      <c r="M34">
        <v>2018</v>
      </c>
      <c r="N34">
        <v>2410</v>
      </c>
      <c r="O34" t="s">
        <v>25</v>
      </c>
      <c r="P34">
        <v>12.148762021690199</v>
      </c>
      <c r="Q34">
        <v>5.8841807909604498</v>
      </c>
      <c r="R34">
        <v>2.0262486328836999</v>
      </c>
      <c r="S34">
        <v>0.25284050050337997</v>
      </c>
    </row>
    <row r="35" spans="13:19">
      <c r="M35">
        <v>2019</v>
      </c>
      <c r="N35">
        <v>2410</v>
      </c>
      <c r="O35" t="s">
        <v>25</v>
      </c>
      <c r="P35">
        <v>12.7301738509169</v>
      </c>
      <c r="Q35">
        <v>5.8545918367346896</v>
      </c>
      <c r="R35">
        <v>2.4267059814658798</v>
      </c>
      <c r="S35">
        <v>0.25463378176382701</v>
      </c>
    </row>
    <row r="36" spans="13:19">
      <c r="M36">
        <v>2020</v>
      </c>
      <c r="N36">
        <v>2410</v>
      </c>
      <c r="O36" t="s">
        <v>25</v>
      </c>
      <c r="P36">
        <v>13.753120665741999</v>
      </c>
      <c r="Q36">
        <v>6.1791808873720102</v>
      </c>
      <c r="R36">
        <v>2.3915662650602401</v>
      </c>
      <c r="S36">
        <v>0.26579174123417498</v>
      </c>
    </row>
    <row r="37" spans="13:19">
      <c r="M37">
        <v>2021</v>
      </c>
      <c r="N37">
        <v>2410</v>
      </c>
      <c r="O37" t="s">
        <v>25</v>
      </c>
      <c r="P37">
        <v>13.294948227172901</v>
      </c>
      <c r="Q37">
        <v>6.1479591836734704</v>
      </c>
      <c r="R37">
        <v>2.3182590955457298</v>
      </c>
      <c r="S37">
        <v>0.26535987748851497</v>
      </c>
    </row>
  </sheetData>
  <mergeCells count="4">
    <mergeCell ref="B3:C3"/>
    <mergeCell ref="D3:E3"/>
    <mergeCell ref="F3:G3"/>
    <mergeCell ref="H3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942D8-C09D-4224-8045-C9548B0159CE}">
  <dimension ref="A1:U33"/>
  <sheetViews>
    <sheetView workbookViewId="0">
      <selection activeCell="A2" sqref="A2"/>
    </sheetView>
  </sheetViews>
  <sheetFormatPr defaultRowHeight="15"/>
  <cols>
    <col min="1" max="1" width="10.42578125" bestFit="1" customWidth="1"/>
    <col min="2" max="2" width="11.42578125" customWidth="1"/>
    <col min="3" max="3" width="12.140625" bestFit="1" customWidth="1"/>
    <col min="4" max="4" width="13.28515625" bestFit="1" customWidth="1"/>
    <col min="5" max="5" width="14.28515625" bestFit="1" customWidth="1"/>
    <col min="6" max="6" width="21.140625" customWidth="1"/>
    <col min="7" max="7" width="33.28515625" customWidth="1"/>
  </cols>
  <sheetData>
    <row r="1" spans="1:21">
      <c r="A1" s="4" t="s">
        <v>27</v>
      </c>
      <c r="M1" t="s">
        <v>1</v>
      </c>
      <c r="N1" t="s">
        <v>2</v>
      </c>
      <c r="O1" t="s">
        <v>3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</row>
    <row r="2" spans="1:21">
      <c r="A2" s="4"/>
    </row>
    <row r="3" spans="1:21">
      <c r="A3" s="4"/>
      <c r="B3" s="11" t="s">
        <v>34</v>
      </c>
      <c r="C3" s="11"/>
      <c r="D3" s="11"/>
      <c r="E3" s="11"/>
      <c r="F3" s="11"/>
    </row>
    <row r="4" spans="1:21">
      <c r="A4" s="6"/>
      <c r="B4" s="6" t="s">
        <v>35</v>
      </c>
      <c r="C4" s="6" t="s">
        <v>36</v>
      </c>
      <c r="D4" s="6" t="s">
        <v>37</v>
      </c>
      <c r="E4" s="6" t="s">
        <v>38</v>
      </c>
      <c r="F4" s="6" t="s">
        <v>39</v>
      </c>
      <c r="G4" s="6" t="s">
        <v>40</v>
      </c>
      <c r="M4">
        <v>2017</v>
      </c>
      <c r="N4">
        <v>140</v>
      </c>
      <c r="O4" t="s">
        <v>8</v>
      </c>
      <c r="P4">
        <v>14.1</v>
      </c>
      <c r="Q4">
        <v>12.5833333333333</v>
      </c>
      <c r="R4">
        <v>14.375</v>
      </c>
      <c r="S4">
        <v>15.25</v>
      </c>
      <c r="T4">
        <v>20.076923076923102</v>
      </c>
      <c r="U4">
        <v>14.545454545454501</v>
      </c>
    </row>
    <row r="5" spans="1:21">
      <c r="A5" t="s">
        <v>14</v>
      </c>
      <c r="B5" s="3">
        <f>AVERAGE(P29:P33)</f>
        <v>18.023099415204662</v>
      </c>
      <c r="C5" s="3">
        <f t="shared" ref="C5:F5" si="0">AVERAGE(Q29:Q33)</f>
        <v>18.687649769585242</v>
      </c>
      <c r="D5" s="3">
        <f t="shared" si="0"/>
        <v>21.512995719123378</v>
      </c>
      <c r="E5" s="3">
        <f t="shared" si="0"/>
        <v>21.568715431573857</v>
      </c>
      <c r="F5" s="3">
        <f t="shared" si="0"/>
        <v>24.89481708131332</v>
      </c>
      <c r="G5" s="2">
        <f>AVERAGE(U29:U33)</f>
        <v>21.874648007004261</v>
      </c>
      <c r="M5">
        <v>2018</v>
      </c>
      <c r="N5">
        <v>140</v>
      </c>
      <c r="O5" t="s">
        <v>8</v>
      </c>
      <c r="P5">
        <v>11</v>
      </c>
      <c r="Q5">
        <v>10.0416666666667</v>
      </c>
      <c r="R5">
        <v>14.3571428571429</v>
      </c>
      <c r="S5">
        <v>16.6666666666667</v>
      </c>
      <c r="T5">
        <v>24.1666666666667</v>
      </c>
      <c r="U5">
        <v>13.8032786885246</v>
      </c>
    </row>
    <row r="6" spans="1:21">
      <c r="A6" t="s">
        <v>15</v>
      </c>
      <c r="B6" s="3">
        <f>AVERAGE(P4:P8)</f>
        <v>10.273636363636365</v>
      </c>
      <c r="C6" s="3">
        <f t="shared" ref="C6:F6" si="1">AVERAGE(Q4:Q8)</f>
        <v>11.417056277056259</v>
      </c>
      <c r="D6" s="3">
        <f t="shared" si="1"/>
        <v>14.71612554112556</v>
      </c>
      <c r="E6" s="3">
        <f t="shared" si="1"/>
        <v>14.526666666666681</v>
      </c>
      <c r="F6" s="3">
        <f t="shared" si="1"/>
        <v>21.110256410256419</v>
      </c>
      <c r="G6" s="2">
        <f t="shared" ref="G6" si="2">AVERAGE(U4:U8)</f>
        <v>13.644533486180361</v>
      </c>
      <c r="M6">
        <v>2019</v>
      </c>
      <c r="N6">
        <v>140</v>
      </c>
      <c r="O6" t="s">
        <v>8</v>
      </c>
      <c r="P6">
        <v>9.8181818181818201</v>
      </c>
      <c r="Q6">
        <v>11.475</v>
      </c>
      <c r="R6">
        <v>16.6666666666667</v>
      </c>
      <c r="S6">
        <v>13.866666666666699</v>
      </c>
      <c r="T6">
        <v>21.923076923076898</v>
      </c>
      <c r="U6">
        <v>13.747126436781601</v>
      </c>
    </row>
    <row r="7" spans="1:21">
      <c r="A7" t="s">
        <v>16</v>
      </c>
      <c r="B7" s="3">
        <f>AVERAGE(P9:P13)</f>
        <v>9.6306666666666665</v>
      </c>
      <c r="C7" s="3">
        <f t="shared" ref="C7:G7" si="3">AVERAGE(Q9:Q13)</f>
        <v>12.738636363636363</v>
      </c>
      <c r="D7" s="3">
        <f t="shared" si="3"/>
        <v>15.150050505050498</v>
      </c>
      <c r="E7" s="3">
        <f t="shared" si="3"/>
        <v>16.022012987012999</v>
      </c>
      <c r="F7" s="3">
        <f t="shared" si="3"/>
        <v>26.847619047619059</v>
      </c>
      <c r="G7" s="3">
        <f t="shared" si="3"/>
        <v>16.085155391508341</v>
      </c>
      <c r="M7">
        <v>2020</v>
      </c>
      <c r="N7">
        <v>140</v>
      </c>
      <c r="O7" t="s">
        <v>8</v>
      </c>
      <c r="P7">
        <v>9.25</v>
      </c>
      <c r="Q7">
        <v>12.742857142857099</v>
      </c>
      <c r="R7">
        <v>16.181818181818201</v>
      </c>
      <c r="S7">
        <v>15.6</v>
      </c>
      <c r="T7">
        <v>21</v>
      </c>
      <c r="U7">
        <v>14.283950617284001</v>
      </c>
    </row>
    <row r="8" spans="1:21">
      <c r="A8" t="s">
        <v>17</v>
      </c>
      <c r="B8" s="3">
        <f>AVERAGE(P24:P28)</f>
        <v>15.684285714285721</v>
      </c>
      <c r="C8" s="3">
        <f t="shared" ref="C8:G8" si="4">AVERAGE(Q24:Q28)</f>
        <v>18.163438587556239</v>
      </c>
      <c r="D8" s="3">
        <f t="shared" si="4"/>
        <v>21.129516656616062</v>
      </c>
      <c r="E8" s="3">
        <f t="shared" si="4"/>
        <v>22.117482517482522</v>
      </c>
      <c r="F8" s="3">
        <f t="shared" si="4"/>
        <v>28.330122201165363</v>
      </c>
      <c r="G8" s="2">
        <f t="shared" si="4"/>
        <v>23.035922756331221</v>
      </c>
      <c r="M8">
        <v>2021</v>
      </c>
      <c r="N8">
        <v>140</v>
      </c>
      <c r="O8" t="s">
        <v>8</v>
      </c>
      <c r="P8">
        <v>7.2</v>
      </c>
      <c r="Q8">
        <v>10.2424242424242</v>
      </c>
      <c r="R8">
        <v>12</v>
      </c>
      <c r="S8">
        <v>11.25</v>
      </c>
      <c r="T8">
        <v>18.384615384615401</v>
      </c>
      <c r="U8">
        <v>11.842857142857101</v>
      </c>
    </row>
    <row r="9" spans="1:21">
      <c r="A9" t="s">
        <v>19</v>
      </c>
      <c r="B9" s="3">
        <f>AVERAGE(P19:P23)</f>
        <v>11.486864219371979</v>
      </c>
      <c r="C9" s="3">
        <f t="shared" ref="C9:G9" si="5">AVERAGE(Q19:Q23)</f>
        <v>13.678020400079239</v>
      </c>
      <c r="D9" s="3">
        <f t="shared" si="5"/>
        <v>15.35</v>
      </c>
      <c r="E9" s="3">
        <f t="shared" si="5"/>
        <v>19.666666666666661</v>
      </c>
      <c r="F9" s="3">
        <f t="shared" si="5"/>
        <v>24.851111111111116</v>
      </c>
      <c r="G9" s="3">
        <f t="shared" si="5"/>
        <v>15.14536087555264</v>
      </c>
      <c r="M9">
        <v>2017</v>
      </c>
      <c r="N9">
        <v>340</v>
      </c>
      <c r="O9" t="s">
        <v>18</v>
      </c>
      <c r="P9">
        <v>13.4</v>
      </c>
      <c r="Q9">
        <v>18.5</v>
      </c>
      <c r="R9">
        <v>16.636363636363601</v>
      </c>
      <c r="S9">
        <v>14.0714285714286</v>
      </c>
      <c r="T9">
        <v>27</v>
      </c>
      <c r="U9">
        <v>16.954545454545499</v>
      </c>
    </row>
    <row r="10" spans="1:21">
      <c r="A10" s="6" t="s">
        <v>20</v>
      </c>
      <c r="B10" s="9">
        <f>AVERAGE(P14:P18)</f>
        <v>6.2145206500406722</v>
      </c>
      <c r="C10" s="9">
        <f t="shared" ref="C10:G10" si="6">AVERAGE(Q14:Q18)</f>
        <v>7.8053561993838709</v>
      </c>
      <c r="D10" s="9">
        <f t="shared" si="6"/>
        <v>11.988318131256959</v>
      </c>
      <c r="E10" s="9">
        <f t="shared" si="6"/>
        <v>14.355115079365081</v>
      </c>
      <c r="F10" s="9">
        <f t="shared" si="6"/>
        <v>17.895769193515182</v>
      </c>
      <c r="G10" s="8">
        <f t="shared" si="6"/>
        <v>9.3770061757033822</v>
      </c>
      <c r="M10">
        <v>2018</v>
      </c>
      <c r="N10">
        <v>340</v>
      </c>
      <c r="O10" t="s">
        <v>18</v>
      </c>
      <c r="P10">
        <v>11.5</v>
      </c>
      <c r="Q10">
        <v>17</v>
      </c>
      <c r="R10">
        <v>19.5</v>
      </c>
      <c r="S10">
        <v>19.3333333333333</v>
      </c>
      <c r="T10">
        <v>29.6</v>
      </c>
      <c r="U10">
        <v>18.8378378378378</v>
      </c>
    </row>
    <row r="11" spans="1:21">
      <c r="M11">
        <v>2019</v>
      </c>
      <c r="N11">
        <v>340</v>
      </c>
      <c r="O11" t="s">
        <v>18</v>
      </c>
      <c r="P11">
        <v>9</v>
      </c>
      <c r="Q11">
        <v>8.125</v>
      </c>
      <c r="R11">
        <v>11.8888888888889</v>
      </c>
      <c r="S11">
        <v>18.466666666666701</v>
      </c>
      <c r="T11">
        <v>36.571428571428598</v>
      </c>
      <c r="U11">
        <v>18.076923076923102</v>
      </c>
    </row>
    <row r="12" spans="1:21">
      <c r="A12" t="s">
        <v>21</v>
      </c>
      <c r="M12">
        <v>2020</v>
      </c>
      <c r="N12">
        <v>340</v>
      </c>
      <c r="O12" t="s">
        <v>18</v>
      </c>
      <c r="P12">
        <v>7.3333333333333304</v>
      </c>
      <c r="Q12">
        <v>11.75</v>
      </c>
      <c r="R12">
        <v>14.125</v>
      </c>
      <c r="S12">
        <v>12.363636363636401</v>
      </c>
      <c r="T12">
        <v>20.066666666666698</v>
      </c>
      <c r="U12">
        <v>14.38</v>
      </c>
    </row>
    <row r="13" spans="1:21">
      <c r="M13">
        <v>2021</v>
      </c>
      <c r="N13">
        <v>340</v>
      </c>
      <c r="O13" t="s">
        <v>18</v>
      </c>
      <c r="P13">
        <v>6.92</v>
      </c>
      <c r="Q13">
        <v>8.3181818181818201</v>
      </c>
      <c r="R13">
        <v>13.6</v>
      </c>
      <c r="S13">
        <v>15.875</v>
      </c>
      <c r="T13">
        <v>21</v>
      </c>
      <c r="U13">
        <v>12.176470588235301</v>
      </c>
    </row>
    <row r="14" spans="1:21">
      <c r="M14">
        <v>2017</v>
      </c>
      <c r="N14">
        <v>1060</v>
      </c>
      <c r="O14" t="s">
        <v>22</v>
      </c>
      <c r="P14">
        <v>6.0980926430517703</v>
      </c>
      <c r="Q14">
        <v>8.2312925170067999</v>
      </c>
      <c r="R14">
        <v>11.6833333333333</v>
      </c>
      <c r="S14">
        <v>14.1111111111111</v>
      </c>
      <c r="T14">
        <v>17.828571428571401</v>
      </c>
      <c r="U14">
        <v>9.4179104477611908</v>
      </c>
    </row>
    <row r="15" spans="1:21">
      <c r="M15">
        <v>2018</v>
      </c>
      <c r="N15">
        <v>1060</v>
      </c>
      <c r="O15" t="s">
        <v>22</v>
      </c>
      <c r="P15">
        <v>6.1145038167938903</v>
      </c>
      <c r="Q15">
        <v>7.4694444444444397</v>
      </c>
      <c r="R15">
        <v>10.866666666666699</v>
      </c>
      <c r="S15">
        <v>13</v>
      </c>
      <c r="T15">
        <v>16.657894736842099</v>
      </c>
      <c r="U15">
        <v>8.4848024316109392</v>
      </c>
    </row>
    <row r="16" spans="1:21">
      <c r="M16">
        <v>2019</v>
      </c>
      <c r="N16">
        <v>1060</v>
      </c>
      <c r="O16" t="s">
        <v>22</v>
      </c>
      <c r="P16">
        <v>6.4</v>
      </c>
      <c r="Q16">
        <v>7.4842931937172796</v>
      </c>
      <c r="R16">
        <v>11.356321839080501</v>
      </c>
      <c r="S16">
        <v>14.16</v>
      </c>
      <c r="T16">
        <v>17.086956521739101</v>
      </c>
      <c r="U16">
        <v>8.8967642526964603</v>
      </c>
    </row>
    <row r="17" spans="13:21">
      <c r="M17">
        <v>2020</v>
      </c>
      <c r="N17">
        <v>1060</v>
      </c>
      <c r="O17" t="s">
        <v>22</v>
      </c>
      <c r="P17">
        <v>6.2670807453416204</v>
      </c>
      <c r="Q17">
        <v>8</v>
      </c>
      <c r="R17">
        <v>13.4086021505376</v>
      </c>
      <c r="S17">
        <v>15.21875</v>
      </c>
      <c r="T17">
        <v>19.053571428571399</v>
      </c>
      <c r="U17">
        <v>10.2402707275804</v>
      </c>
    </row>
    <row r="18" spans="13:21">
      <c r="M18">
        <v>2021</v>
      </c>
      <c r="N18">
        <v>1060</v>
      </c>
      <c r="O18" t="s">
        <v>22</v>
      </c>
      <c r="P18">
        <v>6.1929260450160797</v>
      </c>
      <c r="Q18">
        <v>7.8417508417508399</v>
      </c>
      <c r="R18">
        <v>12.626666666666701</v>
      </c>
      <c r="S18">
        <v>15.285714285714301</v>
      </c>
      <c r="T18">
        <v>18.851851851851901</v>
      </c>
      <c r="U18">
        <v>9.8452830188679208</v>
      </c>
    </row>
    <row r="19" spans="13:21">
      <c r="M19">
        <v>2017</v>
      </c>
      <c r="N19">
        <v>1265</v>
      </c>
      <c r="O19" t="s">
        <v>23</v>
      </c>
      <c r="P19">
        <v>9</v>
      </c>
      <c r="Q19">
        <v>11.5294117647059</v>
      </c>
      <c r="R19">
        <v>15.5714285714286</v>
      </c>
      <c r="S19">
        <v>23</v>
      </c>
      <c r="T19">
        <v>25.5</v>
      </c>
      <c r="U19">
        <v>13.06</v>
      </c>
    </row>
    <row r="20" spans="13:21">
      <c r="M20">
        <v>2018</v>
      </c>
      <c r="N20">
        <v>1265</v>
      </c>
      <c r="O20" t="s">
        <v>23</v>
      </c>
      <c r="P20">
        <v>10.7368421052632</v>
      </c>
      <c r="Q20">
        <v>12.2727272727273</v>
      </c>
      <c r="R20">
        <v>14.4285714285714</v>
      </c>
      <c r="S20">
        <v>21.3333333333333</v>
      </c>
      <c r="T20">
        <v>22.4</v>
      </c>
      <c r="U20">
        <v>13.648148148148101</v>
      </c>
    </row>
    <row r="21" spans="13:21">
      <c r="M21">
        <v>2019</v>
      </c>
      <c r="N21">
        <v>1265</v>
      </c>
      <c r="O21" t="s">
        <v>23</v>
      </c>
      <c r="P21">
        <v>10.785714285714301</v>
      </c>
      <c r="Q21">
        <v>15.1666666666667</v>
      </c>
      <c r="R21">
        <v>12.5</v>
      </c>
      <c r="S21">
        <v>18</v>
      </c>
      <c r="T21">
        <v>23.6666666666667</v>
      </c>
      <c r="U21">
        <v>16.633333333333301</v>
      </c>
    </row>
    <row r="22" spans="13:21">
      <c r="M22">
        <v>2020</v>
      </c>
      <c r="N22">
        <v>1265</v>
      </c>
      <c r="O22" t="s">
        <v>23</v>
      </c>
      <c r="P22">
        <v>12.5</v>
      </c>
      <c r="Q22">
        <v>15.462962962962999</v>
      </c>
      <c r="R22">
        <v>15</v>
      </c>
      <c r="S22">
        <v>13.5</v>
      </c>
      <c r="T22">
        <v>23.8</v>
      </c>
      <c r="U22">
        <v>16.342465753424701</v>
      </c>
    </row>
    <row r="23" spans="13:21">
      <c r="M23">
        <v>2021</v>
      </c>
      <c r="N23">
        <v>1265</v>
      </c>
      <c r="O23" t="s">
        <v>23</v>
      </c>
      <c r="P23">
        <v>14.411764705882399</v>
      </c>
      <c r="Q23">
        <v>13.9583333333333</v>
      </c>
      <c r="R23">
        <v>19.25</v>
      </c>
      <c r="S23">
        <v>22.5</v>
      </c>
      <c r="T23">
        <v>28.8888888888889</v>
      </c>
      <c r="U23">
        <v>16.042857142857098</v>
      </c>
    </row>
    <row r="24" spans="13:21">
      <c r="M24">
        <v>2017</v>
      </c>
      <c r="N24">
        <v>2270</v>
      </c>
      <c r="O24" t="s">
        <v>24</v>
      </c>
      <c r="P24">
        <v>16.25</v>
      </c>
      <c r="Q24">
        <v>18.9722222222222</v>
      </c>
      <c r="R24">
        <v>19.452380952380999</v>
      </c>
      <c r="S24">
        <v>24.818181818181799</v>
      </c>
      <c r="T24">
        <v>26.962264150943401</v>
      </c>
      <c r="U24">
        <v>22.404109589041099</v>
      </c>
    </row>
    <row r="25" spans="13:21">
      <c r="M25">
        <v>2018</v>
      </c>
      <c r="N25">
        <v>2270</v>
      </c>
      <c r="O25" t="s">
        <v>24</v>
      </c>
      <c r="P25">
        <v>15.6</v>
      </c>
      <c r="Q25">
        <v>13.0588235294118</v>
      </c>
      <c r="R25">
        <v>20.324324324324301</v>
      </c>
      <c r="S25">
        <v>16.7</v>
      </c>
      <c r="T25">
        <v>27.2631578947368</v>
      </c>
      <c r="U25">
        <v>19.494318181818201</v>
      </c>
    </row>
    <row r="26" spans="13:21">
      <c r="M26">
        <v>2019</v>
      </c>
      <c r="N26">
        <v>2270</v>
      </c>
      <c r="O26" t="s">
        <v>24</v>
      </c>
      <c r="P26">
        <v>15.25</v>
      </c>
      <c r="Q26">
        <v>18.840909090909101</v>
      </c>
      <c r="R26">
        <v>18.411764705882401</v>
      </c>
      <c r="S26">
        <v>22.3</v>
      </c>
      <c r="T26">
        <v>28.8125</v>
      </c>
      <c r="U26">
        <v>22.507352941176499</v>
      </c>
    </row>
    <row r="27" spans="13:21">
      <c r="M27">
        <v>2020</v>
      </c>
      <c r="N27">
        <v>2270</v>
      </c>
      <c r="O27" t="s">
        <v>24</v>
      </c>
      <c r="P27">
        <v>18.571428571428601</v>
      </c>
      <c r="Q27">
        <v>16.9166666666667</v>
      </c>
      <c r="R27">
        <v>22.3448275862069</v>
      </c>
      <c r="S27">
        <v>22</v>
      </c>
      <c r="T27">
        <v>29.355932203389798</v>
      </c>
      <c r="U27">
        <v>24.2421875</v>
      </c>
    </row>
    <row r="28" spans="13:21">
      <c r="M28">
        <v>2021</v>
      </c>
      <c r="N28">
        <v>2270</v>
      </c>
      <c r="O28" t="s">
        <v>24</v>
      </c>
      <c r="P28">
        <v>12.75</v>
      </c>
      <c r="Q28">
        <v>23.0285714285714</v>
      </c>
      <c r="R28">
        <v>25.1142857142857</v>
      </c>
      <c r="S28">
        <v>24.769230769230798</v>
      </c>
      <c r="T28">
        <v>29.256756756756801</v>
      </c>
      <c r="U28">
        <v>26.531645569620299</v>
      </c>
    </row>
    <row r="29" spans="13:21">
      <c r="M29">
        <v>2017</v>
      </c>
      <c r="N29">
        <v>2410</v>
      </c>
      <c r="O29" t="s">
        <v>25</v>
      </c>
      <c r="P29">
        <v>18.75</v>
      </c>
      <c r="Q29">
        <v>16.8</v>
      </c>
      <c r="R29">
        <v>19.3888888888889</v>
      </c>
      <c r="S29">
        <v>19.586206896551701</v>
      </c>
      <c r="T29">
        <v>21.918918918918902</v>
      </c>
      <c r="U29">
        <v>19.751999999999999</v>
      </c>
    </row>
    <row r="30" spans="13:21">
      <c r="M30">
        <v>2018</v>
      </c>
      <c r="N30">
        <v>2410</v>
      </c>
      <c r="O30" t="s">
        <v>25</v>
      </c>
      <c r="P30">
        <v>17.421052631578899</v>
      </c>
      <c r="Q30">
        <v>17.4444444444444</v>
      </c>
      <c r="R30">
        <v>20.6216216216216</v>
      </c>
      <c r="S30">
        <v>22.074999999999999</v>
      </c>
      <c r="T30">
        <v>23.56</v>
      </c>
      <c r="U30">
        <v>21.180722891566301</v>
      </c>
    </row>
    <row r="31" spans="13:21">
      <c r="M31">
        <v>2019</v>
      </c>
      <c r="N31">
        <v>2410</v>
      </c>
      <c r="O31" t="s">
        <v>25</v>
      </c>
      <c r="P31">
        <v>17.4444444444444</v>
      </c>
      <c r="Q31">
        <v>18.709677419354801</v>
      </c>
      <c r="R31">
        <v>20.8</v>
      </c>
      <c r="S31">
        <v>19.657894736842099</v>
      </c>
      <c r="T31">
        <v>25.342105263157901</v>
      </c>
      <c r="U31">
        <v>21.030864197530899</v>
      </c>
    </row>
    <row r="32" spans="13:21">
      <c r="M32">
        <v>2020</v>
      </c>
      <c r="N32">
        <v>2410</v>
      </c>
      <c r="O32" t="s">
        <v>25</v>
      </c>
      <c r="P32">
        <v>17.5</v>
      </c>
      <c r="Q32">
        <v>18.428571428571399</v>
      </c>
      <c r="R32">
        <v>22.18</v>
      </c>
      <c r="S32">
        <v>21.909090909090899</v>
      </c>
      <c r="T32">
        <v>27.081632653061199</v>
      </c>
      <c r="U32">
        <v>22.655367231638401</v>
      </c>
    </row>
    <row r="33" spans="13:21">
      <c r="M33">
        <v>2021</v>
      </c>
      <c r="N33">
        <v>2410</v>
      </c>
      <c r="O33" t="s">
        <v>25</v>
      </c>
      <c r="P33">
        <v>19</v>
      </c>
      <c r="Q33">
        <v>22.0555555555556</v>
      </c>
      <c r="R33">
        <v>24.5744680851064</v>
      </c>
      <c r="S33">
        <v>24.615384615384599</v>
      </c>
      <c r="T33">
        <v>26.571428571428601</v>
      </c>
      <c r="U33">
        <v>24.7542857142857</v>
      </c>
    </row>
  </sheetData>
  <mergeCells count="1">
    <mergeCell ref="B3:F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01287-FF7D-4C87-9880-A57D78CA0F52}">
  <dimension ref="A1:U33"/>
  <sheetViews>
    <sheetView workbookViewId="0">
      <selection activeCell="A2" sqref="A2"/>
    </sheetView>
  </sheetViews>
  <sheetFormatPr defaultRowHeight="15"/>
  <cols>
    <col min="1" max="1" width="10.42578125" bestFit="1" customWidth="1"/>
    <col min="2" max="2" width="16.5703125" bestFit="1" customWidth="1"/>
    <col min="3" max="3" width="12.140625" bestFit="1" customWidth="1"/>
    <col min="4" max="4" width="13.28515625" bestFit="1" customWidth="1"/>
    <col min="5" max="5" width="14.28515625" bestFit="1" customWidth="1"/>
    <col min="6" max="6" width="19.28515625" bestFit="1" customWidth="1"/>
    <col min="7" max="7" width="36.140625" bestFit="1" customWidth="1"/>
  </cols>
  <sheetData>
    <row r="1" spans="1:21">
      <c r="A1" s="4" t="s">
        <v>41</v>
      </c>
      <c r="M1" t="s">
        <v>1</v>
      </c>
      <c r="N1" t="s">
        <v>2</v>
      </c>
      <c r="O1" t="s">
        <v>3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</row>
    <row r="2" spans="1:21">
      <c r="A2" s="4"/>
    </row>
    <row r="3" spans="1:21">
      <c r="A3" s="4"/>
      <c r="B3" s="11" t="s">
        <v>42</v>
      </c>
      <c r="C3" s="11"/>
      <c r="D3" s="11"/>
      <c r="E3" s="11"/>
      <c r="F3" s="11"/>
    </row>
    <row r="4" spans="1:21">
      <c r="A4" s="6"/>
      <c r="B4" s="6" t="s">
        <v>43</v>
      </c>
      <c r="C4" s="6" t="s">
        <v>44</v>
      </c>
      <c r="D4" s="6" t="s">
        <v>45</v>
      </c>
      <c r="E4" s="6" t="s">
        <v>46</v>
      </c>
      <c r="F4" s="6" t="s">
        <v>47</v>
      </c>
      <c r="G4" s="6" t="s">
        <v>48</v>
      </c>
      <c r="M4">
        <v>2017</v>
      </c>
      <c r="N4">
        <v>140</v>
      </c>
      <c r="O4" t="s">
        <v>8</v>
      </c>
      <c r="P4">
        <v>12.1666666666667</v>
      </c>
      <c r="Q4">
        <v>15.575757575757599</v>
      </c>
      <c r="R4">
        <v>17.75</v>
      </c>
      <c r="S4">
        <v>32</v>
      </c>
      <c r="T4">
        <v>29</v>
      </c>
      <c r="U4">
        <v>14.545454545454501</v>
      </c>
    </row>
    <row r="5" spans="1:21">
      <c r="A5" t="s">
        <v>14</v>
      </c>
      <c r="B5" s="3">
        <f>AVERAGE(P29:P33)</f>
        <v>12.39566838964112</v>
      </c>
      <c r="C5" s="3">
        <f t="shared" ref="C5:F5" si="0">AVERAGE(Q29:Q33)</f>
        <v>20.895474296612679</v>
      </c>
      <c r="D5" s="3">
        <f t="shared" si="0"/>
        <v>23.742268747159521</v>
      </c>
      <c r="E5" s="3">
        <f t="shared" si="0"/>
        <v>25.674891774891755</v>
      </c>
      <c r="F5" s="3">
        <f t="shared" si="0"/>
        <v>30.605144855144864</v>
      </c>
      <c r="G5" s="2">
        <f>AVERAGE(U29:U33)</f>
        <v>21.874648007004261</v>
      </c>
      <c r="M5">
        <v>2018</v>
      </c>
      <c r="N5">
        <v>140</v>
      </c>
      <c r="O5" t="s">
        <v>8</v>
      </c>
      <c r="P5">
        <v>7.9354838709677402</v>
      </c>
      <c r="Q5">
        <v>15.7407407407407</v>
      </c>
      <c r="R5">
        <v>23.75</v>
      </c>
      <c r="S5" t="s">
        <v>49</v>
      </c>
      <c r="T5">
        <v>26</v>
      </c>
      <c r="U5">
        <v>13.8032786885246</v>
      </c>
    </row>
    <row r="6" spans="1:21">
      <c r="A6" t="s">
        <v>15</v>
      </c>
      <c r="B6" s="3">
        <f>AVERAGE(P4:P8)</f>
        <v>8.4818957236535564</v>
      </c>
      <c r="C6" s="3">
        <f t="shared" ref="C6:G6" si="1">AVERAGE(Q4:Q8)</f>
        <v>14.8477301753164</v>
      </c>
      <c r="D6" s="3">
        <f t="shared" si="1"/>
        <v>22.47333333333334</v>
      </c>
      <c r="E6" s="3" t="s">
        <v>50</v>
      </c>
      <c r="F6" s="3">
        <f t="shared" si="1"/>
        <v>32.200000000000003</v>
      </c>
      <c r="G6" s="2">
        <f t="shared" si="1"/>
        <v>13.644533486180361</v>
      </c>
      <c r="M6">
        <v>2019</v>
      </c>
      <c r="N6">
        <v>140</v>
      </c>
      <c r="O6" t="s">
        <v>8</v>
      </c>
      <c r="P6">
        <v>7.2253521126760596</v>
      </c>
      <c r="Q6">
        <v>15.2727272727273</v>
      </c>
      <c r="R6">
        <v>23.6</v>
      </c>
      <c r="S6">
        <v>30.5</v>
      </c>
      <c r="T6">
        <v>30</v>
      </c>
      <c r="U6">
        <v>13.747126436781601</v>
      </c>
    </row>
    <row r="7" spans="1:21">
      <c r="A7" t="s">
        <v>16</v>
      </c>
      <c r="B7" s="3">
        <f>AVERAGE(P9:P13)</f>
        <v>9.0641634312054862</v>
      </c>
      <c r="C7" s="3">
        <f t="shared" ref="C7:G7" si="2">AVERAGE(Q9:Q13)</f>
        <v>16.73944489040904</v>
      </c>
      <c r="D7" s="3">
        <f t="shared" si="2"/>
        <v>25.566666666666659</v>
      </c>
      <c r="E7" s="3" t="s">
        <v>50</v>
      </c>
      <c r="F7" s="3" t="s">
        <v>50</v>
      </c>
      <c r="G7" s="2">
        <f t="shared" si="2"/>
        <v>16.085155391508341</v>
      </c>
      <c r="M7">
        <v>2020</v>
      </c>
      <c r="N7">
        <v>140</v>
      </c>
      <c r="O7" t="s">
        <v>8</v>
      </c>
      <c r="P7">
        <v>7.1962616822429899</v>
      </c>
      <c r="Q7">
        <v>16.1666666666667</v>
      </c>
      <c r="R7">
        <v>26.6666666666667</v>
      </c>
      <c r="S7" t="s">
        <v>49</v>
      </c>
      <c r="T7">
        <v>27</v>
      </c>
      <c r="U7">
        <v>14.283950617284001</v>
      </c>
    </row>
    <row r="8" spans="1:21">
      <c r="A8" t="s">
        <v>17</v>
      </c>
      <c r="B8" s="3">
        <f>AVERAGE(P24:P28)</f>
        <v>18.283365821962299</v>
      </c>
      <c r="C8" s="3">
        <f t="shared" ref="C8:G8" si="3">AVERAGE(Q24:Q28)</f>
        <v>20.155736342889739</v>
      </c>
      <c r="D8" s="3">
        <f t="shared" si="3"/>
        <v>26.035103688917719</v>
      </c>
      <c r="E8" s="3">
        <f t="shared" si="3"/>
        <v>28.234130575307056</v>
      </c>
      <c r="F8" s="3">
        <f t="shared" si="3"/>
        <v>32.770666666666664</v>
      </c>
      <c r="G8" s="2">
        <f t="shared" si="3"/>
        <v>23.035922756331221</v>
      </c>
      <c r="M8">
        <v>2021</v>
      </c>
      <c r="N8">
        <v>140</v>
      </c>
      <c r="O8" t="s">
        <v>8</v>
      </c>
      <c r="P8">
        <v>7.8857142857142897</v>
      </c>
      <c r="Q8">
        <v>11.482758620689699</v>
      </c>
      <c r="R8">
        <v>20.6</v>
      </c>
      <c r="S8" t="s">
        <v>49</v>
      </c>
      <c r="T8">
        <v>49</v>
      </c>
      <c r="U8">
        <v>11.842857142857101</v>
      </c>
    </row>
    <row r="9" spans="1:21">
      <c r="A9" t="s">
        <v>19</v>
      </c>
      <c r="B9" s="3">
        <f>AVERAGE(P19:P23)</f>
        <v>12.609826698140941</v>
      </c>
      <c r="C9" s="3">
        <f t="shared" ref="C9:G9" si="4">AVERAGE(Q19:Q23)</f>
        <v>16.533333333333339</v>
      </c>
      <c r="D9" s="3">
        <f t="shared" si="4"/>
        <v>22.926666666666659</v>
      </c>
      <c r="E9" s="3" t="s">
        <v>50</v>
      </c>
      <c r="F9" s="3" t="s">
        <v>50</v>
      </c>
      <c r="G9" s="2">
        <f t="shared" si="4"/>
        <v>15.14536087555264</v>
      </c>
      <c r="M9">
        <v>2017</v>
      </c>
      <c r="N9">
        <v>340</v>
      </c>
      <c r="O9" t="s">
        <v>18</v>
      </c>
      <c r="P9">
        <v>14.9333333333333</v>
      </c>
      <c r="Q9">
        <v>15.7241379310345</v>
      </c>
      <c r="R9">
        <v>29</v>
      </c>
      <c r="S9">
        <v>39</v>
      </c>
      <c r="T9" t="s">
        <v>49</v>
      </c>
      <c r="U9">
        <v>16.954545454545499</v>
      </c>
    </row>
    <row r="10" spans="1:21">
      <c r="A10" s="6" t="s">
        <v>20</v>
      </c>
      <c r="B10" s="9">
        <f>AVERAGE(P14:P18)</f>
        <v>6.6331594790742852</v>
      </c>
      <c r="C10" s="9">
        <f t="shared" ref="C10:G10" si="5">AVERAGE(Q14:Q18)</f>
        <v>11.771414914022159</v>
      </c>
      <c r="D10" s="9">
        <f t="shared" si="5"/>
        <v>16.680008693329459</v>
      </c>
      <c r="E10" s="9">
        <f t="shared" si="5"/>
        <v>19.55</v>
      </c>
      <c r="F10" s="9">
        <f t="shared" si="5"/>
        <v>29.75</v>
      </c>
      <c r="G10" s="8">
        <f t="shared" si="5"/>
        <v>9.3770061757033822</v>
      </c>
      <c r="M10">
        <v>2018</v>
      </c>
      <c r="N10">
        <v>340</v>
      </c>
      <c r="O10" t="s">
        <v>18</v>
      </c>
      <c r="P10">
        <v>7.71875</v>
      </c>
      <c r="Q10">
        <v>19.684210526315798</v>
      </c>
      <c r="R10">
        <v>29.5</v>
      </c>
      <c r="S10" t="s">
        <v>49</v>
      </c>
      <c r="T10">
        <v>50</v>
      </c>
      <c r="U10">
        <v>18.8378378378378</v>
      </c>
    </row>
    <row r="11" spans="1:21">
      <c r="M11">
        <v>2019</v>
      </c>
      <c r="N11">
        <v>340</v>
      </c>
      <c r="O11" t="s">
        <v>18</v>
      </c>
      <c r="P11">
        <v>7.23157894736842</v>
      </c>
      <c r="Q11">
        <v>17.615384615384599</v>
      </c>
      <c r="R11">
        <v>39.3333333333333</v>
      </c>
      <c r="S11">
        <v>32</v>
      </c>
      <c r="T11" t="s">
        <v>49</v>
      </c>
      <c r="U11">
        <v>18.076923076923102</v>
      </c>
    </row>
    <row r="12" spans="1:21">
      <c r="A12" t="s">
        <v>21</v>
      </c>
      <c r="M12">
        <v>2020</v>
      </c>
      <c r="N12">
        <v>340</v>
      </c>
      <c r="O12" t="s">
        <v>18</v>
      </c>
      <c r="P12">
        <v>8.0496760259179307</v>
      </c>
      <c r="Q12">
        <v>16.15625</v>
      </c>
      <c r="R12">
        <v>11</v>
      </c>
      <c r="S12">
        <v>19</v>
      </c>
      <c r="T12">
        <v>38</v>
      </c>
      <c r="U12">
        <v>14.38</v>
      </c>
    </row>
    <row r="13" spans="1:21">
      <c r="M13">
        <v>2021</v>
      </c>
      <c r="N13">
        <v>340</v>
      </c>
      <c r="O13" t="s">
        <v>18</v>
      </c>
      <c r="P13">
        <v>7.3874788494077803</v>
      </c>
      <c r="Q13">
        <v>14.517241379310301</v>
      </c>
      <c r="R13">
        <v>19</v>
      </c>
      <c r="S13">
        <v>26</v>
      </c>
      <c r="T13">
        <v>47</v>
      </c>
      <c r="U13">
        <v>12.176470588235301</v>
      </c>
    </row>
    <row r="14" spans="1:21">
      <c r="M14">
        <v>2017</v>
      </c>
      <c r="N14">
        <v>1060</v>
      </c>
      <c r="O14" t="s">
        <v>22</v>
      </c>
      <c r="P14">
        <v>6.6243589743589704</v>
      </c>
      <c r="Q14">
        <v>11.6666666666667</v>
      </c>
      <c r="R14">
        <v>16.095238095238098</v>
      </c>
      <c r="S14">
        <v>17.5</v>
      </c>
      <c r="T14">
        <v>29.75</v>
      </c>
      <c r="U14">
        <v>9.4179104477611908</v>
      </c>
    </row>
    <row r="15" spans="1:21">
      <c r="M15">
        <v>2018</v>
      </c>
      <c r="N15">
        <v>1060</v>
      </c>
      <c r="O15" t="s">
        <v>22</v>
      </c>
      <c r="P15">
        <v>6.5109489051094904</v>
      </c>
      <c r="Q15">
        <v>10.5050505050505</v>
      </c>
      <c r="R15">
        <v>15.459459459459501</v>
      </c>
      <c r="S15">
        <v>16.3333333333333</v>
      </c>
      <c r="T15">
        <v>29</v>
      </c>
      <c r="U15">
        <v>8.4848024316109392</v>
      </c>
    </row>
    <row r="16" spans="1:21">
      <c r="M16">
        <v>2019</v>
      </c>
      <c r="N16">
        <v>1060</v>
      </c>
      <c r="O16" t="s">
        <v>22</v>
      </c>
      <c r="P16">
        <v>6.6168898043254396</v>
      </c>
      <c r="Q16">
        <v>11.2268041237113</v>
      </c>
      <c r="R16">
        <v>16.188679245283002</v>
      </c>
      <c r="S16">
        <v>19.5</v>
      </c>
      <c r="T16">
        <v>28</v>
      </c>
      <c r="U16">
        <v>8.8967642526964603</v>
      </c>
    </row>
    <row r="17" spans="13:21">
      <c r="M17">
        <v>2020</v>
      </c>
      <c r="N17">
        <v>1060</v>
      </c>
      <c r="O17" t="s">
        <v>22</v>
      </c>
      <c r="P17">
        <v>6.8295711060948099</v>
      </c>
      <c r="Q17">
        <v>12.6090909090909</v>
      </c>
      <c r="R17">
        <v>17.9166666666667</v>
      </c>
      <c r="S17">
        <v>23.75</v>
      </c>
      <c r="T17">
        <v>28.5</v>
      </c>
      <c r="U17">
        <v>10.2402707275804</v>
      </c>
    </row>
    <row r="18" spans="13:21">
      <c r="M18">
        <v>2021</v>
      </c>
      <c r="N18">
        <v>1060</v>
      </c>
      <c r="O18" t="s">
        <v>22</v>
      </c>
      <c r="P18">
        <v>6.58402860548272</v>
      </c>
      <c r="Q18">
        <v>12.8494623655914</v>
      </c>
      <c r="R18">
        <v>17.739999999999998</v>
      </c>
      <c r="S18">
        <v>20.6666666666667</v>
      </c>
      <c r="T18">
        <v>33.5</v>
      </c>
      <c r="U18">
        <v>9.8452830188679208</v>
      </c>
    </row>
    <row r="19" spans="13:21">
      <c r="M19">
        <v>2017</v>
      </c>
      <c r="N19">
        <v>1265</v>
      </c>
      <c r="O19" t="s">
        <v>23</v>
      </c>
      <c r="P19">
        <v>10.680851063829801</v>
      </c>
      <c r="Q19">
        <v>14.1666666666667</v>
      </c>
      <c r="R19">
        <v>20.8</v>
      </c>
      <c r="S19">
        <v>38</v>
      </c>
      <c r="T19" t="s">
        <v>49</v>
      </c>
      <c r="U19">
        <v>13.06</v>
      </c>
    </row>
    <row r="20" spans="13:21">
      <c r="M20">
        <v>2018</v>
      </c>
      <c r="N20">
        <v>1265</v>
      </c>
      <c r="O20" t="s">
        <v>23</v>
      </c>
      <c r="P20">
        <v>11.526315789473699</v>
      </c>
      <c r="Q20">
        <v>17.8333333333333</v>
      </c>
      <c r="R20">
        <v>19.75</v>
      </c>
      <c r="S20">
        <v>30.5</v>
      </c>
      <c r="T20" t="s">
        <v>49</v>
      </c>
      <c r="U20">
        <v>13.648148148148101</v>
      </c>
    </row>
    <row r="21" spans="13:21">
      <c r="M21">
        <v>2019</v>
      </c>
      <c r="N21">
        <v>1265</v>
      </c>
      <c r="O21" t="s">
        <v>23</v>
      </c>
      <c r="P21">
        <v>12</v>
      </c>
      <c r="Q21">
        <v>17.8333333333333</v>
      </c>
      <c r="R21">
        <v>22.5</v>
      </c>
      <c r="S21">
        <v>25</v>
      </c>
      <c r="T21" t="s">
        <v>49</v>
      </c>
      <c r="U21">
        <v>16.633333333333301</v>
      </c>
    </row>
    <row r="22" spans="13:21">
      <c r="M22">
        <v>2020</v>
      </c>
      <c r="N22">
        <v>1265</v>
      </c>
      <c r="O22" t="s">
        <v>23</v>
      </c>
      <c r="P22">
        <v>14.588235294117601</v>
      </c>
      <c r="Q22">
        <v>16.6666666666667</v>
      </c>
      <c r="R22">
        <v>23.25</v>
      </c>
      <c r="S22" t="s">
        <v>49</v>
      </c>
      <c r="T22" t="s">
        <v>49</v>
      </c>
      <c r="U22">
        <v>16.342465753424701</v>
      </c>
    </row>
    <row r="23" spans="13:21">
      <c r="M23">
        <v>2021</v>
      </c>
      <c r="N23">
        <v>1265</v>
      </c>
      <c r="O23" t="s">
        <v>23</v>
      </c>
      <c r="P23">
        <v>14.253731343283601</v>
      </c>
      <c r="Q23">
        <v>16.1666666666667</v>
      </c>
      <c r="R23">
        <v>28.3333333333333</v>
      </c>
      <c r="S23">
        <v>31.5</v>
      </c>
      <c r="T23">
        <v>36</v>
      </c>
      <c r="U23">
        <v>16.042857142857098</v>
      </c>
    </row>
    <row r="24" spans="13:21">
      <c r="M24">
        <v>2017</v>
      </c>
      <c r="N24">
        <v>2270</v>
      </c>
      <c r="O24" t="s">
        <v>24</v>
      </c>
      <c r="P24">
        <v>19.385964912280699</v>
      </c>
      <c r="Q24">
        <v>19.711111111111101</v>
      </c>
      <c r="R24">
        <v>24.294117647058801</v>
      </c>
      <c r="S24">
        <v>24.8571428571429</v>
      </c>
      <c r="T24">
        <v>34.3333333333333</v>
      </c>
      <c r="U24">
        <v>22.404109589041099</v>
      </c>
    </row>
    <row r="25" spans="13:21">
      <c r="M25">
        <v>2018</v>
      </c>
      <c r="N25">
        <v>2270</v>
      </c>
      <c r="O25" t="s">
        <v>24</v>
      </c>
      <c r="P25">
        <v>14.530864197530899</v>
      </c>
      <c r="Q25">
        <v>17.902439024390201</v>
      </c>
      <c r="R25">
        <v>25.5161290322581</v>
      </c>
      <c r="S25">
        <v>27.588235294117599</v>
      </c>
      <c r="T25">
        <v>29.4166666666667</v>
      </c>
      <c r="U25">
        <v>19.494318181818201</v>
      </c>
    </row>
    <row r="26" spans="13:21">
      <c r="M26">
        <v>2019</v>
      </c>
      <c r="N26">
        <v>2270</v>
      </c>
      <c r="O26" t="s">
        <v>24</v>
      </c>
      <c r="P26">
        <v>17.1428571428571</v>
      </c>
      <c r="Q26">
        <v>20.052631578947398</v>
      </c>
      <c r="R26">
        <v>26.0285714285714</v>
      </c>
      <c r="S26">
        <v>31</v>
      </c>
      <c r="T26">
        <v>34.3333333333333</v>
      </c>
      <c r="U26">
        <v>22.507352941176499</v>
      </c>
    </row>
    <row r="27" spans="13:21">
      <c r="M27">
        <v>2020</v>
      </c>
      <c r="N27">
        <v>2270</v>
      </c>
      <c r="O27" t="s">
        <v>24</v>
      </c>
      <c r="P27">
        <v>20.047619047619001</v>
      </c>
      <c r="Q27">
        <v>19.3125</v>
      </c>
      <c r="R27">
        <v>24.518518518518501</v>
      </c>
      <c r="S27">
        <v>30.571428571428601</v>
      </c>
      <c r="T27">
        <v>34.25</v>
      </c>
      <c r="U27">
        <v>24.2421875</v>
      </c>
    </row>
    <row r="28" spans="13:21">
      <c r="M28">
        <v>2021</v>
      </c>
      <c r="N28">
        <v>2270</v>
      </c>
      <c r="O28" t="s">
        <v>24</v>
      </c>
      <c r="P28">
        <v>20.3095238095238</v>
      </c>
      <c r="Q28">
        <v>23.8</v>
      </c>
      <c r="R28">
        <v>29.818181818181799</v>
      </c>
      <c r="S28">
        <v>27.153846153846199</v>
      </c>
      <c r="T28">
        <v>31.52</v>
      </c>
      <c r="U28">
        <v>26.531645569620299</v>
      </c>
    </row>
    <row r="29" spans="13:21">
      <c r="M29">
        <v>2017</v>
      </c>
      <c r="N29">
        <v>2410</v>
      </c>
      <c r="O29" t="s">
        <v>25</v>
      </c>
      <c r="P29">
        <v>12.259806708357001</v>
      </c>
      <c r="Q29">
        <v>18.899999999999999</v>
      </c>
      <c r="R29">
        <v>21.88</v>
      </c>
      <c r="S29">
        <v>19</v>
      </c>
      <c r="T29">
        <v>23.909090909090899</v>
      </c>
      <c r="U29">
        <v>19.751999999999999</v>
      </c>
    </row>
    <row r="30" spans="13:21">
      <c r="M30">
        <v>2018</v>
      </c>
      <c r="N30">
        <v>2410</v>
      </c>
      <c r="O30" t="s">
        <v>25</v>
      </c>
      <c r="P30">
        <v>12.1164289001381</v>
      </c>
      <c r="Q30">
        <v>19.567901234567898</v>
      </c>
      <c r="R30">
        <v>24.1086956521739</v>
      </c>
      <c r="S30">
        <v>26.1428571428571</v>
      </c>
      <c r="T30">
        <v>33.142857142857103</v>
      </c>
      <c r="U30">
        <v>21.180722891566301</v>
      </c>
    </row>
    <row r="31" spans="13:21">
      <c r="M31">
        <v>2019</v>
      </c>
      <c r="N31">
        <v>2410</v>
      </c>
      <c r="O31" t="s">
        <v>25</v>
      </c>
      <c r="P31">
        <v>12.192527244421401</v>
      </c>
      <c r="Q31">
        <v>20.653465346534698</v>
      </c>
      <c r="R31">
        <v>22.2</v>
      </c>
      <c r="S31">
        <v>24.6666666666667</v>
      </c>
      <c r="T31">
        <v>31.75</v>
      </c>
      <c r="U31">
        <v>21.030864197530899</v>
      </c>
    </row>
    <row r="32" spans="13:21">
      <c r="M32">
        <v>2020</v>
      </c>
      <c r="N32">
        <v>2410</v>
      </c>
      <c r="O32" t="s">
        <v>25</v>
      </c>
      <c r="P32">
        <v>13.0267665952891</v>
      </c>
      <c r="Q32">
        <v>21.303921568627501</v>
      </c>
      <c r="R32">
        <v>24.571428571428601</v>
      </c>
      <c r="S32">
        <v>30.636363636363601</v>
      </c>
      <c r="T32">
        <v>34.454545454545503</v>
      </c>
      <c r="U32">
        <v>22.655367231638401</v>
      </c>
    </row>
    <row r="33" spans="13:21">
      <c r="M33">
        <v>2021</v>
      </c>
      <c r="N33">
        <v>2410</v>
      </c>
      <c r="O33" t="s">
        <v>25</v>
      </c>
      <c r="P33">
        <v>12.3828125</v>
      </c>
      <c r="Q33">
        <v>24.0520833333333</v>
      </c>
      <c r="R33">
        <v>25.951219512195099</v>
      </c>
      <c r="S33">
        <v>27.928571428571399</v>
      </c>
      <c r="T33">
        <v>29.769230769230798</v>
      </c>
      <c r="U33">
        <v>24.7542857142857</v>
      </c>
    </row>
  </sheetData>
  <mergeCells count="1">
    <mergeCell ref="B3:F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8FFCA-B98E-4CA7-AE6D-6A17520AA491}">
  <dimension ref="A1:Z32"/>
  <sheetViews>
    <sheetView workbookViewId="0"/>
  </sheetViews>
  <sheetFormatPr defaultRowHeight="15"/>
  <cols>
    <col min="1" max="1" width="10.85546875" customWidth="1"/>
    <col min="2" max="2" width="24.140625" bestFit="1" customWidth="1"/>
    <col min="3" max="4" width="25.140625" bestFit="1" customWidth="1"/>
    <col min="5" max="5" width="7.140625" customWidth="1"/>
  </cols>
  <sheetData>
    <row r="1" spans="1:26">
      <c r="A1" s="4" t="s">
        <v>51</v>
      </c>
      <c r="M1" t="s">
        <v>1</v>
      </c>
      <c r="N1" t="s">
        <v>2</v>
      </c>
      <c r="O1" t="s">
        <v>3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V1" t="s">
        <v>57</v>
      </c>
      <c r="W1" t="s">
        <v>53</v>
      </c>
      <c r="X1" t="s">
        <v>54</v>
      </c>
      <c r="Y1" t="s">
        <v>55</v>
      </c>
      <c r="Z1" t="s">
        <v>56</v>
      </c>
    </row>
    <row r="2" spans="1:26">
      <c r="A2" s="4"/>
    </row>
    <row r="3" spans="1:26">
      <c r="A3" s="6"/>
      <c r="B3" s="7" t="s">
        <v>58</v>
      </c>
      <c r="C3" s="7" t="s">
        <v>59</v>
      </c>
      <c r="D3" s="7" t="s">
        <v>60</v>
      </c>
      <c r="E3" s="7" t="s">
        <v>61</v>
      </c>
      <c r="M3">
        <v>2017</v>
      </c>
      <c r="N3">
        <v>140</v>
      </c>
      <c r="O3" t="s">
        <v>8</v>
      </c>
      <c r="P3">
        <v>0</v>
      </c>
      <c r="Q3">
        <v>53.846153846154003</v>
      </c>
      <c r="R3">
        <v>30.769230769231001</v>
      </c>
      <c r="S3">
        <v>15.384615384615</v>
      </c>
      <c r="T3">
        <v>100</v>
      </c>
      <c r="U3">
        <f t="shared" ref="U3:U31" si="0">SUM(Q3:S3)</f>
        <v>100.00000000000001</v>
      </c>
      <c r="W3">
        <f>Q3/$U3*100</f>
        <v>53.846153846153996</v>
      </c>
      <c r="X3">
        <f t="shared" ref="X3:X32" si="1">R3/$U3*100</f>
        <v>30.769230769230997</v>
      </c>
      <c r="Y3">
        <f t="shared" ref="Y3:Y32" si="2">S3/$U3*100</f>
        <v>15.384615384614996</v>
      </c>
      <c r="Z3">
        <f>SUM(W3:Y3)</f>
        <v>100</v>
      </c>
    </row>
    <row r="4" spans="1:26">
      <c r="A4" t="s">
        <v>14</v>
      </c>
      <c r="B4" s="3">
        <f>AVERAGE(W28:W32)</f>
        <v>14.617394729194555</v>
      </c>
      <c r="C4" s="3">
        <f t="shared" ref="C4:E4" si="3">AVERAGE(X28:X32)</f>
        <v>66.643714342525811</v>
      </c>
      <c r="D4" s="3">
        <f t="shared" si="3"/>
        <v>18.738890928279638</v>
      </c>
      <c r="E4" s="5">
        <f t="shared" si="3"/>
        <v>100</v>
      </c>
      <c r="M4">
        <v>2018</v>
      </c>
      <c r="N4">
        <v>140</v>
      </c>
      <c r="O4" t="s">
        <v>8</v>
      </c>
      <c r="P4">
        <v>0</v>
      </c>
      <c r="Q4">
        <v>50</v>
      </c>
      <c r="R4">
        <v>33.333333333333002</v>
      </c>
      <c r="S4">
        <v>16.666666666666998</v>
      </c>
      <c r="T4">
        <v>100</v>
      </c>
      <c r="U4">
        <f t="shared" si="0"/>
        <v>100</v>
      </c>
      <c r="W4">
        <f t="shared" ref="W4:W32" si="4">Q4/$U4*100</f>
        <v>50</v>
      </c>
      <c r="X4">
        <f t="shared" si="1"/>
        <v>33.333333333333002</v>
      </c>
      <c r="Y4">
        <f t="shared" si="2"/>
        <v>16.666666666666998</v>
      </c>
      <c r="Z4">
        <f t="shared" ref="Z4:Z32" si="5">SUM(W4:Y4)</f>
        <v>100</v>
      </c>
    </row>
    <row r="5" spans="1:26">
      <c r="A5" t="s">
        <v>17</v>
      </c>
      <c r="B5" s="3">
        <f>AVERAGE(W23:W27)</f>
        <v>12.905791066231378</v>
      </c>
      <c r="C5" s="3">
        <f t="shared" ref="C5:E5" si="6">AVERAGE(X23:X27)</f>
        <v>48.527235015172877</v>
      </c>
      <c r="D5" s="3">
        <f t="shared" si="6"/>
        <v>38.566973918595735</v>
      </c>
      <c r="E5" s="5">
        <f t="shared" si="6"/>
        <v>100</v>
      </c>
      <c r="M5">
        <v>2019</v>
      </c>
      <c r="N5">
        <v>140</v>
      </c>
      <c r="O5" t="s">
        <v>8</v>
      </c>
      <c r="P5">
        <v>0</v>
      </c>
      <c r="Q5">
        <v>30.769230769231001</v>
      </c>
      <c r="R5">
        <v>61.538461538462002</v>
      </c>
      <c r="S5">
        <v>7.6923076923079998</v>
      </c>
      <c r="T5">
        <v>100</v>
      </c>
      <c r="U5">
        <f t="shared" si="0"/>
        <v>100.00000000000101</v>
      </c>
      <c r="W5">
        <f t="shared" si="4"/>
        <v>30.769230769230692</v>
      </c>
      <c r="X5">
        <f t="shared" si="1"/>
        <v>61.538461538461384</v>
      </c>
      <c r="Y5">
        <f t="shared" si="2"/>
        <v>7.6923076923079217</v>
      </c>
      <c r="Z5">
        <f t="shared" si="5"/>
        <v>100</v>
      </c>
    </row>
    <row r="6" spans="1:26">
      <c r="A6" s="6" t="s">
        <v>20</v>
      </c>
      <c r="B6" s="9">
        <f>AVERAGE(W13:W17)</f>
        <v>56.21252960875605</v>
      </c>
      <c r="C6" s="9">
        <f t="shared" ref="C6:E6" si="7">AVERAGE(X13:X17)</f>
        <v>37.713114977265718</v>
      </c>
      <c r="D6" s="9">
        <f t="shared" si="7"/>
        <v>6.0743554139782443</v>
      </c>
      <c r="E6" s="7">
        <f t="shared" si="7"/>
        <v>100</v>
      </c>
      <c r="M6">
        <v>2020</v>
      </c>
      <c r="N6">
        <v>140</v>
      </c>
      <c r="O6" t="s">
        <v>8</v>
      </c>
      <c r="P6">
        <v>0</v>
      </c>
      <c r="Q6">
        <v>28.571428571428999</v>
      </c>
      <c r="R6">
        <v>71.428571428571004</v>
      </c>
      <c r="S6">
        <v>0</v>
      </c>
      <c r="T6">
        <v>100</v>
      </c>
      <c r="U6">
        <f t="shared" si="0"/>
        <v>100</v>
      </c>
      <c r="W6">
        <f t="shared" si="4"/>
        <v>28.571428571428996</v>
      </c>
      <c r="X6">
        <f t="shared" si="1"/>
        <v>71.428571428571004</v>
      </c>
      <c r="Y6">
        <f t="shared" si="2"/>
        <v>0</v>
      </c>
      <c r="Z6">
        <f t="shared" si="5"/>
        <v>100</v>
      </c>
    </row>
    <row r="7" spans="1:26">
      <c r="M7">
        <v>2021</v>
      </c>
      <c r="N7">
        <v>140</v>
      </c>
      <c r="O7" t="s">
        <v>8</v>
      </c>
      <c r="P7">
        <v>15.384615384615</v>
      </c>
      <c r="Q7">
        <v>38.461538461537998</v>
      </c>
      <c r="R7">
        <v>38.461538461537998</v>
      </c>
      <c r="S7">
        <v>7.6923076923079998</v>
      </c>
      <c r="T7">
        <v>100</v>
      </c>
      <c r="U7">
        <f t="shared" si="0"/>
        <v>84.615384615384002</v>
      </c>
      <c r="W7">
        <f t="shared" si="4"/>
        <v>45.45454545454524</v>
      </c>
      <c r="X7">
        <f t="shared" si="1"/>
        <v>45.45454545454524</v>
      </c>
      <c r="Y7">
        <f t="shared" si="2"/>
        <v>9.0909090909095198</v>
      </c>
      <c r="Z7">
        <f t="shared" si="5"/>
        <v>100</v>
      </c>
    </row>
    <row r="8" spans="1:26">
      <c r="A8" t="s">
        <v>62</v>
      </c>
      <c r="M8">
        <v>2017</v>
      </c>
      <c r="N8">
        <v>340</v>
      </c>
      <c r="O8" t="s">
        <v>18</v>
      </c>
      <c r="P8">
        <v>16.666666666666998</v>
      </c>
      <c r="Q8">
        <v>16.666666666666998</v>
      </c>
      <c r="R8">
        <v>33.333333333333002</v>
      </c>
      <c r="S8">
        <v>33.333333333333002</v>
      </c>
      <c r="T8">
        <v>100</v>
      </c>
      <c r="U8">
        <f t="shared" si="0"/>
        <v>83.333333333333002</v>
      </c>
      <c r="W8">
        <f t="shared" si="4"/>
        <v>20.00000000000048</v>
      </c>
      <c r="X8">
        <f t="shared" si="1"/>
        <v>39.999999999999766</v>
      </c>
      <c r="Y8">
        <f t="shared" si="2"/>
        <v>39.999999999999766</v>
      </c>
      <c r="Z8">
        <f t="shared" si="5"/>
        <v>100</v>
      </c>
    </row>
    <row r="9" spans="1:26">
      <c r="M9">
        <v>2018</v>
      </c>
      <c r="N9">
        <v>340</v>
      </c>
      <c r="O9" t="s">
        <v>18</v>
      </c>
      <c r="P9">
        <v>0</v>
      </c>
      <c r="Q9">
        <v>20</v>
      </c>
      <c r="R9">
        <v>40</v>
      </c>
      <c r="S9">
        <v>40</v>
      </c>
      <c r="T9">
        <v>100</v>
      </c>
      <c r="U9">
        <f t="shared" si="0"/>
        <v>100</v>
      </c>
      <c r="W9">
        <f t="shared" si="4"/>
        <v>20</v>
      </c>
      <c r="X9">
        <f t="shared" si="1"/>
        <v>40</v>
      </c>
      <c r="Y9">
        <f t="shared" si="2"/>
        <v>40</v>
      </c>
      <c r="Z9">
        <f t="shared" si="5"/>
        <v>100</v>
      </c>
    </row>
    <row r="10" spans="1:26">
      <c r="M10">
        <v>2019</v>
      </c>
      <c r="N10">
        <v>340</v>
      </c>
      <c r="O10" t="s">
        <v>18</v>
      </c>
      <c r="P10">
        <v>0</v>
      </c>
      <c r="Q10">
        <v>0</v>
      </c>
      <c r="R10">
        <v>42.857142857143003</v>
      </c>
      <c r="S10">
        <v>57.142857142856997</v>
      </c>
      <c r="T10">
        <v>100</v>
      </c>
      <c r="U10">
        <f t="shared" si="0"/>
        <v>100</v>
      </c>
      <c r="W10">
        <f t="shared" si="4"/>
        <v>0</v>
      </c>
      <c r="X10">
        <f t="shared" si="1"/>
        <v>42.857142857143003</v>
      </c>
      <c r="Y10">
        <f t="shared" si="2"/>
        <v>57.142857142856997</v>
      </c>
      <c r="Z10">
        <f t="shared" si="5"/>
        <v>100</v>
      </c>
    </row>
    <row r="11" spans="1:26">
      <c r="M11">
        <v>2020</v>
      </c>
      <c r="N11">
        <v>340</v>
      </c>
      <c r="O11" t="s">
        <v>18</v>
      </c>
      <c r="P11">
        <v>0</v>
      </c>
      <c r="Q11">
        <v>66.666666666666998</v>
      </c>
      <c r="R11">
        <v>6.666666666667</v>
      </c>
      <c r="S11">
        <v>26.666666666666998</v>
      </c>
      <c r="T11">
        <v>100</v>
      </c>
      <c r="U11">
        <f t="shared" si="0"/>
        <v>100.00000000000099</v>
      </c>
      <c r="W11">
        <f t="shared" si="4"/>
        <v>66.66666666666633</v>
      </c>
      <c r="X11">
        <f t="shared" si="1"/>
        <v>6.6666666666669334</v>
      </c>
      <c r="Y11">
        <f t="shared" si="2"/>
        <v>26.666666666666732</v>
      </c>
      <c r="Z11">
        <f t="shared" si="5"/>
        <v>99.999999999999986</v>
      </c>
    </row>
    <row r="12" spans="1:26">
      <c r="M12">
        <v>2021</v>
      </c>
      <c r="N12">
        <v>340</v>
      </c>
      <c r="O12" t="s">
        <v>18</v>
      </c>
      <c r="P12">
        <v>20</v>
      </c>
      <c r="Q12">
        <v>40</v>
      </c>
      <c r="R12">
        <v>10</v>
      </c>
      <c r="S12">
        <v>30</v>
      </c>
      <c r="T12">
        <v>100</v>
      </c>
      <c r="U12">
        <f t="shared" si="0"/>
        <v>80</v>
      </c>
      <c r="W12">
        <f t="shared" si="4"/>
        <v>50</v>
      </c>
      <c r="X12">
        <f t="shared" si="1"/>
        <v>12.5</v>
      </c>
      <c r="Y12">
        <f t="shared" si="2"/>
        <v>37.5</v>
      </c>
      <c r="Z12">
        <f t="shared" si="5"/>
        <v>100</v>
      </c>
    </row>
    <row r="13" spans="1:26">
      <c r="M13">
        <v>2017</v>
      </c>
      <c r="N13">
        <v>1060</v>
      </c>
      <c r="O13" t="s">
        <v>22</v>
      </c>
      <c r="P13">
        <v>20</v>
      </c>
      <c r="Q13">
        <v>34.285714285714</v>
      </c>
      <c r="R13">
        <v>37.142857142856997</v>
      </c>
      <c r="S13">
        <v>8.5714285714289993</v>
      </c>
      <c r="T13">
        <v>100</v>
      </c>
      <c r="U13">
        <f t="shared" si="0"/>
        <v>79.999999999999986</v>
      </c>
      <c r="W13">
        <f t="shared" si="4"/>
        <v>42.857142857142513</v>
      </c>
      <c r="X13">
        <f t="shared" si="1"/>
        <v>46.428571428571253</v>
      </c>
      <c r="Y13">
        <f t="shared" si="2"/>
        <v>10.71428571428625</v>
      </c>
      <c r="Z13">
        <f t="shared" si="5"/>
        <v>100.00000000000001</v>
      </c>
    </row>
    <row r="14" spans="1:26">
      <c r="M14">
        <v>2018</v>
      </c>
      <c r="N14">
        <v>1060</v>
      </c>
      <c r="O14" t="s">
        <v>22</v>
      </c>
      <c r="P14">
        <v>13.157894736842</v>
      </c>
      <c r="Q14">
        <v>60.526315789473998</v>
      </c>
      <c r="R14">
        <v>21.052631578947</v>
      </c>
      <c r="S14">
        <v>5.2631578947369997</v>
      </c>
      <c r="T14">
        <v>100</v>
      </c>
      <c r="U14">
        <f t="shared" si="0"/>
        <v>86.842105263158004</v>
      </c>
      <c r="W14">
        <f t="shared" si="4"/>
        <v>69.696969696969973</v>
      </c>
      <c r="X14">
        <f t="shared" si="1"/>
        <v>24.242424242423787</v>
      </c>
      <c r="Y14">
        <f t="shared" si="2"/>
        <v>6.0606060606062346</v>
      </c>
      <c r="Z14">
        <f t="shared" si="5"/>
        <v>100</v>
      </c>
    </row>
    <row r="15" spans="1:26">
      <c r="M15">
        <v>2019</v>
      </c>
      <c r="N15">
        <v>1060</v>
      </c>
      <c r="O15" t="s">
        <v>22</v>
      </c>
      <c r="P15">
        <v>8.6956521739130004</v>
      </c>
      <c r="Q15">
        <v>56.521739130435002</v>
      </c>
      <c r="R15">
        <v>32.608695652173999</v>
      </c>
      <c r="S15">
        <v>2.1739130434780001</v>
      </c>
      <c r="T15">
        <v>100</v>
      </c>
      <c r="U15">
        <f t="shared" si="0"/>
        <v>91.304347826086996</v>
      </c>
      <c r="W15">
        <f t="shared" si="4"/>
        <v>61.904761904762118</v>
      </c>
      <c r="X15">
        <f t="shared" si="1"/>
        <v>35.714285714285793</v>
      </c>
      <c r="Y15">
        <f t="shared" si="2"/>
        <v>2.380952380952094</v>
      </c>
      <c r="Z15">
        <f t="shared" si="5"/>
        <v>100</v>
      </c>
    </row>
    <row r="16" spans="1:26">
      <c r="M16">
        <v>2020</v>
      </c>
      <c r="N16">
        <v>1060</v>
      </c>
      <c r="O16" t="s">
        <v>22</v>
      </c>
      <c r="P16">
        <v>3.5714285714290002</v>
      </c>
      <c r="Q16">
        <v>48.214285714286</v>
      </c>
      <c r="R16">
        <v>42.857142857143003</v>
      </c>
      <c r="S16">
        <v>5.3571428571429998</v>
      </c>
      <c r="T16">
        <v>100</v>
      </c>
      <c r="U16">
        <f t="shared" si="0"/>
        <v>96.428571428572013</v>
      </c>
      <c r="W16">
        <f t="shared" si="4"/>
        <v>49.999999999999993</v>
      </c>
      <c r="X16">
        <f t="shared" si="1"/>
        <v>44.444444444444322</v>
      </c>
      <c r="Y16">
        <f t="shared" si="2"/>
        <v>5.5555555555556699</v>
      </c>
      <c r="Z16">
        <f t="shared" si="5"/>
        <v>99.999999999999986</v>
      </c>
    </row>
    <row r="17" spans="13:26">
      <c r="M17">
        <v>2021</v>
      </c>
      <c r="N17">
        <v>1060</v>
      </c>
      <c r="O17" t="s">
        <v>22</v>
      </c>
      <c r="P17">
        <v>1.851851851852</v>
      </c>
      <c r="Q17">
        <v>55.555555555555998</v>
      </c>
      <c r="R17">
        <v>37.037037037037003</v>
      </c>
      <c r="S17">
        <v>5.5555555555560003</v>
      </c>
      <c r="T17">
        <v>100</v>
      </c>
      <c r="U17">
        <f t="shared" si="0"/>
        <v>98.148148148149005</v>
      </c>
      <c r="W17">
        <f t="shared" si="4"/>
        <v>56.603773584905618</v>
      </c>
      <c r="X17">
        <f t="shared" si="1"/>
        <v>37.735849056603413</v>
      </c>
      <c r="Y17">
        <f t="shared" si="2"/>
        <v>5.6603773584909698</v>
      </c>
      <c r="Z17">
        <f t="shared" si="5"/>
        <v>100.00000000000001</v>
      </c>
    </row>
    <row r="18" spans="13:26">
      <c r="M18">
        <v>2017</v>
      </c>
      <c r="N18">
        <v>1265</v>
      </c>
      <c r="O18" t="s">
        <v>23</v>
      </c>
      <c r="P18">
        <v>0</v>
      </c>
      <c r="Q18">
        <v>0</v>
      </c>
      <c r="R18">
        <v>75</v>
      </c>
      <c r="S18">
        <v>25</v>
      </c>
      <c r="T18">
        <v>100</v>
      </c>
      <c r="U18">
        <f t="shared" si="0"/>
        <v>100</v>
      </c>
      <c r="W18">
        <f t="shared" si="4"/>
        <v>0</v>
      </c>
      <c r="X18">
        <f t="shared" si="1"/>
        <v>75</v>
      </c>
      <c r="Y18">
        <f t="shared" si="2"/>
        <v>25</v>
      </c>
      <c r="Z18">
        <f t="shared" si="5"/>
        <v>100</v>
      </c>
    </row>
    <row r="19" spans="13:26">
      <c r="M19">
        <v>2018</v>
      </c>
      <c r="N19">
        <v>1265</v>
      </c>
      <c r="O19" t="s">
        <v>23</v>
      </c>
      <c r="P19">
        <v>20</v>
      </c>
      <c r="Q19">
        <v>40</v>
      </c>
      <c r="R19">
        <v>0</v>
      </c>
      <c r="S19">
        <v>40</v>
      </c>
      <c r="T19">
        <v>100</v>
      </c>
      <c r="U19">
        <f t="shared" si="0"/>
        <v>80</v>
      </c>
      <c r="W19">
        <f t="shared" si="4"/>
        <v>50</v>
      </c>
      <c r="X19">
        <f t="shared" si="1"/>
        <v>0</v>
      </c>
      <c r="Y19">
        <f t="shared" si="2"/>
        <v>50</v>
      </c>
      <c r="Z19">
        <f t="shared" si="5"/>
        <v>100</v>
      </c>
    </row>
    <row r="20" spans="13:26">
      <c r="M20">
        <v>2019</v>
      </c>
      <c r="N20">
        <v>1265</v>
      </c>
      <c r="O20" t="s">
        <v>23</v>
      </c>
      <c r="P20">
        <v>0</v>
      </c>
      <c r="Q20">
        <v>0</v>
      </c>
      <c r="R20">
        <v>100</v>
      </c>
      <c r="S20">
        <v>0</v>
      </c>
      <c r="T20">
        <v>100</v>
      </c>
      <c r="U20">
        <f t="shared" si="0"/>
        <v>100</v>
      </c>
      <c r="W20">
        <f t="shared" si="4"/>
        <v>0</v>
      </c>
      <c r="X20">
        <f t="shared" si="1"/>
        <v>100</v>
      </c>
      <c r="Y20">
        <f t="shared" si="2"/>
        <v>0</v>
      </c>
      <c r="Z20">
        <f t="shared" si="5"/>
        <v>100</v>
      </c>
    </row>
    <row r="21" spans="13:26">
      <c r="M21">
        <v>2020</v>
      </c>
      <c r="N21">
        <v>1265</v>
      </c>
      <c r="O21" t="s">
        <v>23</v>
      </c>
      <c r="P21">
        <v>0</v>
      </c>
      <c r="Q21">
        <v>10</v>
      </c>
      <c r="R21">
        <v>90</v>
      </c>
      <c r="S21">
        <v>0</v>
      </c>
      <c r="T21">
        <v>100</v>
      </c>
      <c r="U21">
        <f t="shared" si="0"/>
        <v>100</v>
      </c>
      <c r="W21">
        <f t="shared" si="4"/>
        <v>10</v>
      </c>
      <c r="X21">
        <f t="shared" si="1"/>
        <v>90</v>
      </c>
      <c r="Y21">
        <f t="shared" si="2"/>
        <v>0</v>
      </c>
      <c r="Z21">
        <f t="shared" si="5"/>
        <v>100</v>
      </c>
    </row>
    <row r="22" spans="13:26">
      <c r="M22">
        <v>2021</v>
      </c>
      <c r="N22">
        <v>1265</v>
      </c>
      <c r="O22" t="s">
        <v>23</v>
      </c>
      <c r="P22">
        <v>0</v>
      </c>
      <c r="Q22">
        <v>0</v>
      </c>
      <c r="R22">
        <v>55.555555555555998</v>
      </c>
      <c r="S22">
        <v>44.444444444444002</v>
      </c>
      <c r="T22">
        <v>100</v>
      </c>
      <c r="U22">
        <f t="shared" si="0"/>
        <v>100</v>
      </c>
      <c r="W22">
        <f t="shared" si="4"/>
        <v>0</v>
      </c>
      <c r="X22">
        <f t="shared" si="1"/>
        <v>55.555555555556005</v>
      </c>
      <c r="Y22">
        <f t="shared" si="2"/>
        <v>44.444444444444002</v>
      </c>
      <c r="Z22">
        <f t="shared" si="5"/>
        <v>100</v>
      </c>
    </row>
    <row r="23" spans="13:26">
      <c r="M23">
        <v>2017</v>
      </c>
      <c r="N23">
        <v>2270</v>
      </c>
      <c r="O23" t="s">
        <v>24</v>
      </c>
      <c r="P23">
        <v>0</v>
      </c>
      <c r="Q23">
        <v>13.207547169811001</v>
      </c>
      <c r="R23">
        <v>62.264150943395997</v>
      </c>
      <c r="S23">
        <v>24.528301886792001</v>
      </c>
      <c r="T23">
        <v>100</v>
      </c>
      <c r="U23">
        <f t="shared" si="0"/>
        <v>99.999999999999005</v>
      </c>
      <c r="W23">
        <f t="shared" si="4"/>
        <v>13.207547169811132</v>
      </c>
      <c r="X23">
        <f t="shared" si="1"/>
        <v>62.264150943396615</v>
      </c>
      <c r="Y23">
        <f t="shared" si="2"/>
        <v>24.528301886792246</v>
      </c>
      <c r="Z23">
        <f t="shared" si="5"/>
        <v>100</v>
      </c>
    </row>
    <row r="24" spans="13:26">
      <c r="M24">
        <v>2018</v>
      </c>
      <c r="N24">
        <v>2270</v>
      </c>
      <c r="O24" t="s">
        <v>24</v>
      </c>
      <c r="P24">
        <v>3.508771929825</v>
      </c>
      <c r="Q24">
        <v>12.280701754386</v>
      </c>
      <c r="R24">
        <v>52.631578947367998</v>
      </c>
      <c r="S24">
        <v>31.578947368421002</v>
      </c>
      <c r="T24">
        <v>100</v>
      </c>
      <c r="U24">
        <f t="shared" si="0"/>
        <v>96.491228070174998</v>
      </c>
      <c r="W24">
        <f t="shared" si="4"/>
        <v>12.727272727272821</v>
      </c>
      <c r="X24">
        <f t="shared" si="1"/>
        <v>54.545454545454355</v>
      </c>
      <c r="Y24">
        <f t="shared" si="2"/>
        <v>32.727272727272819</v>
      </c>
      <c r="Z24">
        <f t="shared" si="5"/>
        <v>100</v>
      </c>
    </row>
    <row r="25" spans="13:26">
      <c r="M25">
        <v>2019</v>
      </c>
      <c r="N25">
        <v>2270</v>
      </c>
      <c r="O25" t="s">
        <v>24</v>
      </c>
      <c r="P25">
        <v>0</v>
      </c>
      <c r="Q25">
        <v>20.833333333333002</v>
      </c>
      <c r="R25">
        <v>37.5</v>
      </c>
      <c r="S25">
        <v>41.666666666666998</v>
      </c>
      <c r="T25">
        <v>100</v>
      </c>
      <c r="U25">
        <f t="shared" si="0"/>
        <v>100</v>
      </c>
      <c r="W25">
        <f t="shared" si="4"/>
        <v>20.833333333333002</v>
      </c>
      <c r="X25">
        <f t="shared" si="1"/>
        <v>37.5</v>
      </c>
      <c r="Y25">
        <f t="shared" si="2"/>
        <v>41.666666666666998</v>
      </c>
      <c r="Z25">
        <f t="shared" si="5"/>
        <v>100</v>
      </c>
    </row>
    <row r="26" spans="13:26">
      <c r="M26">
        <v>2020</v>
      </c>
      <c r="N26">
        <v>2270</v>
      </c>
      <c r="O26" t="s">
        <v>24</v>
      </c>
      <c r="P26">
        <v>0</v>
      </c>
      <c r="Q26">
        <v>5.0847457627120001</v>
      </c>
      <c r="R26">
        <v>55.932203389831002</v>
      </c>
      <c r="S26">
        <v>38.983050847458003</v>
      </c>
      <c r="T26">
        <v>100</v>
      </c>
      <c r="U26">
        <f t="shared" si="0"/>
        <v>100.00000000000101</v>
      </c>
      <c r="W26">
        <f t="shared" si="4"/>
        <v>5.0847457627119486</v>
      </c>
      <c r="X26">
        <f t="shared" si="1"/>
        <v>55.932203389830434</v>
      </c>
      <c r="Y26">
        <f t="shared" si="2"/>
        <v>38.983050847457612</v>
      </c>
      <c r="Z26">
        <f t="shared" si="5"/>
        <v>100</v>
      </c>
    </row>
    <row r="27" spans="13:26">
      <c r="M27">
        <v>2021</v>
      </c>
      <c r="N27">
        <v>2270</v>
      </c>
      <c r="O27" t="s">
        <v>24</v>
      </c>
      <c r="P27">
        <v>4.0540540540540002</v>
      </c>
      <c r="Q27">
        <v>12.162162162162</v>
      </c>
      <c r="R27">
        <v>31.081081081080999</v>
      </c>
      <c r="S27">
        <v>52.702702702703</v>
      </c>
      <c r="T27">
        <v>100</v>
      </c>
      <c r="U27">
        <f t="shared" si="0"/>
        <v>95.945945945945994</v>
      </c>
      <c r="W27">
        <f t="shared" si="4"/>
        <v>12.676056338027994</v>
      </c>
      <c r="X27">
        <f t="shared" si="1"/>
        <v>32.394366197182997</v>
      </c>
      <c r="Y27">
        <f t="shared" si="2"/>
        <v>54.929577464789013</v>
      </c>
      <c r="Z27">
        <f t="shared" si="5"/>
        <v>100</v>
      </c>
    </row>
    <row r="28" spans="13:26">
      <c r="M28">
        <v>2017</v>
      </c>
      <c r="N28">
        <v>2410</v>
      </c>
      <c r="O28" t="s">
        <v>25</v>
      </c>
      <c r="P28">
        <v>0</v>
      </c>
      <c r="Q28">
        <v>29.72972972973</v>
      </c>
      <c r="R28">
        <v>64.864864864864998</v>
      </c>
      <c r="S28">
        <v>5.4054054054050003</v>
      </c>
      <c r="T28">
        <v>100</v>
      </c>
      <c r="U28">
        <f t="shared" si="0"/>
        <v>100</v>
      </c>
      <c r="W28">
        <f t="shared" si="4"/>
        <v>29.729729729729996</v>
      </c>
      <c r="X28">
        <f t="shared" si="1"/>
        <v>64.864864864864998</v>
      </c>
      <c r="Y28">
        <f t="shared" si="2"/>
        <v>5.4054054054050003</v>
      </c>
      <c r="Z28">
        <f t="shared" si="5"/>
        <v>100</v>
      </c>
    </row>
    <row r="29" spans="13:26">
      <c r="M29">
        <v>2018</v>
      </c>
      <c r="N29">
        <v>2410</v>
      </c>
      <c r="O29" t="s">
        <v>25</v>
      </c>
      <c r="P29">
        <v>0</v>
      </c>
      <c r="Q29">
        <v>18</v>
      </c>
      <c r="R29">
        <v>68</v>
      </c>
      <c r="S29">
        <v>14</v>
      </c>
      <c r="T29">
        <v>100</v>
      </c>
      <c r="U29">
        <f t="shared" si="0"/>
        <v>100</v>
      </c>
      <c r="W29">
        <f t="shared" si="4"/>
        <v>18</v>
      </c>
      <c r="X29">
        <f t="shared" si="1"/>
        <v>68</v>
      </c>
      <c r="Y29">
        <f t="shared" si="2"/>
        <v>14.000000000000002</v>
      </c>
      <c r="Z29">
        <f t="shared" si="5"/>
        <v>100</v>
      </c>
    </row>
    <row r="30" spans="13:26">
      <c r="M30">
        <v>2019</v>
      </c>
      <c r="N30">
        <v>2410</v>
      </c>
      <c r="O30" t="s">
        <v>25</v>
      </c>
      <c r="P30">
        <v>0</v>
      </c>
      <c r="Q30">
        <v>5.2631578947369997</v>
      </c>
      <c r="R30">
        <v>71.052631578947</v>
      </c>
      <c r="S30">
        <v>23.684210526316001</v>
      </c>
      <c r="T30">
        <v>100</v>
      </c>
      <c r="U30">
        <f t="shared" si="0"/>
        <v>100</v>
      </c>
      <c r="W30">
        <f t="shared" si="4"/>
        <v>5.2631578947369997</v>
      </c>
      <c r="X30">
        <f t="shared" si="1"/>
        <v>71.052631578947</v>
      </c>
      <c r="Y30">
        <f t="shared" si="2"/>
        <v>23.684210526316001</v>
      </c>
      <c r="Z30">
        <f t="shared" si="5"/>
        <v>100</v>
      </c>
    </row>
    <row r="31" spans="13:26">
      <c r="M31">
        <v>2020</v>
      </c>
      <c r="N31">
        <v>2410</v>
      </c>
      <c r="O31" t="s">
        <v>25</v>
      </c>
      <c r="P31">
        <v>2.040816326531</v>
      </c>
      <c r="Q31">
        <v>10.204081632653001</v>
      </c>
      <c r="R31">
        <v>57.142857142856997</v>
      </c>
      <c r="S31">
        <v>30.612244897958998</v>
      </c>
      <c r="T31">
        <v>100</v>
      </c>
      <c r="U31">
        <f t="shared" si="0"/>
        <v>97.959183673468999</v>
      </c>
      <c r="W31">
        <f t="shared" si="4"/>
        <v>10.416666666666647</v>
      </c>
      <c r="X31">
        <f t="shared" si="1"/>
        <v>58.333333333333414</v>
      </c>
      <c r="Y31">
        <f t="shared" si="2"/>
        <v>31.249999999999932</v>
      </c>
      <c r="Z31">
        <f t="shared" si="5"/>
        <v>99.999999999999986</v>
      </c>
    </row>
    <row r="32" spans="13:26">
      <c r="M32">
        <v>2021</v>
      </c>
      <c r="N32">
        <v>2410</v>
      </c>
      <c r="O32" t="s">
        <v>25</v>
      </c>
      <c r="P32">
        <v>1.587301587302</v>
      </c>
      <c r="Q32">
        <v>9.5238095238099998</v>
      </c>
      <c r="R32">
        <v>69.841269841270005</v>
      </c>
      <c r="S32">
        <v>19.047619047619001</v>
      </c>
      <c r="T32">
        <v>100</v>
      </c>
      <c r="U32">
        <f>SUM(Q32:S32)</f>
        <v>98.412698412699001</v>
      </c>
      <c r="W32">
        <f t="shared" si="4"/>
        <v>9.6774193548391363</v>
      </c>
      <c r="X32">
        <f t="shared" si="1"/>
        <v>70.967741935483602</v>
      </c>
      <c r="Y32">
        <f t="shared" si="2"/>
        <v>19.354838709677257</v>
      </c>
      <c r="Z32">
        <f t="shared" si="5"/>
        <v>99.999999999999986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3BAECA96DA5F46A115FC1D655EDA07" ma:contentTypeVersion="14" ma:contentTypeDescription="Create a new document." ma:contentTypeScope="" ma:versionID="dad8c776e290ea5498c136ef48ce39ad">
  <xsd:schema xmlns:xsd="http://www.w3.org/2001/XMLSchema" xmlns:xs="http://www.w3.org/2001/XMLSchema" xmlns:p="http://schemas.microsoft.com/office/2006/metadata/properties" xmlns:ns1="http://schemas.microsoft.com/sharepoint/v3" xmlns:ns2="d672437e-7bd5-47fa-849d-b2153ea1d0ff" xmlns:ns3="ef710c9a-5710-4c49-967c-dbebaebdb947" targetNamespace="http://schemas.microsoft.com/office/2006/metadata/properties" ma:root="true" ma:fieldsID="1dc08a515ee0b165a39ac723d18d5e09" ns1:_="" ns2:_="" ns3:_="">
    <xsd:import namespace="http://schemas.microsoft.com/sharepoint/v3"/>
    <xsd:import namespace="d672437e-7bd5-47fa-849d-b2153ea1d0ff"/>
    <xsd:import namespace="ef710c9a-5710-4c49-967c-dbebaebdb9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72437e-7bd5-47fa-849d-b2153ea1d0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0c9a-5710-4c49-967c-dbebaebdb94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F17F981-9C8E-4055-81CE-BB0BDC58B903}"/>
</file>

<file path=customXml/itemProps2.xml><?xml version="1.0" encoding="utf-8"?>
<ds:datastoreItem xmlns:ds="http://schemas.openxmlformats.org/officeDocument/2006/customXml" ds:itemID="{E3790254-487C-4F74-AF6D-EAACDE2747AC}"/>
</file>

<file path=customXml/itemProps3.xml><?xml version="1.0" encoding="utf-8"?>
<ds:datastoreItem xmlns:ds="http://schemas.openxmlformats.org/officeDocument/2006/customXml" ds:itemID="{B495E414-6092-4245-8965-7BEF57889C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CMHC-SCHL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ebond</dc:creator>
  <cp:keywords/>
  <dc:description/>
  <cp:lastModifiedBy>Francis Cortellino</cp:lastModifiedBy>
  <cp:revision/>
  <dcterms:created xsi:type="dcterms:W3CDTF">2022-08-11T21:30:30Z</dcterms:created>
  <dcterms:modified xsi:type="dcterms:W3CDTF">2022-08-12T12:59:12Z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0x0101005D3BAECA96DA5F46A115FC1D655EDA07</vt:lpwstr>
  </property>
</Properties>
</file>