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ln\Documents\GitHub\housing_stats\"/>
    </mc:Choice>
  </mc:AlternateContent>
  <xr:revisionPtr revIDLastSave="0" documentId="13_ncr:1_{C5D598FC-167A-4CE1-8E46-01BD97E80E96}" xr6:coauthVersionLast="46" xr6:coauthVersionMax="46" xr10:uidLastSave="{00000000-0000-0000-0000-000000000000}"/>
  <bookViews>
    <workbookView xWindow="4650" yWindow="2670" windowWidth="21600" windowHeight="11835" xr2:uid="{B0D28E39-05CD-494D-BC13-5391A1DC85CE}"/>
  </bookViews>
  <sheets>
    <sheet name="Sheet1" sheetId="1" r:id="rId1"/>
    <sheet name="Sheet2" sheetId="2" r:id="rId2"/>
    <sheet name="Sheet3" sheetId="3" r:id="rId3"/>
  </sheets>
  <definedNames>
    <definedName name="_xlchart.v5.0" hidden="1">Sheet1!$B$1:$G$1</definedName>
    <definedName name="_xlchart.v5.1" hidden="1">Sheet1!$B$2:$G$4</definedName>
    <definedName name="_xlchart.v5.2" hidden="1">Sheet1!$H$1</definedName>
    <definedName name="_xlchart.v5.3" hidden="1">Sheet1!$H$2:$H$4</definedName>
    <definedName name="_xlchart.v5.4" hidden="1">Sheet1!$B$1:$G$1</definedName>
    <definedName name="_xlchart.v5.5" hidden="1">Sheet1!$B$2:$G$4</definedName>
    <definedName name="_xlchart.v5.6" hidden="1">Sheet1!$H$1</definedName>
    <definedName name="_xlchart.v5.7" hidden="1">Sheet1!$H$2:$H$4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2" i="1"/>
  <c r="L5" i="1"/>
  <c r="L4" i="1"/>
  <c r="F5" i="1"/>
  <c r="G5" i="1"/>
  <c r="H5" i="1"/>
  <c r="I5" i="1"/>
  <c r="C5" i="1"/>
  <c r="D5" i="1"/>
  <c r="E5" i="1"/>
  <c r="B5" i="1"/>
  <c r="N4" i="1"/>
  <c r="N3" i="1"/>
  <c r="M4" i="1"/>
  <c r="M3" i="1"/>
  <c r="L3" i="1"/>
  <c r="L2" i="1"/>
  <c r="J3" i="1"/>
  <c r="J4" i="1"/>
  <c r="J2" i="1"/>
  <c r="H3" i="1"/>
  <c r="H4" i="1"/>
  <c r="H2" i="1"/>
</calcChain>
</file>

<file path=xl/sharedStrings.xml><?xml version="1.0" encoding="utf-8"?>
<sst xmlns="http://schemas.openxmlformats.org/spreadsheetml/2006/main" count="16" uniqueCount="12">
  <si>
    <t>Year</t>
  </si>
  <si>
    <t>Calgary</t>
  </si>
  <si>
    <t>Red Deer</t>
  </si>
  <si>
    <t>Edmonton</t>
  </si>
  <si>
    <t>Lethbridge</t>
  </si>
  <si>
    <t>Grande Prairie</t>
  </si>
  <si>
    <t>Alberta</t>
  </si>
  <si>
    <t>Rest of Province</t>
  </si>
  <si>
    <t>Medicine Hat</t>
  </si>
  <si>
    <t>Core</t>
  </si>
  <si>
    <t>Core Share</t>
  </si>
  <si>
    <t>Non-Core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</si>
</sst>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3" fontId="1" fillId="0" borderId="0" xfId="0" applyNumberFormat="1" applyFont="1" applyAlignment="1">
      <alignment horizontal="right"/>
    </xf>
    <xf numFmtId="3" fontId="0" fillId="0" borderId="0" xfId="0" applyNumberFormat="1"/>
    <xf numFmtId="9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ill Sans MT" panose="020B0502020104020203" pitchFamily="34" charset="0"/>
                <a:ea typeface="+mn-ea"/>
                <a:cs typeface="+mn-cs"/>
              </a:defRPr>
            </a:pPr>
            <a:r>
              <a:rPr lang="en-CA"/>
              <a:t>Population Projections, All Ages, Census Divisions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Gill Sans MT" panose="020B0502020104020203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Sheet1!$B$1:$H$1</c:f>
              <c:strCache>
                <c:ptCount val="7"/>
                <c:pt idx="0">
                  <c:v>Calgary</c:v>
                </c:pt>
                <c:pt idx="1">
                  <c:v>Red Deer</c:v>
                </c:pt>
                <c:pt idx="2">
                  <c:v>Edmonton</c:v>
                </c:pt>
                <c:pt idx="3">
                  <c:v>Lethbridge</c:v>
                </c:pt>
                <c:pt idx="4">
                  <c:v>Grande Prairie</c:v>
                </c:pt>
                <c:pt idx="5">
                  <c:v>Medicine Hat</c:v>
                </c:pt>
                <c:pt idx="6">
                  <c:v>Rest of Province</c:v>
                </c:pt>
              </c:strCache>
            </c:strRef>
          </c:cat>
          <c:val>
            <c:numRef>
              <c:f>Sheet1!$B$2:$H$2</c:f>
              <c:numCache>
                <c:formatCode>#,##0</c:formatCode>
                <c:ptCount val="7"/>
                <c:pt idx="0">
                  <c:v>1669785</c:v>
                </c:pt>
                <c:pt idx="1">
                  <c:v>225670</c:v>
                </c:pt>
                <c:pt idx="2">
                  <c:v>1530945</c:v>
                </c:pt>
                <c:pt idx="3">
                  <c:v>184620</c:v>
                </c:pt>
                <c:pt idx="4">
                  <c:v>131000</c:v>
                </c:pt>
                <c:pt idx="5">
                  <c:v>86240</c:v>
                </c:pt>
                <c:pt idx="6">
                  <c:v>635980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90-42C6-AEAC-E514884C3CE4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2030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Sheet1!$B$1:$H$1</c:f>
              <c:strCache>
                <c:ptCount val="7"/>
                <c:pt idx="0">
                  <c:v>Calgary</c:v>
                </c:pt>
                <c:pt idx="1">
                  <c:v>Red Deer</c:v>
                </c:pt>
                <c:pt idx="2">
                  <c:v>Edmonton</c:v>
                </c:pt>
                <c:pt idx="3">
                  <c:v>Lethbridge</c:v>
                </c:pt>
                <c:pt idx="4">
                  <c:v>Grande Prairie</c:v>
                </c:pt>
                <c:pt idx="5">
                  <c:v>Medicine Hat</c:v>
                </c:pt>
                <c:pt idx="6">
                  <c:v>Rest of Province</c:v>
                </c:pt>
              </c:strCache>
            </c:strRef>
          </c:cat>
          <c:val>
            <c:numRef>
              <c:f>Sheet1!$B$3:$H$3</c:f>
              <c:numCache>
                <c:formatCode>#,##0</c:formatCode>
                <c:ptCount val="7"/>
                <c:pt idx="0">
                  <c:v>1929710</c:v>
                </c:pt>
                <c:pt idx="1">
                  <c:v>254570</c:v>
                </c:pt>
                <c:pt idx="2">
                  <c:v>1764230</c:v>
                </c:pt>
                <c:pt idx="3">
                  <c:v>203845</c:v>
                </c:pt>
                <c:pt idx="4">
                  <c:v>146470</c:v>
                </c:pt>
                <c:pt idx="5">
                  <c:v>92700</c:v>
                </c:pt>
                <c:pt idx="6">
                  <c:v>655030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90-42C6-AEAC-E514884C3CE4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2040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Sheet1!$B$1:$H$1</c:f>
              <c:strCache>
                <c:ptCount val="7"/>
                <c:pt idx="0">
                  <c:v>Calgary</c:v>
                </c:pt>
                <c:pt idx="1">
                  <c:v>Red Deer</c:v>
                </c:pt>
                <c:pt idx="2">
                  <c:v>Edmonton</c:v>
                </c:pt>
                <c:pt idx="3">
                  <c:v>Lethbridge</c:v>
                </c:pt>
                <c:pt idx="4">
                  <c:v>Grande Prairie</c:v>
                </c:pt>
                <c:pt idx="5">
                  <c:v>Medicine Hat</c:v>
                </c:pt>
                <c:pt idx="6">
                  <c:v>Rest of Province</c:v>
                </c:pt>
              </c:strCache>
            </c:strRef>
          </c:cat>
          <c:val>
            <c:numRef>
              <c:f>Sheet1!$B$4:$H$4</c:f>
              <c:numCache>
                <c:formatCode>#,##0</c:formatCode>
                <c:ptCount val="7"/>
                <c:pt idx="0">
                  <c:v>2273020</c:v>
                </c:pt>
                <c:pt idx="1">
                  <c:v>294955</c:v>
                </c:pt>
                <c:pt idx="2">
                  <c:v>2075415</c:v>
                </c:pt>
                <c:pt idx="3">
                  <c:v>228700</c:v>
                </c:pt>
                <c:pt idx="4">
                  <c:v>175140</c:v>
                </c:pt>
                <c:pt idx="5">
                  <c:v>103220</c:v>
                </c:pt>
                <c:pt idx="6">
                  <c:v>695620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790-42C6-AEAC-E514884C3C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5695344"/>
        <c:axId val="645695672"/>
      </c:barChart>
      <c:catAx>
        <c:axId val="645695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ill Sans MT" panose="020B0502020104020203" pitchFamily="34" charset="0"/>
                <a:ea typeface="+mn-ea"/>
                <a:cs typeface="+mn-cs"/>
              </a:defRPr>
            </a:pPr>
            <a:endParaRPr lang="en-US"/>
          </a:p>
        </c:txPr>
        <c:crossAx val="645695672"/>
        <c:crosses val="autoZero"/>
        <c:auto val="1"/>
        <c:lblAlgn val="ctr"/>
        <c:lblOffset val="100"/>
        <c:noMultiLvlLbl val="0"/>
      </c:catAx>
      <c:valAx>
        <c:axId val="645695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ill Sans MT" panose="020B0502020104020203" pitchFamily="34" charset="0"/>
                <a:ea typeface="+mn-ea"/>
                <a:cs typeface="+mn-cs"/>
              </a:defRPr>
            </a:pPr>
            <a:endParaRPr lang="en-US"/>
          </a:p>
        </c:txPr>
        <c:crossAx val="645695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Gill Sans MT" panose="020B0502020104020203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Gill Sans MT" panose="020B05020201040202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ill Sans MT" panose="020B0502020104020203" pitchFamily="34" charset="0"/>
                <a:ea typeface="+mn-ea"/>
                <a:cs typeface="+mn-cs"/>
              </a:defRPr>
            </a:pPr>
            <a:r>
              <a:rPr lang="en-CA"/>
              <a:t>Share of Population, 2040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Gill Sans MT" panose="020B0502020104020203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4963-4DEA-9A70-A78A7F8CE40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4963-4DEA-9A70-A78A7F8CE40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963-4DEA-9A70-A78A7F8CE40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963-4DEA-9A70-A78A7F8CE409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963-4DEA-9A70-A78A7F8CE409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963-4DEA-9A70-A78A7F8CE409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963-4DEA-9A70-A78A7F8CE409}"/>
                </c:ext>
              </c:extLst>
            </c:dLbl>
            <c:dLbl>
              <c:idx val="3"/>
              <c:layout>
                <c:manualLayout>
                  <c:x val="-3.6111111111111163E-2"/>
                  <c:y val="-6.0185185185185182E-2"/>
                </c:manualLayout>
              </c:layout>
              <c:tx>
                <c:rich>
                  <a:bodyPr/>
                  <a:lstStyle/>
                  <a:p>
                    <a:fld id="{55A8CB2A-780A-4891-A81A-AACA090BAC9F}" type="PERCENTAGE">
                      <a:rPr lang="en-US">
                        <a:latin typeface="Gill Sans MT" panose="020B0502020104020203" pitchFamily="34" charset="0"/>
                      </a:rPr>
                      <a:pPr/>
                      <a:t>[PERCENTAGE]</a:t>
                    </a:fld>
                    <a:endParaRPr lang="en-CA"/>
                  </a:p>
                </c:rich>
              </c:tx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4963-4DEA-9A70-A78A7F8CE40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Gill Sans MT" panose="020B0502020104020203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Sheet1!$I$9:$L$9</c:f>
              <c:strCache>
                <c:ptCount val="4"/>
                <c:pt idx="0">
                  <c:v>Calgary</c:v>
                </c:pt>
                <c:pt idx="1">
                  <c:v>Red Deer</c:v>
                </c:pt>
                <c:pt idx="2">
                  <c:v>Edmonton</c:v>
                </c:pt>
                <c:pt idx="3">
                  <c:v>Non-Core</c:v>
                </c:pt>
              </c:strCache>
            </c:strRef>
          </c:cat>
          <c:val>
            <c:numRef>
              <c:f>Sheet1!$I$10:$L$10</c:f>
              <c:numCache>
                <c:formatCode>#,##0</c:formatCode>
                <c:ptCount val="4"/>
                <c:pt idx="0">
                  <c:v>2273020</c:v>
                </c:pt>
                <c:pt idx="1">
                  <c:v>294955</c:v>
                </c:pt>
                <c:pt idx="2">
                  <c:v>2075415</c:v>
                </c:pt>
                <c:pt idx="3">
                  <c:v>1202680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63-4DEA-9A70-A78A7F8CE40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Gill Sans MT" panose="020B0502020104020203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Gill Sans MT" panose="020B05020201040202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381000</xdr:colOff>
      <xdr:row>6</xdr:row>
      <xdr:rowOff>19050</xdr:rowOff>
    </xdr:from>
    <xdr:to>
      <xdr:col>6</xdr:col>
      <xdr:colOff>819150</xdr:colOff>
      <xdr:row>20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C572E6C-2B4F-40C9-BFEE-9250F12427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176212</xdr:colOff>
      <xdr:row>11</xdr:row>
      <xdr:rowOff>19050</xdr:rowOff>
    </xdr:from>
    <xdr:to>
      <xdr:col>14</xdr:col>
      <xdr:colOff>61912</xdr:colOff>
      <xdr:row>25</xdr:row>
      <xdr:rowOff>95250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8414B59-3783-4BA7-BBD8-090642A475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2ED52-4C8C-4B84-88BC-B747594A2CBF}">
  <dimension ref="A1:N10"/>
  <sheetViews>
    <sheetView tabSelected="1" workbookViewId="0">
      <selection activeCell="I7" sqref="I7"/>
    </sheetView>
  </sheetViews>
  <sheetFormatPr defaultRowHeight="15" x14ac:dyDescent="0.25"/>
  <cols>
    <col min="2" max="2" width="9.140625" bestFit="1" customWidth="1"/>
    <col min="4" max="4" width="10.140625" bestFit="1" customWidth="1"/>
    <col min="5" max="5" width="10.5703125" bestFit="1" customWidth="1"/>
    <col min="6" max="6" width="13.85546875" bestFit="1" customWidth="1"/>
    <col min="7" max="7" width="13.85546875" customWidth="1"/>
    <col min="8" max="8" width="15.4257812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8</v>
      </c>
      <c r="H1" t="s">
        <v>7</v>
      </c>
      <c r="I1" t="s">
        <v>6</v>
      </c>
      <c r="J1" t="s">
        <v>9</v>
      </c>
      <c r="K1" t="s">
        <v>11</v>
      </c>
      <c r="L1" t="s">
        <v>10</v>
      </c>
    </row>
    <row r="2" spans="1:14" x14ac:dyDescent="0.25">
      <c r="A2">
        <v>2021</v>
      </c>
      <c r="B2" s="1">
        <v>1669785</v>
      </c>
      <c r="C2" s="1">
        <v>225670</v>
      </c>
      <c r="D2" s="1">
        <v>1530945</v>
      </c>
      <c r="E2" s="1">
        <v>184620</v>
      </c>
      <c r="F2" s="1">
        <v>131000</v>
      </c>
      <c r="G2" s="1">
        <v>86240</v>
      </c>
      <c r="H2" s="2">
        <f>I2-SUM(B2:G2)</f>
        <v>635980</v>
      </c>
      <c r="I2" s="1">
        <v>4464240</v>
      </c>
      <c r="J2" s="2">
        <f>SUM(B2:D2)</f>
        <v>3426400</v>
      </c>
      <c r="K2" s="2">
        <f>I2-J2</f>
        <v>1037840</v>
      </c>
      <c r="L2" s="3">
        <f>J2/I2</f>
        <v>0.76752145941974448</v>
      </c>
    </row>
    <row r="3" spans="1:14" x14ac:dyDescent="0.25">
      <c r="A3">
        <v>2030</v>
      </c>
      <c r="B3" s="1">
        <v>1929710</v>
      </c>
      <c r="C3" s="1">
        <v>254570</v>
      </c>
      <c r="D3" s="1">
        <v>1764230</v>
      </c>
      <c r="E3" s="1">
        <v>203845</v>
      </c>
      <c r="F3" s="1">
        <v>146470</v>
      </c>
      <c r="G3" s="1">
        <v>92700</v>
      </c>
      <c r="H3" s="2">
        <f t="shared" ref="H3:H4" si="0">I3-SUM(B3:G3)</f>
        <v>655030</v>
      </c>
      <c r="I3" s="1">
        <v>5046555</v>
      </c>
      <c r="J3" s="2">
        <f t="shared" ref="J3:J4" si="1">SUM(B3:D3)</f>
        <v>3948510</v>
      </c>
      <c r="K3" s="2">
        <f t="shared" ref="K3:K4" si="2">I3-J3</f>
        <v>1098045</v>
      </c>
      <c r="L3" s="3">
        <f>J3/I3</f>
        <v>0.78241691609424646</v>
      </c>
      <c r="M3">
        <f>I3/I2</f>
        <v>1.1304398957045321</v>
      </c>
      <c r="N3">
        <f>B3/B2</f>
        <v>1.1556637531179164</v>
      </c>
    </row>
    <row r="4" spans="1:14" x14ac:dyDescent="0.25">
      <c r="A4">
        <v>2040</v>
      </c>
      <c r="B4" s="1">
        <v>2273020</v>
      </c>
      <c r="C4" s="1">
        <v>294955</v>
      </c>
      <c r="D4" s="1">
        <v>2075415</v>
      </c>
      <c r="E4" s="1">
        <v>228700</v>
      </c>
      <c r="F4" s="1">
        <v>175140</v>
      </c>
      <c r="G4" s="1">
        <v>103220</v>
      </c>
      <c r="H4" s="2">
        <f t="shared" si="0"/>
        <v>695620</v>
      </c>
      <c r="I4" s="1">
        <v>5846070</v>
      </c>
      <c r="J4" s="2">
        <f t="shared" si="1"/>
        <v>4643390</v>
      </c>
      <c r="K4" s="2">
        <f t="shared" si="2"/>
        <v>1202680</v>
      </c>
      <c r="L4" s="4">
        <f>J4/I4</f>
        <v>0.79427547052977465</v>
      </c>
      <c r="M4">
        <f>I4/I2</f>
        <v>1.3095330896188377</v>
      </c>
      <c r="N4">
        <f>B4/B2</f>
        <v>1.3612650730483267</v>
      </c>
    </row>
    <row r="5" spans="1:14" x14ac:dyDescent="0.25">
      <c r="B5" s="3">
        <f>(B4/B2)-1</f>
        <v>0.36126507304832667</v>
      </c>
      <c r="C5" s="3">
        <f t="shared" ref="C5:E5" si="3">(C4/C2)-1</f>
        <v>0.30701909868391897</v>
      </c>
      <c r="D5" s="3">
        <f t="shared" si="3"/>
        <v>0.35564308319371363</v>
      </c>
      <c r="E5" s="3">
        <f t="shared" si="3"/>
        <v>0.23876069764922536</v>
      </c>
      <c r="F5" s="3">
        <f t="shared" ref="F5" si="4">(F4/F2)-1</f>
        <v>0.33694656488549612</v>
      </c>
      <c r="G5" s="3">
        <f t="shared" ref="G5" si="5">(G4/G2)-1</f>
        <v>0.19689239332096475</v>
      </c>
      <c r="H5" s="3">
        <f t="shared" ref="H5" si="6">(H4/H2)-1</f>
        <v>9.3776533853265898E-2</v>
      </c>
      <c r="I5" s="3">
        <f t="shared" ref="I5" si="7">(I4/I2)-1</f>
        <v>0.30953308961883774</v>
      </c>
      <c r="L5" s="4">
        <f>H4/I4</f>
        <v>0.11898933813656011</v>
      </c>
    </row>
    <row r="8" spans="1:14" x14ac:dyDescent="0.25">
      <c r="J8" s="1"/>
      <c r="K8" s="1"/>
      <c r="L8" s="1"/>
    </row>
    <row r="9" spans="1:14" x14ac:dyDescent="0.25">
      <c r="I9" t="s">
        <v>1</v>
      </c>
      <c r="J9" t="s">
        <v>2</v>
      </c>
      <c r="K9" t="s">
        <v>3</v>
      </c>
      <c r="L9" t="s">
        <v>11</v>
      </c>
    </row>
    <row r="10" spans="1:14" x14ac:dyDescent="0.25">
      <c r="I10" s="1">
        <v>2273020</v>
      </c>
      <c r="J10" s="1">
        <v>294955</v>
      </c>
      <c r="K10" s="1">
        <v>2075415</v>
      </c>
      <c r="L10" s="2">
        <v>1202680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864AF-82D0-40E6-B0EC-B3FE4F1C9ABE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1F9C2-F884-48A6-A5A5-CD1C2B4E71E8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Maln</dc:creator>
  <cp:lastModifiedBy>Maln</cp:lastModifiedBy>
  <dcterms:created xsi:type="dcterms:W3CDTF">2021-02-23T03:11:31Z</dcterms:created>
  <dcterms:modified xsi:type="dcterms:W3CDTF">2021-02-23T03:58:24Z</dcterms:modified>
</cp:coreProperties>
</file>