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defaultThemeVersion="202300"/>
  <mc:AlternateContent xmlns:mc="http://schemas.openxmlformats.org/markup-compatibility/2006">
    <mc:Choice Requires="x15">
      <x15ac:absPath xmlns:x15ac="http://schemas.microsoft.com/office/spreadsheetml/2010/11/ac" url="C:\Users\joeau\OneDrive\Desktop\references\"/>
    </mc:Choice>
  </mc:AlternateContent>
  <xr:revisionPtr revIDLastSave="0" documentId="8_{DBEC5253-F7E9-4A63-B9D3-D43E48D8EA1D}" xr6:coauthVersionLast="47" xr6:coauthVersionMax="47" xr10:uidLastSave="{00000000-0000-0000-0000-000000000000}"/>
  <bookViews>
    <workbookView xWindow="4290" yWindow="4290" windowWidth="16560" windowHeight="7890" xr2:uid="{36E7BFDA-1068-452B-A2FA-FC69C7D2827C}"/>
  </bookViews>
  <sheets>
    <sheet name="CARD"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4" i="1" l="1"/>
  <c r="D4" i="1"/>
  <c r="D5" i="1"/>
  <c r="D3" i="1" s="1"/>
  <c r="D6" i="1"/>
  <c r="D7" i="1"/>
  <c r="D8" i="1"/>
  <c r="E8" i="1"/>
  <c r="E7" i="1"/>
  <c r="E6" i="1"/>
  <c r="E5" i="1"/>
  <c r="E3" i="1" s="1"/>
  <c r="F15" i="1"/>
  <c r="F16" i="1"/>
  <c r="F17" i="1"/>
  <c r="F18" i="1"/>
  <c r="F19" i="1"/>
  <c r="F20" i="1"/>
  <c r="F21" i="1"/>
  <c r="F22" i="1"/>
  <c r="F23" i="1"/>
  <c r="F24" i="1"/>
  <c r="F25" i="1"/>
  <c r="F26" i="1"/>
  <c r="F27" i="1"/>
  <c r="F28" i="1"/>
  <c r="F29" i="1"/>
  <c r="F30" i="1"/>
  <c r="F31" i="1"/>
  <c r="F32" i="1"/>
  <c r="F34" i="1"/>
  <c r="F35" i="1"/>
  <c r="F36" i="1"/>
  <c r="F37" i="1"/>
  <c r="F38" i="1"/>
  <c r="F39" i="1"/>
  <c r="F40" i="1"/>
  <c r="F41" i="1"/>
  <c r="F42" i="1"/>
  <c r="F43" i="1"/>
  <c r="F44" i="1"/>
  <c r="F45" i="1"/>
  <c r="F46" i="1"/>
  <c r="F47" i="1"/>
  <c r="F48" i="1"/>
  <c r="F49" i="1"/>
  <c r="F50" i="1"/>
  <c r="F51" i="1"/>
  <c r="F53" i="1"/>
  <c r="F54" i="1"/>
  <c r="F55" i="1"/>
  <c r="F56" i="1"/>
  <c r="F57" i="1"/>
  <c r="F58" i="1"/>
  <c r="F59" i="1"/>
  <c r="F60" i="1"/>
  <c r="F61" i="1"/>
  <c r="F62" i="1"/>
  <c r="F63" i="1"/>
  <c r="F64" i="1"/>
  <c r="F65" i="1"/>
  <c r="F66" i="1"/>
  <c r="F67" i="1"/>
  <c r="F68" i="1"/>
  <c r="F69" i="1"/>
  <c r="F70" i="1"/>
  <c r="F71" i="1"/>
  <c r="F72" i="1"/>
  <c r="F73" i="1"/>
  <c r="F74" i="1"/>
  <c r="F76" i="1"/>
  <c r="F77" i="1"/>
  <c r="F78" i="1"/>
  <c r="F79" i="1"/>
  <c r="F80" i="1"/>
  <c r="F81" i="1"/>
  <c r="F82" i="1"/>
  <c r="F83" i="1"/>
  <c r="F84" i="1"/>
  <c r="F85" i="1"/>
  <c r="F86" i="1"/>
  <c r="F87" i="1"/>
  <c r="F88" i="1"/>
  <c r="F14" i="1"/>
  <c r="C8" i="1"/>
  <c r="C7" i="1"/>
  <c r="C6" i="1"/>
  <c r="C5" i="1"/>
  <c r="C89" i="1"/>
  <c r="C3" i="1" l="1"/>
  <c r="C4" i="1"/>
  <c r="F33" i="1"/>
  <c r="F52" i="1"/>
  <c r="F75" i="1"/>
  <c r="F89" i="1" l="1"/>
</calcChain>
</file>

<file path=xl/sharedStrings.xml><?xml version="1.0" encoding="utf-8"?>
<sst xmlns="http://schemas.openxmlformats.org/spreadsheetml/2006/main" count="157" uniqueCount="149">
  <si>
    <t>Hydration</t>
  </si>
  <si>
    <t>64 oz of water per day mininmum</t>
  </si>
  <si>
    <t>Endurance</t>
  </si>
  <si>
    <t>Strength</t>
  </si>
  <si>
    <t>3 resistance workouts per week (push, pull, legs)</t>
  </si>
  <si>
    <t>Agility</t>
  </si>
  <si>
    <t>3 flexbility and balance focused workouts per week</t>
  </si>
  <si>
    <t>Rest</t>
  </si>
  <si>
    <t>Heart Health 1</t>
  </si>
  <si>
    <t>Heart Health 2</t>
  </si>
  <si>
    <t>Balanced Diet</t>
  </si>
  <si>
    <t>Carbohydrates</t>
  </si>
  <si>
    <t>Protein</t>
  </si>
  <si>
    <t>Fat</t>
  </si>
  <si>
    <t>Sodium</t>
  </si>
  <si>
    <t>Micronutrients</t>
  </si>
  <si>
    <t>Fiber</t>
  </si>
  <si>
    <t>No more than 20g sat fat per day and 80g fat total</t>
  </si>
  <si>
    <t>Limit to less than 2000mg</t>
  </si>
  <si>
    <t>Supplment omega-3, multivitamin, and vitamin D (winter)</t>
  </si>
  <si>
    <t>0.5g per pound of bodyweight per day min (use supplement)</t>
  </si>
  <si>
    <t>25-30g per day with 5-10g soluable fiber</t>
  </si>
  <si>
    <t>7-8 hours of sleep total per day at same time with naps to supplement</t>
  </si>
  <si>
    <t>Self-Regulation</t>
  </si>
  <si>
    <t>Kindness</t>
  </si>
  <si>
    <t>Fairness</t>
  </si>
  <si>
    <t>Contribution</t>
  </si>
  <si>
    <t>Pure Enjoyment</t>
  </si>
  <si>
    <t>Did at least one activity this week that was purely enjoyable and relaxing</t>
  </si>
  <si>
    <t>Flow State</t>
  </si>
  <si>
    <t>Did at least one activity this week where you were engrossed in it and time passed quickly</t>
  </si>
  <si>
    <t>Did at least one activity this week that was enjoyable because it was exicting and stimulating</t>
  </si>
  <si>
    <t>Accomplishment</t>
  </si>
  <si>
    <t>Did something this week that was not enjoyable at the time but now feels rewarding after completing it</t>
  </si>
  <si>
    <t>Global Awareness</t>
  </si>
  <si>
    <t>Feedback</t>
  </si>
  <si>
    <t>Creativity</t>
  </si>
  <si>
    <t>Risk Management</t>
  </si>
  <si>
    <t>Tech-Free Time</t>
  </si>
  <si>
    <t>Physical Hobbies</t>
  </si>
  <si>
    <t>Digital Hobbies</t>
  </si>
  <si>
    <t>Spent some time working on a more physically intensive hobby this week</t>
  </si>
  <si>
    <t>Goal 1</t>
  </si>
  <si>
    <t>Goal 2</t>
  </si>
  <si>
    <t>Goal 3</t>
  </si>
  <si>
    <t>Goal 4</t>
  </si>
  <si>
    <t>Goal 5</t>
  </si>
  <si>
    <t>Project 1</t>
  </si>
  <si>
    <t>Project 2</t>
  </si>
  <si>
    <t>Project 3</t>
  </si>
  <si>
    <t>Project 4</t>
  </si>
  <si>
    <t>Project 5</t>
  </si>
  <si>
    <t>Toughness</t>
  </si>
  <si>
    <t>Did at least one activity that was productive but complex enough to require a lot of concentration and mental effort</t>
  </si>
  <si>
    <t>Concentration</t>
  </si>
  <si>
    <t>Excitement</t>
  </si>
  <si>
    <t>Maintenance</t>
  </si>
  <si>
    <t>Hygiene</t>
  </si>
  <si>
    <t>Completed best practice personal hygiene routines</t>
  </si>
  <si>
    <t>No more than 50 minutes of sitting per hour with 10,000 steps minimum per day</t>
  </si>
  <si>
    <t>45 zone minutes at 75% MHR three times per week</t>
  </si>
  <si>
    <t>300 total zone minutes per week (any zone)</t>
  </si>
  <si>
    <t>Read something for learning purposes only with no other motive than learning something new</t>
  </si>
  <si>
    <t>Wisdom</t>
  </si>
  <si>
    <t>Spent time this week researching best practices for a planned task, activity, goal, project etc.</t>
  </si>
  <si>
    <t>Peformed at least one act of delibrate kindness this week with any unkindness apoligzed for</t>
  </si>
  <si>
    <t>Self-Discovery</t>
  </si>
  <si>
    <t>Family Time</t>
  </si>
  <si>
    <t>Spent some quality time with family members</t>
  </si>
  <si>
    <t>Social Interactions</t>
  </si>
  <si>
    <t>Had a meaningful social interaction with someone outside your family or created a new social connection</t>
  </si>
  <si>
    <t>Pleasurable Eating</t>
  </si>
  <si>
    <t>Spent some time working on a more mentally intensive hobby this week often using digital technologies like writing or online shopping etc</t>
  </si>
  <si>
    <t>Escapism 1</t>
  </si>
  <si>
    <t>Escapism 2</t>
  </si>
  <si>
    <t>Escapism 3</t>
  </si>
  <si>
    <t>Escapism 4</t>
  </si>
  <si>
    <t>Escapism 5</t>
  </si>
  <si>
    <t>Read something purely to escape reality</t>
  </si>
  <si>
    <t>Listened to something to escape reality (music, podcasts, radio etc)</t>
  </si>
  <si>
    <t>Knowledge Expansion 1</t>
  </si>
  <si>
    <t>Knowledge Expansion 2</t>
  </si>
  <si>
    <t>Knowledge Expansion 3</t>
  </si>
  <si>
    <t>Knowledge Expansion 4</t>
  </si>
  <si>
    <t>Knowledge Expansion 5</t>
  </si>
  <si>
    <t>Watched something for learning purposes only with no other motive than learning something new</t>
  </si>
  <si>
    <t>Watched a movie to purely escape reality</t>
  </si>
  <si>
    <t>Played a game to purely to escape reality</t>
  </si>
  <si>
    <t>Completed one 6 hour stretch of no technology consumed sometime this week outside of sleeping at night</t>
  </si>
  <si>
    <t>Planning</t>
  </si>
  <si>
    <t>To-Do's &amp; Tasks</t>
  </si>
  <si>
    <t>Practiced a new skill that requires "hands-on" experience to gain knowledge</t>
  </si>
  <si>
    <t>Earned Success</t>
  </si>
  <si>
    <t>Human Knowledge</t>
  </si>
  <si>
    <t>Participated in a creative or artistic activity no matter how trival</t>
  </si>
  <si>
    <t>Entertainment Value</t>
  </si>
  <si>
    <t>Time spent this week on entertainment was worth it because overall I enjoyed the media more than I didn’t</t>
  </si>
  <si>
    <t>Goal Value</t>
  </si>
  <si>
    <t>Project Value</t>
  </si>
  <si>
    <t>Continuous Improvement</t>
  </si>
  <si>
    <t>Maximizing Enjoyment</t>
  </si>
  <si>
    <t>The time spent on  my projects this week was worth it because I had enough success and benefical outcomes to justify spending my effort on it? Are my projects ambitious enough for what I want out of life?</t>
  </si>
  <si>
    <t>The time spent on my goals this week was worth it because I had enough success and benefical outcomes to justify spending my effort on it?  Are my goals ambitious enough for what I want out of life?</t>
  </si>
  <si>
    <t>You ate mostly whole foods with limited processed foods</t>
  </si>
  <si>
    <t>Daily short mindfulness sessions where you only observe your thoughts in silence</t>
  </si>
  <si>
    <t>Use information presented and problem solving to develop a correct solution to a real problem, game, puzzle, or other brain training activity</t>
  </si>
  <si>
    <t>Use information presented and your ability to process that information to develop what you think is the most likely solution to a problem that does not have a definite answer</t>
  </si>
  <si>
    <t>Intelligence-Reasoning</t>
  </si>
  <si>
    <t>Intelligence-Probability</t>
  </si>
  <si>
    <t>Did at least one activity this week that was productive but not enjoyable at all and you had to stick it out to finish</t>
  </si>
  <si>
    <t>Achieved one success this week where it was not assured unless difficult decisions were made correctly</t>
  </si>
  <si>
    <t>Fresh Air &amp; Sunshine</t>
  </si>
  <si>
    <t>Learned something new about another culture, country, place, or people through media or online resources</t>
  </si>
  <si>
    <t>Stayed informed about global issues by checking in with current events at least once this week</t>
  </si>
  <si>
    <t>Asked someone for feedback on at least one issue no matter how trival</t>
  </si>
  <si>
    <t>Thought of something this week that you may have overlooked that you should be aware of and possibly concerned about including new unbeneifical habits or topics where your personal health and safety are at risk because of a lack of awareness</t>
  </si>
  <si>
    <t>Tried something new to possibly discover new things you naturally enjoy or not</t>
  </si>
  <si>
    <t>PHYSICAL WELL BEING</t>
  </si>
  <si>
    <t>MENTAL WELL BEING</t>
  </si>
  <si>
    <t>PRODUCTIVITY</t>
  </si>
  <si>
    <t>Spent some time planning and preparing for what you want to accomplish this week including goals and projects</t>
  </si>
  <si>
    <t>ENJOYMENT</t>
  </si>
  <si>
    <t>Did not delbirately be unfair to anyone this week and made amends if you did</t>
  </si>
  <si>
    <t>Watched a TV show or videos to purely escape reality</t>
  </si>
  <si>
    <t>PHYSICAL WELL BEING (35)</t>
  </si>
  <si>
    <t>PRODUCTIVITY (45)</t>
  </si>
  <si>
    <t>ENJOYMENT (35)</t>
  </si>
  <si>
    <t>TOTAL HEALTH</t>
  </si>
  <si>
    <t>Summary</t>
  </si>
  <si>
    <t>MENTAL WELL BEING (35)</t>
  </si>
  <si>
    <t>MAX</t>
  </si>
  <si>
    <t>You ate one thing, and only one thing, that was was purely for enjoyment</t>
  </si>
  <si>
    <t>Limit calories to 12 cal per pound by controlling carb amounts-4 cal per gram of carbs</t>
  </si>
  <si>
    <t>Spent at least 60 minutes outside this week with direct sun for that time but no more of direct sun</t>
  </si>
  <si>
    <t>Completed simple to-dos and simple tasks or requests this week adequately to finish them but not waste time</t>
  </si>
  <si>
    <t>You can think of one lesson you leanred this week that would make you better if you did things differently next time</t>
  </si>
  <si>
    <t>TOTAL WELL BEING</t>
  </si>
  <si>
    <t>Watched something for learning purposes to challenge, confirm, or expand upon existing knowledge</t>
  </si>
  <si>
    <t>Read something for learning purposes to challenge, confirm, or expand upon existing knowledge</t>
  </si>
  <si>
    <t>Did not do anything too extreme making things you usually enjoy unpleasant because of over-indulgence</t>
  </si>
  <si>
    <t>Planned and executed some act where you sacrificed your time for other's benefit  or made your commmunity better in some way</t>
  </si>
  <si>
    <t>Maintained your property and possessions adquately as to maintain value but not waste time</t>
  </si>
  <si>
    <r>
      <t xml:space="preserve">ALL SCORES BELOW SELF ASSESS AT END OF WEEK: </t>
    </r>
    <r>
      <rPr>
        <u/>
        <sz val="11"/>
        <color theme="1"/>
        <rFont val="Aptos Narrow"/>
        <family val="2"/>
        <scheme val="minor"/>
      </rPr>
      <t>1 if Completed/ 0 if Not Completed</t>
    </r>
  </si>
  <si>
    <t>WEIGHT</t>
  </si>
  <si>
    <t>COMPLETED</t>
  </si>
  <si>
    <t>SCORE</t>
  </si>
  <si>
    <t>WK-0</t>
  </si>
  <si>
    <t>WK-1</t>
  </si>
  <si>
    <t>0 or 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</si>
</sst>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Aptos Narrow"/>
      <family val="2"/>
      <scheme val="minor"/>
    </font>
    <font>
      <sz val="8"/>
      <name val="Aptos Narrow"/>
      <family val="2"/>
      <scheme val="minor"/>
    </font>
    <font>
      <b/>
      <u/>
      <sz val="11"/>
      <color theme="1"/>
      <name val="Aptos Narrow"/>
      <family val="2"/>
      <scheme val="minor"/>
    </font>
    <font>
      <b/>
      <sz val="11"/>
      <color theme="1"/>
      <name val="Aptos Narrow"/>
      <family val="2"/>
      <scheme val="minor"/>
    </font>
    <font>
      <u/>
      <sz val="11"/>
      <color theme="1"/>
      <name val="Aptos Narrow"/>
      <family val="2"/>
      <scheme val="minor"/>
    </font>
  </fonts>
  <fills count="3">
    <fill>
      <patternFill patternType="none"/>
    </fill>
    <fill>
      <patternFill patternType="gray125"/>
    </fill>
    <fill>
      <patternFill patternType="solid">
        <fgColor rgb="FFFFFF00"/>
        <bgColor indexed="64"/>
      </patternFill>
    </fill>
  </fills>
  <borders count="6">
    <border>
      <left/>
      <right/>
      <top/>
      <bottom/>
      <diagonal/>
    </border>
    <border>
      <left/>
      <right/>
      <top/>
      <bottom style="medium">
        <color indexed="64"/>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medium">
        <color indexed="64"/>
      </bottom>
      <diagonal/>
    </border>
  </borders>
  <cellStyleXfs count="1">
    <xf numFmtId="0" fontId="0" fillId="0" borderId="0"/>
  </cellStyleXfs>
  <cellXfs count="14">
    <xf numFmtId="0" fontId="0" fillId="0" borderId="0" xfId="0"/>
    <xf numFmtId="0" fontId="0" fillId="0" borderId="0" xfId="0" applyAlignment="1">
      <alignment horizontal="center" vertical="center"/>
    </xf>
    <xf numFmtId="0" fontId="0" fillId="0" borderId="0" xfId="0" applyAlignment="1">
      <alignment horizontal="center" vertical="center" wrapText="1"/>
    </xf>
    <xf numFmtId="0" fontId="2" fillId="0" borderId="0" xfId="0" applyFont="1" applyAlignment="1">
      <alignment horizontal="center" vertical="center" wrapText="1"/>
    </xf>
    <xf numFmtId="0" fontId="0" fillId="0" borderId="1" xfId="0" applyBorder="1" applyAlignment="1">
      <alignment horizontal="center" vertical="center"/>
    </xf>
    <xf numFmtId="0" fontId="0" fillId="0" borderId="1" xfId="0" applyBorder="1" applyAlignment="1">
      <alignment horizontal="center" vertical="center" wrapText="1"/>
    </xf>
    <xf numFmtId="0" fontId="0" fillId="0" borderId="2" xfId="0" applyBorder="1" applyAlignment="1">
      <alignment horizontal="center" vertical="center"/>
    </xf>
    <xf numFmtId="0" fontId="2" fillId="0" borderId="2" xfId="0" applyFont="1" applyBorder="1" applyAlignment="1">
      <alignment horizontal="center" vertical="center" wrapText="1"/>
    </xf>
    <xf numFmtId="0" fontId="3" fillId="0" borderId="2" xfId="0" applyFont="1" applyBorder="1" applyAlignment="1">
      <alignment horizontal="center" vertical="center"/>
    </xf>
    <xf numFmtId="0" fontId="0" fillId="2" borderId="0" xfId="0" applyFill="1" applyAlignment="1">
      <alignment horizontal="center" vertical="center"/>
    </xf>
    <xf numFmtId="0" fontId="2" fillId="2" borderId="0" xfId="0" applyFont="1" applyFill="1" applyAlignment="1">
      <alignment horizontal="center" vertical="center" wrapText="1"/>
    </xf>
    <xf numFmtId="0" fontId="0" fillId="0" borderId="3" xfId="0" applyBorder="1" applyAlignment="1">
      <alignment horizontal="center" vertical="center"/>
    </xf>
    <xf numFmtId="0" fontId="0" fillId="0" borderId="4" xfId="0" applyBorder="1" applyAlignment="1">
      <alignment horizontal="center" vertical="center"/>
    </xf>
    <xf numFmtId="0" fontId="0" fillId="0" borderId="5" xfId="0"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E9B367-F299-4A20-924C-DB0D2637D25A}">
  <sheetPr>
    <pageSetUpPr fitToPage="1"/>
  </sheetPr>
  <dimension ref="A1:F89"/>
  <sheetViews>
    <sheetView tabSelected="1" topLeftCell="B1" workbookViewId="0">
      <selection activeCell="H5" sqref="H5"/>
    </sheetView>
  </sheetViews>
  <sheetFormatPr defaultColWidth="8.7109375" defaultRowHeight="15" x14ac:dyDescent="0.25"/>
  <cols>
    <col min="1" max="1" width="20.42578125" style="1" customWidth="1"/>
    <col min="2" max="2" width="82.7109375" style="2" customWidth="1"/>
    <col min="3" max="3" width="8.7109375" style="1"/>
    <col min="4" max="5" width="11" style="1" customWidth="1"/>
    <col min="6" max="6" width="0" style="1" hidden="1" customWidth="1"/>
    <col min="7" max="16384" width="8.7109375" style="1"/>
  </cols>
  <sheetData>
    <row r="1" spans="1:6" x14ac:dyDescent="0.25">
      <c r="C1" s="1" t="s">
        <v>130</v>
      </c>
      <c r="D1" s="1" t="s">
        <v>145</v>
      </c>
      <c r="E1" s="1" t="s">
        <v>145</v>
      </c>
    </row>
    <row r="2" spans="1:6" x14ac:dyDescent="0.25">
      <c r="D2" s="1" t="s">
        <v>147</v>
      </c>
      <c r="E2" s="1" t="s">
        <v>146</v>
      </c>
    </row>
    <row r="3" spans="1:6" s="9" customFormat="1" x14ac:dyDescent="0.25">
      <c r="A3" s="9" t="s">
        <v>128</v>
      </c>
      <c r="B3" s="10" t="s">
        <v>136</v>
      </c>
      <c r="C3" s="9">
        <f>C5+C6+C7+C8</f>
        <v>150</v>
      </c>
      <c r="D3" s="9">
        <f>D5+D7+D8+D6</f>
        <v>0</v>
      </c>
      <c r="E3" s="9">
        <f>E5+E7+E8+E6</f>
        <v>150</v>
      </c>
    </row>
    <row r="4" spans="1:6" x14ac:dyDescent="0.25">
      <c r="A4" s="1" t="s">
        <v>128</v>
      </c>
      <c r="B4" s="3" t="s">
        <v>127</v>
      </c>
      <c r="C4" s="1">
        <f>C5+C6</f>
        <v>70</v>
      </c>
      <c r="D4" s="1">
        <f>D5+D6</f>
        <v>0</v>
      </c>
      <c r="E4" s="1">
        <f>E5+E6</f>
        <v>70</v>
      </c>
    </row>
    <row r="5" spans="1:6" x14ac:dyDescent="0.25">
      <c r="A5" s="1" t="s">
        <v>128</v>
      </c>
      <c r="B5" s="3" t="s">
        <v>117</v>
      </c>
      <c r="C5" s="1">
        <f>SUM(C14:C32)</f>
        <v>35</v>
      </c>
      <c r="D5" s="1">
        <f>SUM(D14*$C$14)+(D15*$C$15)+(D16*$C$16)+(D17*$C$17)+(D18*$C$18)+(D19*$C$19)+(D20*$C$20)+(D21*$C$21)+(D22*$C$22)+(D23*$C$23)+(D24*$C$24)+(D25*$C$25)+(D26*$C$26)+(D27*$C$27)+(D28*$C$28)+(D29*$C$29)+(D30*$C$30)+(D31*$C$31)+(D32*$C$32)</f>
        <v>0</v>
      </c>
      <c r="E5" s="1">
        <f>SUM(E14*$C$14)+(E15*$C$15)+(E16*$C$16)+(E17*$C$17)+(E18*$C$18)+(E19*$C$19)+(E20*$C$20)+(E21*$C$21)+(E22*$C$22)+(E23*$C$23)+(E24*$C$24)+(E25*$C$25)+(E26*$C$26)+(E27*$C$27)+(E28*$C$28)+(E29*$C$29)+(E30*$C$30)+(E31*$C$31)+(E32*$C$32)</f>
        <v>35</v>
      </c>
    </row>
    <row r="6" spans="1:6" x14ac:dyDescent="0.25">
      <c r="A6" s="1" t="s">
        <v>128</v>
      </c>
      <c r="B6" s="3" t="s">
        <v>118</v>
      </c>
      <c r="C6" s="1">
        <f>SUM(C34:C50)</f>
        <v>35</v>
      </c>
      <c r="D6" s="1">
        <f>SUM(D34*$C$34)+(D37*$C$37)+(D38*$C$38+(D39*$C$39)+(D40*$C$40)+(D41*$C$41)+(D42*$C$42)+(D43*$C$43)+(D44*$C$44)+(D45*$C$45)+(D46*$C$46)+(D47*$C$47)+(D48*$C$48)+(D49*$C$49)+(D50*$C$50)+(D35*$C$35)+(D36*$C$36))</f>
        <v>0</v>
      </c>
      <c r="E6" s="1">
        <f>SUM(E34*$C$34)+(E37*$C$37)+(E38*$C$38+(E39*$C$39)+(E40*$C$40)+(E41*$C$41)+(E42*$C$42)+(E43*$C$43)+(E44*$C$44)+(E45*$C$45)+(E46*$C$46)+(E47*$C$47)+(E48*$C$48)+(E49*$C$49)+(E50*$C$50)+(E35*$C$35)+(E36*$C$36))</f>
        <v>35</v>
      </c>
    </row>
    <row r="7" spans="1:6" x14ac:dyDescent="0.25">
      <c r="A7" s="1" t="s">
        <v>128</v>
      </c>
      <c r="B7" s="3" t="s">
        <v>119</v>
      </c>
      <c r="C7" s="1">
        <f>SUM(C53:C73)</f>
        <v>45</v>
      </c>
      <c r="D7" s="1">
        <f>SUM(D53*$C$53)+(D54*$C$54)+(D55*$C$55)+(D56*$C$56)+(D57*$C$57)+(D58*$C$58)+(D59*$C$59)+(D60*$C$60)+(D61*$C$61)+(D62*$C$62)+(D63*$C$63)+(D64*$C$64)+(D65*$C$65)+(D66*$C$66)+(D67*$C$67)+(D68*$C$68)+(D69*$C$69)+(D70*$C$70)+(D71*$C$71)+(D72*$C$72)+(D73*$C$73)</f>
        <v>0</v>
      </c>
      <c r="E7" s="1">
        <f>SUM(E53*$C$53)+(E54*$C$54)+(E55*$C$55)+(E56*$C$56)+(E57*$C$57)+(E58*$C$58)+(E59*$C$59)+(E60*$C$60)+(E61*$C$61)+(E62*$C$62)+(E63*$C$63)+(E64*$C$64)+(E65*$C$65)+(E66*$C$66)+(E67*$C$67)+(E68*$C$68)+(E69*$C$69)+(E70*$C$70)+(E71*$C$71)+(E72*$C$72)+(E73*$C$73)</f>
        <v>45</v>
      </c>
    </row>
    <row r="8" spans="1:6" x14ac:dyDescent="0.25">
      <c r="A8" s="1" t="s">
        <v>128</v>
      </c>
      <c r="B8" s="3" t="s">
        <v>121</v>
      </c>
      <c r="C8" s="1">
        <f>SUM(C76:C88)</f>
        <v>35</v>
      </c>
      <c r="D8" s="1">
        <f>SUM(D76*$C$76)+(D77*$C$77)+(D78*$C$78)+(D79*$C$79)+(D80*$C$80)+(D81*$C$81)+(D82*$C$82)+(D83*$C$83)+(D84*$C$84)+(D85*$C$85)+(D86*$C$86)+(D87*$C$87)+(D88*$C$88)</f>
        <v>0</v>
      </c>
      <c r="E8" s="1">
        <f>SUM(E76*$C$76)+(E77*$C$77)+(E78*$C$78)+(E79*$C$79)+(E80*$C$80)+(E81*$C$81)+(E82*$C$82)+(E83*$C$83)+(E84*$C$84)+(E85*$C$85)+(E86*$C$86)+(E87*$C$87)+(E88*$C$88)</f>
        <v>35</v>
      </c>
    </row>
    <row r="9" spans="1:6" x14ac:dyDescent="0.25">
      <c r="B9" s="3"/>
    </row>
    <row r="10" spans="1:6" x14ac:dyDescent="0.25">
      <c r="B10" s="3" t="s">
        <v>142</v>
      </c>
    </row>
    <row r="11" spans="1:6" x14ac:dyDescent="0.25">
      <c r="B11" s="3"/>
    </row>
    <row r="12" spans="1:6" x14ac:dyDescent="0.25">
      <c r="B12" s="3"/>
      <c r="C12" s="1" t="s">
        <v>143</v>
      </c>
      <c r="D12" s="1" t="s">
        <v>144</v>
      </c>
      <c r="E12" s="1" t="s">
        <v>144</v>
      </c>
      <c r="F12" s="1" t="s">
        <v>145</v>
      </c>
    </row>
    <row r="13" spans="1:6" s="6" customFormat="1" x14ac:dyDescent="0.25">
      <c r="B13" s="7" t="s">
        <v>124</v>
      </c>
      <c r="D13" s="8" t="s">
        <v>148</v>
      </c>
      <c r="E13" s="8"/>
    </row>
    <row r="14" spans="1:6" x14ac:dyDescent="0.25">
      <c r="A14" s="1" t="s">
        <v>10</v>
      </c>
      <c r="B14" s="2" t="s">
        <v>103</v>
      </c>
      <c r="C14" s="1">
        <v>3</v>
      </c>
      <c r="D14" s="11"/>
      <c r="E14" s="11">
        <v>1</v>
      </c>
      <c r="F14" s="1">
        <f t="shared" ref="F14:F45" si="0">E14*C14</f>
        <v>3</v>
      </c>
    </row>
    <row r="15" spans="1:6" x14ac:dyDescent="0.25">
      <c r="A15" s="1" t="s">
        <v>71</v>
      </c>
      <c r="B15" s="2" t="s">
        <v>131</v>
      </c>
      <c r="C15" s="1">
        <v>1</v>
      </c>
      <c r="D15" s="11"/>
      <c r="E15" s="11">
        <v>1</v>
      </c>
      <c r="F15" s="1">
        <f t="shared" si="0"/>
        <v>1</v>
      </c>
    </row>
    <row r="16" spans="1:6" x14ac:dyDescent="0.25">
      <c r="A16" s="1" t="s">
        <v>11</v>
      </c>
      <c r="B16" s="2" t="s">
        <v>132</v>
      </c>
      <c r="C16" s="1">
        <v>2</v>
      </c>
      <c r="D16" s="11"/>
      <c r="E16" s="11">
        <v>1</v>
      </c>
      <c r="F16" s="1">
        <f t="shared" si="0"/>
        <v>2</v>
      </c>
    </row>
    <row r="17" spans="1:6" x14ac:dyDescent="0.25">
      <c r="A17" s="1" t="s">
        <v>12</v>
      </c>
      <c r="B17" s="2" t="s">
        <v>20</v>
      </c>
      <c r="C17" s="1">
        <v>2</v>
      </c>
      <c r="D17" s="11"/>
      <c r="E17" s="11">
        <v>1</v>
      </c>
      <c r="F17" s="1">
        <f t="shared" si="0"/>
        <v>2</v>
      </c>
    </row>
    <row r="18" spans="1:6" x14ac:dyDescent="0.25">
      <c r="A18" s="1" t="s">
        <v>13</v>
      </c>
      <c r="B18" s="2" t="s">
        <v>17</v>
      </c>
      <c r="C18" s="1">
        <v>3</v>
      </c>
      <c r="D18" s="11"/>
      <c r="E18" s="11">
        <v>1</v>
      </c>
      <c r="F18" s="1">
        <f t="shared" si="0"/>
        <v>3</v>
      </c>
    </row>
    <row r="19" spans="1:6" x14ac:dyDescent="0.25">
      <c r="A19" s="1" t="s">
        <v>14</v>
      </c>
      <c r="B19" s="2" t="s">
        <v>18</v>
      </c>
      <c r="C19" s="1">
        <v>1</v>
      </c>
      <c r="D19" s="11"/>
      <c r="E19" s="11">
        <v>1</v>
      </c>
      <c r="F19" s="1">
        <f t="shared" si="0"/>
        <v>1</v>
      </c>
    </row>
    <row r="20" spans="1:6" x14ac:dyDescent="0.25">
      <c r="A20" s="1" t="s">
        <v>15</v>
      </c>
      <c r="B20" s="2" t="s">
        <v>19</v>
      </c>
      <c r="C20" s="1">
        <v>1</v>
      </c>
      <c r="D20" s="11"/>
      <c r="E20" s="11">
        <v>1</v>
      </c>
      <c r="F20" s="1">
        <f t="shared" si="0"/>
        <v>1</v>
      </c>
    </row>
    <row r="21" spans="1:6" x14ac:dyDescent="0.25">
      <c r="A21" s="1" t="s">
        <v>16</v>
      </c>
      <c r="B21" s="2" t="s">
        <v>21</v>
      </c>
      <c r="C21" s="1">
        <v>1</v>
      </c>
      <c r="D21" s="11"/>
      <c r="E21" s="11">
        <v>1</v>
      </c>
      <c r="F21" s="1">
        <f t="shared" si="0"/>
        <v>1</v>
      </c>
    </row>
    <row r="22" spans="1:6" ht="30" x14ac:dyDescent="0.25">
      <c r="A22" s="1" t="s">
        <v>111</v>
      </c>
      <c r="B22" s="2" t="s">
        <v>133</v>
      </c>
      <c r="C22" s="1">
        <v>1</v>
      </c>
      <c r="D22" s="11"/>
      <c r="E22" s="11">
        <v>1</v>
      </c>
      <c r="F22" s="1">
        <f t="shared" si="0"/>
        <v>1</v>
      </c>
    </row>
    <row r="23" spans="1:6" x14ac:dyDescent="0.25">
      <c r="A23" s="1" t="s">
        <v>8</v>
      </c>
      <c r="B23" s="2" t="s">
        <v>60</v>
      </c>
      <c r="C23" s="1">
        <v>3</v>
      </c>
      <c r="D23" s="11"/>
      <c r="E23" s="11">
        <v>1</v>
      </c>
      <c r="F23" s="1">
        <f t="shared" si="0"/>
        <v>3</v>
      </c>
    </row>
    <row r="24" spans="1:6" x14ac:dyDescent="0.25">
      <c r="A24" s="1" t="s">
        <v>9</v>
      </c>
      <c r="B24" s="2" t="s">
        <v>59</v>
      </c>
      <c r="C24" s="1">
        <v>3</v>
      </c>
      <c r="D24" s="11"/>
      <c r="E24" s="11">
        <v>1</v>
      </c>
      <c r="F24" s="1">
        <f t="shared" si="0"/>
        <v>3</v>
      </c>
    </row>
    <row r="25" spans="1:6" x14ac:dyDescent="0.25">
      <c r="A25" s="1" t="s">
        <v>2</v>
      </c>
      <c r="B25" s="2" t="s">
        <v>61</v>
      </c>
      <c r="C25" s="1">
        <v>3</v>
      </c>
      <c r="D25" s="11"/>
      <c r="E25" s="11">
        <v>1</v>
      </c>
      <c r="F25" s="1">
        <f t="shared" si="0"/>
        <v>3</v>
      </c>
    </row>
    <row r="26" spans="1:6" x14ac:dyDescent="0.25">
      <c r="A26" s="1" t="s">
        <v>3</v>
      </c>
      <c r="B26" s="2" t="s">
        <v>4</v>
      </c>
      <c r="C26" s="1">
        <v>2</v>
      </c>
      <c r="D26" s="11"/>
      <c r="E26" s="11">
        <v>1</v>
      </c>
      <c r="F26" s="1">
        <f t="shared" si="0"/>
        <v>2</v>
      </c>
    </row>
    <row r="27" spans="1:6" x14ac:dyDescent="0.25">
      <c r="A27" s="1" t="s">
        <v>5</v>
      </c>
      <c r="B27" s="2" t="s">
        <v>6</v>
      </c>
      <c r="C27" s="1">
        <v>2</v>
      </c>
      <c r="D27" s="11"/>
      <c r="E27" s="11">
        <v>1</v>
      </c>
      <c r="F27" s="1">
        <f t="shared" si="0"/>
        <v>2</v>
      </c>
    </row>
    <row r="28" spans="1:6" x14ac:dyDescent="0.25">
      <c r="A28" s="1" t="s">
        <v>7</v>
      </c>
      <c r="B28" s="2" t="s">
        <v>22</v>
      </c>
      <c r="C28" s="1">
        <v>3</v>
      </c>
      <c r="D28" s="11"/>
      <c r="E28" s="11">
        <v>1</v>
      </c>
      <c r="F28" s="1">
        <f t="shared" si="0"/>
        <v>3</v>
      </c>
    </row>
    <row r="29" spans="1:6" x14ac:dyDescent="0.25">
      <c r="A29" s="1" t="s">
        <v>0</v>
      </c>
      <c r="B29" s="2" t="s">
        <v>1</v>
      </c>
      <c r="C29" s="1">
        <v>1</v>
      </c>
      <c r="D29" s="11"/>
      <c r="E29" s="11">
        <v>1</v>
      </c>
      <c r="F29" s="1">
        <f t="shared" si="0"/>
        <v>1</v>
      </c>
    </row>
    <row r="30" spans="1:6" x14ac:dyDescent="0.25">
      <c r="A30" s="1" t="s">
        <v>57</v>
      </c>
      <c r="B30" s="2" t="s">
        <v>58</v>
      </c>
      <c r="C30" s="1">
        <v>1</v>
      </c>
      <c r="D30" s="11"/>
      <c r="E30" s="11">
        <v>1</v>
      </c>
      <c r="F30" s="1">
        <f t="shared" si="0"/>
        <v>1</v>
      </c>
    </row>
    <row r="31" spans="1:6" ht="30" x14ac:dyDescent="0.25">
      <c r="A31" s="1" t="s">
        <v>38</v>
      </c>
      <c r="B31" s="2" t="s">
        <v>88</v>
      </c>
      <c r="C31" s="1">
        <v>1</v>
      </c>
      <c r="D31" s="11"/>
      <c r="E31" s="11">
        <v>1</v>
      </c>
      <c r="F31" s="1">
        <f t="shared" si="0"/>
        <v>1</v>
      </c>
    </row>
    <row r="32" spans="1:6" ht="45" x14ac:dyDescent="0.25">
      <c r="A32" s="1" t="s">
        <v>37</v>
      </c>
      <c r="B32" s="2" t="s">
        <v>115</v>
      </c>
      <c r="C32" s="1">
        <v>1</v>
      </c>
      <c r="D32" s="11"/>
      <c r="E32" s="11">
        <v>1</v>
      </c>
      <c r="F32" s="1">
        <f t="shared" si="0"/>
        <v>1</v>
      </c>
    </row>
    <row r="33" spans="1:6" x14ac:dyDescent="0.25">
      <c r="B33" s="3" t="s">
        <v>129</v>
      </c>
      <c r="F33" s="1">
        <f t="shared" si="0"/>
        <v>0</v>
      </c>
    </row>
    <row r="34" spans="1:6" ht="30" x14ac:dyDescent="0.25">
      <c r="A34" s="1" t="s">
        <v>69</v>
      </c>
      <c r="B34" s="2" t="s">
        <v>70</v>
      </c>
      <c r="C34" s="1">
        <v>3</v>
      </c>
      <c r="D34" s="11"/>
      <c r="E34" s="11">
        <v>1</v>
      </c>
      <c r="F34" s="1">
        <f t="shared" si="0"/>
        <v>3</v>
      </c>
    </row>
    <row r="35" spans="1:6" x14ac:dyDescent="0.25">
      <c r="A35" s="1" t="s">
        <v>23</v>
      </c>
      <c r="B35" s="2" t="s">
        <v>104</v>
      </c>
      <c r="C35" s="1">
        <v>2</v>
      </c>
      <c r="D35" s="11"/>
      <c r="E35" s="11">
        <v>1</v>
      </c>
      <c r="F35" s="1">
        <f t="shared" si="0"/>
        <v>2</v>
      </c>
    </row>
    <row r="36" spans="1:6" ht="30" x14ac:dyDescent="0.25">
      <c r="A36" s="1" t="s">
        <v>63</v>
      </c>
      <c r="B36" s="2" t="s">
        <v>64</v>
      </c>
      <c r="C36" s="1">
        <v>1</v>
      </c>
      <c r="D36" s="11"/>
      <c r="E36" s="11">
        <v>1</v>
      </c>
      <c r="F36" s="1">
        <f t="shared" si="0"/>
        <v>1</v>
      </c>
    </row>
    <row r="37" spans="1:6" ht="30" x14ac:dyDescent="0.25">
      <c r="A37" s="1" t="s">
        <v>24</v>
      </c>
      <c r="B37" s="2" t="s">
        <v>65</v>
      </c>
      <c r="C37" s="1">
        <v>3</v>
      </c>
      <c r="D37" s="11"/>
      <c r="E37" s="11">
        <v>1</v>
      </c>
      <c r="F37" s="1">
        <f t="shared" si="0"/>
        <v>3</v>
      </c>
    </row>
    <row r="38" spans="1:6" x14ac:dyDescent="0.25">
      <c r="A38" s="1" t="s">
        <v>25</v>
      </c>
      <c r="B38" s="2" t="s">
        <v>122</v>
      </c>
      <c r="C38" s="1">
        <v>3</v>
      </c>
      <c r="D38" s="11"/>
      <c r="E38" s="11">
        <v>1</v>
      </c>
      <c r="F38" s="1">
        <f t="shared" si="0"/>
        <v>3</v>
      </c>
    </row>
    <row r="39" spans="1:6" ht="30" x14ac:dyDescent="0.25">
      <c r="A39" s="1" t="s">
        <v>107</v>
      </c>
      <c r="B39" s="2" t="s">
        <v>105</v>
      </c>
      <c r="C39" s="1">
        <v>2</v>
      </c>
      <c r="D39" s="11"/>
      <c r="E39" s="11">
        <v>1</v>
      </c>
      <c r="F39" s="1">
        <f t="shared" si="0"/>
        <v>2</v>
      </c>
    </row>
    <row r="40" spans="1:6" ht="30" x14ac:dyDescent="0.25">
      <c r="A40" s="1" t="s">
        <v>108</v>
      </c>
      <c r="B40" s="2" t="s">
        <v>106</v>
      </c>
      <c r="C40" s="1">
        <v>2</v>
      </c>
      <c r="D40" s="11"/>
      <c r="E40" s="11">
        <v>1</v>
      </c>
      <c r="F40" s="1">
        <f t="shared" si="0"/>
        <v>2</v>
      </c>
    </row>
    <row r="41" spans="1:6" ht="30" x14ac:dyDescent="0.25">
      <c r="A41" s="1" t="s">
        <v>80</v>
      </c>
      <c r="B41" s="2" t="s">
        <v>62</v>
      </c>
      <c r="C41" s="1">
        <v>2</v>
      </c>
      <c r="D41" s="11"/>
      <c r="E41" s="11">
        <v>1</v>
      </c>
      <c r="F41" s="1">
        <f t="shared" si="0"/>
        <v>2</v>
      </c>
    </row>
    <row r="42" spans="1:6" ht="30" x14ac:dyDescent="0.25">
      <c r="A42" s="1" t="s">
        <v>81</v>
      </c>
      <c r="B42" s="2" t="s">
        <v>138</v>
      </c>
      <c r="C42" s="1">
        <v>2</v>
      </c>
      <c r="D42" s="11"/>
      <c r="E42" s="11">
        <v>1</v>
      </c>
      <c r="F42" s="1">
        <f t="shared" si="0"/>
        <v>2</v>
      </c>
    </row>
    <row r="43" spans="1:6" ht="30" x14ac:dyDescent="0.25">
      <c r="A43" s="1" t="s">
        <v>82</v>
      </c>
      <c r="B43" s="2" t="s">
        <v>85</v>
      </c>
      <c r="C43" s="1">
        <v>2</v>
      </c>
      <c r="D43" s="11"/>
      <c r="E43" s="11">
        <v>1</v>
      </c>
      <c r="F43" s="1">
        <f t="shared" si="0"/>
        <v>2</v>
      </c>
    </row>
    <row r="44" spans="1:6" ht="30" x14ac:dyDescent="0.25">
      <c r="A44" s="1" t="s">
        <v>83</v>
      </c>
      <c r="B44" s="2" t="s">
        <v>137</v>
      </c>
      <c r="C44" s="1">
        <v>2</v>
      </c>
      <c r="D44" s="11"/>
      <c r="E44" s="11">
        <v>1</v>
      </c>
      <c r="F44" s="1">
        <f t="shared" si="0"/>
        <v>2</v>
      </c>
    </row>
    <row r="45" spans="1:6" x14ac:dyDescent="0.25">
      <c r="A45" s="1" t="s">
        <v>84</v>
      </c>
      <c r="B45" s="2" t="s">
        <v>91</v>
      </c>
      <c r="C45" s="1">
        <v>2</v>
      </c>
      <c r="D45" s="11"/>
      <c r="E45" s="11">
        <v>1</v>
      </c>
      <c r="F45" s="1">
        <f t="shared" si="0"/>
        <v>2</v>
      </c>
    </row>
    <row r="46" spans="1:6" ht="30" x14ac:dyDescent="0.25">
      <c r="A46" s="1" t="s">
        <v>34</v>
      </c>
      <c r="B46" s="2" t="s">
        <v>113</v>
      </c>
      <c r="C46" s="1">
        <v>1</v>
      </c>
      <c r="D46" s="11"/>
      <c r="E46" s="11">
        <v>1</v>
      </c>
      <c r="F46" s="1">
        <f t="shared" ref="F46:F77" si="1">E46*C46</f>
        <v>1</v>
      </c>
    </row>
    <row r="47" spans="1:6" ht="30" x14ac:dyDescent="0.25">
      <c r="A47" s="1" t="s">
        <v>93</v>
      </c>
      <c r="B47" s="2" t="s">
        <v>112</v>
      </c>
      <c r="C47" s="1">
        <v>1</v>
      </c>
      <c r="D47" s="11"/>
      <c r="E47" s="11">
        <v>1</v>
      </c>
      <c r="F47" s="1">
        <f t="shared" si="1"/>
        <v>1</v>
      </c>
    </row>
    <row r="48" spans="1:6" ht="30" x14ac:dyDescent="0.25">
      <c r="A48" s="1" t="s">
        <v>100</v>
      </c>
      <c r="B48" s="2" t="s">
        <v>139</v>
      </c>
      <c r="C48" s="1">
        <v>2</v>
      </c>
      <c r="D48" s="11"/>
      <c r="E48" s="11">
        <v>1</v>
      </c>
      <c r="F48" s="1">
        <f t="shared" si="1"/>
        <v>2</v>
      </c>
    </row>
    <row r="49" spans="1:6" ht="30" x14ac:dyDescent="0.25">
      <c r="A49" s="1" t="s">
        <v>54</v>
      </c>
      <c r="B49" s="2" t="s">
        <v>53</v>
      </c>
      <c r="C49" s="1">
        <v>2</v>
      </c>
      <c r="D49" s="11"/>
      <c r="E49" s="11">
        <v>1</v>
      </c>
      <c r="F49" s="1">
        <f t="shared" si="1"/>
        <v>2</v>
      </c>
    </row>
    <row r="50" spans="1:6" ht="30" x14ac:dyDescent="0.25">
      <c r="A50" s="1" t="s">
        <v>52</v>
      </c>
      <c r="B50" s="2" t="s">
        <v>109</v>
      </c>
      <c r="C50" s="1">
        <v>3</v>
      </c>
      <c r="D50" s="11"/>
      <c r="E50" s="11">
        <v>1</v>
      </c>
      <c r="F50" s="1">
        <f t="shared" si="1"/>
        <v>3</v>
      </c>
    </row>
    <row r="51" spans="1:6" x14ac:dyDescent="0.25">
      <c r="D51" s="11"/>
      <c r="E51" s="11"/>
      <c r="F51" s="1">
        <f t="shared" si="1"/>
        <v>0</v>
      </c>
    </row>
    <row r="52" spans="1:6" s="6" customFormat="1" x14ac:dyDescent="0.25">
      <c r="B52" s="7" t="s">
        <v>125</v>
      </c>
      <c r="D52" s="12"/>
      <c r="E52" s="12"/>
      <c r="F52" s="6">
        <f t="shared" si="1"/>
        <v>0</v>
      </c>
    </row>
    <row r="53" spans="1:6" ht="30" x14ac:dyDescent="0.25">
      <c r="A53" s="1" t="s">
        <v>32</v>
      </c>
      <c r="B53" s="2" t="s">
        <v>33</v>
      </c>
      <c r="C53" s="1">
        <v>2</v>
      </c>
      <c r="D53" s="11"/>
      <c r="E53" s="11">
        <v>1</v>
      </c>
      <c r="F53" s="1">
        <f t="shared" si="1"/>
        <v>2</v>
      </c>
    </row>
    <row r="54" spans="1:6" ht="30" x14ac:dyDescent="0.25">
      <c r="A54" s="1" t="s">
        <v>26</v>
      </c>
      <c r="B54" s="2" t="s">
        <v>140</v>
      </c>
      <c r="C54" s="1">
        <v>3</v>
      </c>
      <c r="D54" s="11"/>
      <c r="E54" s="11">
        <v>1</v>
      </c>
      <c r="F54" s="1">
        <f t="shared" si="1"/>
        <v>3</v>
      </c>
    </row>
    <row r="55" spans="1:6" ht="30" x14ac:dyDescent="0.25">
      <c r="A55" s="1" t="s">
        <v>92</v>
      </c>
      <c r="B55" s="2" t="s">
        <v>110</v>
      </c>
      <c r="C55" s="1">
        <v>3</v>
      </c>
      <c r="D55" s="11"/>
      <c r="E55" s="11">
        <v>1</v>
      </c>
      <c r="F55" s="1">
        <f t="shared" si="1"/>
        <v>3</v>
      </c>
    </row>
    <row r="56" spans="1:6" x14ac:dyDescent="0.25">
      <c r="A56" s="1" t="s">
        <v>35</v>
      </c>
      <c r="B56" s="2" t="s">
        <v>114</v>
      </c>
      <c r="C56" s="1">
        <v>1</v>
      </c>
      <c r="D56" s="11"/>
      <c r="E56" s="11">
        <v>1</v>
      </c>
      <c r="F56" s="1">
        <f t="shared" si="1"/>
        <v>1</v>
      </c>
    </row>
    <row r="57" spans="1:6" x14ac:dyDescent="0.25">
      <c r="A57" s="1" t="s">
        <v>36</v>
      </c>
      <c r="B57" s="2" t="s">
        <v>94</v>
      </c>
      <c r="C57" s="1">
        <v>2</v>
      </c>
      <c r="D57" s="11"/>
      <c r="E57" s="11">
        <v>1</v>
      </c>
      <c r="F57" s="1">
        <f t="shared" si="1"/>
        <v>2</v>
      </c>
    </row>
    <row r="58" spans="1:6" ht="30" x14ac:dyDescent="0.25">
      <c r="A58" s="1" t="s">
        <v>89</v>
      </c>
      <c r="B58" s="2" t="s">
        <v>120</v>
      </c>
      <c r="C58" s="1">
        <v>1</v>
      </c>
      <c r="D58" s="11"/>
      <c r="E58" s="11">
        <v>1</v>
      </c>
      <c r="F58" s="1">
        <f t="shared" si="1"/>
        <v>1</v>
      </c>
    </row>
    <row r="59" spans="1:6" x14ac:dyDescent="0.25">
      <c r="A59" s="1" t="s">
        <v>42</v>
      </c>
      <c r="C59" s="1">
        <v>2</v>
      </c>
      <c r="D59" s="11"/>
      <c r="E59" s="11">
        <v>1</v>
      </c>
      <c r="F59" s="1">
        <f t="shared" si="1"/>
        <v>2</v>
      </c>
    </row>
    <row r="60" spans="1:6" x14ac:dyDescent="0.25">
      <c r="A60" s="1" t="s">
        <v>43</v>
      </c>
      <c r="C60" s="1">
        <v>2</v>
      </c>
      <c r="D60" s="11"/>
      <c r="E60" s="11">
        <v>1</v>
      </c>
      <c r="F60" s="1">
        <f t="shared" si="1"/>
        <v>2</v>
      </c>
    </row>
    <row r="61" spans="1:6" x14ac:dyDescent="0.25">
      <c r="A61" s="1" t="s">
        <v>44</v>
      </c>
      <c r="C61" s="1">
        <v>2</v>
      </c>
      <c r="D61" s="11"/>
      <c r="E61" s="11">
        <v>1</v>
      </c>
      <c r="F61" s="1">
        <f t="shared" si="1"/>
        <v>2</v>
      </c>
    </row>
    <row r="62" spans="1:6" x14ac:dyDescent="0.25">
      <c r="A62" s="1" t="s">
        <v>45</v>
      </c>
      <c r="C62" s="1">
        <v>2</v>
      </c>
      <c r="D62" s="11"/>
      <c r="E62" s="11">
        <v>1</v>
      </c>
      <c r="F62" s="1">
        <f t="shared" si="1"/>
        <v>2</v>
      </c>
    </row>
    <row r="63" spans="1:6" x14ac:dyDescent="0.25">
      <c r="A63" s="1" t="s">
        <v>46</v>
      </c>
      <c r="C63" s="1">
        <v>2</v>
      </c>
      <c r="D63" s="11"/>
      <c r="E63" s="11">
        <v>1</v>
      </c>
      <c r="F63" s="1">
        <f t="shared" si="1"/>
        <v>2</v>
      </c>
    </row>
    <row r="64" spans="1:6" ht="45" x14ac:dyDescent="0.25">
      <c r="A64" s="1" t="s">
        <v>97</v>
      </c>
      <c r="B64" s="2" t="s">
        <v>102</v>
      </c>
      <c r="C64" s="1">
        <v>4</v>
      </c>
      <c r="D64" s="11"/>
      <c r="E64" s="11">
        <v>1</v>
      </c>
      <c r="F64" s="1">
        <f t="shared" si="1"/>
        <v>4</v>
      </c>
    </row>
    <row r="65" spans="1:6" x14ac:dyDescent="0.25">
      <c r="A65" s="1" t="s">
        <v>47</v>
      </c>
      <c r="C65" s="1">
        <v>2</v>
      </c>
      <c r="D65" s="11"/>
      <c r="E65" s="11">
        <v>1</v>
      </c>
      <c r="F65" s="1">
        <f t="shared" si="1"/>
        <v>2</v>
      </c>
    </row>
    <row r="66" spans="1:6" x14ac:dyDescent="0.25">
      <c r="A66" s="1" t="s">
        <v>48</v>
      </c>
      <c r="C66" s="1">
        <v>2</v>
      </c>
      <c r="D66" s="11"/>
      <c r="E66" s="11">
        <v>1</v>
      </c>
      <c r="F66" s="1">
        <f t="shared" si="1"/>
        <v>2</v>
      </c>
    </row>
    <row r="67" spans="1:6" x14ac:dyDescent="0.25">
      <c r="A67" s="1" t="s">
        <v>49</v>
      </c>
      <c r="C67" s="1">
        <v>2</v>
      </c>
      <c r="D67" s="11"/>
      <c r="E67" s="11">
        <v>1</v>
      </c>
      <c r="F67" s="1">
        <f t="shared" si="1"/>
        <v>2</v>
      </c>
    </row>
    <row r="68" spans="1:6" x14ac:dyDescent="0.25">
      <c r="A68" s="1" t="s">
        <v>50</v>
      </c>
      <c r="C68" s="1">
        <v>2</v>
      </c>
      <c r="D68" s="11"/>
      <c r="E68" s="11">
        <v>1</v>
      </c>
      <c r="F68" s="1">
        <f t="shared" si="1"/>
        <v>2</v>
      </c>
    </row>
    <row r="69" spans="1:6" x14ac:dyDescent="0.25">
      <c r="A69" s="1" t="s">
        <v>51</v>
      </c>
      <c r="C69" s="1">
        <v>2</v>
      </c>
      <c r="D69" s="11"/>
      <c r="E69" s="11">
        <v>1</v>
      </c>
      <c r="F69" s="1">
        <f t="shared" si="1"/>
        <v>2</v>
      </c>
    </row>
    <row r="70" spans="1:6" ht="45" x14ac:dyDescent="0.25">
      <c r="A70" s="1" t="s">
        <v>98</v>
      </c>
      <c r="B70" s="2" t="s">
        <v>101</v>
      </c>
      <c r="C70" s="1">
        <v>4</v>
      </c>
      <c r="D70" s="11"/>
      <c r="E70" s="11">
        <v>1</v>
      </c>
      <c r="F70" s="1">
        <f t="shared" si="1"/>
        <v>4</v>
      </c>
    </row>
    <row r="71" spans="1:6" ht="30" x14ac:dyDescent="0.25">
      <c r="A71" s="1" t="s">
        <v>56</v>
      </c>
      <c r="B71" s="2" t="s">
        <v>141</v>
      </c>
      <c r="C71" s="1">
        <v>2</v>
      </c>
      <c r="D71" s="11"/>
      <c r="E71" s="11">
        <v>1</v>
      </c>
      <c r="F71" s="1">
        <f t="shared" si="1"/>
        <v>2</v>
      </c>
    </row>
    <row r="72" spans="1:6" ht="30" x14ac:dyDescent="0.25">
      <c r="A72" s="1" t="s">
        <v>90</v>
      </c>
      <c r="B72" s="2" t="s">
        <v>134</v>
      </c>
      <c r="C72" s="1">
        <v>2</v>
      </c>
      <c r="D72" s="11"/>
      <c r="E72" s="11">
        <v>1</v>
      </c>
      <c r="F72" s="1">
        <f t="shared" si="1"/>
        <v>2</v>
      </c>
    </row>
    <row r="73" spans="1:6" ht="30" x14ac:dyDescent="0.25">
      <c r="A73" s="1" t="s">
        <v>99</v>
      </c>
      <c r="B73" s="2" t="s">
        <v>135</v>
      </c>
      <c r="C73" s="1">
        <v>1</v>
      </c>
      <c r="D73" s="11"/>
      <c r="E73" s="11">
        <v>1</v>
      </c>
      <c r="F73" s="1">
        <f t="shared" si="1"/>
        <v>1</v>
      </c>
    </row>
    <row r="74" spans="1:6" x14ac:dyDescent="0.25">
      <c r="F74" s="1">
        <f t="shared" si="1"/>
        <v>0</v>
      </c>
    </row>
    <row r="75" spans="1:6" s="6" customFormat="1" x14ac:dyDescent="0.25">
      <c r="B75" s="7" t="s">
        <v>126</v>
      </c>
      <c r="F75" s="6">
        <f t="shared" si="1"/>
        <v>0</v>
      </c>
    </row>
    <row r="76" spans="1:6" x14ac:dyDescent="0.25">
      <c r="A76" s="1" t="s">
        <v>66</v>
      </c>
      <c r="B76" s="2" t="s">
        <v>116</v>
      </c>
      <c r="C76" s="1">
        <v>4</v>
      </c>
      <c r="D76" s="11"/>
      <c r="E76" s="11">
        <v>1</v>
      </c>
      <c r="F76" s="1">
        <f t="shared" si="1"/>
        <v>4</v>
      </c>
    </row>
    <row r="77" spans="1:6" x14ac:dyDescent="0.25">
      <c r="A77" s="1" t="s">
        <v>27</v>
      </c>
      <c r="B77" s="2" t="s">
        <v>28</v>
      </c>
      <c r="C77" s="1">
        <v>3</v>
      </c>
      <c r="D77" s="11"/>
      <c r="E77" s="11">
        <v>1</v>
      </c>
      <c r="F77" s="1">
        <f t="shared" si="1"/>
        <v>3</v>
      </c>
    </row>
    <row r="78" spans="1:6" x14ac:dyDescent="0.25">
      <c r="A78" s="1" t="s">
        <v>29</v>
      </c>
      <c r="B78" s="2" t="s">
        <v>30</v>
      </c>
      <c r="C78" s="1">
        <v>4</v>
      </c>
      <c r="D78" s="11"/>
      <c r="E78" s="11">
        <v>1</v>
      </c>
      <c r="F78" s="1">
        <f t="shared" ref="F78:F109" si="2">E78*C78</f>
        <v>4</v>
      </c>
    </row>
    <row r="79" spans="1:6" ht="30" x14ac:dyDescent="0.25">
      <c r="A79" s="1" t="s">
        <v>55</v>
      </c>
      <c r="B79" s="2" t="s">
        <v>31</v>
      </c>
      <c r="C79" s="1">
        <v>3</v>
      </c>
      <c r="D79" s="11"/>
      <c r="E79" s="11">
        <v>1</v>
      </c>
      <c r="F79" s="1">
        <f t="shared" si="2"/>
        <v>3</v>
      </c>
    </row>
    <row r="80" spans="1:6" x14ac:dyDescent="0.25">
      <c r="A80" s="1" t="s">
        <v>67</v>
      </c>
      <c r="B80" s="2" t="s">
        <v>68</v>
      </c>
      <c r="C80" s="1">
        <v>6</v>
      </c>
      <c r="D80" s="11"/>
      <c r="E80" s="11">
        <v>1</v>
      </c>
      <c r="F80" s="1">
        <f t="shared" si="2"/>
        <v>6</v>
      </c>
    </row>
    <row r="81" spans="1:6" x14ac:dyDescent="0.25">
      <c r="A81" s="1" t="s">
        <v>39</v>
      </c>
      <c r="B81" s="2" t="s">
        <v>41</v>
      </c>
      <c r="C81" s="1">
        <v>3</v>
      </c>
      <c r="D81" s="11"/>
      <c r="E81" s="11">
        <v>1</v>
      </c>
      <c r="F81" s="1">
        <f t="shared" si="2"/>
        <v>3</v>
      </c>
    </row>
    <row r="82" spans="1:6" ht="30" x14ac:dyDescent="0.25">
      <c r="A82" s="1" t="s">
        <v>40</v>
      </c>
      <c r="B82" s="2" t="s">
        <v>72</v>
      </c>
      <c r="C82" s="1">
        <v>3</v>
      </c>
      <c r="D82" s="11"/>
      <c r="E82" s="11">
        <v>1</v>
      </c>
      <c r="F82" s="1">
        <f t="shared" si="2"/>
        <v>3</v>
      </c>
    </row>
    <row r="83" spans="1:6" x14ac:dyDescent="0.25">
      <c r="A83" s="1" t="s">
        <v>73</v>
      </c>
      <c r="B83" s="2" t="s">
        <v>78</v>
      </c>
      <c r="C83" s="1">
        <v>1</v>
      </c>
      <c r="D83" s="11"/>
      <c r="E83" s="11">
        <v>1</v>
      </c>
      <c r="F83" s="1">
        <f t="shared" si="2"/>
        <v>1</v>
      </c>
    </row>
    <row r="84" spans="1:6" x14ac:dyDescent="0.25">
      <c r="A84" s="1" t="s">
        <v>74</v>
      </c>
      <c r="B84" s="2" t="s">
        <v>86</v>
      </c>
      <c r="C84" s="1">
        <v>1</v>
      </c>
      <c r="D84" s="11"/>
      <c r="E84" s="11">
        <v>1</v>
      </c>
      <c r="F84" s="1">
        <f t="shared" si="2"/>
        <v>1</v>
      </c>
    </row>
    <row r="85" spans="1:6" x14ac:dyDescent="0.25">
      <c r="A85" s="1" t="s">
        <v>75</v>
      </c>
      <c r="B85" s="2" t="s">
        <v>123</v>
      </c>
      <c r="C85" s="1">
        <v>1</v>
      </c>
      <c r="D85" s="11"/>
      <c r="E85" s="11">
        <v>1</v>
      </c>
      <c r="F85" s="1">
        <f t="shared" si="2"/>
        <v>1</v>
      </c>
    </row>
    <row r="86" spans="1:6" x14ac:dyDescent="0.25">
      <c r="A86" s="1" t="s">
        <v>76</v>
      </c>
      <c r="B86" s="2" t="s">
        <v>87</v>
      </c>
      <c r="C86" s="1">
        <v>1</v>
      </c>
      <c r="D86" s="11"/>
      <c r="E86" s="11">
        <v>1</v>
      </c>
      <c r="F86" s="1">
        <f t="shared" si="2"/>
        <v>1</v>
      </c>
    </row>
    <row r="87" spans="1:6" x14ac:dyDescent="0.25">
      <c r="A87" s="1" t="s">
        <v>77</v>
      </c>
      <c r="B87" s="2" t="s">
        <v>79</v>
      </c>
      <c r="C87" s="1">
        <v>1</v>
      </c>
      <c r="D87" s="11"/>
      <c r="E87" s="11">
        <v>1</v>
      </c>
      <c r="F87" s="1">
        <f t="shared" si="2"/>
        <v>1</v>
      </c>
    </row>
    <row r="88" spans="1:6" s="4" customFormat="1" ht="30.75" thickBot="1" x14ac:dyDescent="0.3">
      <c r="A88" s="4" t="s">
        <v>95</v>
      </c>
      <c r="B88" s="5" t="s">
        <v>96</v>
      </c>
      <c r="C88" s="4">
        <v>4</v>
      </c>
      <c r="D88" s="13"/>
      <c r="E88" s="13">
        <v>1</v>
      </c>
      <c r="F88" s="4">
        <f t="shared" si="2"/>
        <v>4</v>
      </c>
    </row>
    <row r="89" spans="1:6" x14ac:dyDescent="0.25">
      <c r="C89" s="1">
        <f>SUM(C14:C88)</f>
        <v>150</v>
      </c>
      <c r="F89" s="1">
        <f t="shared" si="2"/>
        <v>0</v>
      </c>
    </row>
  </sheetData>
  <phoneticPr fontId="1" type="noConversion"/>
  <pageMargins left="0.25" right="0.25" top="0.75" bottom="0.75" header="0.3" footer="0.3"/>
  <pageSetup scale="67" fitToHeight="0"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Joe Ault</dc:creator>
  <cp:lastModifiedBy>Joe Ault</cp:lastModifiedBy>
  <cp:lastPrinted>2023-12-19T00:45:56Z</cp:lastPrinted>
  <dcterms:created xsi:type="dcterms:W3CDTF">2023-12-18T20:24:49Z</dcterms:created>
  <dcterms:modified xsi:type="dcterms:W3CDTF">2025-08-09T13:53:30Z</dcterms:modified>
</cp:coreProperties>
</file>