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joeau\OneDrive\Desktop\Game Development\3. Documentation\2. Design Documents\"/>
    </mc:Choice>
  </mc:AlternateContent>
  <xr:revisionPtr revIDLastSave="0" documentId="13_ncr:1_{1D97458A-D82A-426B-B60B-1CC4E363BC3C}" xr6:coauthVersionLast="47" xr6:coauthVersionMax="47" xr10:uidLastSave="{00000000-0000-0000-0000-000000000000}"/>
  <bookViews>
    <workbookView xWindow="-110" yWindow="-110" windowWidth="19420" windowHeight="11500" tabRatio="829" firstSheet="27" activeTab="17" xr2:uid="{9625E772-3213-4950-BFCB-8FE9E79AF0ED}"/>
  </bookViews>
  <sheets>
    <sheet name="Table of Contents" sheetId="10" r:id="rId1"/>
    <sheet name="PS" sheetId="26" r:id="rId2"/>
    <sheet name="PT" sheetId="28" r:id="rId3"/>
    <sheet name="Brainstorming-Programming" sheetId="32" r:id="rId4"/>
    <sheet name="Brainstorming-Game Design" sheetId="34" r:id="rId5"/>
    <sheet name="Brainstorming-Mechanics" sheetId="35" r:id="rId6"/>
    <sheet name="Brainstorming-Level Design" sheetId="36" r:id="rId7"/>
    <sheet name="Brainstorming-Art Design" sheetId="37" r:id="rId8"/>
    <sheet name="Brainstorming-Narrative" sheetId="38" r:id="rId9"/>
    <sheet name="Player Experience Goals" sheetId="1" r:id="rId10"/>
    <sheet name="Game Hook" sheetId="3" r:id="rId11"/>
    <sheet name="Core Game Mechanics" sheetId="4" r:id="rId12"/>
    <sheet name="Dynamics" sheetId="5" r:id="rId13"/>
    <sheet name="Gameplay Loops" sheetId="6" r:id="rId14"/>
    <sheet name="Modules" sheetId="17" r:id="rId15"/>
    <sheet name="Visual Styles" sheetId="7" r:id="rId16"/>
    <sheet name="Level Themes" sheetId="15" r:id="rId17"/>
    <sheet name="Level Ideas" sheetId="19" r:id="rId18"/>
    <sheet name="Audio Types" sheetId="8" r:id="rId19"/>
    <sheet name="Visual Inspiration-Characters" sheetId="39" r:id="rId20"/>
    <sheet name="Visual Inspiration-Environments" sheetId="41" r:id="rId21"/>
    <sheet name="Visual Inspiration-UI" sheetId="42" r:id="rId22"/>
    <sheet name="Visual Inspiration-Textures" sheetId="40" r:id="rId23"/>
    <sheet name="Audio Inspiration" sheetId="43" r:id="rId24"/>
    <sheet name="Narrative Outlines" sheetId="9" r:id="rId25"/>
    <sheet name="Narrative Mechanics" sheetId="18" r:id="rId26"/>
    <sheet name="Game Concept Document" sheetId="31" r:id="rId27"/>
    <sheet name="Game Logic Features" sheetId="11" r:id="rId28"/>
    <sheet name="Game Logic Architecture" sheetId="12" r:id="rId29"/>
    <sheet name="Game Systems" sheetId="13" r:id="rId30"/>
    <sheet name="AI Techniques" sheetId="14" r:id="rId31"/>
    <sheet name="Game Design Document" sheetId="33" r:id="rId32"/>
  </sheets>
  <externalReferences>
    <externalReference r:id="rId33"/>
    <externalReference r:id="rId34"/>
    <externalReference r:id="rId35"/>
  </externalReferences>
  <definedNames>
    <definedName name="BLak">#REF!</definedName>
    <definedName name="CategoryList" localSheetId="2">[1]Setup!$B$5:$B$10</definedName>
    <definedName name="CategoryList">[2]Setup!$B$5:$B$10</definedName>
    <definedName name="ColumnTitle1">PT!$B$4</definedName>
    <definedName name="ColumnTitle2">[2]!CategoryAndEmployeeTable[[#Headers],[Category Name]]</definedName>
    <definedName name="ColumnTitle3">#REF!</definedName>
    <definedName name="ColumnTitle4">#REF!</definedName>
    <definedName name="Display_Week" localSheetId="2">[1]ProjectSchedule!$E$4</definedName>
    <definedName name="Display_Week">[3]PS!$E$4</definedName>
    <definedName name="EmployeeList" localSheetId="2">[1]Setup!$C$5:$C$10</definedName>
    <definedName name="EmployeeList">[2]Setup!$C$5:$C$10</definedName>
    <definedName name="FlagPercent" localSheetId="2">PT!$D$2</definedName>
    <definedName name="FlagPercent">'[2]Project Tracker'!$D$2</definedName>
    <definedName name="_xlnm.Print_Titles" localSheetId="1">PS!$4:$6</definedName>
    <definedName name="_xlnm.Print_Titles" localSheetId="2">PT!$4:$4</definedName>
    <definedName name="Project_Start" localSheetId="2">[1]ProjectSchedule!$E$3</definedName>
    <definedName name="Project_Start">[3]PS!$E$3</definedName>
    <definedName name="task_end" localSheetId="1">PS!$F1</definedName>
    <definedName name="task_progress" localSheetId="1">PS!$D1</definedName>
    <definedName name="task_start" localSheetId="1">PS!$E1</definedName>
    <definedName name="today" localSheetId="1">TODAY()</definedName>
    <definedName name="WorkBook_Tit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 i="28" l="1"/>
  <c r="K13" i="28"/>
  <c r="H13" i="28"/>
  <c r="K12" i="28"/>
  <c r="J12" i="28"/>
  <c r="I12" i="28"/>
  <c r="F12" i="28"/>
  <c r="E12" i="28"/>
  <c r="K11" i="28"/>
  <c r="J11" i="28"/>
  <c r="I11" i="28"/>
  <c r="F11" i="28"/>
  <c r="E11" i="28"/>
  <c r="K10" i="28"/>
  <c r="J10" i="28"/>
  <c r="I10" i="28"/>
  <c r="F10" i="28"/>
  <c r="E10" i="28"/>
  <c r="K9" i="28"/>
  <c r="J9" i="28"/>
  <c r="I9" i="28"/>
  <c r="F9" i="28"/>
  <c r="E9" i="28"/>
  <c r="K8" i="28"/>
  <c r="J8" i="28"/>
  <c r="I8" i="28"/>
  <c r="F8" i="28"/>
  <c r="E8" i="28"/>
  <c r="K7" i="28"/>
  <c r="J7" i="28"/>
  <c r="I7" i="28"/>
  <c r="F7" i="28"/>
  <c r="E7" i="28"/>
  <c r="K6" i="28"/>
  <c r="J6" i="28"/>
  <c r="I6" i="28"/>
  <c r="F6" i="28"/>
  <c r="E6" i="28"/>
  <c r="K5" i="28"/>
  <c r="J5" i="28"/>
  <c r="I5" i="28"/>
  <c r="F5" i="28"/>
  <c r="E5" i="28"/>
  <c r="H49" i="26"/>
  <c r="H48" i="26"/>
  <c r="H47" i="26"/>
  <c r="H46" i="26"/>
  <c r="H45" i="26"/>
  <c r="H44" i="26"/>
  <c r="H43" i="26"/>
  <c r="H42" i="26"/>
  <c r="H37" i="26"/>
  <c r="H36" i="26"/>
  <c r="H28" i="26"/>
  <c r="H27" i="26"/>
  <c r="H26" i="26"/>
  <c r="H25" i="26"/>
  <c r="H24" i="26"/>
  <c r="H14" i="26"/>
  <c r="H13" i="26"/>
  <c r="H12" i="26"/>
  <c r="H11" i="26"/>
  <c r="H10" i="26"/>
  <c r="H9" i="26"/>
  <c r="H8" i="26"/>
  <c r="H7" i="26"/>
  <c r="E3" i="26"/>
  <c r="M13" i="28" l="1"/>
  <c r="N12" i="28"/>
  <c r="N11" i="28"/>
  <c r="N10" i="28"/>
  <c r="N9" i="28"/>
  <c r="N8" i="28"/>
  <c r="N7" i="28"/>
  <c r="N6" i="28"/>
  <c r="N5" i="28"/>
  <c r="H6" i="28" l="1"/>
  <c r="M6" i="28" s="1"/>
  <c r="H5" i="28"/>
  <c r="M5" i="28" s="1"/>
  <c r="H12" i="28" l="1"/>
  <c r="M12" i="28" s="1"/>
  <c r="H10" i="28"/>
  <c r="M10" i="28" s="1"/>
  <c r="H9" i="28"/>
  <c r="M9" i="28" s="1"/>
  <c r="H8" i="28"/>
  <c r="M8" i="28" s="1"/>
  <c r="H7" i="28" l="1"/>
  <c r="M7" i="28" s="1"/>
  <c r="H11" i="28"/>
  <c r="M11" i="28" s="1"/>
  <c r="I5" i="26" l="1"/>
  <c r="J5" i="26" l="1"/>
  <c r="I6" i="26"/>
  <c r="I4" i="26"/>
  <c r="K5" i="26" l="1"/>
  <c r="J6" i="26"/>
  <c r="L5" i="26" l="1"/>
  <c r="K6" i="26"/>
  <c r="M5" i="26" l="1"/>
  <c r="L6" i="26"/>
  <c r="M6" i="26" l="1"/>
  <c r="N5" i="26"/>
  <c r="O5" i="26" l="1"/>
  <c r="N6" i="26"/>
  <c r="P5" i="26" l="1"/>
  <c r="O6" i="26"/>
  <c r="P4" i="26" l="1"/>
  <c r="Q5" i="26"/>
  <c r="P6" i="26"/>
  <c r="R5" i="26" l="1"/>
  <c r="Q6" i="26"/>
  <c r="S5" i="26" l="1"/>
  <c r="R6" i="26"/>
  <c r="T5" i="26" l="1"/>
  <c r="S6" i="26"/>
  <c r="U5" i="26" l="1"/>
  <c r="T6" i="26"/>
  <c r="U6" i="26" l="1"/>
  <c r="V5" i="26"/>
  <c r="W5" i="26" l="1"/>
  <c r="V6" i="26"/>
  <c r="W4" i="26" l="1"/>
  <c r="X5" i="26"/>
  <c r="W6" i="26"/>
  <c r="Y5" i="26" l="1"/>
  <c r="X6" i="26"/>
  <c r="Z5" i="26" l="1"/>
  <c r="Y6" i="26"/>
  <c r="AA5" i="26" l="1"/>
  <c r="Z6" i="26"/>
  <c r="AB5" i="26" l="1"/>
  <c r="AA6" i="26"/>
  <c r="AC5" i="26" l="1"/>
  <c r="AB6" i="26"/>
  <c r="AC6" i="26" l="1"/>
  <c r="AD5" i="26"/>
  <c r="AD4" i="26" l="1"/>
  <c r="AE5" i="26"/>
  <c r="AD6" i="26"/>
  <c r="AF5" i="26" l="1"/>
  <c r="AE6" i="26"/>
  <c r="AG5" i="26" l="1"/>
  <c r="AF6" i="26"/>
  <c r="AH5" i="26" l="1"/>
  <c r="AG6" i="26"/>
  <c r="AI5" i="26" l="1"/>
  <c r="AH6" i="26"/>
  <c r="AJ5" i="26" l="1"/>
  <c r="AI6" i="26"/>
  <c r="AK5" i="26" l="1"/>
  <c r="AJ6" i="26"/>
  <c r="AK6" i="26" l="1"/>
  <c r="AK4" i="26"/>
  <c r="AL5" i="26"/>
  <c r="AM5" i="26" l="1"/>
  <c r="AL6" i="26"/>
  <c r="AN5" i="26" l="1"/>
  <c r="AM6" i="26"/>
  <c r="AO5" i="26" l="1"/>
  <c r="AN6" i="26"/>
  <c r="AP5" i="26" l="1"/>
  <c r="AO6" i="26"/>
  <c r="AQ5" i="26" l="1"/>
  <c r="AP6" i="26"/>
  <c r="AR5" i="26" l="1"/>
  <c r="AQ6" i="26"/>
  <c r="AS5" i="26" l="1"/>
  <c r="AR6" i="26"/>
  <c r="AR4" i="26"/>
  <c r="AS6" i="26" l="1"/>
  <c r="AT5" i="26"/>
  <c r="AU5" i="26" l="1"/>
  <c r="AT6" i="26"/>
  <c r="AV5" i="26" l="1"/>
  <c r="AU6" i="26"/>
  <c r="AW5" i="26" l="1"/>
  <c r="AV6" i="26"/>
  <c r="AX5" i="26" l="1"/>
  <c r="AW6" i="26"/>
  <c r="AY5" i="26" l="1"/>
  <c r="AX6" i="26"/>
  <c r="AZ5" i="26" l="1"/>
  <c r="AY6" i="26"/>
  <c r="AY4" i="26"/>
  <c r="BA5" i="26" l="1"/>
  <c r="AZ6" i="26"/>
  <c r="BA6" i="26" l="1"/>
  <c r="BB5" i="26"/>
  <c r="BC5" i="26" l="1"/>
  <c r="BB6" i="26"/>
  <c r="BD5" i="26" l="1"/>
  <c r="BC6" i="26"/>
  <c r="BE5" i="26" l="1"/>
  <c r="BD6" i="26"/>
  <c r="BF5" i="26" l="1"/>
  <c r="BE6" i="26"/>
  <c r="BG5" i="26" l="1"/>
  <c r="BF6" i="26"/>
  <c r="BF4" i="26"/>
  <c r="BH5" i="26" l="1"/>
  <c r="BG6" i="26"/>
  <c r="BI5" i="26" l="1"/>
  <c r="BH6" i="26"/>
  <c r="BI6" i="26" l="1"/>
  <c r="BJ5" i="26"/>
  <c r="BJ6" i="26" l="1"/>
  <c r="BK5" i="26"/>
  <c r="BK6" i="26" l="1"/>
  <c r="BL5" i="26"/>
  <c r="BL6" i="26" s="1"/>
</calcChain>
</file>

<file path=xl/sharedStrings.xml><?xml version="1.0" encoding="utf-8"?>
<sst xmlns="http://schemas.openxmlformats.org/spreadsheetml/2006/main" count="478" uniqueCount="415">
  <si>
    <t>Player Experience Goals</t>
  </si>
  <si>
    <t>Genres</t>
  </si>
  <si>
    <t>Game Hook</t>
  </si>
  <si>
    <t>Core Game Mechanics</t>
  </si>
  <si>
    <t>Dynamics</t>
  </si>
  <si>
    <t>Gameplay Loops</t>
  </si>
  <si>
    <t>Visual Styles</t>
  </si>
  <si>
    <t>Narrative Outlines</t>
  </si>
  <si>
    <t>TOC</t>
  </si>
  <si>
    <t>Game Logic Features</t>
  </si>
  <si>
    <t>Game Logic Architecture</t>
  </si>
  <si>
    <t>Game Systems</t>
  </si>
  <si>
    <t>AI Techniques</t>
  </si>
  <si>
    <t>Level Design</t>
  </si>
  <si>
    <t>Sandbox RPG</t>
  </si>
  <si>
    <t>Management Simulation</t>
  </si>
  <si>
    <t>City Builder</t>
  </si>
  <si>
    <t>Colony Sim</t>
  </si>
  <si>
    <t>4X Strategy</t>
  </si>
  <si>
    <t>Procedural Sandbox</t>
  </si>
  <si>
    <t>Narrative</t>
  </si>
  <si>
    <t>Type</t>
  </si>
  <si>
    <t>Item</t>
  </si>
  <si>
    <t>Game Hook Name</t>
  </si>
  <si>
    <t>Game Hook Description</t>
  </si>
  <si>
    <t>Game Dynamic Name</t>
  </si>
  <si>
    <t>Game Dynamic Description</t>
  </si>
  <si>
    <t>Game Core Mechanic Name</t>
  </si>
  <si>
    <t>Game Core Mechanic Description</t>
  </si>
  <si>
    <t>Mechanic 1</t>
  </si>
  <si>
    <t>Mechanic 2</t>
  </si>
  <si>
    <t>Mechanic 3</t>
  </si>
  <si>
    <t>Mechanic 4</t>
  </si>
  <si>
    <t>Visual Style Names</t>
  </si>
  <si>
    <t>Visual Style Descriptions</t>
  </si>
  <si>
    <t>Sub-Type</t>
  </si>
  <si>
    <t>Description</t>
  </si>
  <si>
    <t>Feature Ideas</t>
  </si>
  <si>
    <t>Module Name</t>
  </si>
  <si>
    <t>Module Description</t>
  </si>
  <si>
    <t>Modules</t>
  </si>
  <si>
    <t>Narrative Ideas</t>
  </si>
  <si>
    <t>Level Ideas</t>
  </si>
  <si>
    <t>Audio Types</t>
  </si>
  <si>
    <t>Audio Sub-Types</t>
  </si>
  <si>
    <t>Narrative Concept Title</t>
  </si>
  <si>
    <t>Protagonist Type</t>
  </si>
  <si>
    <t>Conflict Type</t>
  </si>
  <si>
    <t>Setting Type</t>
  </si>
  <si>
    <t>Theme Type</t>
  </si>
  <si>
    <t>Narrative Mechanics</t>
  </si>
  <si>
    <t>Structural Elements</t>
  </si>
  <si>
    <t>Plot Devices</t>
  </si>
  <si>
    <t>Character Development Techniques</t>
  </si>
  <si>
    <t>Literary Techniques</t>
  </si>
  <si>
    <t>Narrative Styles</t>
  </si>
  <si>
    <t>Pacing and Timing</t>
  </si>
  <si>
    <t>Engagement Techniques</t>
  </si>
  <si>
    <t>Portfolio Development Objective</t>
  </si>
  <si>
    <t>Design Standards</t>
  </si>
  <si>
    <t>Category</t>
  </si>
  <si>
    <t>Game Analysis Questionaire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</si>
  <si>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</si>
  <si>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</si>
  <si>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</si>
  <si>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</si>
  <si>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</si>
  <si>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</si>
  <si>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Project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</si>
  <si>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</si>
  <si>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</si>
  <si>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</si>
  <si>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</si>
  <si>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</si>
  <si>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</si>
  <si>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</si>
  <si>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</si>
  <si>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</si>
  <si>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</si>
  <si>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</si>
  <si>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</si>
  <si>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</si>
  <si>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</si>
  <si>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Market Analysis</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</si>
  <si>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</si>
  <si>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Player Data Analytics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</si>
  <si>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</si>
  <si>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Competitor Analysis</t>
  </si>
  <si>
    <t>Played Games Breakdown</t>
  </si>
  <si>
    <t>Game Concept Ideation Best Practices</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</si>
  <si>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</si>
  <si>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Pre-Production</t>
  </si>
  <si>
    <t>User Profiles</t>
  </si>
  <si>
    <t>User Story Map</t>
  </si>
  <si>
    <t>Draft User Stories</t>
  </si>
  <si>
    <t>Game Designer's Notebook Selections</t>
  </si>
  <si>
    <t>Game Concept Document</t>
  </si>
  <si>
    <t>Game Specific Research</t>
  </si>
  <si>
    <t>Game Concept Quality Assurance</t>
  </si>
  <si>
    <t>Storyboarding</t>
  </si>
  <si>
    <t>User Stoires to Backlog</t>
  </si>
  <si>
    <t>Sample phase title block</t>
  </si>
  <si>
    <t>Pre-Programming Iterative Design</t>
  </si>
  <si>
    <t>Understand Essential Requirements</t>
  </si>
  <si>
    <t>System Architecture</t>
  </si>
  <si>
    <t>Tech Stack</t>
  </si>
  <si>
    <t>Spike Solutions</t>
  </si>
  <si>
    <t>Design Patterns</t>
  </si>
  <si>
    <t>Modularization &amp; Component Design</t>
  </si>
  <si>
    <t>Prototype Sprints Defined</t>
  </si>
  <si>
    <t>Backlog Detaield for Sprints</t>
  </si>
  <si>
    <t>Learning Objectives</t>
  </si>
  <si>
    <t>Toolkit Development Objectives</t>
  </si>
  <si>
    <t>Writing Tests</t>
  </si>
  <si>
    <t>Prototyping</t>
  </si>
  <si>
    <t>Standard Toolkit Items</t>
  </si>
  <si>
    <t>Wireframes</t>
  </si>
  <si>
    <t>Rapid Prototypes</t>
  </si>
  <si>
    <t>Playtesting</t>
  </si>
  <si>
    <t>Game Design Document</t>
  </si>
  <si>
    <t>Phase 5 Title</t>
  </si>
  <si>
    <t>Component Identification Process</t>
  </si>
  <si>
    <t>Component Scheduling</t>
  </si>
  <si>
    <t>Spiral Development to MVPs</t>
  </si>
  <si>
    <t>Scrum Development of Select MVPs</t>
  </si>
  <si>
    <t>Waterfall Development for Final Implementation</t>
  </si>
  <si>
    <t>This is an empty row</t>
  </si>
  <si>
    <t>This row marks the end of the Project Schedule. DO NOT enter anything in this row. 
Insert new rows ABOVE this one to continue building out your Project Schedule.</t>
  </si>
  <si>
    <t>Insert new rows ABOVE this one</t>
  </si>
  <si>
    <t>Project Tracker</t>
  </si>
  <si>
    <t xml:space="preserve">Percent Over/Under to Flag: </t>
  </si>
  <si>
    <t>Project</t>
  </si>
  <si>
    <t>Assigned To</t>
  </si>
  <si>
    <t>Estimated
Start</t>
  </si>
  <si>
    <t>Estimated 
Finish</t>
  </si>
  <si>
    <t>Estimated Work (in hours)</t>
  </si>
  <si>
    <t>Estimated Duration (in days)</t>
  </si>
  <si>
    <t>Actual 
Start</t>
  </si>
  <si>
    <t>Actual
Finish</t>
  </si>
  <si>
    <t>Flag icon for Over/Under Actual Work (in hours)</t>
  </si>
  <si>
    <t>Actual Work (in hours)</t>
  </si>
  <si>
    <t>Flag icon for Over/Under Actual Duration (in days)</t>
  </si>
  <si>
    <t>Actual Duration (in days)</t>
  </si>
  <si>
    <t>Notes</t>
  </si>
  <si>
    <t>Project 1</t>
  </si>
  <si>
    <t>Category 1</t>
  </si>
  <si>
    <t>Employee 1</t>
  </si>
  <si>
    <t>Project 2</t>
  </si>
  <si>
    <t>Category 2</t>
  </si>
  <si>
    <t>Employee 4</t>
  </si>
  <si>
    <t>Project 3</t>
  </si>
  <si>
    <t>Employee 2</t>
  </si>
  <si>
    <t>Project 4</t>
  </si>
  <si>
    <t>Employee 3</t>
  </si>
  <si>
    <t>Project 5</t>
  </si>
  <si>
    <t>Category 3</t>
  </si>
  <si>
    <t>Project 6</t>
  </si>
  <si>
    <t>Category 4</t>
  </si>
  <si>
    <t>Project 7</t>
  </si>
  <si>
    <t>Category 5</t>
  </si>
  <si>
    <t>Project 8</t>
  </si>
  <si>
    <t>project 9</t>
  </si>
  <si>
    <t>Source if Applicable</t>
  </si>
  <si>
    <t>Tropico 4</t>
  </si>
  <si>
    <t>Video Game Rating</t>
  </si>
  <si>
    <t>Research Games</t>
  </si>
  <si>
    <t>Continuing Education Plan</t>
  </si>
  <si>
    <r>
      <t>Initial Marketing Approach</t>
    </r>
    <r>
      <rPr>
        <sz val="11"/>
        <color theme="3" tint="-0.499984740745262"/>
        <rFont val="Aptos"/>
        <family val="2"/>
      </rPr>
      <t>: [Outline a high-level marketing strategy, detailing how the game will be introduced and promoted to align with the game’s vision.]</t>
    </r>
  </si>
  <si>
    <r>
      <t>Preliminary Monetization Strategy</t>
    </r>
    <r>
      <rPr>
        <sz val="11"/>
        <color theme="3" tint="-0.499984740745262"/>
        <rFont val="Aptos"/>
        <family val="2"/>
      </rPr>
      <t>: [Sketch out initial thoughts on potential revenue generation methods, considering the game’s target audience and core mechanics.]</t>
    </r>
  </si>
  <si>
    <t>7. High-Level Monetization and Marketing Insight</t>
  </si>
  <si>
    <r>
      <t>Platform Considerations</t>
    </r>
    <r>
      <rPr>
        <sz val="11"/>
        <color theme="3" tint="-0.499984740745262"/>
        <rFont val="Aptos"/>
        <family val="2"/>
      </rPr>
      <t>: [Discuss intended platforms, considering compatibility and performance requirements.]</t>
    </r>
  </si>
  <si>
    <r>
      <t>Technology Choices</t>
    </r>
    <r>
      <rPr>
        <sz val="11"/>
        <color theme="3" tint="-0.499984740745262"/>
        <rFont val="Aptos"/>
        <family val="2"/>
      </rPr>
      <t>: [Identify the game engines and technologies selected, with rationale based on the game’s requirements.]</t>
    </r>
  </si>
  <si>
    <t>6. Technology and Platform Overview</t>
  </si>
  <si>
    <r>
      <t>Audio Style Direction</t>
    </r>
    <r>
      <rPr>
        <sz val="11"/>
        <color theme="3" tint="-0.499984740745262"/>
        <rFont val="Aptos"/>
        <family val="2"/>
      </rPr>
      <t>: [Provide preliminary ideas on music and sound effects, outlining the desired audio atmosphere.]</t>
    </r>
  </si>
  <si>
    <r>
      <t>Visual Style Direction</t>
    </r>
    <r>
      <rPr>
        <sz val="11"/>
        <color theme="3" tint="-0.499984740745262"/>
        <rFont val="Aptos"/>
        <family val="2"/>
      </rPr>
      <t>: [Outline basic visual style guidelines, including character and environment design directives that complement the game’s theme.]</t>
    </r>
  </si>
  <si>
    <t>5. Aesthetic and Style Guidelines</t>
  </si>
  <si>
    <r>
      <t>Character Overviews</t>
    </r>
    <r>
      <rPr>
        <sz val="11"/>
        <color theme="3" tint="-0.499984740745262"/>
        <rFont val="Aptos"/>
        <family val="2"/>
      </rPr>
      <t>: [Briefly profile main characters, focusing on their roles in the story and relevance to gameplay.]</t>
    </r>
  </si>
  <si>
    <r>
      <t>Story Synopsis</t>
    </r>
    <r>
      <rPr>
        <sz val="11"/>
        <color theme="3" tint="-0.499984740745262"/>
        <rFont val="Aptos"/>
        <family val="2"/>
      </rPr>
      <t>: [Provide a streamlined narrative overview, highlighting key plot points and their integration with gameplay.]</t>
    </r>
  </si>
  <si>
    <t>4. Narrative Framework</t>
  </si>
  <si>
    <r>
      <t>Initial Game Challenges</t>
    </r>
    <r>
      <rPr>
        <sz val="11"/>
        <color theme="3" tint="-0.499984740745262"/>
        <rFont val="Aptos"/>
        <family val="2"/>
      </rPr>
      <t>: [List preliminary challenges or conflicts players will face, providing a basis for gameplay dynamics and player engagement.]</t>
    </r>
  </si>
  <si>
    <r>
      <t>Basic Game Loop</t>
    </r>
    <r>
      <rPr>
        <sz val="11"/>
        <color theme="3" tint="-0.499984740745262"/>
        <rFont val="Aptos"/>
        <family val="2"/>
      </rPr>
      <t>: [Outline the fundamental sequence of actions that players will repeatedly engage in, explaining how this loop engages players.]</t>
    </r>
  </si>
  <si>
    <r>
      <t>Core Mechanics</t>
    </r>
    <r>
      <rPr>
        <sz val="11"/>
        <color theme="3" tint="-0.499984740745262"/>
        <rFont val="Aptos"/>
        <family val="2"/>
      </rPr>
      <t>: [Describe the primary mechanics and how they function within the game. Include how these mechanics support the game’s vision and objectives.]</t>
    </r>
  </si>
  <si>
    <t>3. Gameplay Fundamentals</t>
  </si>
  <si>
    <r>
      <t>Game Objectives</t>
    </r>
    <r>
      <rPr>
        <sz val="11"/>
        <color theme="3" tint="-0.499984740745262"/>
        <rFont val="Aptos"/>
        <family val="2"/>
      </rPr>
      <t>: [List the specific objectives for the game, detailing both player experience goals and business goals.]</t>
    </r>
  </si>
  <si>
    <r>
      <t>Vision Statement</t>
    </r>
    <r>
      <rPr>
        <sz val="11"/>
        <color theme="3" tint="-0.499984740745262"/>
        <rFont val="Aptos"/>
        <family val="2"/>
      </rPr>
      <t>: [A clear and inspirational statement that captures the essence and ambition of the game.]</t>
    </r>
  </si>
  <si>
    <r>
      <t>Game Concept</t>
    </r>
    <r>
      <rPr>
        <sz val="11"/>
        <color theme="3" tint="-0.499984740745262"/>
        <rFont val="Aptos"/>
        <family val="2"/>
      </rPr>
      <t>: [Provide a concise, refined description of the game concept, integrating insights from previous conceptual documents.]</t>
    </r>
  </si>
  <si>
    <t>2. Core Game Ideas</t>
  </si>
  <si>
    <r>
      <t>Purpose</t>
    </r>
    <r>
      <rPr>
        <sz val="11"/>
        <color theme="3" tint="-0.499984740745262"/>
        <rFont val="Aptos"/>
        <family val="2"/>
      </rPr>
      <t>: This document serves as the foundational core of game design ideas, transitioning from concept to detailed development. It outlines the initial key components that will guide all further design and development processes.</t>
    </r>
  </si>
  <si>
    <r>
      <t>Author(s)</t>
    </r>
    <r>
      <rPr>
        <sz val="11"/>
        <color theme="3" tint="-0.499984740745262"/>
        <rFont val="Aptos"/>
        <family val="2"/>
      </rPr>
      <t>: [Insert Author(s) Name]</t>
    </r>
  </si>
  <si>
    <r>
      <t>Date</t>
    </r>
    <r>
      <rPr>
        <sz val="11"/>
        <color theme="3" tint="-0.499984740745262"/>
        <rFont val="Aptos"/>
        <family val="2"/>
      </rPr>
      <t>: [Insert Date]</t>
    </r>
  </si>
  <si>
    <r>
      <t>Document Version</t>
    </r>
    <r>
      <rPr>
        <sz val="11"/>
        <color theme="3" tint="-0.499984740745262"/>
        <rFont val="Aptos"/>
        <family val="2"/>
      </rPr>
      <t>: 1.0</t>
    </r>
  </si>
  <si>
    <r>
      <t>Project Title</t>
    </r>
    <r>
      <rPr>
        <sz val="11"/>
        <color theme="3" tint="-0.499984740745262"/>
        <rFont val="Aptos"/>
        <family val="2"/>
      </rPr>
      <t>: [Insert Game Title]</t>
    </r>
  </si>
  <si>
    <r>
      <t>Document Title</t>
    </r>
    <r>
      <rPr>
        <sz val="11"/>
        <color theme="3" tint="-0.499984740745262"/>
        <rFont val="Aptos"/>
        <family val="2"/>
      </rPr>
      <t>: Game Design Document Base</t>
    </r>
  </si>
  <si>
    <t>1. Document Overview</t>
  </si>
  <si>
    <t>Game Design Document-Pre-Programming</t>
  </si>
  <si>
    <t>Game Programming Ideas</t>
  </si>
  <si>
    <r>
      <t>1. Prototype Random Combinations</t>
    </r>
    <r>
      <rPr>
        <sz val="11"/>
        <color theme="1"/>
        <rFont val="Aptos Narrow"/>
        <family val="2"/>
        <scheme val="minor"/>
      </rPr>
      <t>: Create a small program that generates random combinations of game genres, mechanics, and themes. For example, a "platformer with stealth mechanics in a cyberpunk setting." Spend a day prototyping each combination to see which ones spark further interest.</t>
    </r>
  </si>
  <si>
    <r>
      <t>2. Game Jam Practice</t>
    </r>
    <r>
      <rPr>
        <sz val="11"/>
        <color theme="1"/>
        <rFont val="Aptos Narrow"/>
        <family val="2"/>
        <scheme val="minor"/>
      </rPr>
      <t>: Participate in a game jam with a strict time limit (e.g., 48 hours). The constraint of time often leads to innovative programming solutions and unique gameplay ideas that you might not have considered under less pressure.</t>
    </r>
  </si>
  <si>
    <r>
      <t>3. Reverse Engineering</t>
    </r>
    <r>
      <rPr>
        <sz val="11"/>
        <color theme="1"/>
        <rFont val="Aptos Narrow"/>
        <family val="2"/>
        <scheme val="minor"/>
      </rPr>
      <t>: Take a simple game you like and try to recreate it from scratch. Then, add your own twist to it, like a new mechanic or a different art style. This can help you understand the core of game programming and inspire new ideas.</t>
    </r>
  </si>
  <si>
    <t>Gameplay Mechanics</t>
  </si>
  <si>
    <r>
      <t>1. Mechanic Swap</t>
    </r>
    <r>
      <rPr>
        <sz val="11"/>
        <color theme="1"/>
        <rFont val="Aptos Narrow"/>
        <family val="2"/>
        <scheme val="minor"/>
      </rPr>
      <t>: Take a popular game and swap its primary mechanic with another genre. For example, imagine a first-person shooter with turn-based combat mechanics. This exercise forces you to think about how different mechanics can change the feel and strategy of a game.</t>
    </r>
  </si>
  <si>
    <r>
      <t>2. Constraint-Based Design</t>
    </r>
    <r>
      <rPr>
        <sz val="11"/>
        <color theme="1"/>
        <rFont val="Aptos Narrow"/>
        <family val="2"/>
        <scheme val="minor"/>
      </rPr>
      <t>: Set specific constraints (e.g., only one button input, no gravity, or no direct control over the character) and design a game around these limitations. Constraints often lead to creative and unique mechanics.</t>
    </r>
  </si>
  <si>
    <r>
      <t>3. Mechanic Mashup</t>
    </r>
    <r>
      <rPr>
        <sz val="11"/>
        <color theme="1"/>
        <rFont val="Aptos Narrow"/>
        <family val="2"/>
        <scheme val="minor"/>
      </rPr>
      <t>: Write down a list of mechanics from various games you enjoy, then randomly select two or three and try to combine them into a cohesive gameplay experience. For example, blending puzzle mechanics with real-time strategy elements.</t>
    </r>
  </si>
  <si>
    <r>
      <t>1. Paper Prototyping</t>
    </r>
    <r>
      <rPr>
        <sz val="11"/>
        <color theme="1"/>
        <rFont val="Aptos Narrow"/>
        <family val="2"/>
        <scheme val="minor"/>
      </rPr>
      <t>: Sketch level designs on paper before digitizing them. Focus on flow, player guidance, and pacing. This allows you to quickly iterate on ideas without getting bogged down in technical details.</t>
    </r>
  </si>
  <si>
    <r>
      <t>2. Player Path Mapping</t>
    </r>
    <r>
      <rPr>
        <sz val="11"/>
        <color theme="1"/>
        <rFont val="Aptos Narrow"/>
        <family val="2"/>
        <scheme val="minor"/>
      </rPr>
      <t>: Play through a level from a favorite game and map out the player's path, noting how the level guides and challenges the player. Use this as inspiration to create your own level that emphasizes flow and engagement.</t>
    </r>
  </si>
  <si>
    <r>
      <t>3. Environmental Storytelling</t>
    </r>
    <r>
      <rPr>
        <sz val="11"/>
        <color theme="1"/>
        <rFont val="Aptos Narrow"/>
        <family val="2"/>
        <scheme val="minor"/>
      </rPr>
      <t>: Design a level where the environment tells a story without using dialogue or text. Use visual cues, object placement, and lighting to convey a narrative. This exercise sharpens your ability to create immersive and meaningful levels.</t>
    </r>
  </si>
  <si>
    <r>
      <t>1. Character Backstory Development</t>
    </r>
    <r>
      <rPr>
        <sz val="11"/>
        <color theme="1"/>
        <rFont val="Aptos Narrow"/>
        <family val="2"/>
        <scheme val="minor"/>
      </rPr>
      <t>: Create detailed backstories for your main characters, including their motivations, fears, and goals. Then, think about how these elements could be reflected in the game's narrative and mechanics.</t>
    </r>
  </si>
  <si>
    <r>
      <t>2. Branching Story Exercise</t>
    </r>
    <r>
      <rPr>
        <sz val="11"/>
        <color theme="1"/>
        <rFont val="Aptos Narrow"/>
        <family val="2"/>
        <scheme val="minor"/>
      </rPr>
      <t>: Write a short, branching narrative with multiple outcomes based on player choices. This helps you practice creating engaging and dynamic storylines that can change based on player decisions.</t>
    </r>
  </si>
  <si>
    <r>
      <t>3. Story from Mechanics</t>
    </r>
    <r>
      <rPr>
        <sz val="11"/>
        <color theme="1"/>
        <rFont val="Aptos Narrow"/>
        <family val="2"/>
        <scheme val="minor"/>
      </rPr>
      <t>: Start with a unique gameplay mechanic and build a story around why this mechanic exists in your game world. For example, if your mechanic involves time manipulation, consider how this could be integrated into the game's lore and narrative.</t>
    </r>
  </si>
  <si>
    <t>Art Design</t>
  </si>
  <si>
    <r>
      <t>1. Style Exploration</t>
    </r>
    <r>
      <rPr>
        <sz val="11"/>
        <color theme="1"/>
        <rFont val="Aptos Narrow"/>
        <family val="2"/>
        <scheme val="minor"/>
      </rPr>
      <t>: Choose a game and redesign its art in a completely different style. For example, take a sci-fi game and reimagine it with a medieval fantasy art style. This exercise helps you think outside the box and explore different visual possibilities.</t>
    </r>
  </si>
  <si>
    <r>
      <t>2. Mood Boards</t>
    </r>
    <r>
      <rPr>
        <sz val="11"/>
        <color theme="1"/>
        <rFont val="Aptos Narrow"/>
        <family val="2"/>
        <scheme val="minor"/>
      </rPr>
      <t>: Create mood boards for different aspects of your game, such as characters, environments, and user interfaces. Gather images, color palettes, and textures that fit your game's theme to guide your art direction.</t>
    </r>
  </si>
  <si>
    <r>
      <t>3. Silhouette Design</t>
    </r>
    <r>
      <rPr>
        <sz val="11"/>
        <color theme="1"/>
        <rFont val="Aptos Narrow"/>
        <family val="2"/>
        <scheme val="minor"/>
      </rPr>
      <t>: Focus on creating strong silhouettes for characters and objects. Start with black-and-white shapes and refine them until they are recognizable and convey the intended feel. This helps ensure that your designs are visually distinct and easily recognizable.</t>
    </r>
  </si>
  <si>
    <t>1.1.1.1 Brainstorming</t>
  </si>
  <si>
    <t>1.1.1 Design Idea Collection</t>
  </si>
  <si>
    <t>1.1.2  Market Research</t>
  </si>
  <si>
    <t>Brainstorming-Programming</t>
  </si>
  <si>
    <t>Brainstorming-Game Design</t>
  </si>
  <si>
    <t>Brainstorming-Mechanics</t>
  </si>
  <si>
    <t>Brainstorming-Level Design</t>
  </si>
  <si>
    <t>Brainstorming-Art Design</t>
  </si>
  <si>
    <t>Brainstorming-Narrative</t>
  </si>
  <si>
    <t>1.1.1.2 Game Concept Idea Bank</t>
  </si>
  <si>
    <t>Level Themes</t>
  </si>
  <si>
    <t>1.1.1.3 Visual &amp; Audio Inspiration Bank</t>
  </si>
  <si>
    <t>1.1.1.4 Narrative Idea Bank</t>
  </si>
  <si>
    <t>Visual Inspiration-Characters</t>
  </si>
  <si>
    <t>Visual Inspiration-Environments</t>
  </si>
  <si>
    <t>Visual Inspiration-UI</t>
  </si>
  <si>
    <t>Visual Inspiration-Textures</t>
  </si>
  <si>
    <t>Audio Inspiration</t>
  </si>
  <si>
    <t>1.1.2.1 Industry Analysis</t>
  </si>
  <si>
    <t>1.1.2.2 Game Studio Analysis</t>
  </si>
  <si>
    <t>1.1.2.3 General Game Analysis</t>
  </si>
  <si>
    <t>1.1.2.4 Played Game Analysis</t>
  </si>
  <si>
    <t>1.1.3 User Research</t>
  </si>
  <si>
    <t>1.1.4 Continuing Education</t>
  </si>
  <si>
    <t>1.1.3.1. Player Analytics &amp; Sales Data</t>
  </si>
  <si>
    <t>1.1.3.2 User Reviews</t>
  </si>
  <si>
    <t>1.1.3.3 Player Experience Research</t>
  </si>
  <si>
    <t>1.1.3.4 User Personas</t>
  </si>
  <si>
    <t>1.1.4.1 Design Education</t>
  </si>
  <si>
    <t>1.1.4.2 Technical Skills Education</t>
  </si>
  <si>
    <t>1.1.4.3 Business &amp; Project Management Education</t>
  </si>
  <si>
    <t>1.1.4.4 Emergin Industry News &amp; Trends</t>
  </si>
  <si>
    <t>Auto Chess</t>
  </si>
  <si>
    <t>Title</t>
  </si>
  <si>
    <t>Genre Tags</t>
  </si>
  <si>
    <t>Moment to Moment Gameplay Loop</t>
  </si>
  <si>
    <t>Long Term Gameplay Loop</t>
  </si>
  <si>
    <t>Predominent Genre(s)</t>
  </si>
  <si>
    <t>Story Overview (150 words)</t>
  </si>
  <si>
    <t>Visual Influences</t>
  </si>
  <si>
    <t>Gameplay Influences</t>
  </si>
  <si>
    <t>Audio Theme Description (50 words)</t>
  </si>
  <si>
    <t>Overall Elevator Pitch (250 Words)</t>
  </si>
  <si>
    <t>Top Four Features</t>
  </si>
  <si>
    <t>Unique Game Hook (50 Words)</t>
  </si>
  <si>
    <t>Graphics Tags</t>
  </si>
  <si>
    <t>Colony Architect</t>
  </si>
  <si>
    <t>Auto-Battler</t>
  </si>
  <si>
    <t>Replayiblity Features</t>
  </si>
  <si>
    <t>Dwarf Fortress</t>
  </si>
  <si>
    <t>Scout</t>
  </si>
  <si>
    <t>Secure</t>
  </si>
  <si>
    <t>Build</t>
  </si>
  <si>
    <t>Hold</t>
  </si>
  <si>
    <t>Research</t>
  </si>
  <si>
    <t>Design</t>
  </si>
  <si>
    <t>Supply</t>
  </si>
  <si>
    <t>Produce</t>
  </si>
  <si>
    <t>Building Designer</t>
  </si>
  <si>
    <t>Offensive and Defensive Planning w/ Auto Battling</t>
  </si>
  <si>
    <t>Zoomable Contnious Map Representing 100 Square Miles at Individual NPC Scales</t>
  </si>
  <si>
    <t>Story Generator and Unique NPC Histories &amp; Attributes</t>
  </si>
  <si>
    <t>In an Earth-like timeline, humanity teeters on the brink of extinction following a global war that triggered cataclysmic events: famine, disease, and societal collapse. Your country, among the hardest hit, saw some of the worst fighting. Fortunately, your grandfather's hidden countryside bunker survived as society crumbled.
Survivors have formed small groups, but sophisticated organizations persist. A neighboring former superpower has a large contingent of elites posing a threat to your resources and long-term survival. Now, ready to open the bunker, you aim to rebuild life and a future for your family and allies. Start by expanding your influence around the bunker, then design and build a thriving colony.
What directions will you decide for the colony as you research and develop new methods? Will you try to gain power for yourself or the people? Will your colony even survive as rival factions attempt to survive on the remaining resources?</t>
  </si>
  <si>
    <t>2D</t>
  </si>
  <si>
    <t>Vector Graphics</t>
  </si>
  <si>
    <t>Map and Menu Views</t>
  </si>
  <si>
    <t>One Map Using Same Assets Close-Up and Far Away</t>
  </si>
  <si>
    <t>Construction Plans</t>
  </si>
  <si>
    <t>Tabletop Game Maps</t>
  </si>
  <si>
    <t>Topographic Maps</t>
  </si>
  <si>
    <t>Only intermittent music triggered by events.  Audio cues used to give the player another information about the multitude of events happening as the simulation occurs. Have sound effects for various player clicks to give a rhythmic pace to schedule. Sound design focus on auto-battles.</t>
  </si>
  <si>
    <t>Overall Elevator Pitch (150 Words)</t>
  </si>
  <si>
    <t>Discover a 2D turn-based sandbox simulation set in a post-apocalyptic, Earth-like world. Explore a continuous, procedurally generated map with varied terrain, thousands of scavengable buildings, objects, and vehicles, and tens of thousands of NPC survivors competing for resources. Create your character, emerging from a survival bunker to research and develop everything in the game, from new game functions and UI features to gear, building parts, and innovative ideas that improve your organization. Lead a custom-built organization, directing your people to execute strategic decisions as NPCs form their own colonies with unique interests. Critical decisions come from your advisors, who present problems within your colony, keeping you engaged in dynamic and challenging gameplay. Engage in auto-battler combat, designing war plans that your units carry out as time progresses between turns. Build custom structures to support your efforts in scouting, securing, and developing your home country. Form relationships and experience unique events through interactions with NPCs, each with their own behaviors and logic.</t>
  </si>
  <si>
    <t>Rimworld (Vector Style)</t>
  </si>
  <si>
    <t>Experience a colony sandbox simulation where your colony's direction is decided through a "choice-based system" and "auto-battling." Say goodbye to the tedium of searching for what to do next and the hassle of moving dozens of individual units. Instead, make strategic choices and watch your colony grow and thrive.</t>
  </si>
  <si>
    <t>Crusader Kings II</t>
  </si>
  <si>
    <t>1. Brainstorming</t>
  </si>
  <si>
    <r>
      <t>Description</t>
    </r>
    <r>
      <rPr>
        <sz val="11"/>
        <color theme="1"/>
        <rFont val="Segoe UI"/>
        <family val="2"/>
      </rPr>
      <t>: A group creativity technique where participants generate ideas freely without criticism. The goal is to produce a large quantity of ideas in a short time, fostering creative thinking.</t>
    </r>
  </si>
  <si>
    <r>
      <t>Use Cases</t>
    </r>
    <r>
      <rPr>
        <sz val="11"/>
        <color theme="1"/>
        <rFont val="Segoe UI"/>
        <family val="2"/>
      </rPr>
      <t>:</t>
    </r>
  </si>
  <si>
    <t>Generating initial game concepts and themes.</t>
  </si>
  <si>
    <t>Creating new game features or power-ups.</t>
  </si>
  <si>
    <t>Developing ideas for marketing strategies and player engagement.</t>
  </si>
  <si>
    <t>2. Mind Mapping</t>
  </si>
  <si>
    <r>
      <t>Description</t>
    </r>
    <r>
      <rPr>
        <sz val="11"/>
        <color theme="1"/>
        <rFont val="Segoe UI"/>
        <family val="2"/>
      </rPr>
      <t>: A diagram used to visually organize information, showing relationships among pieces of the whole. It starts with a central idea and branches out to include detailed attributes or related ideas.</t>
    </r>
  </si>
  <si>
    <t>Exploring different narrative paths or storyline expansions.</t>
  </si>
  <si>
    <t>Designing game levels and mapping out level progression.</t>
  </si>
  <si>
    <t>Organizing complex game systems (e.g., skill trees, crafting systems).</t>
  </si>
  <si>
    <t>3. SCAMPER</t>
  </si>
  <si>
    <r>
      <t>Description</t>
    </r>
    <r>
      <rPr>
        <sz val="11"/>
        <color theme="1"/>
        <rFont val="Segoe UI"/>
        <family val="2"/>
      </rPr>
      <t>: SCAMPER is an acronym for Substitute, Combine, Adapt, Modify, Put to another use, Eliminate, and Reverse. Each word represents a different way of thinking about the problem to generate new ideas.</t>
    </r>
  </si>
  <si>
    <t>Refining existing game mechanics to enhance playability.</t>
  </si>
  <si>
    <t>Combining two gameplay elements to create a new feature.</t>
  </si>
  <si>
    <t>Simplifying controls or interfaces to improve user experience.</t>
  </si>
  <si>
    <t>Adapting features from successful games into a new context.</t>
  </si>
  <si>
    <t>4. Prototyping</t>
  </si>
  <si>
    <r>
      <t>Description</t>
    </r>
    <r>
      <rPr>
        <sz val="11"/>
        <color theme="1"/>
        <rFont val="Segoe UI"/>
        <family val="2"/>
      </rPr>
      <t>: Building a basic version of an idea to test its feasibility and iteratively refine it based on feedback. This can be done for individual features or whole game concepts.</t>
    </r>
  </si>
  <si>
    <t>Testing new mechanics to see how they affect gameplay.</t>
  </si>
  <si>
    <t>Exploring different user interfaces or control layouts.</t>
  </si>
  <si>
    <t>Evaluating different art styles or aesthetic approaches.</t>
  </si>
  <si>
    <t>5. Role Storming</t>
  </si>
  <si>
    <r>
      <t>Description</t>
    </r>
    <r>
      <rPr>
        <sz val="11"/>
        <color theme="1"/>
        <rFont val="Segoe UI"/>
        <family val="2"/>
      </rPr>
      <t>: An ideation technique where participants take on roles or personas to think about ideas from different perspectives. This can include the roles of characters in the game or potential players with various preferences.</t>
    </r>
  </si>
  <si>
    <t>Developing character dialogues and interactions.</t>
  </si>
  <si>
    <t>Assessing game accessibility and user friendliness.</t>
  </si>
  <si>
    <t>Imagining player reactions to various game scenarios.</t>
  </si>
  <si>
    <t>6. Six Thinking Hats</t>
  </si>
  <si>
    <r>
      <t>Description</t>
    </r>
    <r>
      <rPr>
        <sz val="11"/>
        <color theme="1"/>
        <rFont val="Segoe UI"/>
        <family val="2"/>
      </rPr>
      <t>: This method involves participants wearing different "hats" that focus their thinking in specific directions—emotional, factual, critical, optimistic, creative, and organizational. Each "hat" is used sequentially to explore all aspects of an idea.</t>
    </r>
  </si>
  <si>
    <t>Evaluating the feasibility and potential impact of a new game feature.</t>
  </si>
  <si>
    <t>Discussing the implications of major plot changes.</t>
  </si>
  <si>
    <t>Planning the rollout of a new expansion or update.</t>
  </si>
  <si>
    <t>7. Reverse Thinking</t>
  </si>
  <si>
    <r>
      <t>Description</t>
    </r>
    <r>
      <rPr>
        <sz val="11"/>
        <color theme="1"/>
        <rFont val="Segoe UI"/>
        <family val="2"/>
      </rPr>
      <t>: Instead of following the normal processes, this technique asks participants to think backwards from the desired end state or to consider the opposite of what they want to achieve.</t>
    </r>
  </si>
  <si>
    <t>Identifying potential failure points in game design.</t>
  </si>
  <si>
    <t>Conceptualizing unique solutions to common gameplay frustrations.</t>
  </si>
  <si>
    <t>Generating innovative twists on traditional game genres.</t>
  </si>
  <si>
    <t>8. Playtesting</t>
  </si>
  <si>
    <r>
      <t>Description</t>
    </r>
    <r>
      <rPr>
        <sz val="11"/>
        <color theme="1"/>
        <rFont val="Segoe UI"/>
        <family val="2"/>
      </rPr>
      <t>: Conducting structured sessions where real users play the game in development to provide feedback on its design, usability, and entertainment value. This feedback is then used to generate new ideas for improvement.</t>
    </r>
  </si>
  <si>
    <t>Refining game mechanics based on direct player feedback.</t>
  </si>
  <si>
    <t>Adjusting game difficulty levels to better match player skill.</t>
  </si>
  <si>
    <t>Modifying narrative elements based on player emotional responses.</t>
  </si>
  <si>
    <t>9. Focus Groups</t>
  </si>
  <si>
    <r>
      <t>Description</t>
    </r>
    <r>
      <rPr>
        <sz val="11"/>
        <color theme="1"/>
        <rFont val="Segoe UI"/>
        <family val="2"/>
      </rPr>
      <t>: Gathering a group of target users to discuss their preferences, expectations, and reactions to game concepts or prototypes. This feedback can drive further ideation.</t>
    </r>
  </si>
  <si>
    <t>Validating the appeal of a new game concept or theme.</t>
  </si>
  <si>
    <t>Gauging player interest in potential new features or content.</t>
  </si>
  <si>
    <t>Understanding player concerns with existing game elements.</t>
  </si>
  <si>
    <t>Implementation of Ideation Practices</t>
  </si>
  <si>
    <r>
      <t>Regular Ideation Sessions</t>
    </r>
    <r>
      <rPr>
        <sz val="11"/>
        <color theme="1"/>
        <rFont val="Segoe UI"/>
        <family val="2"/>
      </rPr>
      <t>: Organize frequent, structured ideation sessions throughout the development process to continually generate and refine ideas.</t>
    </r>
  </si>
  <si>
    <r>
      <t>Cross-Disciplinary Workshops</t>
    </r>
    <r>
      <rPr>
        <sz val="11"/>
        <color theme="1"/>
        <rFont val="Segoe UI"/>
        <family val="2"/>
      </rPr>
      <t>: Include team members from different functional areas (art, design, programming, marketing) in ideation sessions to leverage diverse perspectives.</t>
    </r>
  </si>
  <si>
    <r>
      <t>Documentation</t>
    </r>
    <r>
      <rPr>
        <sz val="11"/>
        <color theme="1"/>
        <rFont val="Segoe UI"/>
        <family val="2"/>
      </rPr>
      <t>: Keep comprehensive records of all ideation activities, ensuring that valuable ideas can be revisited and developed further as needed.</t>
    </r>
  </si>
  <si>
    <t>This detailed document should provide game designers with a clear roadmap for effectively using various ideation methods to enhance their game development process, ensuring that creativity and innovation are integral components of their workflow.</t>
  </si>
  <si>
    <t>Game Design Document-Pre-Programming Base</t>
  </si>
  <si>
    <r>
      <t>Document Title</t>
    </r>
    <r>
      <rPr>
        <sz val="11"/>
        <color theme="1"/>
        <rFont val="Segoe UI"/>
        <family val="2"/>
      </rPr>
      <t>: Game Design Document Base</t>
    </r>
  </si>
  <si>
    <r>
      <t>Project Title</t>
    </r>
    <r>
      <rPr>
        <sz val="11"/>
        <color theme="1"/>
        <rFont val="Segoe UI"/>
        <family val="2"/>
      </rPr>
      <t>: [Insert Game Title]</t>
    </r>
  </si>
  <si>
    <r>
      <t>Document Version</t>
    </r>
    <r>
      <rPr>
        <sz val="11"/>
        <color theme="1"/>
        <rFont val="Segoe UI"/>
        <family val="2"/>
      </rPr>
      <t>: 1.0</t>
    </r>
  </si>
  <si>
    <r>
      <t>Date</t>
    </r>
    <r>
      <rPr>
        <sz val="11"/>
        <color theme="1"/>
        <rFont val="Segoe UI"/>
        <family val="2"/>
      </rPr>
      <t>: [Insert Date]</t>
    </r>
  </si>
  <si>
    <r>
      <t>Author(s)</t>
    </r>
    <r>
      <rPr>
        <sz val="11"/>
        <color theme="1"/>
        <rFont val="Segoe UI"/>
        <family val="2"/>
      </rPr>
      <t>: [Insert Author(s) Name]</t>
    </r>
  </si>
  <si>
    <r>
      <t>Purpose</t>
    </r>
    <r>
      <rPr>
        <sz val="11"/>
        <color theme="1"/>
        <rFont val="Segoe UI"/>
        <family val="2"/>
      </rPr>
      <t>: This document serves as the foundational core of game design ideas, transitioning from concept to detailed development. It outlines the initial key components that will guide all further design and development processes.</t>
    </r>
  </si>
  <si>
    <r>
      <t>Game Concept</t>
    </r>
    <r>
      <rPr>
        <sz val="11"/>
        <color theme="1"/>
        <rFont val="Segoe UI"/>
        <family val="2"/>
      </rPr>
      <t>: [Provide a concise, refined description of the game concept, integrating insights from previous conceptual documents.]</t>
    </r>
  </si>
  <si>
    <r>
      <t>Vision Statement</t>
    </r>
    <r>
      <rPr>
        <sz val="11"/>
        <color theme="1"/>
        <rFont val="Segoe UI"/>
        <family val="2"/>
      </rPr>
      <t>: [A clear and inspirational statement that captures the essence and ambition of the game.]</t>
    </r>
  </si>
  <si>
    <r>
      <t>Game Objectives</t>
    </r>
    <r>
      <rPr>
        <sz val="11"/>
        <color theme="1"/>
        <rFont val="Segoe UI"/>
        <family val="2"/>
      </rPr>
      <t>: [List the specific objectives for the game, detailing both player experience goals and business goals.]</t>
    </r>
  </si>
  <si>
    <r>
      <t>Core Mechanics</t>
    </r>
    <r>
      <rPr>
        <sz val="11"/>
        <color theme="1"/>
        <rFont val="Segoe UI"/>
        <family val="2"/>
      </rPr>
      <t>: [Describe the primary mechanics and how they function within the game. Include how these mechanics support the game’s vision and objectives.]</t>
    </r>
  </si>
  <si>
    <r>
      <t>Basic Game Loop</t>
    </r>
    <r>
      <rPr>
        <sz val="11"/>
        <color theme="1"/>
        <rFont val="Segoe UI"/>
        <family val="2"/>
      </rPr>
      <t>: [Outline the fundamental sequence of actions that players will repeatedly engage in, explaining how this loop engages players.]</t>
    </r>
  </si>
  <si>
    <r>
      <t>Initial Game Challenges</t>
    </r>
    <r>
      <rPr>
        <sz val="11"/>
        <color theme="1"/>
        <rFont val="Segoe UI"/>
        <family val="2"/>
      </rPr>
      <t>: [List preliminary challenges or conflicts players will face, providing a basis for gameplay dynamics and player engagement.]</t>
    </r>
  </si>
  <si>
    <r>
      <t>Story Synopsis</t>
    </r>
    <r>
      <rPr>
        <sz val="11"/>
        <color theme="1"/>
        <rFont val="Segoe UI"/>
        <family val="2"/>
      </rPr>
      <t>: [Provide a streamlined narrative overview, highlighting key plot points and their integration with gameplay.]</t>
    </r>
  </si>
  <si>
    <r>
      <t>Character Overviews</t>
    </r>
    <r>
      <rPr>
        <sz val="11"/>
        <color theme="1"/>
        <rFont val="Segoe UI"/>
        <family val="2"/>
      </rPr>
      <t>: [Briefly profile main characters, focusing on their roles in the story and relevance to gameplay.]</t>
    </r>
  </si>
  <si>
    <r>
      <t>Visual Style Direction</t>
    </r>
    <r>
      <rPr>
        <sz val="11"/>
        <color theme="1"/>
        <rFont val="Segoe UI"/>
        <family val="2"/>
      </rPr>
      <t>: [Outline basic visual style guidelines, including character and environment design directives that complement the game’s theme.]</t>
    </r>
  </si>
  <si>
    <r>
      <t>Audio Style Direction</t>
    </r>
    <r>
      <rPr>
        <sz val="11"/>
        <color theme="1"/>
        <rFont val="Segoe UI"/>
        <family val="2"/>
      </rPr>
      <t>: [Provide preliminary ideas on music and sound effects, outlining the desired audio atmosphere.]</t>
    </r>
  </si>
  <si>
    <r>
      <t>Technology Choices</t>
    </r>
    <r>
      <rPr>
        <sz val="11"/>
        <color theme="1"/>
        <rFont val="Segoe UI"/>
        <family val="2"/>
      </rPr>
      <t>: [Identify the game engines and technologies selected, with rationale based on the game’s requirements.]</t>
    </r>
  </si>
  <si>
    <r>
      <t>Platform Considerations</t>
    </r>
    <r>
      <rPr>
        <sz val="11"/>
        <color theme="1"/>
        <rFont val="Segoe UI"/>
        <family val="2"/>
      </rPr>
      <t>: [Discuss intended platforms, considering compatibility and performance requirements.]</t>
    </r>
  </si>
  <si>
    <t>7. Early Prototyping Directions</t>
  </si>
  <si>
    <r>
      <t>Prototyping Goals</t>
    </r>
    <r>
      <rPr>
        <sz val="11"/>
        <color theme="1"/>
        <rFont val="Segoe UI"/>
        <family val="2"/>
      </rPr>
      <t>: [Specify what the initial prototypes aim to test or demonstrate.]</t>
    </r>
  </si>
  <si>
    <r>
      <t>Key Features for Prototyping</t>
    </r>
    <r>
      <rPr>
        <sz val="11"/>
        <color theme="1"/>
        <rFont val="Segoe UI"/>
        <family val="2"/>
      </rPr>
      <t>: [Identify priority features or mechanics for early prototyping, emphasizing their importance to core gameplay.]</t>
    </r>
  </si>
  <si>
    <t>8. High-Level Monetization and Marketing Insight</t>
  </si>
  <si>
    <r>
      <t>Preliminary Monetization Strategy</t>
    </r>
    <r>
      <rPr>
        <sz val="11"/>
        <color theme="1"/>
        <rFont val="Segoe UI"/>
        <family val="2"/>
      </rPr>
      <t>: [Sketch out initial thoughts on potential revenue generation methods, considering the game’s target audience and core mechanics.]</t>
    </r>
  </si>
  <si>
    <r>
      <t>Initial Marketing Approach</t>
    </r>
    <r>
      <rPr>
        <sz val="11"/>
        <color theme="1"/>
        <rFont val="Segoe UI"/>
        <family val="2"/>
      </rPr>
      <t>: [Outline a high-level marketing strategy, detailing how the game will be introduced and promoted to align with the game’s vision.]</t>
    </r>
  </si>
  <si>
    <t>Core Gameplay Mechanics: Detailed descriptions of the primary actions and activities players will engage in (e.g., combat, puzzle-solving, exploration).</t>
  </si>
  <si>
    <t>Game Genre: Clear identification of the game's genre and sub-genres (e.g., RPG, FPS, Strategy).</t>
  </si>
  <si>
    <t>Storyline and Setting: Summaries of the plot, narrative depth, and the game's setting or world-building.</t>
  </si>
  <si>
    <t>Graphics and Art Style: Descriptions of the visual quality, art style, and overall aesthetics.</t>
  </si>
  <si>
    <t>Sound and Music: Information about the game's soundtrack, voice acting quality, and audio experience.</t>
  </si>
  <si>
    <t>Features and Innovations: Specific features that set the game apart, such as unique mechanics, game modes, or innovative systems.</t>
  </si>
  <si>
    <t>Playtime and Replayability: Average playtime and factors that contribute to replayability, such as multiple endings or procedurally generated content.</t>
  </si>
  <si>
    <t>Difficulty Levels: Details on the available difficulty settings and how they cater to different types of players (casual vs. hardcore).</t>
  </si>
  <si>
    <t>Multiplayer and Social Features: Descriptions of multiplayer modes, cooperative gameplay, and social interaction features.</t>
  </si>
  <si>
    <t>User Reviews and Ratings: Aggregated user reviews and ratings from platforms like Steam, reflecting community feedback and sentiment.</t>
  </si>
  <si>
    <t>System Requirements: Technical specifications needed to run the game smoothly, including minimum and recommended system requirements.</t>
  </si>
  <si>
    <t>Developer and Publisher Information: Background information on the game's creators, their reputation, and past works.</t>
  </si>
  <si>
    <t>Control Schemes and User Interface: Clarity on the ease of use of the game's interface and control schemes, including support for various input methods (keyboard/mouse, gamepad).</t>
  </si>
  <si>
    <t>Achievements and Leaderboards: Information on in-game achievements, leaderboards, and competitive elements.</t>
  </si>
  <si>
    <t>In-Game Economy: Descriptions of in-game currency, microtransactions, and any related economic systems.</t>
  </si>
  <si>
    <t>DLC and Post-Launch Support: Information about downloadable content, future expansions, and the developer's commitment to ongoing updates and support.</t>
  </si>
  <si>
    <t>Game Comparisons: Comparisons to other popular games in the same genre or with similar mechanics, helping gamers relate to familiar titles.</t>
  </si>
  <si>
    <t>Player Customization: Details on character customization options, such as appearance, skills, and equipment.</t>
  </si>
  <si>
    <t>Community and Mod Support: Information on community engagement, modding support, and tools available for player-created content.</t>
  </si>
  <si>
    <t>Narrative and Lore: Depth of the game's lore and background story, including side quests and world-building elements.</t>
  </si>
  <si>
    <t>1.    Game Designer’s Notebook Sections</t>
  </si>
  <si>
    <t>1. Game Concept and Brainstorming</t>
  </si>
  <si>
    <t>·         Idea Repository: Capture spontaneous game ideas, themes, and inspirations.</t>
  </si>
  <si>
    <t>·         Concept Art Pages: Spaces for sketching characters, environments, and items.</t>
  </si>
  <si>
    <t>·         Mind Maps: Explore mechanics, story branches, and relationships between elements.</t>
  </si>
  <si>
    <t>·         Market Analysis: Trends, target demographics, and analyses of successful games.</t>
  </si>
  <si>
    <t>·         Technology Watch: Updates on tools, engines like Unity, and emerging tech.</t>
  </si>
  <si>
    <t>·         Game Studies: Systematic breakdowns of games played, documenting standout features, mechanics, and design elements that inspire or offer learning insights.</t>
  </si>
  <si>
    <t>·         Game Outline: Define scope, platform, genre, and unique selling points with structured templates.</t>
  </si>
  <si>
    <t>·         Task Lists and Timelines: Manage projects with milestones and deadlines.</t>
  </si>
  <si>
    <t>·         Budget Sheets: Track costs related to assets, software, marketing, etc.</t>
  </si>
  <si>
    <t>·         Rulebook: Detailed game rules, player progression, and mechanics.</t>
  </si>
  <si>
    <t>·         Game Flow Diagrams: Visual flowcharts for progression, levels, and interactions.</t>
  </si>
  <si>
    <t>·         Economy and Balancing Sheets: Manage in-game economy and balancing.</t>
  </si>
  <si>
    <t>·         Narrative Structure: Develop story arcs, character bios, dialogue, and plot points.</t>
  </si>
  <si>
    <t>·         World Building: Detail the game world, lore, and environment settings.</t>
  </si>
  <si>
    <t>·         Content Inventory: List items, abilities, characters, and other in-game content.</t>
  </si>
  <si>
    <t>·         Style Guide: Direct art style, color palettes, typography, and UI/UX guidelines.</t>
  </si>
  <si>
    <t>·         Asset Lists: Log all required art assets, including sprites, models, and animations.</t>
  </si>
  <si>
    <t>·         Storyboarding: Illustrate scenes and major events to guide development.</t>
  </si>
  <si>
    <t>·         Pseudocode and Scripts: Outline basic code and scripts in Unity.</t>
  </si>
  <si>
    <t>·         Prototype Feedback Forms: Templates for gathering feedback during testing phases.</t>
  </si>
  <si>
    <t>·         Bug and Feature Tracker: Track, prioritize, and address development issues systematically.</t>
  </si>
  <si>
    <t>·         Marketing Plan: Develop strategies for publicity, promotional timelines, and media outreach.</t>
  </si>
  <si>
    <t>·         Launch Checklist: Prepare final checks before going live, including platform compliance.</t>
  </si>
  <si>
    <t>·         Post-Launch Analytics: Tools to measure success, gather player feedback, and plan updates.</t>
  </si>
  <si>
    <t>·         Learning Log: Reflect on skills learned, courses taken, and books read.</t>
  </si>
  <si>
    <t>·         Inspirational Gallery: Collect inspiring games, artworks, and design ideas.</t>
  </si>
  <si>
    <t>·         Networking and Community Engagement: Document contacts, events, and community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</si>
</sst>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d\,\ m/d/yyyy"/>
    <numFmt numFmtId="165" formatCode="mmm\ d\,\ yyyy"/>
    <numFmt numFmtId="166" formatCode="d"/>
    <numFmt numFmtId="167" formatCode="m/d/yy;@"/>
    <numFmt numFmtId="168" formatCode="&quot;Over/Under flag&quot;;&quot;&quot;;&quot;&quot;"/>
  </numFmts>
  <fonts count="39"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0"/>
      <name val="Aptos Narrow"/>
      <family val="2"/>
      <scheme val="minor"/>
    </font>
    <font>
      <sz val="8"/>
      <name val="Aptos Narrow"/>
      <family val="2"/>
      <scheme val="minor"/>
    </font>
    <font>
      <sz val="11"/>
      <color theme="3"/>
      <name val="Aptos Narrow"/>
      <family val="2"/>
      <scheme val="minor"/>
    </font>
    <font>
      <sz val="11"/>
      <color theme="1"/>
      <name val="Aptos Narrow"/>
      <family val="2"/>
      <scheme val="minor"/>
    </font>
    <font>
      <sz val="11"/>
      <color theme="0"/>
      <name val="Aptos Narrow"/>
      <family val="2"/>
      <scheme val="minor"/>
    </font>
    <font>
      <b/>
      <sz val="22"/>
      <color theme="1" tint="0.34998626667073579"/>
      <name val="Aptos Display"/>
      <family val="2"/>
      <scheme val="major"/>
    </font>
    <font>
      <b/>
      <sz val="20"/>
      <color theme="4" tint="-0.249977111117893"/>
      <name val="Aptos Display"/>
      <family val="2"/>
      <scheme val="major"/>
    </font>
    <font>
      <sz val="10"/>
      <name val="Aptos Narrow"/>
      <family val="2"/>
      <scheme val="minor"/>
    </font>
    <font>
      <b/>
      <sz val="11"/>
      <name val="Aptos Narrow"/>
      <family val="2"/>
      <scheme val="minor"/>
    </font>
    <font>
      <sz val="14"/>
      <color theme="1"/>
      <name val="Aptos Narrow"/>
      <family val="2"/>
      <scheme val="minor"/>
    </font>
    <font>
      <u/>
      <sz val="11"/>
      <color indexed="12"/>
      <name val="Arial"/>
      <family val="2"/>
    </font>
    <font>
      <sz val="10"/>
      <name val="Arial"/>
      <family val="2"/>
    </font>
    <font>
      <sz val="9"/>
      <name val="Aptos Narrow"/>
      <family val="2"/>
      <scheme val="minor"/>
    </font>
    <font>
      <b/>
      <sz val="9"/>
      <color theme="0"/>
      <name val="Aptos Narrow"/>
      <family val="2"/>
      <scheme val="minor"/>
    </font>
    <font>
      <sz val="8"/>
      <color theme="0"/>
      <name val="Aptos Narrow"/>
      <family val="2"/>
      <scheme val="minor"/>
    </font>
    <font>
      <sz val="11"/>
      <name val="Aptos Narrow"/>
      <family val="2"/>
      <scheme val="minor"/>
    </font>
    <font>
      <i/>
      <sz val="9"/>
      <color theme="1"/>
      <name val="Aptos Narrow"/>
      <family val="2"/>
      <scheme val="minor"/>
    </font>
    <font>
      <sz val="10"/>
      <color theme="1" tint="0.499984740745262"/>
      <name val="Aptos Narrow"/>
      <family val="2"/>
      <scheme val="minor"/>
    </font>
    <font>
      <b/>
      <sz val="11"/>
      <color theme="1" tint="0.499984740745262"/>
      <name val="Aptos Narrow"/>
      <family val="2"/>
      <scheme val="minor"/>
    </font>
    <font>
      <sz val="10"/>
      <color theme="1" tint="0.499984740745262"/>
      <name val="Arial"/>
      <family val="2"/>
    </font>
    <font>
      <sz val="11"/>
      <color theme="3" tint="-0.499984740745262"/>
      <name val="Aptos Narrow"/>
      <family val="2"/>
      <scheme val="minor"/>
    </font>
    <font>
      <sz val="24"/>
      <color theme="3"/>
      <name val="Aptos Display"/>
      <family val="2"/>
      <scheme val="major"/>
    </font>
    <font>
      <sz val="11"/>
      <color theme="2" tint="-0.89992980742820516"/>
      <name val="Aptos Narrow"/>
      <family val="2"/>
      <scheme val="minor"/>
    </font>
    <font>
      <sz val="24"/>
      <color theme="3"/>
      <name val="Aptos Narrow"/>
      <family val="2"/>
      <scheme val="minor"/>
    </font>
    <font>
      <b/>
      <sz val="12"/>
      <color theme="9" tint="-0.499984740745262"/>
      <name val="Aptos Narrow"/>
      <family val="2"/>
      <scheme val="minor"/>
    </font>
    <font>
      <b/>
      <sz val="11"/>
      <color theme="2" tint="-0.89996032593768116"/>
      <name val="Aptos Narrow"/>
      <family val="2"/>
      <scheme val="minor"/>
    </font>
    <font>
      <b/>
      <sz val="11"/>
      <color theme="9"/>
      <name val="Aptos Narrow"/>
      <family val="2"/>
      <scheme val="minor"/>
    </font>
    <font>
      <sz val="11"/>
      <color theme="2" tint="-0.89989928891872917"/>
      <name val="Aptos Narrow"/>
      <family val="2"/>
      <scheme val="minor"/>
    </font>
    <font>
      <sz val="12"/>
      <color theme="1"/>
      <name val="Aptos Narrow"/>
      <family val="2"/>
      <charset val="134"/>
      <scheme val="minor"/>
    </font>
    <font>
      <sz val="11"/>
      <color theme="3" tint="-0.499984740745262"/>
      <name val="Aptos"/>
      <family val="2"/>
    </font>
    <font>
      <b/>
      <sz val="11"/>
      <color theme="3" tint="-0.499984740745262"/>
      <name val="Aptos"/>
      <family val="2"/>
    </font>
    <font>
      <b/>
      <sz val="13.5"/>
      <color theme="1"/>
      <name val="Aptos Narrow"/>
      <family val="2"/>
      <scheme val="minor"/>
    </font>
    <font>
      <b/>
      <u/>
      <sz val="11"/>
      <color theme="1"/>
      <name val="Aptos Narrow"/>
      <family val="2"/>
      <scheme val="minor"/>
    </font>
    <font>
      <b/>
      <u/>
      <sz val="11"/>
      <name val="Aptos Narrow"/>
      <family val="2"/>
      <scheme val="minor"/>
    </font>
    <font>
      <sz val="11"/>
      <color theme="1"/>
      <name val="Segoe UI"/>
      <family val="2"/>
    </font>
    <font>
      <b/>
      <sz val="11"/>
      <color theme="1"/>
      <name val="Segoe UI"/>
      <family val="2"/>
    </font>
  </fonts>
  <fills count="17">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4.9989318521683403E-2"/>
        <bgColor indexed="64"/>
      </patternFill>
    </fill>
  </fills>
  <borders count="2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9"/>
      </left>
      <right style="thin">
        <color theme="9"/>
      </right>
      <top style="thin">
        <color theme="9"/>
      </top>
      <bottom style="thin">
        <color theme="9"/>
      </bottom>
      <diagonal/>
    </border>
    <border>
      <left style="thick">
        <color theme="0"/>
      </left>
      <right/>
      <top/>
      <bottom/>
      <diagonal/>
    </border>
    <border>
      <left/>
      <right style="thick">
        <color theme="0"/>
      </right>
      <top/>
      <bottom/>
      <diagonal/>
    </border>
    <border>
      <left style="thin">
        <color auto="1"/>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31">
    <xf numFmtId="0" fontId="0" fillId="0" borderId="0"/>
    <xf numFmtId="0" fontId="2" fillId="0" borderId="0" applyNumberFormat="0" applyFill="0" applyBorder="0" applyAlignment="0" applyProtection="0"/>
    <xf numFmtId="0" fontId="5" fillId="0" borderId="0">
      <alignment vertical="center" wrapText="1"/>
    </xf>
    <xf numFmtId="0" fontId="2" fillId="0" borderId="0" applyNumberFormat="0" applyFill="0" applyBorder="0" applyAlignment="0" applyProtection="0">
      <alignment vertical="center" wrapText="1"/>
    </xf>
    <xf numFmtId="0" fontId="7" fillId="0" borderId="0"/>
    <xf numFmtId="0" fontId="8" fillId="0" borderId="0" applyNumberFormat="0" applyFill="0" applyBorder="0" applyAlignment="0" applyProtection="0"/>
    <xf numFmtId="0" fontId="6" fillId="0" borderId="0"/>
    <xf numFmtId="0" fontId="12" fillId="0" borderId="0" applyNumberFormat="0" applyFill="0" applyAlignment="0" applyProtection="0"/>
    <xf numFmtId="0" fontId="13" fillId="0" borderId="0" applyNumberFormat="0" applyFill="0" applyBorder="0" applyAlignment="0" applyProtection="0">
      <alignment vertical="top"/>
      <protection locked="0"/>
    </xf>
    <xf numFmtId="0" fontId="12" fillId="0" borderId="0" applyNumberFormat="0" applyFill="0" applyProtection="0">
      <alignment vertical="top"/>
    </xf>
    <xf numFmtId="0" fontId="6" fillId="0" borderId="0" applyNumberFormat="0" applyFill="0" applyProtection="0">
      <alignment horizontal="right" indent="1"/>
    </xf>
    <xf numFmtId="164" fontId="6" fillId="0" borderId="6">
      <alignment horizontal="center" vertical="center"/>
    </xf>
    <xf numFmtId="0" fontId="6" fillId="0" borderId="14" applyFill="0">
      <alignment horizontal="center" vertical="center"/>
    </xf>
    <xf numFmtId="9" fontId="6" fillId="0" borderId="0" applyFont="0" applyFill="0" applyBorder="0" applyAlignment="0" applyProtection="0"/>
    <xf numFmtId="0" fontId="6" fillId="0" borderId="14" applyFill="0">
      <alignment horizontal="left" vertical="center" indent="2"/>
    </xf>
    <xf numFmtId="167" fontId="6" fillId="0" borderId="14" applyFill="0">
      <alignment horizontal="center" vertical="center"/>
    </xf>
    <xf numFmtId="0" fontId="23" fillId="0" borderId="0">
      <alignment vertical="center"/>
    </xf>
    <xf numFmtId="0" fontId="24" fillId="0" borderId="0" applyNumberFormat="0" applyFill="0" applyBorder="0" applyAlignment="0" applyProtection="0"/>
    <xf numFmtId="14" fontId="25" fillId="0" borderId="0" applyFill="0" applyBorder="0" applyProtection="0">
      <alignment horizontal="right" vertical="center" indent="2"/>
    </xf>
    <xf numFmtId="0" fontId="26" fillId="0" borderId="0" applyNumberFormat="0" applyFill="0" applyBorder="0" applyProtection="0">
      <alignment horizontal="left" vertical="center" indent="1"/>
    </xf>
    <xf numFmtId="9" fontId="27" fillId="0" borderId="15" applyProtection="0">
      <alignment horizontal="center" vertical="center"/>
    </xf>
    <xf numFmtId="0" fontId="28" fillId="0" borderId="0" applyNumberFormat="0" applyBorder="0" applyProtection="0">
      <alignment horizontal="left" vertical="center" wrapText="1" indent="1"/>
    </xf>
    <xf numFmtId="0" fontId="28" fillId="0" borderId="16" applyNumberFormat="0" applyFill="0" applyProtection="0">
      <alignment horizontal="left" vertical="center" wrapText="1" indent="2"/>
    </xf>
    <xf numFmtId="168" fontId="29" fillId="0" borderId="0" applyFill="0" applyProtection="0">
      <alignment horizontal="left" vertical="center" indent="1"/>
    </xf>
    <xf numFmtId="0" fontId="30" fillId="0" borderId="0" applyFill="0" applyBorder="0" applyProtection="0">
      <alignment horizontal="left" vertical="center" wrapText="1" indent="1"/>
    </xf>
    <xf numFmtId="3" fontId="30" fillId="0" borderId="0" applyFill="0" applyBorder="0" applyProtection="0">
      <alignment horizontal="left" vertical="center" indent="1"/>
    </xf>
    <xf numFmtId="3" fontId="30" fillId="3" borderId="17">
      <alignment horizontal="left" vertical="center" indent="1"/>
    </xf>
    <xf numFmtId="14" fontId="25" fillId="0" borderId="16">
      <alignment horizontal="left" vertical="center" indent="2"/>
    </xf>
    <xf numFmtId="168" fontId="7" fillId="0" borderId="18">
      <alignment horizontal="right" vertical="center"/>
    </xf>
    <xf numFmtId="3" fontId="30" fillId="3" borderId="0" applyBorder="0">
      <alignment horizontal="left" vertical="center" indent="1"/>
    </xf>
    <xf numFmtId="0" fontId="31" fillId="0" borderId="0"/>
  </cellStyleXfs>
  <cellXfs count="160">
    <xf numFmtId="0" fontId="0" fillId="0" borderId="0" xfId="0"/>
    <xf numFmtId="0" fontId="2" fillId="0" borderId="0" xfId="1" quotePrefix="1" applyAlignment="1"/>
    <xf numFmtId="0" fontId="2" fillId="0" borderId="0" xfId="1"/>
    <xf numFmtId="0" fontId="0" fillId="0" borderId="2" xfId="0" applyBorder="1"/>
    <xf numFmtId="0" fontId="0" fillId="0" borderId="1" xfId="0" applyBorder="1"/>
    <xf numFmtId="0" fontId="0" fillId="2" borderId="1" xfId="0" applyFill="1" applyBorder="1"/>
    <xf numFmtId="0" fontId="0" fillId="0" borderId="3" xfId="0" applyBorder="1"/>
    <xf numFmtId="0" fontId="1" fillId="0" borderId="0" xfId="0" applyFont="1"/>
    <xf numFmtId="0" fontId="1" fillId="2" borderId="1" xfId="0" applyFont="1" applyFill="1" applyBorder="1"/>
    <xf numFmtId="0" fontId="3" fillId="0" borderId="0" xfId="1" applyFont="1"/>
    <xf numFmtId="0" fontId="0" fillId="0" borderId="0" xfId="0" applyAlignment="1">
      <alignment vertical="center" wrapText="1"/>
    </xf>
    <xf numFmtId="0" fontId="2" fillId="0" borderId="1" xfId="1" applyBorder="1"/>
    <xf numFmtId="0" fontId="3" fillId="2" borderId="1" xfId="1" applyFont="1" applyFill="1" applyBorder="1"/>
    <xf numFmtId="0" fontId="0" fillId="0" borderId="4" xfId="0" applyBorder="1"/>
    <xf numFmtId="0" fontId="1" fillId="0" borderId="0" xfId="0" applyFont="1" applyAlignment="1">
      <alignment vertical="center"/>
    </xf>
    <xf numFmtId="0" fontId="0" fillId="0" borderId="0" xfId="0" applyAlignment="1">
      <alignment vertical="center"/>
    </xf>
    <xf numFmtId="0" fontId="1" fillId="2" borderId="1" xfId="0" applyFont="1" applyFill="1" applyBorder="1" applyAlignment="1">
      <alignment vertical="center" wrapText="1"/>
    </xf>
    <xf numFmtId="0" fontId="3" fillId="2" borderId="1" xfId="1" applyFont="1" applyFill="1" applyBorder="1" applyAlignment="1">
      <alignment vertical="center" wrapText="1"/>
    </xf>
    <xf numFmtId="0" fontId="0" fillId="0" borderId="0" xfId="0" applyAlignment="1">
      <alignment vertical="top"/>
    </xf>
    <xf numFmtId="0" fontId="7" fillId="0" borderId="0" xfId="4" applyAlignment="1">
      <alignment wrapText="1"/>
    </xf>
    <xf numFmtId="0" fontId="8" fillId="0" borderId="0" xfId="5" applyAlignment="1">
      <alignment horizontal="left"/>
    </xf>
    <xf numFmtId="0" fontId="9" fillId="0" borderId="0" xfId="6" applyFont="1" applyAlignment="1">
      <alignment horizontal="left"/>
    </xf>
    <xf numFmtId="0" fontId="10" fillId="0" borderId="0" xfId="6" applyFont="1"/>
    <xf numFmtId="0" fontId="10" fillId="0" borderId="0" xfId="6" applyFont="1" applyAlignment="1">
      <alignment horizontal="center"/>
    </xf>
    <xf numFmtId="0" fontId="10" fillId="0" borderId="0" xfId="6" applyFont="1" applyAlignment="1">
      <alignment horizontal="center" vertical="center"/>
    </xf>
    <xf numFmtId="0" fontId="6" fillId="0" borderId="0" xfId="6"/>
    <xf numFmtId="0" fontId="11" fillId="0" borderId="0" xfId="6" applyFont="1"/>
    <xf numFmtId="0" fontId="7" fillId="0" borderId="0" xfId="4"/>
    <xf numFmtId="0" fontId="12" fillId="0" borderId="0" xfId="7"/>
    <xf numFmtId="0" fontId="6" fillId="0" borderId="0" xfId="6" applyAlignment="1">
      <alignment horizontal="center"/>
    </xf>
    <xf numFmtId="0" fontId="14" fillId="0" borderId="0" xfId="8" applyFont="1" applyProtection="1">
      <alignment vertical="top"/>
    </xf>
    <xf numFmtId="0" fontId="12" fillId="0" borderId="0" xfId="9">
      <alignment vertical="top"/>
    </xf>
    <xf numFmtId="0" fontId="6" fillId="0" borderId="6" xfId="6" applyBorder="1" applyAlignment="1">
      <alignment horizontal="center" vertical="center"/>
    </xf>
    <xf numFmtId="0" fontId="6" fillId="0" borderId="10" xfId="6" applyBorder="1"/>
    <xf numFmtId="166" fontId="15" fillId="4" borderId="11" xfId="6" applyNumberFormat="1" applyFont="1" applyFill="1" applyBorder="1" applyAlignment="1">
      <alignment horizontal="center" vertical="center"/>
    </xf>
    <xf numFmtId="166" fontId="15" fillId="4" borderId="0" xfId="6" applyNumberFormat="1" applyFont="1" applyFill="1" applyAlignment="1">
      <alignment horizontal="center" vertical="center"/>
    </xf>
    <xf numFmtId="166" fontId="15" fillId="4" borderId="5" xfId="6" applyNumberFormat="1" applyFont="1" applyFill="1" applyBorder="1" applyAlignment="1">
      <alignment horizontal="center" vertical="center"/>
    </xf>
    <xf numFmtId="0" fontId="16" fillId="5" borderId="8" xfId="6" applyFont="1" applyFill="1" applyBorder="1" applyAlignment="1">
      <alignment horizontal="left" vertical="center" indent="1"/>
    </xf>
    <xf numFmtId="0" fontId="16" fillId="5" borderId="8" xfId="6" applyFont="1" applyFill="1" applyBorder="1" applyAlignment="1">
      <alignment horizontal="center" vertical="center" wrapText="1"/>
    </xf>
    <xf numFmtId="0" fontId="17" fillId="6" borderId="12" xfId="6" applyFont="1" applyFill="1" applyBorder="1" applyAlignment="1">
      <alignment horizontal="center" vertical="center" shrinkToFit="1"/>
    </xf>
    <xf numFmtId="0" fontId="6" fillId="0" borderId="0" xfId="6" applyAlignment="1">
      <alignment wrapText="1"/>
    </xf>
    <xf numFmtId="0" fontId="6" fillId="0" borderId="13" xfId="6" applyBorder="1" applyAlignment="1">
      <alignment vertical="center"/>
    </xf>
    <xf numFmtId="0" fontId="1" fillId="7" borderId="14" xfId="6" applyFont="1" applyFill="1" applyBorder="1" applyAlignment="1">
      <alignment horizontal="left" vertical="center" indent="1"/>
    </xf>
    <xf numFmtId="0" fontId="6" fillId="7" borderId="14" xfId="12" applyFill="1">
      <alignment horizontal="center" vertical="center"/>
    </xf>
    <xf numFmtId="9" fontId="18" fillId="7" borderId="14" xfId="13" applyFont="1" applyFill="1" applyBorder="1" applyAlignment="1">
      <alignment horizontal="center" vertical="center"/>
    </xf>
    <xf numFmtId="167" fontId="6" fillId="7" borderId="14" xfId="6" applyNumberFormat="1" applyFill="1" applyBorder="1" applyAlignment="1">
      <alignment horizontal="center" vertical="center"/>
    </xf>
    <xf numFmtId="167" fontId="18" fillId="7" borderId="14" xfId="6" applyNumberFormat="1" applyFont="1" applyFill="1" applyBorder="1" applyAlignment="1">
      <alignment horizontal="center" vertical="center"/>
    </xf>
    <xf numFmtId="0" fontId="18" fillId="0" borderId="14" xfId="6" applyFont="1" applyBorder="1" applyAlignment="1">
      <alignment horizontal="center" vertical="center"/>
    </xf>
    <xf numFmtId="0" fontId="6" fillId="0" borderId="0" xfId="6" applyAlignment="1">
      <alignment vertical="center"/>
    </xf>
    <xf numFmtId="0" fontId="6" fillId="8" borderId="14" xfId="14" applyFill="1">
      <alignment horizontal="left" vertical="center" indent="2"/>
    </xf>
    <xf numFmtId="0" fontId="6" fillId="8" borderId="14" xfId="12" applyFill="1">
      <alignment horizontal="center" vertical="center"/>
    </xf>
    <xf numFmtId="9" fontId="18" fillId="8" borderId="14" xfId="13" applyFont="1" applyFill="1" applyBorder="1" applyAlignment="1">
      <alignment horizontal="center" vertical="center"/>
    </xf>
    <xf numFmtId="167" fontId="6" fillId="8" borderId="14" xfId="15" applyFill="1">
      <alignment horizontal="center" vertical="center"/>
    </xf>
    <xf numFmtId="0" fontId="6" fillId="0" borderId="13" xfId="6" applyBorder="1" applyAlignment="1">
      <alignment horizontal="right" vertical="center"/>
    </xf>
    <xf numFmtId="0" fontId="1" fillId="9" borderId="14" xfId="6" applyFont="1" applyFill="1" applyBorder="1" applyAlignment="1">
      <alignment horizontal="left" vertical="center" indent="1"/>
    </xf>
    <xf numFmtId="0" fontId="6" fillId="9" borderId="14" xfId="12" applyFill="1">
      <alignment horizontal="center" vertical="center"/>
    </xf>
    <xf numFmtId="9" fontId="18" fillId="9" borderId="14" xfId="13" applyFont="1" applyFill="1" applyBorder="1" applyAlignment="1">
      <alignment horizontal="center" vertical="center"/>
    </xf>
    <xf numFmtId="167" fontId="6" fillId="9" borderId="14" xfId="6" applyNumberFormat="1" applyFill="1" applyBorder="1" applyAlignment="1">
      <alignment horizontal="center" vertical="center"/>
    </xf>
    <xf numFmtId="167" fontId="18" fillId="9" borderId="14" xfId="6" applyNumberFormat="1" applyFont="1" applyFill="1" applyBorder="1" applyAlignment="1">
      <alignment horizontal="center" vertical="center"/>
    </xf>
    <xf numFmtId="0" fontId="6" fillId="2" borderId="14" xfId="14" applyFill="1">
      <alignment horizontal="left" vertical="center" indent="2"/>
    </xf>
    <xf numFmtId="0" fontId="6" fillId="2" borderId="14" xfId="12" applyFill="1">
      <alignment horizontal="center" vertical="center"/>
    </xf>
    <xf numFmtId="9" fontId="18" fillId="2" borderId="14" xfId="13" applyFont="1" applyFill="1" applyBorder="1" applyAlignment="1">
      <alignment horizontal="center" vertical="center"/>
    </xf>
    <xf numFmtId="167" fontId="6" fillId="2" borderId="14" xfId="15" applyFill="1">
      <alignment horizontal="center" vertical="center"/>
    </xf>
    <xf numFmtId="0" fontId="1" fillId="10" borderId="14" xfId="6" applyFont="1" applyFill="1" applyBorder="1" applyAlignment="1">
      <alignment horizontal="left" vertical="center" indent="1"/>
    </xf>
    <xf numFmtId="0" fontId="6" fillId="10" borderId="14" xfId="12" applyFill="1">
      <alignment horizontal="center" vertical="center"/>
    </xf>
    <xf numFmtId="9" fontId="18" fillId="10" borderId="14" xfId="13" applyFont="1" applyFill="1" applyBorder="1" applyAlignment="1">
      <alignment horizontal="center" vertical="center"/>
    </xf>
    <xf numFmtId="167" fontId="6" fillId="10" borderId="14" xfId="6" applyNumberFormat="1" applyFill="1" applyBorder="1" applyAlignment="1">
      <alignment horizontal="center" vertical="center"/>
    </xf>
    <xf numFmtId="167" fontId="18" fillId="10" borderId="14" xfId="6" applyNumberFormat="1" applyFont="1" applyFill="1" applyBorder="1" applyAlignment="1">
      <alignment horizontal="center" vertical="center"/>
    </xf>
    <xf numFmtId="0" fontId="6" fillId="11" borderId="14" xfId="14" applyFill="1">
      <alignment horizontal="left" vertical="center" indent="2"/>
    </xf>
    <xf numFmtId="0" fontId="6" fillId="11" borderId="14" xfId="12" applyFill="1">
      <alignment horizontal="center" vertical="center"/>
    </xf>
    <xf numFmtId="9" fontId="18" fillId="11" borderId="14" xfId="13" applyFont="1" applyFill="1" applyBorder="1" applyAlignment="1">
      <alignment horizontal="center" vertical="center"/>
    </xf>
    <xf numFmtId="167" fontId="6" fillId="11" borderId="14" xfId="15" applyFill="1">
      <alignment horizontal="center" vertical="center"/>
    </xf>
    <xf numFmtId="0" fontId="1" fillId="12" borderId="14" xfId="6" applyFont="1" applyFill="1" applyBorder="1" applyAlignment="1">
      <alignment horizontal="left" vertical="center" indent="1"/>
    </xf>
    <xf numFmtId="0" fontId="6" fillId="12" borderId="14" xfId="12" applyFill="1">
      <alignment horizontal="center" vertical="center"/>
    </xf>
    <xf numFmtId="9" fontId="18" fillId="12" borderId="14" xfId="13" applyFont="1" applyFill="1" applyBorder="1" applyAlignment="1">
      <alignment horizontal="center" vertical="center"/>
    </xf>
    <xf numFmtId="167" fontId="6" fillId="12" borderId="14" xfId="6" applyNumberFormat="1" applyFill="1" applyBorder="1" applyAlignment="1">
      <alignment horizontal="center" vertical="center"/>
    </xf>
    <xf numFmtId="167" fontId="18" fillId="12" borderId="14" xfId="6" applyNumberFormat="1" applyFont="1" applyFill="1" applyBorder="1" applyAlignment="1">
      <alignment horizontal="center" vertical="center"/>
    </xf>
    <xf numFmtId="0" fontId="6" fillId="13" borderId="14" xfId="14" applyFill="1">
      <alignment horizontal="left" vertical="center" indent="2"/>
    </xf>
    <xf numFmtId="0" fontId="6" fillId="13" borderId="14" xfId="12" applyFill="1">
      <alignment horizontal="center" vertical="center"/>
    </xf>
    <xf numFmtId="9" fontId="18" fillId="13" borderId="14" xfId="13" applyFont="1" applyFill="1" applyBorder="1" applyAlignment="1">
      <alignment horizontal="center" vertical="center"/>
    </xf>
    <xf numFmtId="167" fontId="6" fillId="13" borderId="14" xfId="15" applyFill="1">
      <alignment horizontal="center" vertical="center"/>
    </xf>
    <xf numFmtId="0" fontId="1" fillId="14" borderId="14" xfId="6" applyFont="1" applyFill="1" applyBorder="1" applyAlignment="1">
      <alignment horizontal="left" vertical="center" indent="1"/>
    </xf>
    <xf numFmtId="0" fontId="6" fillId="14" borderId="14" xfId="12" applyFill="1">
      <alignment horizontal="center" vertical="center"/>
    </xf>
    <xf numFmtId="9" fontId="18" fillId="14" borderId="14" xfId="13" applyFont="1" applyFill="1" applyBorder="1" applyAlignment="1">
      <alignment horizontal="center" vertical="center"/>
    </xf>
    <xf numFmtId="167" fontId="6" fillId="14" borderId="14" xfId="6" applyNumberFormat="1" applyFill="1" applyBorder="1" applyAlignment="1">
      <alignment horizontal="center" vertical="center"/>
    </xf>
    <xf numFmtId="167" fontId="18" fillId="14" borderId="14" xfId="6" applyNumberFormat="1" applyFont="1" applyFill="1" applyBorder="1" applyAlignment="1">
      <alignment horizontal="center" vertical="center"/>
    </xf>
    <xf numFmtId="0" fontId="6" fillId="15" borderId="14" xfId="14" applyFill="1">
      <alignment horizontal="left" vertical="center" indent="2"/>
    </xf>
    <xf numFmtId="0" fontId="6" fillId="15" borderId="14" xfId="12" applyFill="1">
      <alignment horizontal="center" vertical="center"/>
    </xf>
    <xf numFmtId="9" fontId="18" fillId="15" borderId="14" xfId="13" applyFont="1" applyFill="1" applyBorder="1" applyAlignment="1">
      <alignment horizontal="center" vertical="center"/>
    </xf>
    <xf numFmtId="167" fontId="6" fillId="15" borderId="14" xfId="15" applyFill="1">
      <alignment horizontal="center" vertical="center"/>
    </xf>
    <xf numFmtId="0" fontId="6" fillId="0" borderId="14" xfId="14">
      <alignment horizontal="left" vertical="center" indent="2"/>
    </xf>
    <xf numFmtId="0" fontId="6" fillId="0" borderId="14" xfId="12">
      <alignment horizontal="center" vertical="center"/>
    </xf>
    <xf numFmtId="9" fontId="18" fillId="0" borderId="14" xfId="13" applyFont="1" applyBorder="1" applyAlignment="1">
      <alignment horizontal="center" vertical="center"/>
    </xf>
    <xf numFmtId="167" fontId="6" fillId="0" borderId="14" xfId="15">
      <alignment horizontal="center" vertical="center"/>
    </xf>
    <xf numFmtId="0" fontId="19" fillId="16" borderId="14" xfId="6" applyFont="1" applyFill="1" applyBorder="1" applyAlignment="1">
      <alignment horizontal="left" vertical="center" indent="1"/>
    </xf>
    <xf numFmtId="0" fontId="19" fillId="16" borderId="14" xfId="6" applyFont="1" applyFill="1" applyBorder="1" applyAlignment="1">
      <alignment horizontal="center" vertical="center"/>
    </xf>
    <xf numFmtId="9" fontId="18" fillId="16" borderId="14" xfId="13" applyFont="1" applyFill="1" applyBorder="1" applyAlignment="1">
      <alignment horizontal="center" vertical="center"/>
    </xf>
    <xf numFmtId="167" fontId="20" fillId="16" borderId="14" xfId="6" applyNumberFormat="1" applyFont="1" applyFill="1" applyBorder="1" applyAlignment="1">
      <alignment horizontal="left" vertical="center"/>
    </xf>
    <xf numFmtId="167" fontId="18" fillId="16" borderId="14" xfId="6" applyNumberFormat="1" applyFont="1" applyFill="1" applyBorder="1" applyAlignment="1">
      <alignment horizontal="center" vertical="center"/>
    </xf>
    <xf numFmtId="0" fontId="18" fillId="16" borderId="14" xfId="6" applyFont="1" applyFill="1" applyBorder="1" applyAlignment="1">
      <alignment horizontal="center" vertical="center"/>
    </xf>
    <xf numFmtId="0" fontId="6" fillId="16" borderId="13" xfId="6" applyFill="1" applyBorder="1" applyAlignment="1">
      <alignment vertical="center"/>
    </xf>
    <xf numFmtId="0" fontId="6" fillId="0" borderId="0" xfId="6" applyAlignment="1">
      <alignment horizontal="right" vertical="center"/>
    </xf>
    <xf numFmtId="0" fontId="21" fillId="0" borderId="0" xfId="6" applyFont="1"/>
    <xf numFmtId="0" fontId="7" fillId="0" borderId="0" xfId="6" applyFont="1" applyAlignment="1">
      <alignment horizontal="center"/>
    </xf>
    <xf numFmtId="0" fontId="22" fillId="0" borderId="0" xfId="8" applyFont="1" applyAlignment="1" applyProtection="1"/>
    <xf numFmtId="0" fontId="23" fillId="0" borderId="0" xfId="16">
      <alignment vertical="center"/>
    </xf>
    <xf numFmtId="0" fontId="24" fillId="0" borderId="0" xfId="17" applyAlignment="1" applyProtection="1">
      <alignment vertical="center"/>
    </xf>
    <xf numFmtId="14" fontId="0" fillId="0" borderId="0" xfId="18" applyFont="1" applyAlignment="1" applyProtection="1">
      <alignment vertical="center"/>
    </xf>
    <xf numFmtId="0" fontId="26" fillId="0" borderId="0" xfId="19" applyAlignment="1" applyProtection="1">
      <alignment vertical="center"/>
    </xf>
    <xf numFmtId="0" fontId="23" fillId="0" borderId="0" xfId="16" applyAlignment="1">
      <alignment horizontal="right" vertical="center"/>
    </xf>
    <xf numFmtId="9" fontId="27" fillId="0" borderId="15" xfId="20" applyProtection="1">
      <alignment horizontal="center" vertical="center"/>
    </xf>
    <xf numFmtId="0" fontId="28" fillId="0" borderId="0" xfId="21" applyBorder="1">
      <alignment horizontal="left" vertical="center" wrapText="1" indent="1"/>
    </xf>
    <xf numFmtId="14" fontId="28" fillId="0" borderId="0" xfId="21" applyNumberFormat="1" applyBorder="1">
      <alignment horizontal="left" vertical="center" wrapText="1" indent="1"/>
    </xf>
    <xf numFmtId="3" fontId="28" fillId="0" borderId="0" xfId="21" applyNumberFormat="1" applyBorder="1">
      <alignment horizontal="left" vertical="center" wrapText="1" indent="1"/>
    </xf>
    <xf numFmtId="0" fontId="28" fillId="0" borderId="0" xfId="21" applyNumberFormat="1" applyBorder="1">
      <alignment horizontal="left" vertical="center" wrapText="1" indent="1"/>
    </xf>
    <xf numFmtId="14" fontId="28" fillId="0" borderId="16" xfId="22" applyNumberFormat="1">
      <alignment horizontal="left" vertical="center" wrapText="1" indent="2"/>
    </xf>
    <xf numFmtId="168" fontId="29" fillId="0" borderId="0" xfId="23">
      <alignment horizontal="left" vertical="center" indent="1"/>
    </xf>
    <xf numFmtId="0" fontId="30" fillId="0" borderId="0" xfId="24" applyBorder="1">
      <alignment horizontal="left" vertical="center" wrapText="1" indent="1"/>
    </xf>
    <xf numFmtId="14" fontId="25" fillId="0" borderId="0" xfId="18" applyBorder="1">
      <alignment horizontal="right" vertical="center" indent="2"/>
    </xf>
    <xf numFmtId="3" fontId="30" fillId="0" borderId="0" xfId="25" applyBorder="1">
      <alignment horizontal="left" vertical="center" indent="1"/>
    </xf>
    <xf numFmtId="3" fontId="30" fillId="3" borderId="17" xfId="26">
      <alignment horizontal="left" vertical="center" indent="1"/>
    </xf>
    <xf numFmtId="14" fontId="25" fillId="0" borderId="16" xfId="27">
      <alignment horizontal="left" vertical="center" indent="2"/>
    </xf>
    <xf numFmtId="168" fontId="7" fillId="0" borderId="18" xfId="28">
      <alignment horizontal="right" vertical="center"/>
    </xf>
    <xf numFmtId="3" fontId="30" fillId="3" borderId="0" xfId="29" applyBorder="1">
      <alignment horizontal="left" vertical="center" indent="1"/>
    </xf>
    <xf numFmtId="0" fontId="30" fillId="0" borderId="0" xfId="24" applyProtection="1">
      <alignment horizontal="left" vertical="center" wrapText="1" indent="1"/>
    </xf>
    <xf numFmtId="14" fontId="25" fillId="0" borderId="0" xfId="18" applyProtection="1">
      <alignment horizontal="right" vertical="center" indent="2"/>
    </xf>
    <xf numFmtId="3" fontId="30" fillId="0" borderId="0" xfId="25" applyProtection="1">
      <alignment horizontal="left" vertical="center" indent="1"/>
    </xf>
    <xf numFmtId="3" fontId="30" fillId="3" borderId="0" xfId="29">
      <alignment horizontal="left" vertical="center" indent="1"/>
    </xf>
    <xf numFmtId="0" fontId="32" fillId="0" borderId="0" xfId="0" applyFont="1" applyAlignment="1">
      <alignment vertical="center"/>
    </xf>
    <xf numFmtId="0" fontId="33" fillId="0" borderId="0" xfId="0" applyFont="1" applyAlignment="1">
      <alignment horizontal="left" vertical="center" indent="1"/>
    </xf>
    <xf numFmtId="0" fontId="33" fillId="0" borderId="19" xfId="0" applyFont="1" applyBorder="1" applyAlignment="1">
      <alignment vertical="center"/>
    </xf>
    <xf numFmtId="0" fontId="33" fillId="0" borderId="20" xfId="0" applyFont="1" applyBorder="1" applyAlignment="1">
      <alignment vertical="center"/>
    </xf>
    <xf numFmtId="0" fontId="33" fillId="0" borderId="1" xfId="0" applyFont="1" applyBorder="1" applyAlignment="1">
      <alignment vertical="center"/>
    </xf>
    <xf numFmtId="0" fontId="34"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18" fillId="0" borderId="0" xfId="1" applyFont="1"/>
    <xf numFmtId="0" fontId="35" fillId="0" borderId="0" xfId="0" applyFont="1"/>
    <xf numFmtId="0" fontId="36" fillId="0" borderId="0" xfId="1" applyFont="1"/>
    <xf numFmtId="0" fontId="2" fillId="0" borderId="0" xfId="1" applyAlignment="1">
      <alignment horizontal="right"/>
    </xf>
    <xf numFmtId="0" fontId="2" fillId="0" borderId="0" xfId="1" quotePrefix="1" applyAlignment="1">
      <alignment horizontal="right"/>
    </xf>
    <xf numFmtId="0" fontId="0" fillId="0" borderId="0" xfId="0" applyAlignment="1">
      <alignment horizontal="right"/>
    </xf>
    <xf numFmtId="0" fontId="18" fillId="0" borderId="0" xfId="1" applyFont="1" applyAlignment="1">
      <alignment horizontal="left"/>
    </xf>
    <xf numFmtId="0" fontId="35" fillId="0" borderId="4" xfId="0" applyFont="1" applyBorder="1" applyAlignment="1">
      <alignment vertical="center"/>
    </xf>
    <xf numFmtId="0" fontId="0" fillId="0" borderId="3" xfId="0" applyBorder="1" applyAlignment="1">
      <alignment vertical="center"/>
    </xf>
    <xf numFmtId="0" fontId="0" fillId="0" borderId="21" xfId="0" applyBorder="1" applyAlignment="1">
      <alignment vertical="center"/>
    </xf>
    <xf numFmtId="0" fontId="35" fillId="0" borderId="21" xfId="0" applyFont="1" applyBorder="1" applyAlignment="1">
      <alignment vertical="center"/>
    </xf>
    <xf numFmtId="0" fontId="0" fillId="0" borderId="3" xfId="0" applyBorder="1" applyAlignment="1">
      <alignment vertical="center" wrapText="1"/>
    </xf>
    <xf numFmtId="0" fontId="0" fillId="0" borderId="21" xfId="0" applyBorder="1" applyAlignment="1">
      <alignment horizontal="left" vertical="center" wrapText="1"/>
    </xf>
    <xf numFmtId="0" fontId="0" fillId="0" borderId="21" xfId="0" applyBorder="1" applyAlignment="1">
      <alignment vertical="center" wrapText="1"/>
    </xf>
    <xf numFmtId="0" fontId="38" fillId="0" borderId="0" xfId="0" applyFont="1" applyAlignment="1">
      <alignment vertical="center"/>
    </xf>
    <xf numFmtId="0" fontId="37" fillId="0" borderId="0" xfId="0" applyFont="1" applyAlignment="1">
      <alignment vertical="center"/>
    </xf>
    <xf numFmtId="0" fontId="38" fillId="0" borderId="0" xfId="0" applyFont="1" applyAlignment="1">
      <alignment horizontal="left" vertical="center" indent="1"/>
    </xf>
    <xf numFmtId="0" fontId="37" fillId="0" borderId="0" xfId="0" applyFont="1" applyAlignment="1">
      <alignment horizontal="left" vertical="center" indent="2"/>
    </xf>
    <xf numFmtId="165" fontId="6" fillId="4" borderId="7" xfId="6" applyNumberFormat="1" applyFill="1" applyBorder="1" applyAlignment="1">
      <alignment horizontal="left" vertical="center" wrapText="1" indent="1"/>
    </xf>
    <xf numFmtId="165" fontId="6" fillId="4" borderId="8" xfId="6" applyNumberFormat="1" applyFill="1" applyBorder="1" applyAlignment="1">
      <alignment horizontal="left" vertical="center" wrapText="1" indent="1"/>
    </xf>
    <xf numFmtId="165" fontId="6" fillId="4" borderId="9" xfId="6" applyNumberFormat="1" applyFill="1" applyBorder="1" applyAlignment="1">
      <alignment horizontal="left" vertical="center" wrapText="1" indent="1"/>
    </xf>
    <xf numFmtId="0" fontId="6" fillId="0" borderId="0" xfId="10">
      <alignment horizontal="right" indent="1"/>
    </xf>
    <xf numFmtId="0" fontId="6" fillId="0" borderId="5" xfId="10" applyBorder="1">
      <alignment horizontal="right" indent="1"/>
    </xf>
    <xf numFmtId="164" fontId="6" fillId="0" borderId="6" xfId="11">
      <alignment horizontal="center" vertical="center"/>
    </xf>
  </cellXfs>
  <cellStyles count="31">
    <cellStyle name="Actual Start" xfId="27" xr:uid="{28AEE6B1-80CB-42B9-A0BD-36BC6C3D4214}"/>
    <cellStyle name="Date" xfId="18" xr:uid="{B96CE0FD-02F7-4103-915B-917E87C210A1}"/>
    <cellStyle name="Date 2" xfId="15" xr:uid="{F12BDE2F-F654-4114-A376-9766116EF340}"/>
    <cellStyle name="Estimated duration" xfId="26" xr:uid="{6F32BCA4-36D1-4260-8116-E335AEF94D34}"/>
    <cellStyle name="Flag" xfId="28" xr:uid="{C54A9249-4DED-4084-852F-9B2D5D4D5DE8}"/>
    <cellStyle name="Grey Column" xfId="29" xr:uid="{9FEF9BA9-33F5-4DFD-B304-726CE1EB0738}"/>
    <cellStyle name="Heading 1 2" xfId="7" xr:uid="{0D2502FF-0053-47A3-A88A-9E315F633D16}"/>
    <cellStyle name="Heading 1 3" xfId="19" xr:uid="{941EA185-1CD2-48BC-98EF-67107CA76D30}"/>
    <cellStyle name="Heading 2 2" xfId="9" xr:uid="{C2421BF2-CE42-4387-BA24-FDDA5CBF9A92}"/>
    <cellStyle name="Heading 2 3" xfId="21" xr:uid="{47E88338-415A-4638-A061-420EDA2D54B2}"/>
    <cellStyle name="Heading 3 2" xfId="10" xr:uid="{24ADD721-77A4-41B2-AA8A-9EE0FCAFA42E}"/>
    <cellStyle name="Heading 3 3" xfId="23" xr:uid="{8685934A-DB76-421A-BD8B-65A467A4F5C9}"/>
    <cellStyle name="Heading 4 2" xfId="22" xr:uid="{CD25F141-2E58-48FB-BAD9-142699F3A505}"/>
    <cellStyle name="Hyperlink" xfId="1" builtinId="8"/>
    <cellStyle name="Hyperlink 2" xfId="3" xr:uid="{BF632B5E-32BF-40C6-A218-CC1ABF264B42}"/>
    <cellStyle name="Hyperlink 2 2" xfId="8" xr:uid="{633D26D2-334B-4BCE-8E8E-2FA5EF3548CD}"/>
    <cellStyle name="Input 2" xfId="20" xr:uid="{8B26B047-9680-4CF4-8192-8F540845276B}"/>
    <cellStyle name="Name" xfId="12" xr:uid="{D9AFA63D-6AF7-4DA6-B2EF-B593F1DA2D30}"/>
    <cellStyle name="Normal" xfId="0" builtinId="0"/>
    <cellStyle name="Normal 2" xfId="2" xr:uid="{18443880-9A34-44B9-8DBF-98EE53AFE189}"/>
    <cellStyle name="Normal 2 2" xfId="6" xr:uid="{65FE3D4A-D5F8-4E58-99CD-873FE8E78F0A}"/>
    <cellStyle name="Normal 3" xfId="16" xr:uid="{4F02AADC-C880-480C-B4E8-41FD8EA89543}"/>
    <cellStyle name="Normal 4" xfId="30" xr:uid="{AA644AD9-3D9C-4D60-8AC2-307EAB7E54CB}"/>
    <cellStyle name="Numbers" xfId="25" xr:uid="{6D1B07A7-4CD9-4BC1-A485-E8D3373C26F5}"/>
    <cellStyle name="Percent 2" xfId="13" xr:uid="{B84FCC9B-EFE7-4AEF-8CAF-44DFD50CB795}"/>
    <cellStyle name="Project Start" xfId="11" xr:uid="{46EC3044-EB12-45A5-9A21-ADE750D5720E}"/>
    <cellStyle name="Task" xfId="14" xr:uid="{5BD02CAF-254E-4E5B-A802-858C96B8FBF1}"/>
    <cellStyle name="Text" xfId="24" xr:uid="{7CB53ABF-1A78-4FC9-8E2F-03A0902408C4}"/>
    <cellStyle name="Title 2" xfId="5" xr:uid="{97B38BF3-AB22-43E0-AF03-3B8FA01908CC}"/>
    <cellStyle name="Title 3" xfId="17" xr:uid="{E197B104-96F2-4858-9430-9672F04C4F02}"/>
    <cellStyle name="zHiddenText" xfId="4" xr:uid="{5FC1B17F-84C7-482A-B471-3E1E0666FA85}"/>
  </cellStyles>
  <dxfs count="13">
    <dxf>
      <font>
        <b/>
        <i val="0"/>
        <color theme="4" tint="-0.499984740745262"/>
      </font>
    </dxf>
    <dxf>
      <font>
        <b/>
        <i val="0"/>
        <color theme="4" tint="-0.499984740745262"/>
      </font>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numFmt numFmtId="0" formatCode="General"/>
    </dxf>
    <dxf>
      <numFmt numFmtId="168" formatCode="&quot;Over/Under flag&quot;;&quot;&quot;;&quot;&quot;"/>
    </dxf>
    <dxf>
      <border outline="0">
        <bottom style="thin">
          <color theme="9"/>
        </bottom>
      </border>
    </dxf>
    <dxf>
      <fill>
        <patternFill>
          <bgColor theme="2"/>
        </patternFill>
      </fill>
    </dxf>
    <dxf>
      <fill>
        <patternFill>
          <bgColor theme="2"/>
        </patternFill>
      </fill>
    </dxf>
    <dxf>
      <font>
        <b/>
        <i val="0"/>
        <color theme="0"/>
      </font>
      <fill>
        <patternFill>
          <bgColor theme="4" tint="-0.2499465926084170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2" defaultTableStyle="TableStyleMedium2" defaultPivotStyle="PivotStyleLight16">
    <tableStyle name="Custom Table Style" pivot="0" count="2" xr9:uid="{693FF4A5-ED85-4B86-9066-B5D3151203E6}">
      <tableStyleElement type="wholeTable" dxfId="12"/>
      <tableStyleElement type="headerRow" dxfId="11"/>
    </tableStyle>
    <tableStyle name="Idea Planner" pivot="0" count="3" xr9:uid="{9B7C7EBA-4E7F-47B8-A3E3-92C0D9CE2758}">
      <tableStyleElement type="headerRow" dxfId="10"/>
      <tableStyleElement type="secondRowStripe" dxfId="9"/>
      <tableStyleElement type="secondColumn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2"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3C9A747C-44B6-4F21-A336-FC0F7617115C}"/>
            </a:ext>
          </a:extLst>
        </xdr:cNvPr>
        <xdr:cNvSpPr txBox="1">
          <a:spLocks noChangeAspect="1"/>
        </xdr:cNvSpPr>
      </xdr:nvSpPr>
      <xdr:spPr>
        <a:xfrm>
          <a:off x="197316" y="831851"/>
          <a:ext cx="914400" cy="274320"/>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5248a4d9b94b1484/Desktop/Game%20Development/6.%20Unorganized/OLD%20NOTES%20TO%20ADD.xlsx" TargetMode="External"/><Relationship Id="rId1" Type="http://schemas.openxmlformats.org/officeDocument/2006/relationships/externalLinkPath" Target="https://d.docs.live.net/5248a4d9b94b1484/Desktop/Game%20Development/6.%20Unorganized/OLD%20NOTES%20TO%20AD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docs.live.net/5248a4d9b94b1484/Desktop/Game%20Development/3.%20Documentation/1.%20Standard%20Procedures/Game%20Designer's%20Workbook%205-18-24.xlsx" TargetMode="External"/><Relationship Id="rId1" Type="http://schemas.openxmlformats.org/officeDocument/2006/relationships/externalLinkPath" Target="https://d.docs.live.net/5248a4d9b94b1484/Desktop/Game%20Development/3.%20Documentation/1.%20Standard%20Procedures/Game%20Design%20Idea%20Bank/Game%20Design%20%20Workbook/Game%20Designer's%20Workbook%205-18-2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d.docs.live.net/5248a4d9b94b1484/Desktop/Game%20Development/3.%20Documentation/1.%20Standard%20Procedures/Game%20Design%20%20Workbook/Game%20Design%20Workbook%205-31-24.xlsx" TargetMode="External"/><Relationship Id="rId1" Type="http://schemas.openxmlformats.org/officeDocument/2006/relationships/externalLinkPath" Target="https://d.docs.live.net/5248a4d9b94b1484/Desktop/Game%20Development/3.%20Documentation/1.%20Standard%20Procedures/Game%20Design%20Idea%20Bank/Game%20Design%20%20Workbook/Game%20Design%20Workbook%205-31-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ct Tracker"/>
      <sheetName val="Setup"/>
      <sheetName val="TOC"/>
      <sheetName val="ProjectSchedule"/>
      <sheetName val="Checklist"/>
      <sheetName val="Game Concept Doc"/>
      <sheetName val="Concept QA"/>
      <sheetName val="Ideation"/>
      <sheetName val="GDD-Base"/>
      <sheetName val="Narrative Process"/>
      <sheetName val="Narrative Concept"/>
      <sheetName val="Narrative Development"/>
      <sheetName val="Visual Asset Lists"/>
      <sheetName val="Audio Development"/>
    </sheetNames>
    <sheetDataSet>
      <sheetData sheetId="0"/>
      <sheetData sheetId="1">
        <row r="5">
          <cell r="B5" t="str">
            <v>Category 1</v>
          </cell>
          <cell r="C5" t="str">
            <v>Employee 1</v>
          </cell>
        </row>
        <row r="6">
          <cell r="B6" t="str">
            <v>Category 2</v>
          </cell>
          <cell r="C6" t="str">
            <v>Employee 2</v>
          </cell>
        </row>
        <row r="7">
          <cell r="B7" t="str">
            <v>Category 3</v>
          </cell>
          <cell r="C7" t="str">
            <v>Employee 3</v>
          </cell>
        </row>
        <row r="8">
          <cell r="B8" t="str">
            <v>Category 4</v>
          </cell>
          <cell r="C8" t="str">
            <v>Employee 4</v>
          </cell>
        </row>
        <row r="9">
          <cell r="B9" t="str">
            <v>Category 5</v>
          </cell>
          <cell r="C9" t="str">
            <v>Employee 5</v>
          </cell>
        </row>
        <row r="10">
          <cell r="B10" t="str">
            <v>Category 6</v>
          </cell>
          <cell r="C10" t="str">
            <v>Employee 6</v>
          </cell>
        </row>
      </sheetData>
      <sheetData sheetId="2"/>
      <sheetData sheetId="3">
        <row r="3">
          <cell r="E3">
            <v>45451</v>
          </cell>
        </row>
        <row r="4">
          <cell r="E4">
            <v>1</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ct Tracker"/>
      <sheetName val="Setup"/>
      <sheetName val="TOC"/>
      <sheetName val="ProjectSchedule"/>
      <sheetName val="Checklist"/>
      <sheetName val="Game Concept Doc"/>
      <sheetName val="Concept QA"/>
      <sheetName val="Ideation"/>
      <sheetName val="GDD-Base"/>
      <sheetName val="Com Breakdown"/>
      <sheetName val="Com Schedule"/>
      <sheetName val="Spiral MVPs"/>
      <sheetName val="Scrum"/>
      <sheetName val="Waterfall"/>
      <sheetName val="Narrative Process"/>
      <sheetName val="Narrative Concept"/>
      <sheetName val="Narrative Development"/>
      <sheetName val="Visual Asset Dev"/>
      <sheetName val="Visual Asset Lists"/>
      <sheetName val="Audio Development"/>
      <sheetName val="Game Designer's Workbook 5-18-2"/>
    </sheetNames>
    <sheetDataSet>
      <sheetData sheetId="0">
        <row r="2">
          <cell r="D2">
            <v>0.25</v>
          </cell>
        </row>
      </sheetData>
      <sheetData sheetId="1">
        <row r="5">
          <cell r="B5" t="str">
            <v>Category 1</v>
          </cell>
          <cell r="C5" t="str">
            <v>Employee 1</v>
          </cell>
        </row>
        <row r="6">
          <cell r="B6" t="str">
            <v>Category 2</v>
          </cell>
          <cell r="C6" t="str">
            <v>Employee 2</v>
          </cell>
        </row>
        <row r="7">
          <cell r="B7" t="str">
            <v>Category 3</v>
          </cell>
          <cell r="C7" t="str">
            <v>Employee 3</v>
          </cell>
        </row>
        <row r="8">
          <cell r="B8" t="str">
            <v>Category 4</v>
          </cell>
          <cell r="C8" t="str">
            <v>Employee 4</v>
          </cell>
        </row>
        <row r="9">
          <cell r="B9" t="str">
            <v>Category 5</v>
          </cell>
          <cell r="C9" t="str">
            <v>Employee 5</v>
          </cell>
        </row>
        <row r="10">
          <cell r="B10" t="str">
            <v>Category 6</v>
          </cell>
          <cell r="C10" t="str">
            <v>Employee 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S"/>
      <sheetName val="DES"/>
      <sheetName val="DEV"/>
      <sheetName val="ACON"/>
      <sheetName val="PGC"/>
      <sheetName val="Education"/>
    </sheetNames>
    <sheetDataSet>
      <sheetData sheetId="0">
        <row r="3">
          <cell r="E3">
            <v>45449</v>
          </cell>
        </row>
        <row r="4">
          <cell r="E4">
            <v>1</v>
          </cell>
        </row>
      </sheetData>
      <sheetData sheetId="1"/>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1E9218-9247-4533-B354-F88E5967A890}" name="ProjectTracker" displayName="ProjectTracker" ref="B4:O13" totalsRowShown="0" tableBorderDxfId="7">
  <autoFilter ref="B4:O13" xr:uid="{00000000-0009-0000-0100-000001000000}"/>
  <tableColumns count="14">
    <tableColumn id="1" xr3:uid="{60EEF014-97F5-426E-BCFE-C3BD10C98EBD}" name="Project" dataCellStyle="Text"/>
    <tableColumn id="2" xr3:uid="{02F2364C-F3EA-4EE8-8E2E-0B842411B34D}" name="Category" dataCellStyle="Text"/>
    <tableColumn id="3" xr3:uid="{4001FFE6-5D51-4101-B742-89117F14B1AA}" name="Assigned To" dataCellStyle="Text"/>
    <tableColumn id="4" xr3:uid="{5CCD5101-B608-4702-99DD-443EE6EC345A}" name="Estimated_x000a_Start" dataCellStyle="Date"/>
    <tableColumn id="5" xr3:uid="{F0356309-0730-474B-ABEC-4F176F44B459}" name="Estimated _x000a_Finish" dataCellStyle="Date"/>
    <tableColumn id="6" xr3:uid="{07DB1498-3637-471E-A095-0BEA5B514C12}" name="Estimated Work (in hours)" dataCellStyle="Numbers"/>
    <tableColumn id="7" xr3:uid="{9C1B446F-7E0A-448C-BE24-31F7E0B3F0D1}" name="Estimated Duration (in days)" dataCellStyle="Estimated duration">
      <calculatedColumnFormula>IF(COUNTA(PT!$E5,PT!$F5)&lt;&gt;2,"",DAYS360(PT!$E5,PT!$F5,FALSE))</calculatedColumnFormula>
    </tableColumn>
    <tableColumn id="8" xr3:uid="{CD62F112-D800-4913-833A-13FE50FECE4E}" name="Actual _x000a_Start" dataCellStyle="Actual Start"/>
    <tableColumn id="9" xr3:uid="{96AB3927-28DC-4650-B9C3-BD6F3EED876C}" name="Actual_x000a_Finish" dataCellStyle="Date"/>
    <tableColumn id="13" xr3:uid="{EAE0CC44-AC6E-4581-85F2-1BC9BB5F2D99}" name="Flag icon for Over/Under Actual Work (in hours)" dataDxfId="6" dataCellStyle="Flag">
      <calculatedColumnFormula>IFERROR(IF(ProjectTracker[[#This Row],[Actual Work (in hours)]]=0,"",IF(ABS((ProjectTracker[[#This Row],[Actual Work (in hours)]]-ProjectTracker[[#This Row],[Estimated Work (in hours)]])/ProjectTracker[[#This Row],[Estimated Work (in hours)]])&gt;FlagPercent,1,0)),"")</calculatedColumnFormula>
    </tableColumn>
    <tableColumn id="10" xr3:uid="{C866503E-D35D-4123-84D5-4FBC01A55D07}" name="Actual Work (in hours)" dataCellStyle="Numbers"/>
    <tableColumn id="14" xr3:uid="{2E64448E-5CF1-4ACC-A624-1438246F840D}" name="Flag icon for Over/Under Actual Duration (in days)" dataCellStyle="Flag">
      <calculatedColumnFormula>IFERROR(IF(ProjectTracker[[#This Row],[Actual Duration (in days)]]=0,"",IF(ABS((ProjectTracker[[#This Row],[Actual Duration (in days)]]-ProjectTracker[[#This Row],[Estimated Duration (in days)]])/ProjectTracker[[#This Row],[Estimated Duration (in days)]])&gt;FlagPercent,1,0)),"")</calculatedColumnFormula>
    </tableColumn>
    <tableColumn id="11" xr3:uid="{8E3D391D-29EB-418E-91F6-7A1A0E1632CC}" name="Actual Duration (in days)" dataCellStyle="Grey Column">
      <calculatedColumnFormula>IF(COUNTA(PT!$I5,PT!$J5)&lt;&gt;2,"",DAYS360(PT!$I5,PT!$J5,FALSE))</calculatedColumnFormula>
    </tableColumn>
    <tableColumn id="12" xr3:uid="{B4F2D237-2902-4055-A691-411CD908E800}" name="Notes" dataDxfId="5"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CEB93-18C1-4C68-BABB-3CAE3B8F6D1E}">
  <sheetPr>
    <tabColor rgb="FFFFFF00"/>
  </sheetPr>
  <dimension ref="A1:A59"/>
  <sheetViews>
    <sheetView workbookViewId="0">
      <selection activeCell="G11" sqref="G11"/>
    </sheetView>
  </sheetViews>
  <sheetFormatPr defaultRowHeight="14.5" x14ac:dyDescent="0.35"/>
  <cols>
    <col min="1" max="1" width="34.81640625" customWidth="1"/>
  </cols>
  <sheetData>
    <row r="1" spans="1:1" x14ac:dyDescent="0.35">
      <c r="A1" s="137" t="s">
        <v>214</v>
      </c>
    </row>
    <row r="2" spans="1:1" x14ac:dyDescent="0.35">
      <c r="A2" s="136" t="s">
        <v>213</v>
      </c>
    </row>
    <row r="3" spans="1:1" x14ac:dyDescent="0.35">
      <c r="A3" s="139" t="s">
        <v>216</v>
      </c>
    </row>
    <row r="4" spans="1:1" x14ac:dyDescent="0.35">
      <c r="A4" s="139" t="s">
        <v>217</v>
      </c>
    </row>
    <row r="5" spans="1:1" x14ac:dyDescent="0.35">
      <c r="A5" s="139" t="s">
        <v>218</v>
      </c>
    </row>
    <row r="6" spans="1:1" x14ac:dyDescent="0.35">
      <c r="A6" s="139" t="s">
        <v>219</v>
      </c>
    </row>
    <row r="7" spans="1:1" x14ac:dyDescent="0.35">
      <c r="A7" s="139" t="s">
        <v>220</v>
      </c>
    </row>
    <row r="8" spans="1:1" x14ac:dyDescent="0.35">
      <c r="A8" s="139" t="s">
        <v>221</v>
      </c>
    </row>
    <row r="9" spans="1:1" x14ac:dyDescent="0.35">
      <c r="A9" s="136" t="s">
        <v>222</v>
      </c>
    </row>
    <row r="10" spans="1:1" s="141" customFormat="1" x14ac:dyDescent="0.35">
      <c r="A10" s="140" t="s">
        <v>0</v>
      </c>
    </row>
    <row r="11" spans="1:1" s="141" customFormat="1" x14ac:dyDescent="0.35">
      <c r="A11" s="139" t="s">
        <v>1</v>
      </c>
    </row>
    <row r="12" spans="1:1" s="141" customFormat="1" x14ac:dyDescent="0.35">
      <c r="A12" s="140" t="s">
        <v>2</v>
      </c>
    </row>
    <row r="13" spans="1:1" s="141" customFormat="1" x14ac:dyDescent="0.35">
      <c r="A13" s="140" t="s">
        <v>3</v>
      </c>
    </row>
    <row r="14" spans="1:1" s="141" customFormat="1" x14ac:dyDescent="0.35">
      <c r="A14" s="140" t="s">
        <v>37</v>
      </c>
    </row>
    <row r="15" spans="1:1" s="141" customFormat="1" x14ac:dyDescent="0.35">
      <c r="A15" s="139" t="s">
        <v>4</v>
      </c>
    </row>
    <row r="16" spans="1:1" s="141" customFormat="1" x14ac:dyDescent="0.35">
      <c r="A16" s="140" t="s">
        <v>5</v>
      </c>
    </row>
    <row r="17" spans="1:1" s="141" customFormat="1" x14ac:dyDescent="0.35">
      <c r="A17" s="140" t="s">
        <v>40</v>
      </c>
    </row>
    <row r="18" spans="1:1" s="141" customFormat="1" x14ac:dyDescent="0.35">
      <c r="A18" s="140" t="s">
        <v>6</v>
      </c>
    </row>
    <row r="19" spans="1:1" s="141" customFormat="1" x14ac:dyDescent="0.35">
      <c r="A19" s="140" t="s">
        <v>223</v>
      </c>
    </row>
    <row r="20" spans="1:1" s="141" customFormat="1" x14ac:dyDescent="0.35">
      <c r="A20" s="140" t="s">
        <v>42</v>
      </c>
    </row>
    <row r="21" spans="1:1" s="141" customFormat="1" x14ac:dyDescent="0.35">
      <c r="A21" s="140" t="s">
        <v>43</v>
      </c>
    </row>
    <row r="22" spans="1:1" x14ac:dyDescent="0.35">
      <c r="A22" s="136" t="s">
        <v>224</v>
      </c>
    </row>
    <row r="23" spans="1:1" x14ac:dyDescent="0.35">
      <c r="A23" s="140" t="s">
        <v>226</v>
      </c>
    </row>
    <row r="24" spans="1:1" x14ac:dyDescent="0.35">
      <c r="A24" s="140" t="s">
        <v>227</v>
      </c>
    </row>
    <row r="25" spans="1:1" x14ac:dyDescent="0.35">
      <c r="A25" s="140" t="s">
        <v>228</v>
      </c>
    </row>
    <row r="26" spans="1:1" x14ac:dyDescent="0.35">
      <c r="A26" s="140" t="s">
        <v>229</v>
      </c>
    </row>
    <row r="27" spans="1:1" x14ac:dyDescent="0.35">
      <c r="A27" s="140" t="s">
        <v>230</v>
      </c>
    </row>
    <row r="28" spans="1:1" x14ac:dyDescent="0.35">
      <c r="A28" s="136" t="s">
        <v>225</v>
      </c>
    </row>
    <row r="29" spans="1:1" x14ac:dyDescent="0.35">
      <c r="A29" s="139" t="s">
        <v>7</v>
      </c>
    </row>
    <row r="30" spans="1:1" x14ac:dyDescent="0.35">
      <c r="A30" s="139" t="s">
        <v>50</v>
      </c>
    </row>
    <row r="31" spans="1:1" x14ac:dyDescent="0.35">
      <c r="A31" s="139" t="s">
        <v>41</v>
      </c>
    </row>
    <row r="32" spans="1:1" x14ac:dyDescent="0.35">
      <c r="A32" s="138" t="s">
        <v>215</v>
      </c>
    </row>
    <row r="33" spans="1:1" x14ac:dyDescent="0.35">
      <c r="A33" s="142" t="s">
        <v>231</v>
      </c>
    </row>
    <row r="34" spans="1:1" x14ac:dyDescent="0.35">
      <c r="A34" s="142" t="s">
        <v>232</v>
      </c>
    </row>
    <row r="35" spans="1:1" x14ac:dyDescent="0.35">
      <c r="A35" s="142" t="s">
        <v>233</v>
      </c>
    </row>
    <row r="36" spans="1:1" s="141" customFormat="1" x14ac:dyDescent="0.35">
      <c r="A36" s="139" t="s">
        <v>165</v>
      </c>
    </row>
    <row r="37" spans="1:1" s="141" customFormat="1" x14ac:dyDescent="0.35">
      <c r="A37" s="139" t="s">
        <v>61</v>
      </c>
    </row>
    <row r="38" spans="1:1" x14ac:dyDescent="0.35">
      <c r="A38" s="142" t="s">
        <v>234</v>
      </c>
    </row>
    <row r="39" spans="1:1" s="141" customFormat="1" x14ac:dyDescent="0.35">
      <c r="A39" s="139" t="s">
        <v>164</v>
      </c>
    </row>
    <row r="40" spans="1:1" x14ac:dyDescent="0.35">
      <c r="A40" s="138" t="s">
        <v>235</v>
      </c>
    </row>
    <row r="41" spans="1:1" x14ac:dyDescent="0.35">
      <c r="A41" s="142" t="s">
        <v>237</v>
      </c>
    </row>
    <row r="42" spans="1:1" x14ac:dyDescent="0.35">
      <c r="A42" s="142" t="s">
        <v>238</v>
      </c>
    </row>
    <row r="43" spans="1:1" x14ac:dyDescent="0.35">
      <c r="A43" s="142" t="s">
        <v>239</v>
      </c>
    </row>
    <row r="44" spans="1:1" x14ac:dyDescent="0.35">
      <c r="A44" s="142" t="s">
        <v>240</v>
      </c>
    </row>
    <row r="45" spans="1:1" x14ac:dyDescent="0.35">
      <c r="A45" s="138" t="s">
        <v>236</v>
      </c>
    </row>
    <row r="46" spans="1:1" x14ac:dyDescent="0.35">
      <c r="A46" s="142" t="s">
        <v>241</v>
      </c>
    </row>
    <row r="47" spans="1:1" x14ac:dyDescent="0.35">
      <c r="A47" s="142" t="s">
        <v>242</v>
      </c>
    </row>
    <row r="48" spans="1:1" x14ac:dyDescent="0.35">
      <c r="A48" s="142" t="s">
        <v>243</v>
      </c>
    </row>
    <row r="49" spans="1:1" x14ac:dyDescent="0.35">
      <c r="A49" s="142" t="s">
        <v>244</v>
      </c>
    </row>
    <row r="50" spans="1:1" x14ac:dyDescent="0.35">
      <c r="A50" s="142"/>
    </row>
    <row r="51" spans="1:1" x14ac:dyDescent="0.35">
      <c r="A51" s="142"/>
    </row>
    <row r="52" spans="1:1" x14ac:dyDescent="0.35">
      <c r="A52" s="142"/>
    </row>
    <row r="53" spans="1:1" x14ac:dyDescent="0.35">
      <c r="A53" s="142"/>
    </row>
    <row r="54" spans="1:1" x14ac:dyDescent="0.35">
      <c r="A54" s="2" t="s">
        <v>166</v>
      </c>
    </row>
    <row r="55" spans="1:1" x14ac:dyDescent="0.35">
      <c r="A55" s="1" t="s">
        <v>59</v>
      </c>
    </row>
    <row r="56" spans="1:1" x14ac:dyDescent="0.35">
      <c r="A56" s="1" t="s">
        <v>9</v>
      </c>
    </row>
    <row r="57" spans="1:1" x14ac:dyDescent="0.35">
      <c r="A57" s="1" t="s">
        <v>10</v>
      </c>
    </row>
    <row r="58" spans="1:1" x14ac:dyDescent="0.35">
      <c r="A58" s="1" t="s">
        <v>11</v>
      </c>
    </row>
    <row r="59" spans="1:1" x14ac:dyDescent="0.35">
      <c r="A59" s="1" t="s">
        <v>12</v>
      </c>
    </row>
  </sheetData>
  <hyperlinks>
    <hyperlink ref="A10" location="'Player Experience Goals'!A1" display="'Player Experience Goals" xr:uid="{A0CB4E32-4E3B-4B6A-B6E3-06D8C44AC733}"/>
    <hyperlink ref="A11" location="Genres!A1" display="Genres" xr:uid="{48762FB3-DAE0-48F4-8FD0-C139E5322B76}"/>
    <hyperlink ref="A12" location="'Game Hook'!A1" display="'Game Hook" xr:uid="{6569C274-9A0B-4B75-88C7-276A9FBFFBA0}"/>
    <hyperlink ref="A13" location="'Core Game Mechanics'!A1" display="'Core Game Mechanics" xr:uid="{6B7D5C20-C22A-4057-A2A3-150AD5B74DC8}"/>
    <hyperlink ref="A15" location="Dynamics!A1" display="Dynamics" xr:uid="{BC589075-A538-416E-9DBB-89F968308F38}"/>
    <hyperlink ref="A16" location="'Gameplay Loops'!A1" display="'Gameplay Loops" xr:uid="{C875087B-BCED-4B91-9B6A-7377A7E3C88D}"/>
    <hyperlink ref="A18" location="'Visual Styles'!A1" display="'Visual Styles" xr:uid="{EED0C9CB-EE88-4E62-AAAC-E740037E136E}"/>
    <hyperlink ref="A56" location="'Game Logic Features'!A1" display="'Game Logic Features" xr:uid="{7AB1A12F-62EF-4307-AD36-38EB25D978FA}"/>
    <hyperlink ref="A57" location="'Game Logic Architecture'!A1" display="'Game Logic Architecture" xr:uid="{54E23350-7B33-45BB-9B9A-7C22DBFA19BD}"/>
    <hyperlink ref="A58" location="'Game Systems'!A1" display="'Game Systems" xr:uid="{1567EB31-C8E2-4869-8B9E-5769CB0DFC91}"/>
    <hyperlink ref="A59" location="'AI Techniques'!A1" display="'AI Techniques" xr:uid="{65966056-0F72-4C7B-92CF-4986744F59A8}"/>
    <hyperlink ref="A14" location="'Feature Ideas'!A1" display="'Feature Ideas" xr:uid="{BBB90217-84F5-4D01-9376-2A1A73FB240A}"/>
    <hyperlink ref="A17" location="Modules!A1" display="Modules" xr:uid="{F144A1C7-59D1-4B29-ADBB-C9D1BA02332F}"/>
    <hyperlink ref="A20" location="'Level Ideas'!A1" display="Level Ideas" xr:uid="{A9CDA9BA-6860-44FD-BB0C-0E412F30AAC5}"/>
    <hyperlink ref="A55" location="'Design Standards'!A1" display="'Design Standards" xr:uid="{02D54BB4-ACF6-4D35-9595-F35BF2E79581}"/>
    <hyperlink ref="A37" location="'Game Analysis Questionaire'!A1" display="Game Analysis Questionaire" xr:uid="{82A89AE5-19BA-4ED6-AFC4-AF755C7BB4D9}"/>
    <hyperlink ref="A39" location="'Video Game Rating'!A1" display="Video Game Rating" xr:uid="{B5F9DFF8-6CF4-4AC4-BFEF-94D117AA431D}"/>
    <hyperlink ref="A36" location="'Research Games'!A1" display="Research Games" xr:uid="{57CCEBE2-4E23-42E9-8939-9AA57A6EFBA8}"/>
    <hyperlink ref="A54" location="'Continuing Education Plan'!A1" display="Continuing Education Plan" xr:uid="{A690E5B6-8ABD-468D-A5FF-EAF63184615C}"/>
    <hyperlink ref="A3" location="'Brainstorming-Programming'!A1" display="Brainstorming-Programming" xr:uid="{0250AF43-4930-4ECF-B184-3746573EDAAF}"/>
    <hyperlink ref="A4" location="'Brainstorming-Game Design'!A1" display="Brainstorming-Game Design" xr:uid="{CF236B5A-483A-4BFC-8342-A6AF8D0E8FE4}"/>
    <hyperlink ref="A5" location="'Brainstorming-Mechanics'!A1" display="Brainstorming-Mechanics" xr:uid="{5E8C05EB-9322-4878-B824-06B9D8CF69FC}"/>
    <hyperlink ref="A6" location="'Brainstorming-Level Design'!A1" display="Brainstorming-Level Design" xr:uid="{B613152A-E67D-496C-B27C-5EEC33963D64}"/>
    <hyperlink ref="A7" location="'Brainstorming-Art Design'!A1" display="Brainstorming-Art Design" xr:uid="{3A16D2EC-2A03-43C3-8CA6-B70E76875684}"/>
    <hyperlink ref="A8" location="'Brainstorming-Narrative'!A1" display="Brainstorming-Narrative" xr:uid="{B9E7380F-EA56-4DF3-BE24-1DB11270E396}"/>
    <hyperlink ref="A19" location="'Level Themes'!A1" display="Level Themes" xr:uid="{B4C3BC67-AEBC-4925-8639-78D7E92266CE}"/>
    <hyperlink ref="A21" location="'Audio Types'!A1" display="Audio Types" xr:uid="{E244BBBA-E618-4F38-8E9E-8F502AA34F3C}"/>
    <hyperlink ref="A29" location="'Narrative Outlines'!A1" display="Narrative Outlines" xr:uid="{3B0ADBFB-C0C3-4D72-B5F1-925D8DCF1A7D}"/>
    <hyperlink ref="A30" location="'Narrative Mechanics'!A1" display="Narrative Mechanics" xr:uid="{0474E097-41ED-4C36-B46D-962792C8B695}"/>
    <hyperlink ref="A31" location="'Narrative Ideas'!A1" display="Narrative Ideas" xr:uid="{6C74E5C1-6561-43C6-9415-9A0916FAA720}"/>
    <hyperlink ref="A23" location="'Visual Inspiration-Characters'!A1" display="'Visual Inspiration-Characters" xr:uid="{ADCD575D-5971-46AB-B16F-CC6E5C735D8D}"/>
    <hyperlink ref="A24" location="'Visual Inspiration-Environments'!A1" display="'Visual Inspiration-Environments" xr:uid="{D50CC964-071B-49B8-84A2-EC428E197965}"/>
    <hyperlink ref="A25" location="'Visual Inspiration-UI'!A1" display="'Visual Inspiration-UI" xr:uid="{24D91585-F235-47AA-A818-58287AEE4974}"/>
    <hyperlink ref="A26" location="'Visual Inspiration-Textures'!A1" display="'Visual Inspiration-Textures" xr:uid="{EB9A5DBE-3EFF-48BE-A6F0-6CAD2FF52B07}"/>
    <hyperlink ref="A27" location="'Audio Inspiration'!A1" display="'Audio Inspiration" xr:uid="{C9D67D89-C256-461B-8556-917DDCA4A76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2F389-2724-46AE-A857-3FC00A36C169}">
  <sheetPr>
    <tabColor rgb="FFFF0000"/>
  </sheetPr>
  <dimension ref="A1:K25"/>
  <sheetViews>
    <sheetView workbookViewId="0">
      <pane ySplit="1" topLeftCell="A2" activePane="bottomLeft" state="frozen"/>
      <selection pane="bottomLeft" activeCell="G10" sqref="G10"/>
    </sheetView>
  </sheetViews>
  <sheetFormatPr defaultRowHeight="14.5" x14ac:dyDescent="0.35"/>
  <cols>
    <col min="1" max="2" width="26" customWidth="1"/>
  </cols>
  <sheetData>
    <row r="1" spans="1:11" s="7" customFormat="1" ht="15" thickBot="1" x14ac:dyDescent="0.4">
      <c r="A1" s="8" t="s">
        <v>21</v>
      </c>
      <c r="B1" s="8" t="s">
        <v>22</v>
      </c>
      <c r="C1" s="8"/>
      <c r="K1" s="9" t="s">
        <v>8</v>
      </c>
    </row>
    <row r="2" spans="1:11" x14ac:dyDescent="0.35">
      <c r="C2" s="6"/>
    </row>
    <row r="3" spans="1:11" x14ac:dyDescent="0.35">
      <c r="C3" s="3"/>
    </row>
    <row r="4" spans="1:11" x14ac:dyDescent="0.35">
      <c r="C4" s="3"/>
    </row>
    <row r="5" spans="1:11" x14ac:dyDescent="0.35">
      <c r="C5" s="3"/>
    </row>
    <row r="6" spans="1:11" x14ac:dyDescent="0.35">
      <c r="C6" s="3"/>
    </row>
    <row r="7" spans="1:11" x14ac:dyDescent="0.35">
      <c r="C7" s="3"/>
    </row>
    <row r="8" spans="1:11" x14ac:dyDescent="0.35">
      <c r="C8" s="3"/>
    </row>
    <row r="9" spans="1:11" x14ac:dyDescent="0.35">
      <c r="C9" s="3"/>
    </row>
    <row r="10" spans="1:11" x14ac:dyDescent="0.35">
      <c r="C10" s="3"/>
    </row>
    <row r="11" spans="1:11" x14ac:dyDescent="0.35">
      <c r="C11" s="3"/>
    </row>
    <row r="12" spans="1:11" x14ac:dyDescent="0.35">
      <c r="C12" s="3"/>
    </row>
    <row r="13" spans="1:11" x14ac:dyDescent="0.35">
      <c r="C13" s="3"/>
    </row>
    <row r="14" spans="1:11" x14ac:dyDescent="0.35">
      <c r="C14" s="3"/>
    </row>
    <row r="15" spans="1:11" x14ac:dyDescent="0.35">
      <c r="C15" s="3"/>
    </row>
    <row r="16" spans="1:11" x14ac:dyDescent="0.35">
      <c r="C16" s="3"/>
    </row>
    <row r="17" spans="3:3" x14ac:dyDescent="0.35">
      <c r="C17" s="3"/>
    </row>
    <row r="18" spans="3:3" x14ac:dyDescent="0.35">
      <c r="C18" s="3"/>
    </row>
    <row r="19" spans="3:3" x14ac:dyDescent="0.35">
      <c r="C19" s="3"/>
    </row>
    <row r="20" spans="3:3" x14ac:dyDescent="0.35">
      <c r="C20" s="3"/>
    </row>
    <row r="21" spans="3:3" x14ac:dyDescent="0.35">
      <c r="C21" s="3"/>
    </row>
    <row r="22" spans="3:3" x14ac:dyDescent="0.35">
      <c r="C22" s="3"/>
    </row>
    <row r="23" spans="3:3" x14ac:dyDescent="0.35">
      <c r="C23" s="3"/>
    </row>
    <row r="24" spans="3:3" x14ac:dyDescent="0.35">
      <c r="C24" s="3"/>
    </row>
    <row r="25" spans="3:3" x14ac:dyDescent="0.35">
      <c r="C25" s="3"/>
    </row>
  </sheetData>
  <hyperlinks>
    <hyperlink ref="K1" location="'Table of Contents'!A1" display="TOC" xr:uid="{2886421F-CDE4-42EF-8B4A-AEEC1D01E04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F6E61-CCD5-48B6-8161-932FFFD24667}">
  <sheetPr>
    <tabColor rgb="FFFF0000"/>
  </sheetPr>
  <dimension ref="A1:E101"/>
  <sheetViews>
    <sheetView workbookViewId="0">
      <pane ySplit="1" topLeftCell="A2" activePane="bottomLeft" state="frozen"/>
      <selection pane="bottomLeft" activeCell="B14" sqref="B14"/>
    </sheetView>
  </sheetViews>
  <sheetFormatPr defaultRowHeight="14.5" x14ac:dyDescent="0.35"/>
  <cols>
    <col min="1" max="1" width="26.453125" customWidth="1"/>
    <col min="2" max="2" width="82.54296875" customWidth="1"/>
  </cols>
  <sheetData>
    <row r="1" spans="1:5" s="7" customFormat="1" ht="15" thickBot="1" x14ac:dyDescent="0.4">
      <c r="A1" s="8" t="s">
        <v>23</v>
      </c>
      <c r="B1" s="8" t="s">
        <v>24</v>
      </c>
      <c r="C1" s="8"/>
      <c r="E1" s="9" t="s">
        <v>8</v>
      </c>
    </row>
    <row r="2" spans="1:5" x14ac:dyDescent="0.35">
      <c r="C2" s="6"/>
    </row>
    <row r="3" spans="1:5" x14ac:dyDescent="0.35">
      <c r="C3" s="3"/>
    </row>
    <row r="4" spans="1:5" x14ac:dyDescent="0.35">
      <c r="C4" s="3"/>
    </row>
    <row r="5" spans="1:5" x14ac:dyDescent="0.35">
      <c r="C5" s="3"/>
    </row>
    <row r="6" spans="1:5" x14ac:dyDescent="0.35">
      <c r="C6" s="3"/>
    </row>
    <row r="7" spans="1:5" x14ac:dyDescent="0.35">
      <c r="C7" s="3"/>
    </row>
    <row r="8" spans="1:5" x14ac:dyDescent="0.35">
      <c r="C8" s="3"/>
    </row>
    <row r="9" spans="1:5" x14ac:dyDescent="0.35">
      <c r="C9" s="3"/>
    </row>
    <row r="10" spans="1:5" x14ac:dyDescent="0.35">
      <c r="C10" s="3"/>
    </row>
    <row r="11" spans="1:5" x14ac:dyDescent="0.35">
      <c r="C11" s="3"/>
    </row>
    <row r="12" spans="1:5" x14ac:dyDescent="0.35">
      <c r="C12" s="3"/>
    </row>
    <row r="13" spans="1:5" x14ac:dyDescent="0.35">
      <c r="C13" s="3"/>
    </row>
    <row r="14" spans="1:5" x14ac:dyDescent="0.35">
      <c r="C14" s="3"/>
    </row>
    <row r="15" spans="1:5" x14ac:dyDescent="0.35">
      <c r="C15" s="3"/>
    </row>
    <row r="16" spans="1:5" x14ac:dyDescent="0.35">
      <c r="C16" s="3"/>
    </row>
    <row r="17" spans="3:3" x14ac:dyDescent="0.35">
      <c r="C17" s="3"/>
    </row>
    <row r="18" spans="3:3" x14ac:dyDescent="0.35">
      <c r="C18" s="3"/>
    </row>
    <row r="19" spans="3:3" x14ac:dyDescent="0.35">
      <c r="C19" s="3"/>
    </row>
    <row r="20" spans="3:3" x14ac:dyDescent="0.35">
      <c r="C20" s="3"/>
    </row>
    <row r="21" spans="3:3" x14ac:dyDescent="0.35">
      <c r="C21" s="3"/>
    </row>
    <row r="22" spans="3:3" x14ac:dyDescent="0.35">
      <c r="C22" s="3"/>
    </row>
    <row r="23" spans="3:3" x14ac:dyDescent="0.35">
      <c r="C23" s="3"/>
    </row>
    <row r="24" spans="3:3" x14ac:dyDescent="0.35">
      <c r="C24" s="3"/>
    </row>
    <row r="25" spans="3:3" x14ac:dyDescent="0.35">
      <c r="C25" s="3"/>
    </row>
    <row r="26" spans="3:3" x14ac:dyDescent="0.35">
      <c r="C26" s="3"/>
    </row>
    <row r="27" spans="3:3" x14ac:dyDescent="0.35">
      <c r="C27" s="3"/>
    </row>
    <row r="28" spans="3:3" x14ac:dyDescent="0.35">
      <c r="C28" s="3"/>
    </row>
    <row r="29" spans="3:3" x14ac:dyDescent="0.35">
      <c r="C29" s="3"/>
    </row>
    <row r="30" spans="3:3" x14ac:dyDescent="0.35">
      <c r="C30" s="3"/>
    </row>
    <row r="31" spans="3:3" x14ac:dyDescent="0.35">
      <c r="C31" s="3"/>
    </row>
    <row r="32" spans="3:3" x14ac:dyDescent="0.35">
      <c r="C32" s="3"/>
    </row>
    <row r="33" spans="3:3" x14ac:dyDescent="0.35">
      <c r="C33" s="3"/>
    </row>
    <row r="34" spans="3:3" x14ac:dyDescent="0.35">
      <c r="C34" s="3"/>
    </row>
    <row r="35" spans="3:3" x14ac:dyDescent="0.35">
      <c r="C35" s="3"/>
    </row>
    <row r="36" spans="3:3" x14ac:dyDescent="0.35">
      <c r="C36" s="3"/>
    </row>
    <row r="37" spans="3:3" x14ac:dyDescent="0.35">
      <c r="C37" s="3"/>
    </row>
    <row r="38" spans="3:3" x14ac:dyDescent="0.35">
      <c r="C38" s="3"/>
    </row>
    <row r="39" spans="3:3" x14ac:dyDescent="0.35">
      <c r="C39" s="3"/>
    </row>
    <row r="40" spans="3:3" x14ac:dyDescent="0.35">
      <c r="C40" s="3"/>
    </row>
    <row r="41" spans="3:3" x14ac:dyDescent="0.35">
      <c r="C41" s="3"/>
    </row>
    <row r="42" spans="3:3" x14ac:dyDescent="0.35">
      <c r="C42" s="3"/>
    </row>
    <row r="43" spans="3:3" x14ac:dyDescent="0.35">
      <c r="C43" s="3"/>
    </row>
    <row r="44" spans="3:3" x14ac:dyDescent="0.35">
      <c r="C44" s="3"/>
    </row>
    <row r="45" spans="3:3" x14ac:dyDescent="0.35">
      <c r="C45" s="3"/>
    </row>
    <row r="46" spans="3:3" x14ac:dyDescent="0.35">
      <c r="C46" s="3"/>
    </row>
    <row r="47" spans="3:3" x14ac:dyDescent="0.35">
      <c r="C47" s="3"/>
    </row>
    <row r="48" spans="3:3" x14ac:dyDescent="0.35">
      <c r="C48" s="3"/>
    </row>
    <row r="49" spans="3:3" x14ac:dyDescent="0.35">
      <c r="C49" s="3"/>
    </row>
    <row r="50" spans="3:3" x14ac:dyDescent="0.35">
      <c r="C50" s="3"/>
    </row>
    <row r="51" spans="3:3" x14ac:dyDescent="0.35">
      <c r="C51" s="3"/>
    </row>
    <row r="52" spans="3:3" x14ac:dyDescent="0.35">
      <c r="C52" s="3"/>
    </row>
    <row r="53" spans="3:3" x14ac:dyDescent="0.35">
      <c r="C53" s="3"/>
    </row>
    <row r="54" spans="3:3" x14ac:dyDescent="0.35">
      <c r="C54" s="3"/>
    </row>
    <row r="55" spans="3:3" x14ac:dyDescent="0.35">
      <c r="C55" s="3"/>
    </row>
    <row r="56" spans="3:3" x14ac:dyDescent="0.35">
      <c r="C56" s="3"/>
    </row>
    <row r="57" spans="3:3" x14ac:dyDescent="0.35">
      <c r="C57" s="3"/>
    </row>
    <row r="58" spans="3:3" x14ac:dyDescent="0.35">
      <c r="C58" s="3"/>
    </row>
    <row r="59" spans="3:3" x14ac:dyDescent="0.35">
      <c r="C59" s="3"/>
    </row>
    <row r="60" spans="3:3" x14ac:dyDescent="0.35">
      <c r="C60" s="3"/>
    </row>
    <row r="61" spans="3:3" x14ac:dyDescent="0.35">
      <c r="C61" s="3"/>
    </row>
    <row r="62" spans="3:3" x14ac:dyDescent="0.35">
      <c r="C62" s="3"/>
    </row>
    <row r="63" spans="3:3" x14ac:dyDescent="0.35">
      <c r="C63" s="3"/>
    </row>
    <row r="64" spans="3:3" x14ac:dyDescent="0.35">
      <c r="C64" s="3"/>
    </row>
    <row r="65" spans="3:3" x14ac:dyDescent="0.35">
      <c r="C65" s="3"/>
    </row>
    <row r="66" spans="3:3" x14ac:dyDescent="0.35">
      <c r="C66" s="3"/>
    </row>
    <row r="67" spans="3:3" x14ac:dyDescent="0.35">
      <c r="C67" s="3"/>
    </row>
    <row r="68" spans="3:3" x14ac:dyDescent="0.35">
      <c r="C68" s="3"/>
    </row>
    <row r="69" spans="3:3" x14ac:dyDescent="0.35">
      <c r="C69" s="3"/>
    </row>
    <row r="70" spans="3:3" x14ac:dyDescent="0.35">
      <c r="C70" s="3"/>
    </row>
    <row r="71" spans="3:3" x14ac:dyDescent="0.35">
      <c r="C71" s="3"/>
    </row>
    <row r="72" spans="3:3" x14ac:dyDescent="0.35">
      <c r="C72" s="3"/>
    </row>
    <row r="73" spans="3:3" x14ac:dyDescent="0.35">
      <c r="C73" s="3"/>
    </row>
    <row r="74" spans="3:3" x14ac:dyDescent="0.35">
      <c r="C74" s="3"/>
    </row>
    <row r="75" spans="3:3" x14ac:dyDescent="0.35">
      <c r="C75" s="3"/>
    </row>
    <row r="76" spans="3:3" x14ac:dyDescent="0.35">
      <c r="C76" s="3"/>
    </row>
    <row r="77" spans="3:3" x14ac:dyDescent="0.35">
      <c r="C77" s="3"/>
    </row>
    <row r="78" spans="3:3" x14ac:dyDescent="0.35">
      <c r="C78" s="3"/>
    </row>
    <row r="79" spans="3:3" x14ac:dyDescent="0.35">
      <c r="C79" s="3"/>
    </row>
    <row r="80" spans="3:3" x14ac:dyDescent="0.35">
      <c r="C80" s="3"/>
    </row>
    <row r="81" spans="3:3" x14ac:dyDescent="0.35">
      <c r="C81" s="3"/>
    </row>
    <row r="82" spans="3:3" x14ac:dyDescent="0.35">
      <c r="C82" s="3"/>
    </row>
    <row r="83" spans="3:3" x14ac:dyDescent="0.35">
      <c r="C83" s="3"/>
    </row>
    <row r="84" spans="3:3" x14ac:dyDescent="0.35">
      <c r="C84" s="3"/>
    </row>
    <row r="85" spans="3:3" x14ac:dyDescent="0.35">
      <c r="C85" s="3"/>
    </row>
    <row r="86" spans="3:3" x14ac:dyDescent="0.35">
      <c r="C86" s="3"/>
    </row>
    <row r="87" spans="3:3" x14ac:dyDescent="0.35">
      <c r="C87" s="3"/>
    </row>
    <row r="88" spans="3:3" x14ac:dyDescent="0.35">
      <c r="C88" s="3"/>
    </row>
    <row r="89" spans="3:3" x14ac:dyDescent="0.35">
      <c r="C89" s="3"/>
    </row>
    <row r="90" spans="3:3" x14ac:dyDescent="0.35">
      <c r="C90" s="3"/>
    </row>
    <row r="91" spans="3:3" x14ac:dyDescent="0.35">
      <c r="C91" s="3"/>
    </row>
    <row r="92" spans="3:3" x14ac:dyDescent="0.35">
      <c r="C92" s="3"/>
    </row>
    <row r="93" spans="3:3" x14ac:dyDescent="0.35">
      <c r="C93" s="3"/>
    </row>
    <row r="94" spans="3:3" x14ac:dyDescent="0.35">
      <c r="C94" s="3"/>
    </row>
    <row r="95" spans="3:3" x14ac:dyDescent="0.35">
      <c r="C95" s="3"/>
    </row>
    <row r="96" spans="3:3" x14ac:dyDescent="0.35">
      <c r="C96" s="3"/>
    </row>
    <row r="97" spans="3:3" x14ac:dyDescent="0.35">
      <c r="C97" s="3"/>
    </row>
    <row r="98" spans="3:3" x14ac:dyDescent="0.35">
      <c r="C98" s="3"/>
    </row>
    <row r="99" spans="3:3" x14ac:dyDescent="0.35">
      <c r="C99" s="3"/>
    </row>
    <row r="100" spans="3:3" x14ac:dyDescent="0.35">
      <c r="C100" s="3"/>
    </row>
    <row r="101" spans="3:3" x14ac:dyDescent="0.35">
      <c r="C101" s="3"/>
    </row>
  </sheetData>
  <hyperlinks>
    <hyperlink ref="E1" location="'Table of Contents'!A1" display="TOC" xr:uid="{D8C6E9F5-8118-4099-84CC-2110BBF9CE5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08FED-13E6-41DB-AFA6-EFEF3DBF5138}">
  <sheetPr>
    <tabColor rgb="FFFF0000"/>
  </sheetPr>
  <dimension ref="A1:D316"/>
  <sheetViews>
    <sheetView workbookViewId="0">
      <pane ySplit="1" topLeftCell="A2" activePane="bottomLeft" state="frozen"/>
      <selection pane="bottomLeft" activeCell="B13" sqref="B13"/>
    </sheetView>
  </sheetViews>
  <sheetFormatPr defaultRowHeight="14.5" x14ac:dyDescent="0.35"/>
  <cols>
    <col min="1" max="1" width="26.1796875" customWidth="1"/>
    <col min="2" max="2" width="63.453125" customWidth="1"/>
  </cols>
  <sheetData>
    <row r="1" spans="1:4" s="4" customFormat="1" ht="15" thickBot="1" x14ac:dyDescent="0.4">
      <c r="A1" s="8" t="s">
        <v>27</v>
      </c>
      <c r="B1" s="8" t="s">
        <v>28</v>
      </c>
      <c r="C1" s="8"/>
      <c r="D1" s="11" t="s">
        <v>8</v>
      </c>
    </row>
    <row r="2" spans="1:4" x14ac:dyDescent="0.35">
      <c r="C2" s="6"/>
    </row>
    <row r="3" spans="1:4" x14ac:dyDescent="0.35">
      <c r="C3" s="3"/>
    </row>
    <row r="4" spans="1:4" x14ac:dyDescent="0.35">
      <c r="C4" s="3"/>
    </row>
    <row r="5" spans="1:4" x14ac:dyDescent="0.35">
      <c r="C5" s="3"/>
    </row>
    <row r="6" spans="1:4" x14ac:dyDescent="0.35">
      <c r="C6" s="3"/>
    </row>
    <row r="7" spans="1:4" x14ac:dyDescent="0.35">
      <c r="C7" s="3"/>
    </row>
    <row r="8" spans="1:4" x14ac:dyDescent="0.35">
      <c r="C8" s="3"/>
    </row>
    <row r="9" spans="1:4" x14ac:dyDescent="0.35">
      <c r="C9" s="3"/>
    </row>
    <row r="10" spans="1:4" x14ac:dyDescent="0.35">
      <c r="C10" s="3"/>
    </row>
    <row r="11" spans="1:4" x14ac:dyDescent="0.35">
      <c r="C11" s="3"/>
    </row>
    <row r="12" spans="1:4" x14ac:dyDescent="0.35">
      <c r="C12" s="3"/>
    </row>
    <row r="13" spans="1:4" x14ac:dyDescent="0.35">
      <c r="C13" s="3"/>
    </row>
    <row r="14" spans="1:4" x14ac:dyDescent="0.35">
      <c r="C14" s="3"/>
    </row>
    <row r="15" spans="1:4" x14ac:dyDescent="0.35">
      <c r="C15" s="3"/>
    </row>
    <row r="16" spans="1:4" x14ac:dyDescent="0.35">
      <c r="C16" s="3"/>
    </row>
    <row r="17" spans="3:3" x14ac:dyDescent="0.35">
      <c r="C17" s="3"/>
    </row>
    <row r="18" spans="3:3" x14ac:dyDescent="0.35">
      <c r="C18" s="3"/>
    </row>
    <row r="19" spans="3:3" x14ac:dyDescent="0.35">
      <c r="C19" s="3"/>
    </row>
    <row r="20" spans="3:3" x14ac:dyDescent="0.35">
      <c r="C20" s="3"/>
    </row>
    <row r="21" spans="3:3" x14ac:dyDescent="0.35">
      <c r="C21" s="3"/>
    </row>
    <row r="22" spans="3:3" x14ac:dyDescent="0.35">
      <c r="C22" s="3"/>
    </row>
    <row r="23" spans="3:3" x14ac:dyDescent="0.35">
      <c r="C23" s="3"/>
    </row>
    <row r="24" spans="3:3" x14ac:dyDescent="0.35">
      <c r="C24" s="3"/>
    </row>
    <row r="25" spans="3:3" x14ac:dyDescent="0.35">
      <c r="C25" s="3"/>
    </row>
    <row r="26" spans="3:3" x14ac:dyDescent="0.35">
      <c r="C26" s="3"/>
    </row>
    <row r="27" spans="3:3" x14ac:dyDescent="0.35">
      <c r="C27" s="3"/>
    </row>
    <row r="28" spans="3:3" x14ac:dyDescent="0.35">
      <c r="C28" s="3"/>
    </row>
    <row r="29" spans="3:3" x14ac:dyDescent="0.35">
      <c r="C29" s="3"/>
    </row>
    <row r="30" spans="3:3" x14ac:dyDescent="0.35">
      <c r="C30" s="3"/>
    </row>
    <row r="31" spans="3:3" x14ac:dyDescent="0.35">
      <c r="C31" s="3"/>
    </row>
    <row r="32" spans="3:3" x14ac:dyDescent="0.35">
      <c r="C32" s="3"/>
    </row>
    <row r="33" spans="3:3" x14ac:dyDescent="0.35">
      <c r="C33" s="3"/>
    </row>
    <row r="34" spans="3:3" x14ac:dyDescent="0.35">
      <c r="C34" s="3"/>
    </row>
    <row r="35" spans="3:3" x14ac:dyDescent="0.35">
      <c r="C35" s="3"/>
    </row>
    <row r="36" spans="3:3" x14ac:dyDescent="0.35">
      <c r="C36" s="3"/>
    </row>
    <row r="37" spans="3:3" x14ac:dyDescent="0.35">
      <c r="C37" s="3"/>
    </row>
    <row r="38" spans="3:3" x14ac:dyDescent="0.35">
      <c r="C38" s="3"/>
    </row>
    <row r="39" spans="3:3" x14ac:dyDescent="0.35">
      <c r="C39" s="3"/>
    </row>
    <row r="40" spans="3:3" x14ac:dyDescent="0.35">
      <c r="C40" s="3"/>
    </row>
    <row r="41" spans="3:3" x14ac:dyDescent="0.35">
      <c r="C41" s="3"/>
    </row>
    <row r="42" spans="3:3" x14ac:dyDescent="0.35">
      <c r="C42" s="3"/>
    </row>
    <row r="43" spans="3:3" x14ac:dyDescent="0.35">
      <c r="C43" s="3"/>
    </row>
    <row r="44" spans="3:3" x14ac:dyDescent="0.35">
      <c r="C44" s="3"/>
    </row>
    <row r="45" spans="3:3" x14ac:dyDescent="0.35">
      <c r="C45" s="3"/>
    </row>
    <row r="46" spans="3:3" x14ac:dyDescent="0.35">
      <c r="C46" s="3"/>
    </row>
    <row r="47" spans="3:3" x14ac:dyDescent="0.35">
      <c r="C47" s="3"/>
    </row>
    <row r="48" spans="3:3" x14ac:dyDescent="0.35">
      <c r="C48" s="3"/>
    </row>
    <row r="49" spans="3:3" x14ac:dyDescent="0.35">
      <c r="C49" s="3"/>
    </row>
    <row r="50" spans="3:3" x14ac:dyDescent="0.35">
      <c r="C50" s="3"/>
    </row>
    <row r="51" spans="3:3" x14ac:dyDescent="0.35">
      <c r="C51" s="3"/>
    </row>
    <row r="52" spans="3:3" x14ac:dyDescent="0.35">
      <c r="C52" s="3"/>
    </row>
    <row r="53" spans="3:3" x14ac:dyDescent="0.35">
      <c r="C53" s="3"/>
    </row>
    <row r="54" spans="3:3" x14ac:dyDescent="0.35">
      <c r="C54" s="3"/>
    </row>
    <row r="55" spans="3:3" x14ac:dyDescent="0.35">
      <c r="C55" s="3"/>
    </row>
    <row r="56" spans="3:3" x14ac:dyDescent="0.35">
      <c r="C56" s="3"/>
    </row>
    <row r="57" spans="3:3" x14ac:dyDescent="0.35">
      <c r="C57" s="3"/>
    </row>
    <row r="58" spans="3:3" x14ac:dyDescent="0.35">
      <c r="C58" s="3"/>
    </row>
    <row r="59" spans="3:3" x14ac:dyDescent="0.35">
      <c r="C59" s="3"/>
    </row>
    <row r="60" spans="3:3" x14ac:dyDescent="0.35">
      <c r="C60" s="3"/>
    </row>
    <row r="61" spans="3:3" x14ac:dyDescent="0.35">
      <c r="C61" s="3"/>
    </row>
    <row r="62" spans="3:3" x14ac:dyDescent="0.35">
      <c r="C62" s="3"/>
    </row>
    <row r="63" spans="3:3" x14ac:dyDescent="0.35">
      <c r="C63" s="3"/>
    </row>
    <row r="64" spans="3:3" x14ac:dyDescent="0.35">
      <c r="C64" s="3"/>
    </row>
    <row r="65" spans="3:3" x14ac:dyDescent="0.35">
      <c r="C65" s="3"/>
    </row>
    <row r="66" spans="3:3" x14ac:dyDescent="0.35">
      <c r="C66" s="3"/>
    </row>
    <row r="67" spans="3:3" x14ac:dyDescent="0.35">
      <c r="C67" s="3"/>
    </row>
    <row r="68" spans="3:3" x14ac:dyDescent="0.35">
      <c r="C68" s="3"/>
    </row>
    <row r="69" spans="3:3" x14ac:dyDescent="0.35">
      <c r="C69" s="3"/>
    </row>
    <row r="70" spans="3:3" x14ac:dyDescent="0.35">
      <c r="C70" s="3"/>
    </row>
    <row r="71" spans="3:3" x14ac:dyDescent="0.35">
      <c r="C71" s="3"/>
    </row>
    <row r="72" spans="3:3" x14ac:dyDescent="0.35">
      <c r="C72" s="3"/>
    </row>
    <row r="73" spans="3:3" x14ac:dyDescent="0.35">
      <c r="C73" s="3"/>
    </row>
    <row r="74" spans="3:3" x14ac:dyDescent="0.35">
      <c r="C74" s="3"/>
    </row>
    <row r="75" spans="3:3" x14ac:dyDescent="0.35">
      <c r="C75" s="3"/>
    </row>
    <row r="76" spans="3:3" x14ac:dyDescent="0.35">
      <c r="C76" s="3"/>
    </row>
    <row r="77" spans="3:3" x14ac:dyDescent="0.35">
      <c r="C77" s="3"/>
    </row>
    <row r="78" spans="3:3" x14ac:dyDescent="0.35">
      <c r="C78" s="3"/>
    </row>
    <row r="79" spans="3:3" x14ac:dyDescent="0.35">
      <c r="C79" s="3"/>
    </row>
    <row r="80" spans="3:3" x14ac:dyDescent="0.35">
      <c r="C80" s="3"/>
    </row>
    <row r="81" spans="3:3" x14ac:dyDescent="0.35">
      <c r="C81" s="3"/>
    </row>
    <row r="82" spans="3:3" x14ac:dyDescent="0.35">
      <c r="C82" s="3"/>
    </row>
    <row r="83" spans="3:3" x14ac:dyDescent="0.35">
      <c r="C83" s="3"/>
    </row>
    <row r="84" spans="3:3" x14ac:dyDescent="0.35">
      <c r="C84" s="3"/>
    </row>
    <row r="85" spans="3:3" x14ac:dyDescent="0.35">
      <c r="C85" s="3"/>
    </row>
    <row r="86" spans="3:3" x14ac:dyDescent="0.35">
      <c r="C86" s="3"/>
    </row>
    <row r="87" spans="3:3" x14ac:dyDescent="0.35">
      <c r="C87" s="3"/>
    </row>
    <row r="88" spans="3:3" x14ac:dyDescent="0.35">
      <c r="C88" s="3"/>
    </row>
    <row r="89" spans="3:3" x14ac:dyDescent="0.35">
      <c r="C89" s="3"/>
    </row>
    <row r="90" spans="3:3" x14ac:dyDescent="0.35">
      <c r="C90" s="3"/>
    </row>
    <row r="91" spans="3:3" x14ac:dyDescent="0.35">
      <c r="C91" s="3"/>
    </row>
    <row r="92" spans="3:3" x14ac:dyDescent="0.35">
      <c r="C92" s="3"/>
    </row>
    <row r="93" spans="3:3" x14ac:dyDescent="0.35">
      <c r="C93" s="3"/>
    </row>
    <row r="94" spans="3:3" x14ac:dyDescent="0.35">
      <c r="C94" s="3"/>
    </row>
    <row r="95" spans="3:3" x14ac:dyDescent="0.35">
      <c r="C95" s="3"/>
    </row>
    <row r="96" spans="3:3" x14ac:dyDescent="0.35">
      <c r="C96" s="3"/>
    </row>
    <row r="97" spans="3:3" x14ac:dyDescent="0.35">
      <c r="C97" s="3"/>
    </row>
    <row r="98" spans="3:3" x14ac:dyDescent="0.35">
      <c r="C98" s="3"/>
    </row>
    <row r="99" spans="3:3" x14ac:dyDescent="0.35">
      <c r="C99" s="3"/>
    </row>
    <row r="100" spans="3:3" x14ac:dyDescent="0.35">
      <c r="C100" s="3"/>
    </row>
    <row r="101" spans="3:3" x14ac:dyDescent="0.35">
      <c r="C101" s="3"/>
    </row>
    <row r="102" spans="3:3" x14ac:dyDescent="0.35">
      <c r="C102" s="3"/>
    </row>
    <row r="103" spans="3:3" x14ac:dyDescent="0.35">
      <c r="C103" s="3"/>
    </row>
    <row r="104" spans="3:3" x14ac:dyDescent="0.35">
      <c r="C104" s="3"/>
    </row>
    <row r="105" spans="3:3" x14ac:dyDescent="0.35">
      <c r="C105" s="3"/>
    </row>
    <row r="106" spans="3:3" x14ac:dyDescent="0.35">
      <c r="C106" s="3"/>
    </row>
    <row r="107" spans="3:3" x14ac:dyDescent="0.35">
      <c r="C107" s="3"/>
    </row>
    <row r="108" spans="3:3" x14ac:dyDescent="0.35">
      <c r="C108" s="3"/>
    </row>
    <row r="109" spans="3:3" x14ac:dyDescent="0.35">
      <c r="C109" s="3"/>
    </row>
    <row r="110" spans="3:3" x14ac:dyDescent="0.35">
      <c r="C110" s="3"/>
    </row>
    <row r="111" spans="3:3" x14ac:dyDescent="0.35">
      <c r="C111" s="3"/>
    </row>
    <row r="112" spans="3:3" x14ac:dyDescent="0.35">
      <c r="C112" s="3"/>
    </row>
    <row r="113" spans="3:3" x14ac:dyDescent="0.35">
      <c r="C113" s="3"/>
    </row>
    <row r="114" spans="3:3" x14ac:dyDescent="0.35">
      <c r="C114" s="3"/>
    </row>
    <row r="115" spans="3:3" x14ac:dyDescent="0.35">
      <c r="C115" s="3"/>
    </row>
    <row r="116" spans="3:3" x14ac:dyDescent="0.35">
      <c r="C116" s="3"/>
    </row>
    <row r="117" spans="3:3" x14ac:dyDescent="0.35">
      <c r="C117" s="3"/>
    </row>
    <row r="118" spans="3:3" x14ac:dyDescent="0.35">
      <c r="C118" s="3"/>
    </row>
    <row r="119" spans="3:3" x14ac:dyDescent="0.35">
      <c r="C119" s="3"/>
    </row>
    <row r="120" spans="3:3" x14ac:dyDescent="0.35">
      <c r="C120" s="3"/>
    </row>
    <row r="121" spans="3:3" x14ac:dyDescent="0.35">
      <c r="C121" s="3"/>
    </row>
    <row r="122" spans="3:3" x14ac:dyDescent="0.35">
      <c r="C122" s="3"/>
    </row>
    <row r="123" spans="3:3" x14ac:dyDescent="0.35">
      <c r="C123" s="3"/>
    </row>
    <row r="124" spans="3:3" x14ac:dyDescent="0.35">
      <c r="C124" s="3"/>
    </row>
    <row r="125" spans="3:3" x14ac:dyDescent="0.35">
      <c r="C125" s="3"/>
    </row>
    <row r="126" spans="3:3" x14ac:dyDescent="0.35">
      <c r="C126" s="3"/>
    </row>
    <row r="127" spans="3:3" x14ac:dyDescent="0.35">
      <c r="C127" s="3"/>
    </row>
    <row r="128" spans="3:3" x14ac:dyDescent="0.35">
      <c r="C128" s="3"/>
    </row>
    <row r="129" spans="3:3" x14ac:dyDescent="0.35">
      <c r="C129" s="3"/>
    </row>
    <row r="130" spans="3:3" x14ac:dyDescent="0.35">
      <c r="C130" s="3"/>
    </row>
    <row r="131" spans="3:3" x14ac:dyDescent="0.35">
      <c r="C131" s="3"/>
    </row>
    <row r="132" spans="3:3" x14ac:dyDescent="0.35">
      <c r="C132" s="3"/>
    </row>
    <row r="133" spans="3:3" x14ac:dyDescent="0.35">
      <c r="C133" s="3"/>
    </row>
    <row r="134" spans="3:3" x14ac:dyDescent="0.35">
      <c r="C134" s="3"/>
    </row>
    <row r="135" spans="3:3" x14ac:dyDescent="0.35">
      <c r="C135" s="3"/>
    </row>
    <row r="136" spans="3:3" x14ac:dyDescent="0.35">
      <c r="C136" s="3"/>
    </row>
    <row r="137" spans="3:3" x14ac:dyDescent="0.35">
      <c r="C137" s="3"/>
    </row>
    <row r="138" spans="3:3" x14ac:dyDescent="0.35">
      <c r="C138" s="3"/>
    </row>
    <row r="139" spans="3:3" x14ac:dyDescent="0.35">
      <c r="C139" s="3"/>
    </row>
    <row r="140" spans="3:3" x14ac:dyDescent="0.35">
      <c r="C140" s="3"/>
    </row>
    <row r="141" spans="3:3" x14ac:dyDescent="0.35">
      <c r="C141" s="3"/>
    </row>
    <row r="142" spans="3:3" x14ac:dyDescent="0.35">
      <c r="C142" s="3"/>
    </row>
    <row r="143" spans="3:3" x14ac:dyDescent="0.35">
      <c r="C143" s="3"/>
    </row>
    <row r="144" spans="3:3" x14ac:dyDescent="0.35">
      <c r="C144" s="3"/>
    </row>
    <row r="145" spans="3:3" x14ac:dyDescent="0.35">
      <c r="C145" s="3"/>
    </row>
    <row r="146" spans="3:3" x14ac:dyDescent="0.35">
      <c r="C146" s="3"/>
    </row>
    <row r="147" spans="3:3" x14ac:dyDescent="0.35">
      <c r="C147" s="3"/>
    </row>
    <row r="148" spans="3:3" x14ac:dyDescent="0.35">
      <c r="C148" s="3"/>
    </row>
    <row r="149" spans="3:3" x14ac:dyDescent="0.35">
      <c r="C149" s="3"/>
    </row>
    <row r="150" spans="3:3" x14ac:dyDescent="0.35">
      <c r="C150" s="3"/>
    </row>
    <row r="151" spans="3:3" x14ac:dyDescent="0.35">
      <c r="C151" s="3"/>
    </row>
    <row r="152" spans="3:3" x14ac:dyDescent="0.35">
      <c r="C152" s="3"/>
    </row>
    <row r="153" spans="3:3" x14ac:dyDescent="0.35">
      <c r="C153" s="3"/>
    </row>
    <row r="154" spans="3:3" x14ac:dyDescent="0.35">
      <c r="C154" s="3"/>
    </row>
    <row r="155" spans="3:3" x14ac:dyDescent="0.35">
      <c r="C155" s="3"/>
    </row>
    <row r="156" spans="3:3" x14ac:dyDescent="0.35">
      <c r="C156" s="3"/>
    </row>
    <row r="157" spans="3:3" x14ac:dyDescent="0.35">
      <c r="C157" s="3"/>
    </row>
    <row r="158" spans="3:3" x14ac:dyDescent="0.35">
      <c r="C158" s="3"/>
    </row>
    <row r="159" spans="3:3" x14ac:dyDescent="0.35">
      <c r="C159" s="3"/>
    </row>
    <row r="160" spans="3:3" x14ac:dyDescent="0.35">
      <c r="C160" s="3"/>
    </row>
    <row r="161" spans="3:3" x14ac:dyDescent="0.35">
      <c r="C161" s="3"/>
    </row>
    <row r="162" spans="3:3" x14ac:dyDescent="0.35">
      <c r="C162" s="3"/>
    </row>
    <row r="163" spans="3:3" x14ac:dyDescent="0.35">
      <c r="C163" s="3"/>
    </row>
    <row r="164" spans="3:3" x14ac:dyDescent="0.35">
      <c r="C164" s="3"/>
    </row>
    <row r="165" spans="3:3" x14ac:dyDescent="0.35">
      <c r="C165" s="3"/>
    </row>
    <row r="166" spans="3:3" x14ac:dyDescent="0.35">
      <c r="C166" s="3"/>
    </row>
    <row r="167" spans="3:3" x14ac:dyDescent="0.35">
      <c r="C167" s="3"/>
    </row>
    <row r="168" spans="3:3" x14ac:dyDescent="0.35">
      <c r="C168" s="3"/>
    </row>
    <row r="169" spans="3:3" x14ac:dyDescent="0.35">
      <c r="C169" s="3"/>
    </row>
    <row r="170" spans="3:3" x14ac:dyDescent="0.35">
      <c r="C170" s="3"/>
    </row>
    <row r="171" spans="3:3" x14ac:dyDescent="0.35">
      <c r="C171" s="3"/>
    </row>
    <row r="172" spans="3:3" x14ac:dyDescent="0.35">
      <c r="C172" s="3"/>
    </row>
    <row r="173" spans="3:3" x14ac:dyDescent="0.35">
      <c r="C173" s="3"/>
    </row>
    <row r="174" spans="3:3" x14ac:dyDescent="0.35">
      <c r="C174" s="3"/>
    </row>
    <row r="175" spans="3:3" x14ac:dyDescent="0.35">
      <c r="C175" s="3"/>
    </row>
    <row r="176" spans="3:3" x14ac:dyDescent="0.35">
      <c r="C176" s="3"/>
    </row>
    <row r="177" spans="3:3" x14ac:dyDescent="0.35">
      <c r="C177" s="3"/>
    </row>
    <row r="178" spans="3:3" x14ac:dyDescent="0.35">
      <c r="C178" s="3"/>
    </row>
    <row r="179" spans="3:3" x14ac:dyDescent="0.35">
      <c r="C179" s="3"/>
    </row>
    <row r="180" spans="3:3" x14ac:dyDescent="0.35">
      <c r="C180" s="3"/>
    </row>
    <row r="181" spans="3:3" x14ac:dyDescent="0.35">
      <c r="C181" s="3"/>
    </row>
    <row r="182" spans="3:3" x14ac:dyDescent="0.35">
      <c r="C182" s="3"/>
    </row>
    <row r="183" spans="3:3" x14ac:dyDescent="0.35">
      <c r="C183" s="3"/>
    </row>
    <row r="184" spans="3:3" x14ac:dyDescent="0.35">
      <c r="C184" s="3"/>
    </row>
    <row r="185" spans="3:3" x14ac:dyDescent="0.35">
      <c r="C185" s="3"/>
    </row>
    <row r="186" spans="3:3" x14ac:dyDescent="0.35">
      <c r="C186" s="3"/>
    </row>
    <row r="187" spans="3:3" x14ac:dyDescent="0.35">
      <c r="C187" s="3"/>
    </row>
    <row r="188" spans="3:3" x14ac:dyDescent="0.35">
      <c r="C188" s="3"/>
    </row>
    <row r="189" spans="3:3" x14ac:dyDescent="0.35">
      <c r="C189" s="3"/>
    </row>
    <row r="190" spans="3:3" x14ac:dyDescent="0.35">
      <c r="C190" s="3"/>
    </row>
    <row r="191" spans="3:3" x14ac:dyDescent="0.35">
      <c r="C191" s="3"/>
    </row>
    <row r="192" spans="3:3" x14ac:dyDescent="0.35">
      <c r="C192" s="3"/>
    </row>
    <row r="193" spans="3:3" x14ac:dyDescent="0.35">
      <c r="C193" s="3"/>
    </row>
    <row r="194" spans="3:3" x14ac:dyDescent="0.35">
      <c r="C194" s="3"/>
    </row>
    <row r="195" spans="3:3" x14ac:dyDescent="0.35">
      <c r="C195" s="3"/>
    </row>
    <row r="196" spans="3:3" x14ac:dyDescent="0.35">
      <c r="C196" s="3"/>
    </row>
    <row r="197" spans="3:3" x14ac:dyDescent="0.35">
      <c r="C197" s="3"/>
    </row>
    <row r="198" spans="3:3" x14ac:dyDescent="0.35">
      <c r="C198" s="3"/>
    </row>
    <row r="199" spans="3:3" x14ac:dyDescent="0.35">
      <c r="C199" s="3"/>
    </row>
    <row r="200" spans="3:3" x14ac:dyDescent="0.35">
      <c r="C200" s="3"/>
    </row>
    <row r="201" spans="3:3" x14ac:dyDescent="0.35">
      <c r="C201" s="3"/>
    </row>
    <row r="202" spans="3:3" x14ac:dyDescent="0.35">
      <c r="C202" s="3"/>
    </row>
    <row r="203" spans="3:3" x14ac:dyDescent="0.35">
      <c r="C203" s="3"/>
    </row>
    <row r="204" spans="3:3" x14ac:dyDescent="0.35">
      <c r="C204" s="3"/>
    </row>
    <row r="205" spans="3:3" x14ac:dyDescent="0.35">
      <c r="C205" s="3"/>
    </row>
    <row r="206" spans="3:3" x14ac:dyDescent="0.35">
      <c r="C206" s="3"/>
    </row>
    <row r="207" spans="3:3" x14ac:dyDescent="0.35">
      <c r="C207" s="3"/>
    </row>
    <row r="208" spans="3:3" x14ac:dyDescent="0.35">
      <c r="C208" s="3"/>
    </row>
    <row r="209" spans="3:3" x14ac:dyDescent="0.35">
      <c r="C209" s="3"/>
    </row>
    <row r="210" spans="3:3" x14ac:dyDescent="0.35">
      <c r="C210" s="3"/>
    </row>
    <row r="211" spans="3:3" x14ac:dyDescent="0.35">
      <c r="C211" s="3"/>
    </row>
    <row r="212" spans="3:3" x14ac:dyDescent="0.35">
      <c r="C212" s="3"/>
    </row>
    <row r="213" spans="3:3" x14ac:dyDescent="0.35">
      <c r="C213" s="3"/>
    </row>
    <row r="214" spans="3:3" x14ac:dyDescent="0.35">
      <c r="C214" s="3"/>
    </row>
    <row r="215" spans="3:3" x14ac:dyDescent="0.35">
      <c r="C215" s="3"/>
    </row>
    <row r="216" spans="3:3" x14ac:dyDescent="0.35">
      <c r="C216" s="3"/>
    </row>
    <row r="217" spans="3:3" x14ac:dyDescent="0.35">
      <c r="C217" s="3"/>
    </row>
    <row r="218" spans="3:3" x14ac:dyDescent="0.35">
      <c r="C218" s="3"/>
    </row>
    <row r="219" spans="3:3" x14ac:dyDescent="0.35">
      <c r="C219" s="3"/>
    </row>
    <row r="220" spans="3:3" x14ac:dyDescent="0.35">
      <c r="C220" s="3"/>
    </row>
    <row r="221" spans="3:3" x14ac:dyDescent="0.35">
      <c r="C221" s="3"/>
    </row>
    <row r="222" spans="3:3" x14ac:dyDescent="0.35">
      <c r="C222" s="3"/>
    </row>
    <row r="223" spans="3:3" x14ac:dyDescent="0.35">
      <c r="C223" s="3"/>
    </row>
    <row r="224" spans="3:3" x14ac:dyDescent="0.35">
      <c r="C224" s="3"/>
    </row>
    <row r="225" spans="3:3" x14ac:dyDescent="0.35">
      <c r="C225" s="3"/>
    </row>
    <row r="226" spans="3:3" x14ac:dyDescent="0.35">
      <c r="C226" s="3"/>
    </row>
    <row r="227" spans="3:3" x14ac:dyDescent="0.35">
      <c r="C227" s="3"/>
    </row>
    <row r="228" spans="3:3" x14ac:dyDescent="0.35">
      <c r="C228" s="3"/>
    </row>
    <row r="229" spans="3:3" x14ac:dyDescent="0.35">
      <c r="C229" s="3"/>
    </row>
    <row r="230" spans="3:3" x14ac:dyDescent="0.35">
      <c r="C230" s="3"/>
    </row>
    <row r="231" spans="3:3" x14ac:dyDescent="0.35">
      <c r="C231" s="3"/>
    </row>
    <row r="232" spans="3:3" x14ac:dyDescent="0.35">
      <c r="C232" s="3"/>
    </row>
    <row r="233" spans="3:3" x14ac:dyDescent="0.35">
      <c r="C233" s="3"/>
    </row>
    <row r="234" spans="3:3" x14ac:dyDescent="0.35">
      <c r="C234" s="3"/>
    </row>
    <row r="235" spans="3:3" x14ac:dyDescent="0.35">
      <c r="C235" s="3"/>
    </row>
    <row r="236" spans="3:3" x14ac:dyDescent="0.35">
      <c r="C236" s="3"/>
    </row>
    <row r="237" spans="3:3" x14ac:dyDescent="0.35">
      <c r="C237" s="3"/>
    </row>
    <row r="238" spans="3:3" x14ac:dyDescent="0.35">
      <c r="C238" s="3"/>
    </row>
    <row r="239" spans="3:3" x14ac:dyDescent="0.35">
      <c r="C239" s="3"/>
    </row>
    <row r="240" spans="3:3" x14ac:dyDescent="0.35">
      <c r="C240" s="3"/>
    </row>
    <row r="241" spans="3:3" x14ac:dyDescent="0.35">
      <c r="C241" s="3"/>
    </row>
    <row r="242" spans="3:3" x14ac:dyDescent="0.35">
      <c r="C242" s="3"/>
    </row>
    <row r="243" spans="3:3" x14ac:dyDescent="0.35">
      <c r="C243" s="3"/>
    </row>
    <row r="244" spans="3:3" x14ac:dyDescent="0.35">
      <c r="C244" s="3"/>
    </row>
    <row r="245" spans="3:3" x14ac:dyDescent="0.35">
      <c r="C245" s="3"/>
    </row>
    <row r="246" spans="3:3" x14ac:dyDescent="0.35">
      <c r="C246" s="3"/>
    </row>
    <row r="247" spans="3:3" x14ac:dyDescent="0.35">
      <c r="C247" s="3"/>
    </row>
    <row r="248" spans="3:3" x14ac:dyDescent="0.35">
      <c r="C248" s="3"/>
    </row>
    <row r="249" spans="3:3" x14ac:dyDescent="0.35">
      <c r="C249" s="3"/>
    </row>
    <row r="250" spans="3:3" x14ac:dyDescent="0.35">
      <c r="C250" s="3"/>
    </row>
    <row r="251" spans="3:3" x14ac:dyDescent="0.35">
      <c r="C251" s="3"/>
    </row>
    <row r="252" spans="3:3" x14ac:dyDescent="0.35">
      <c r="C252" s="3"/>
    </row>
    <row r="253" spans="3:3" x14ac:dyDescent="0.35">
      <c r="C253" s="3"/>
    </row>
    <row r="254" spans="3:3" x14ac:dyDescent="0.35">
      <c r="C254" s="3"/>
    </row>
    <row r="255" spans="3:3" x14ac:dyDescent="0.35">
      <c r="C255" s="3"/>
    </row>
    <row r="256" spans="3:3" x14ac:dyDescent="0.35">
      <c r="C256" s="3"/>
    </row>
    <row r="257" spans="3:3" x14ac:dyDescent="0.35">
      <c r="C257" s="3"/>
    </row>
    <row r="258" spans="3:3" x14ac:dyDescent="0.35">
      <c r="C258" s="3"/>
    </row>
    <row r="259" spans="3:3" x14ac:dyDescent="0.35">
      <c r="C259" s="3"/>
    </row>
    <row r="260" spans="3:3" x14ac:dyDescent="0.35">
      <c r="C260" s="3"/>
    </row>
    <row r="261" spans="3:3" x14ac:dyDescent="0.35">
      <c r="C261" s="3"/>
    </row>
    <row r="262" spans="3:3" x14ac:dyDescent="0.35">
      <c r="C262" s="3"/>
    </row>
    <row r="263" spans="3:3" x14ac:dyDescent="0.35">
      <c r="C263" s="3"/>
    </row>
    <row r="264" spans="3:3" x14ac:dyDescent="0.35">
      <c r="C264" s="3"/>
    </row>
    <row r="265" spans="3:3" x14ac:dyDescent="0.35">
      <c r="C265" s="3"/>
    </row>
    <row r="266" spans="3:3" x14ac:dyDescent="0.35">
      <c r="C266" s="3"/>
    </row>
    <row r="267" spans="3:3" x14ac:dyDescent="0.35">
      <c r="C267" s="3"/>
    </row>
    <row r="268" spans="3:3" x14ac:dyDescent="0.35">
      <c r="C268" s="3"/>
    </row>
    <row r="269" spans="3:3" x14ac:dyDescent="0.35">
      <c r="C269" s="3"/>
    </row>
    <row r="270" spans="3:3" x14ac:dyDescent="0.35">
      <c r="C270" s="3"/>
    </row>
    <row r="271" spans="3:3" x14ac:dyDescent="0.35">
      <c r="C271" s="3"/>
    </row>
    <row r="272" spans="3:3" x14ac:dyDescent="0.35">
      <c r="C272" s="3"/>
    </row>
    <row r="273" spans="3:3" x14ac:dyDescent="0.35">
      <c r="C273" s="3"/>
    </row>
    <row r="274" spans="3:3" x14ac:dyDescent="0.35">
      <c r="C274" s="3"/>
    </row>
    <row r="275" spans="3:3" x14ac:dyDescent="0.35">
      <c r="C275" s="3"/>
    </row>
    <row r="276" spans="3:3" x14ac:dyDescent="0.35">
      <c r="C276" s="3"/>
    </row>
    <row r="277" spans="3:3" x14ac:dyDescent="0.35">
      <c r="C277" s="3"/>
    </row>
    <row r="278" spans="3:3" x14ac:dyDescent="0.35">
      <c r="C278" s="3"/>
    </row>
    <row r="279" spans="3:3" x14ac:dyDescent="0.35">
      <c r="C279" s="3"/>
    </row>
    <row r="280" spans="3:3" x14ac:dyDescent="0.35">
      <c r="C280" s="3"/>
    </row>
    <row r="281" spans="3:3" x14ac:dyDescent="0.35">
      <c r="C281" s="3"/>
    </row>
    <row r="282" spans="3:3" x14ac:dyDescent="0.35">
      <c r="C282" s="3"/>
    </row>
    <row r="283" spans="3:3" x14ac:dyDescent="0.35">
      <c r="C283" s="3"/>
    </row>
    <row r="284" spans="3:3" x14ac:dyDescent="0.35">
      <c r="C284" s="3"/>
    </row>
    <row r="285" spans="3:3" x14ac:dyDescent="0.35">
      <c r="C285" s="3"/>
    </row>
    <row r="286" spans="3:3" x14ac:dyDescent="0.35">
      <c r="C286" s="3"/>
    </row>
    <row r="287" spans="3:3" x14ac:dyDescent="0.35">
      <c r="C287" s="3"/>
    </row>
    <row r="288" spans="3:3" x14ac:dyDescent="0.35">
      <c r="C288" s="3"/>
    </row>
    <row r="289" spans="3:3" x14ac:dyDescent="0.35">
      <c r="C289" s="3"/>
    </row>
    <row r="290" spans="3:3" x14ac:dyDescent="0.35">
      <c r="C290" s="3"/>
    </row>
    <row r="291" spans="3:3" x14ac:dyDescent="0.35">
      <c r="C291" s="3"/>
    </row>
    <row r="292" spans="3:3" x14ac:dyDescent="0.35">
      <c r="C292" s="3"/>
    </row>
    <row r="293" spans="3:3" x14ac:dyDescent="0.35">
      <c r="C293" s="3"/>
    </row>
    <row r="294" spans="3:3" x14ac:dyDescent="0.35">
      <c r="C294" s="3"/>
    </row>
    <row r="295" spans="3:3" x14ac:dyDescent="0.35">
      <c r="C295" s="3"/>
    </row>
    <row r="296" spans="3:3" x14ac:dyDescent="0.35">
      <c r="C296" s="3"/>
    </row>
    <row r="297" spans="3:3" x14ac:dyDescent="0.35">
      <c r="C297" s="3"/>
    </row>
    <row r="298" spans="3:3" x14ac:dyDescent="0.35">
      <c r="C298" s="3"/>
    </row>
    <row r="299" spans="3:3" x14ac:dyDescent="0.35">
      <c r="C299" s="3"/>
    </row>
    <row r="300" spans="3:3" x14ac:dyDescent="0.35">
      <c r="C300" s="3"/>
    </row>
    <row r="301" spans="3:3" x14ac:dyDescent="0.35">
      <c r="C301" s="3"/>
    </row>
    <row r="302" spans="3:3" x14ac:dyDescent="0.35">
      <c r="C302" s="3"/>
    </row>
    <row r="303" spans="3:3" x14ac:dyDescent="0.35">
      <c r="C303" s="3"/>
    </row>
    <row r="304" spans="3:3" x14ac:dyDescent="0.35">
      <c r="C304" s="3"/>
    </row>
    <row r="305" spans="3:3" x14ac:dyDescent="0.35">
      <c r="C305" s="3"/>
    </row>
    <row r="306" spans="3:3" x14ac:dyDescent="0.35">
      <c r="C306" s="3"/>
    </row>
    <row r="307" spans="3:3" x14ac:dyDescent="0.35">
      <c r="C307" s="3"/>
    </row>
    <row r="308" spans="3:3" x14ac:dyDescent="0.35">
      <c r="C308" s="3"/>
    </row>
    <row r="309" spans="3:3" x14ac:dyDescent="0.35">
      <c r="C309" s="3"/>
    </row>
    <row r="310" spans="3:3" x14ac:dyDescent="0.35">
      <c r="C310" s="3"/>
    </row>
    <row r="311" spans="3:3" x14ac:dyDescent="0.35">
      <c r="C311" s="3"/>
    </row>
    <row r="312" spans="3:3" x14ac:dyDescent="0.35">
      <c r="C312" s="3"/>
    </row>
    <row r="313" spans="3:3" x14ac:dyDescent="0.35">
      <c r="C313" s="3"/>
    </row>
    <row r="314" spans="3:3" x14ac:dyDescent="0.35">
      <c r="C314" s="3"/>
    </row>
    <row r="315" spans="3:3" x14ac:dyDescent="0.35">
      <c r="C315" s="3"/>
    </row>
    <row r="316" spans="3:3" x14ac:dyDescent="0.35">
      <c r="C316" s="3"/>
    </row>
  </sheetData>
  <sortState xmlns:xlrd2="http://schemas.microsoft.com/office/spreadsheetml/2017/richdata2" ref="A2:B314">
    <sortCondition ref="A2:A314"/>
    <sortCondition ref="B2:B314"/>
  </sortState>
  <hyperlinks>
    <hyperlink ref="D1" location="'Table of Contents'!A1" display="TOC" xr:uid="{384B66CA-BD5C-4029-8432-C5FE0DB34BD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464E9-E529-47DF-A07D-AC5AA4960BE0}">
  <sheetPr>
    <tabColor rgb="FFFF0000"/>
  </sheetPr>
  <dimension ref="A1:D59"/>
  <sheetViews>
    <sheetView workbookViewId="0">
      <pane ySplit="1" topLeftCell="A42" activePane="bottomLeft" state="frozen"/>
      <selection pane="bottomLeft" activeCell="A2" sqref="A2:B59"/>
    </sheetView>
  </sheetViews>
  <sheetFormatPr defaultRowHeight="14.5" x14ac:dyDescent="0.35"/>
  <cols>
    <col min="1" max="1" width="26.1796875" customWidth="1"/>
    <col min="2" max="2" width="84.54296875" customWidth="1"/>
  </cols>
  <sheetData>
    <row r="1" spans="1:4" ht="15" thickBot="1" x14ac:dyDescent="0.4">
      <c r="A1" s="8" t="s">
        <v>25</v>
      </c>
      <c r="B1" s="8" t="s">
        <v>26</v>
      </c>
      <c r="C1" s="8"/>
      <c r="D1" s="2" t="s">
        <v>8</v>
      </c>
    </row>
    <row r="2" spans="1:4" x14ac:dyDescent="0.35">
      <c r="C2" s="6"/>
    </row>
    <row r="3" spans="1:4" x14ac:dyDescent="0.35">
      <c r="C3" s="3"/>
    </row>
    <row r="4" spans="1:4" x14ac:dyDescent="0.35">
      <c r="C4" s="3"/>
    </row>
    <row r="5" spans="1:4" x14ac:dyDescent="0.35">
      <c r="C5" s="3"/>
    </row>
    <row r="6" spans="1:4" x14ac:dyDescent="0.35">
      <c r="C6" s="3"/>
    </row>
    <row r="7" spans="1:4" x14ac:dyDescent="0.35">
      <c r="C7" s="3"/>
    </row>
    <row r="8" spans="1:4" x14ac:dyDescent="0.35">
      <c r="C8" s="3"/>
    </row>
    <row r="9" spans="1:4" x14ac:dyDescent="0.35">
      <c r="C9" s="3"/>
    </row>
    <row r="10" spans="1:4" x14ac:dyDescent="0.35">
      <c r="C10" s="3"/>
    </row>
    <row r="11" spans="1:4" x14ac:dyDescent="0.35">
      <c r="C11" s="3"/>
    </row>
    <row r="12" spans="1:4" x14ac:dyDescent="0.35">
      <c r="C12" s="3"/>
    </row>
    <row r="13" spans="1:4" x14ac:dyDescent="0.35">
      <c r="C13" s="3"/>
    </row>
    <row r="14" spans="1:4" x14ac:dyDescent="0.35">
      <c r="C14" s="3"/>
    </row>
    <row r="15" spans="1:4" x14ac:dyDescent="0.35">
      <c r="C15" s="3"/>
    </row>
    <row r="16" spans="1:4" x14ac:dyDescent="0.35">
      <c r="C16" s="3"/>
    </row>
    <row r="17" spans="3:3" x14ac:dyDescent="0.35">
      <c r="C17" s="3"/>
    </row>
    <row r="18" spans="3:3" x14ac:dyDescent="0.35">
      <c r="C18" s="3"/>
    </row>
    <row r="19" spans="3:3" x14ac:dyDescent="0.35">
      <c r="C19" s="3"/>
    </row>
    <row r="20" spans="3:3" x14ac:dyDescent="0.35">
      <c r="C20" s="3"/>
    </row>
    <row r="21" spans="3:3" x14ac:dyDescent="0.35">
      <c r="C21" s="3"/>
    </row>
    <row r="22" spans="3:3" x14ac:dyDescent="0.35">
      <c r="C22" s="3"/>
    </row>
    <row r="23" spans="3:3" x14ac:dyDescent="0.35">
      <c r="C23" s="3"/>
    </row>
    <row r="24" spans="3:3" x14ac:dyDescent="0.35">
      <c r="C24" s="3"/>
    </row>
    <row r="25" spans="3:3" x14ac:dyDescent="0.35">
      <c r="C25" s="3"/>
    </row>
    <row r="26" spans="3:3" x14ac:dyDescent="0.35">
      <c r="C26" s="3"/>
    </row>
    <row r="27" spans="3:3" x14ac:dyDescent="0.35">
      <c r="C27" s="3"/>
    </row>
    <row r="28" spans="3:3" x14ac:dyDescent="0.35">
      <c r="C28" s="3"/>
    </row>
    <row r="29" spans="3:3" x14ac:dyDescent="0.35">
      <c r="C29" s="3"/>
    </row>
    <row r="30" spans="3:3" x14ac:dyDescent="0.35">
      <c r="C30" s="3"/>
    </row>
    <row r="31" spans="3:3" x14ac:dyDescent="0.35">
      <c r="C31" s="3"/>
    </row>
    <row r="32" spans="3:3" x14ac:dyDescent="0.35">
      <c r="C32" s="3"/>
    </row>
    <row r="33" spans="3:3" x14ac:dyDescent="0.35">
      <c r="C33" s="3"/>
    </row>
    <row r="34" spans="3:3" x14ac:dyDescent="0.35">
      <c r="C34" s="3"/>
    </row>
    <row r="35" spans="3:3" x14ac:dyDescent="0.35">
      <c r="C35" s="3"/>
    </row>
    <row r="36" spans="3:3" x14ac:dyDescent="0.35">
      <c r="C36" s="3"/>
    </row>
    <row r="37" spans="3:3" x14ac:dyDescent="0.35">
      <c r="C37" s="3"/>
    </row>
    <row r="38" spans="3:3" x14ac:dyDescent="0.35">
      <c r="C38" s="3"/>
    </row>
    <row r="39" spans="3:3" x14ac:dyDescent="0.35">
      <c r="C39" s="3"/>
    </row>
    <row r="40" spans="3:3" x14ac:dyDescent="0.35">
      <c r="C40" s="3"/>
    </row>
    <row r="41" spans="3:3" x14ac:dyDescent="0.35">
      <c r="C41" s="3"/>
    </row>
    <row r="42" spans="3:3" x14ac:dyDescent="0.35">
      <c r="C42" s="3"/>
    </row>
    <row r="43" spans="3:3" x14ac:dyDescent="0.35">
      <c r="C43" s="3"/>
    </row>
    <row r="44" spans="3:3" x14ac:dyDescent="0.35">
      <c r="C44" s="3"/>
    </row>
    <row r="45" spans="3:3" x14ac:dyDescent="0.35">
      <c r="C45" s="3"/>
    </row>
    <row r="46" spans="3:3" x14ac:dyDescent="0.35">
      <c r="C46" s="3"/>
    </row>
    <row r="47" spans="3:3" x14ac:dyDescent="0.35">
      <c r="C47" s="3"/>
    </row>
    <row r="48" spans="3:3" x14ac:dyDescent="0.35">
      <c r="C48" s="3"/>
    </row>
    <row r="49" spans="3:3" x14ac:dyDescent="0.35">
      <c r="C49" s="3"/>
    </row>
    <row r="50" spans="3:3" x14ac:dyDescent="0.35">
      <c r="C50" s="3"/>
    </row>
    <row r="51" spans="3:3" x14ac:dyDescent="0.35">
      <c r="C51" s="3"/>
    </row>
    <row r="52" spans="3:3" x14ac:dyDescent="0.35">
      <c r="C52" s="3"/>
    </row>
    <row r="53" spans="3:3" x14ac:dyDescent="0.35">
      <c r="C53" s="3"/>
    </row>
    <row r="54" spans="3:3" x14ac:dyDescent="0.35">
      <c r="C54" s="3"/>
    </row>
    <row r="55" spans="3:3" x14ac:dyDescent="0.35">
      <c r="C55" s="3"/>
    </row>
    <row r="56" spans="3:3" x14ac:dyDescent="0.35">
      <c r="C56" s="3"/>
    </row>
    <row r="57" spans="3:3" x14ac:dyDescent="0.35">
      <c r="C57" s="3"/>
    </row>
    <row r="58" spans="3:3" x14ac:dyDescent="0.35">
      <c r="C58" s="3"/>
    </row>
    <row r="59" spans="3:3" x14ac:dyDescent="0.35">
      <c r="C59" s="3"/>
    </row>
  </sheetData>
  <hyperlinks>
    <hyperlink ref="D1" location="'Table of Contents'!A1" display="TOC" xr:uid="{636CD8E8-3426-4C29-B9C1-04505F377D3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2E631-9E30-4DB1-BA16-32A02F4280FC}">
  <sheetPr>
    <tabColor rgb="FFFF0000"/>
  </sheetPr>
  <dimension ref="A1:F201"/>
  <sheetViews>
    <sheetView topLeftCell="B1" zoomScale="115" zoomScaleNormal="115" workbookViewId="0">
      <pane ySplit="1" topLeftCell="A190" activePane="bottomLeft" state="frozen"/>
      <selection pane="bottomLeft" activeCell="A2" sqref="A2:D201"/>
    </sheetView>
  </sheetViews>
  <sheetFormatPr defaultRowHeight="14.5" x14ac:dyDescent="0.35"/>
  <cols>
    <col min="1" max="1" width="43.54296875" customWidth="1"/>
    <col min="2" max="2" width="43.453125" customWidth="1"/>
    <col min="3" max="3" width="44.1796875" customWidth="1"/>
    <col min="4" max="4" width="43.81640625" customWidth="1"/>
  </cols>
  <sheetData>
    <row r="1" spans="1:6" ht="15" thickBot="1" x14ac:dyDescent="0.4">
      <c r="A1" s="8" t="s">
        <v>29</v>
      </c>
      <c r="B1" s="8" t="s">
        <v>30</v>
      </c>
      <c r="C1" s="8" t="s">
        <v>31</v>
      </c>
      <c r="D1" s="8" t="s">
        <v>32</v>
      </c>
      <c r="E1" s="5"/>
      <c r="F1" s="2" t="s">
        <v>8</v>
      </c>
    </row>
    <row r="2" spans="1:6" x14ac:dyDescent="0.35">
      <c r="E2" s="6"/>
    </row>
    <row r="3" spans="1:6" x14ac:dyDescent="0.35">
      <c r="E3" s="3"/>
    </row>
    <row r="4" spans="1:6" x14ac:dyDescent="0.35">
      <c r="E4" s="3"/>
    </row>
    <row r="5" spans="1:6" x14ac:dyDescent="0.35">
      <c r="E5" s="3"/>
    </row>
    <row r="6" spans="1:6" x14ac:dyDescent="0.35">
      <c r="E6" s="3"/>
    </row>
    <row r="7" spans="1:6" x14ac:dyDescent="0.35">
      <c r="E7" s="3"/>
    </row>
    <row r="8" spans="1:6" x14ac:dyDescent="0.35">
      <c r="E8" s="3"/>
    </row>
    <row r="9" spans="1:6" x14ac:dyDescent="0.35">
      <c r="E9" s="3"/>
    </row>
    <row r="10" spans="1:6" x14ac:dyDescent="0.35">
      <c r="E10" s="3"/>
    </row>
    <row r="11" spans="1:6" x14ac:dyDescent="0.35">
      <c r="E11" s="3"/>
    </row>
    <row r="12" spans="1:6" x14ac:dyDescent="0.35">
      <c r="E12" s="3"/>
    </row>
    <row r="13" spans="1:6" x14ac:dyDescent="0.35">
      <c r="E13" s="3"/>
    </row>
    <row r="14" spans="1:6" x14ac:dyDescent="0.35">
      <c r="E14" s="3"/>
    </row>
    <row r="15" spans="1:6" x14ac:dyDescent="0.35">
      <c r="E15" s="3"/>
    </row>
    <row r="16" spans="1:6" x14ac:dyDescent="0.35">
      <c r="E16" s="3"/>
    </row>
    <row r="17" spans="5:5" x14ac:dyDescent="0.35">
      <c r="E17" s="3"/>
    </row>
    <row r="18" spans="5:5" x14ac:dyDescent="0.35">
      <c r="E18" s="3"/>
    </row>
    <row r="19" spans="5:5" x14ac:dyDescent="0.35">
      <c r="E19" s="3"/>
    </row>
    <row r="20" spans="5:5" x14ac:dyDescent="0.35">
      <c r="E20" s="3"/>
    </row>
    <row r="21" spans="5:5" x14ac:dyDescent="0.35">
      <c r="E21" s="3"/>
    </row>
    <row r="22" spans="5:5" x14ac:dyDescent="0.35">
      <c r="E22" s="3"/>
    </row>
    <row r="23" spans="5:5" x14ac:dyDescent="0.35">
      <c r="E23" s="3"/>
    </row>
    <row r="24" spans="5:5" x14ac:dyDescent="0.35">
      <c r="E24" s="3"/>
    </row>
    <row r="25" spans="5:5" x14ac:dyDescent="0.35">
      <c r="E25" s="3"/>
    </row>
    <row r="26" spans="5:5" x14ac:dyDescent="0.35">
      <c r="E26" s="3"/>
    </row>
    <row r="27" spans="5:5" x14ac:dyDescent="0.35">
      <c r="E27" s="3"/>
    </row>
    <row r="28" spans="5:5" x14ac:dyDescent="0.35">
      <c r="E28" s="3"/>
    </row>
    <row r="29" spans="5:5" x14ac:dyDescent="0.35">
      <c r="E29" s="3"/>
    </row>
    <row r="30" spans="5:5" x14ac:dyDescent="0.35">
      <c r="E30" s="3"/>
    </row>
    <row r="31" spans="5:5" x14ac:dyDescent="0.35">
      <c r="E31" s="3"/>
    </row>
    <row r="32" spans="5:5" x14ac:dyDescent="0.35">
      <c r="E32" s="3"/>
    </row>
    <row r="33" spans="5:5" x14ac:dyDescent="0.35">
      <c r="E33" s="3"/>
    </row>
    <row r="34" spans="5:5" x14ac:dyDescent="0.35">
      <c r="E34" s="3"/>
    </row>
    <row r="35" spans="5:5" x14ac:dyDescent="0.35">
      <c r="E35" s="3"/>
    </row>
    <row r="36" spans="5:5" x14ac:dyDescent="0.35">
      <c r="E36" s="3"/>
    </row>
    <row r="37" spans="5:5" x14ac:dyDescent="0.35">
      <c r="E37" s="3"/>
    </row>
    <row r="38" spans="5:5" x14ac:dyDescent="0.35">
      <c r="E38" s="3"/>
    </row>
    <row r="39" spans="5:5" x14ac:dyDescent="0.35">
      <c r="E39" s="3"/>
    </row>
    <row r="40" spans="5:5" x14ac:dyDescent="0.35">
      <c r="E40" s="3"/>
    </row>
    <row r="41" spans="5:5" x14ac:dyDescent="0.35">
      <c r="E41" s="3"/>
    </row>
    <row r="42" spans="5:5" x14ac:dyDescent="0.35">
      <c r="E42" s="3"/>
    </row>
    <row r="43" spans="5:5" x14ac:dyDescent="0.35">
      <c r="E43" s="3"/>
    </row>
    <row r="44" spans="5:5" x14ac:dyDescent="0.35">
      <c r="E44" s="3"/>
    </row>
    <row r="45" spans="5:5" x14ac:dyDescent="0.35">
      <c r="E45" s="3"/>
    </row>
    <row r="46" spans="5:5" x14ac:dyDescent="0.35">
      <c r="E46" s="3"/>
    </row>
    <row r="47" spans="5:5" x14ac:dyDescent="0.35">
      <c r="E47" s="3"/>
    </row>
    <row r="48" spans="5:5" x14ac:dyDescent="0.35">
      <c r="E48" s="3"/>
    </row>
    <row r="49" spans="5:5" x14ac:dyDescent="0.35">
      <c r="E49" s="3"/>
    </row>
    <row r="50" spans="5:5" x14ac:dyDescent="0.35">
      <c r="E50" s="3"/>
    </row>
    <row r="51" spans="5:5" x14ac:dyDescent="0.35">
      <c r="E51" s="3"/>
    </row>
    <row r="52" spans="5:5" x14ac:dyDescent="0.35">
      <c r="E52" s="3"/>
    </row>
    <row r="53" spans="5:5" x14ac:dyDescent="0.35">
      <c r="E53" s="3"/>
    </row>
    <row r="54" spans="5:5" x14ac:dyDescent="0.35">
      <c r="E54" s="3"/>
    </row>
    <row r="55" spans="5:5" x14ac:dyDescent="0.35">
      <c r="E55" s="3"/>
    </row>
    <row r="56" spans="5:5" x14ac:dyDescent="0.35">
      <c r="E56" s="3"/>
    </row>
    <row r="57" spans="5:5" x14ac:dyDescent="0.35">
      <c r="E57" s="3"/>
    </row>
    <row r="58" spans="5:5" x14ac:dyDescent="0.35">
      <c r="E58" s="3"/>
    </row>
    <row r="59" spans="5:5" x14ac:dyDescent="0.35">
      <c r="E59" s="3"/>
    </row>
    <row r="60" spans="5:5" x14ac:dyDescent="0.35">
      <c r="E60" s="3"/>
    </row>
    <row r="61" spans="5:5" x14ac:dyDescent="0.35">
      <c r="E61" s="3"/>
    </row>
    <row r="62" spans="5:5" x14ac:dyDescent="0.35">
      <c r="E62" s="3"/>
    </row>
    <row r="63" spans="5:5" x14ac:dyDescent="0.35">
      <c r="E63" s="3"/>
    </row>
    <row r="64" spans="5:5" x14ac:dyDescent="0.35">
      <c r="E64" s="3"/>
    </row>
    <row r="65" spans="5:5" x14ac:dyDescent="0.35">
      <c r="E65" s="3"/>
    </row>
    <row r="66" spans="5:5" x14ac:dyDescent="0.35">
      <c r="E66" s="3"/>
    </row>
    <row r="67" spans="5:5" x14ac:dyDescent="0.35">
      <c r="E67" s="3"/>
    </row>
    <row r="68" spans="5:5" x14ac:dyDescent="0.35">
      <c r="E68" s="3"/>
    </row>
    <row r="69" spans="5:5" x14ac:dyDescent="0.35">
      <c r="E69" s="3"/>
    </row>
    <row r="70" spans="5:5" x14ac:dyDescent="0.35">
      <c r="E70" s="3"/>
    </row>
    <row r="71" spans="5:5" x14ac:dyDescent="0.35">
      <c r="E71" s="3"/>
    </row>
    <row r="72" spans="5:5" x14ac:dyDescent="0.35">
      <c r="E72" s="3"/>
    </row>
    <row r="73" spans="5:5" x14ac:dyDescent="0.35">
      <c r="E73" s="3"/>
    </row>
    <row r="74" spans="5:5" x14ac:dyDescent="0.35">
      <c r="E74" s="3"/>
    </row>
    <row r="75" spans="5:5" x14ac:dyDescent="0.35">
      <c r="E75" s="3"/>
    </row>
    <row r="76" spans="5:5" x14ac:dyDescent="0.35">
      <c r="E76" s="3"/>
    </row>
    <row r="77" spans="5:5" x14ac:dyDescent="0.35">
      <c r="E77" s="3"/>
    </row>
    <row r="78" spans="5:5" x14ac:dyDescent="0.35">
      <c r="E78" s="3"/>
    </row>
    <row r="79" spans="5:5" x14ac:dyDescent="0.35">
      <c r="E79" s="3"/>
    </row>
    <row r="80" spans="5:5" x14ac:dyDescent="0.35">
      <c r="E80" s="3"/>
    </row>
    <row r="81" spans="5:5" x14ac:dyDescent="0.35">
      <c r="E81" s="3"/>
    </row>
    <row r="82" spans="5:5" x14ac:dyDescent="0.35">
      <c r="E82" s="3"/>
    </row>
    <row r="83" spans="5:5" x14ac:dyDescent="0.35">
      <c r="E83" s="3"/>
    </row>
    <row r="84" spans="5:5" x14ac:dyDescent="0.35">
      <c r="E84" s="3"/>
    </row>
    <row r="85" spans="5:5" x14ac:dyDescent="0.35">
      <c r="E85" s="3"/>
    </row>
    <row r="86" spans="5:5" x14ac:dyDescent="0.35">
      <c r="E86" s="3"/>
    </row>
    <row r="87" spans="5:5" x14ac:dyDescent="0.35">
      <c r="E87" s="3"/>
    </row>
    <row r="88" spans="5:5" x14ac:dyDescent="0.35">
      <c r="E88" s="3"/>
    </row>
    <row r="89" spans="5:5" x14ac:dyDescent="0.35">
      <c r="E89" s="3"/>
    </row>
    <row r="90" spans="5:5" x14ac:dyDescent="0.35">
      <c r="E90" s="3"/>
    </row>
    <row r="91" spans="5:5" x14ac:dyDescent="0.35">
      <c r="E91" s="3"/>
    </row>
    <row r="92" spans="5:5" x14ac:dyDescent="0.35">
      <c r="E92" s="3"/>
    </row>
    <row r="93" spans="5:5" x14ac:dyDescent="0.35">
      <c r="E93" s="3"/>
    </row>
    <row r="94" spans="5:5" x14ac:dyDescent="0.35">
      <c r="E94" s="3"/>
    </row>
    <row r="95" spans="5:5" x14ac:dyDescent="0.35">
      <c r="E95" s="3"/>
    </row>
    <row r="96" spans="5:5" x14ac:dyDescent="0.35">
      <c r="E96" s="3"/>
    </row>
    <row r="97" spans="5:5" x14ac:dyDescent="0.35">
      <c r="E97" s="3"/>
    </row>
    <row r="98" spans="5:5" x14ac:dyDescent="0.35">
      <c r="E98" s="3"/>
    </row>
    <row r="99" spans="5:5" x14ac:dyDescent="0.35">
      <c r="E99" s="3"/>
    </row>
    <row r="100" spans="5:5" x14ac:dyDescent="0.35">
      <c r="E100" s="3"/>
    </row>
    <row r="101" spans="5:5" x14ac:dyDescent="0.35">
      <c r="E101" s="3"/>
    </row>
    <row r="102" spans="5:5" x14ac:dyDescent="0.35">
      <c r="E102" s="3"/>
    </row>
    <row r="103" spans="5:5" x14ac:dyDescent="0.35">
      <c r="E103" s="3"/>
    </row>
    <row r="104" spans="5:5" x14ac:dyDescent="0.35">
      <c r="E104" s="3"/>
    </row>
    <row r="105" spans="5:5" x14ac:dyDescent="0.35">
      <c r="E105" s="3"/>
    </row>
    <row r="106" spans="5:5" x14ac:dyDescent="0.35">
      <c r="E106" s="3"/>
    </row>
    <row r="107" spans="5:5" x14ac:dyDescent="0.35">
      <c r="E107" s="3"/>
    </row>
    <row r="108" spans="5:5" x14ac:dyDescent="0.35">
      <c r="E108" s="3"/>
    </row>
    <row r="109" spans="5:5" x14ac:dyDescent="0.35">
      <c r="E109" s="3"/>
    </row>
    <row r="110" spans="5:5" x14ac:dyDescent="0.35">
      <c r="E110" s="3"/>
    </row>
    <row r="111" spans="5:5" x14ac:dyDescent="0.35">
      <c r="E111" s="3"/>
    </row>
    <row r="112" spans="5:5" x14ac:dyDescent="0.35">
      <c r="E112" s="3"/>
    </row>
    <row r="113" spans="5:5" x14ac:dyDescent="0.35">
      <c r="E113" s="3"/>
    </row>
    <row r="114" spans="5:5" x14ac:dyDescent="0.35">
      <c r="E114" s="3"/>
    </row>
    <row r="115" spans="5:5" x14ac:dyDescent="0.35">
      <c r="E115" s="3"/>
    </row>
    <row r="116" spans="5:5" x14ac:dyDescent="0.35">
      <c r="E116" s="3"/>
    </row>
    <row r="117" spans="5:5" x14ac:dyDescent="0.35">
      <c r="E117" s="3"/>
    </row>
    <row r="118" spans="5:5" x14ac:dyDescent="0.35">
      <c r="E118" s="3"/>
    </row>
    <row r="119" spans="5:5" x14ac:dyDescent="0.35">
      <c r="E119" s="3"/>
    </row>
    <row r="120" spans="5:5" x14ac:dyDescent="0.35">
      <c r="E120" s="3"/>
    </row>
    <row r="121" spans="5:5" x14ac:dyDescent="0.35">
      <c r="E121" s="3"/>
    </row>
    <row r="122" spans="5:5" x14ac:dyDescent="0.35">
      <c r="E122" s="3"/>
    </row>
    <row r="123" spans="5:5" x14ac:dyDescent="0.35">
      <c r="E123" s="3"/>
    </row>
    <row r="124" spans="5:5" x14ac:dyDescent="0.35">
      <c r="E124" s="3"/>
    </row>
    <row r="125" spans="5:5" x14ac:dyDescent="0.35">
      <c r="E125" s="3"/>
    </row>
    <row r="126" spans="5:5" x14ac:dyDescent="0.35">
      <c r="E126" s="3"/>
    </row>
    <row r="127" spans="5:5" x14ac:dyDescent="0.35">
      <c r="E127" s="3"/>
    </row>
    <row r="128" spans="5:5" x14ac:dyDescent="0.35">
      <c r="E128" s="3"/>
    </row>
    <row r="129" spans="5:5" x14ac:dyDescent="0.35">
      <c r="E129" s="3"/>
    </row>
    <row r="130" spans="5:5" x14ac:dyDescent="0.35">
      <c r="E130" s="3"/>
    </row>
    <row r="131" spans="5:5" x14ac:dyDescent="0.35">
      <c r="E131" s="3"/>
    </row>
    <row r="132" spans="5:5" x14ac:dyDescent="0.35">
      <c r="E132" s="3"/>
    </row>
    <row r="133" spans="5:5" x14ac:dyDescent="0.35">
      <c r="E133" s="3"/>
    </row>
    <row r="134" spans="5:5" x14ac:dyDescent="0.35">
      <c r="E134" s="3"/>
    </row>
    <row r="135" spans="5:5" x14ac:dyDescent="0.35">
      <c r="E135" s="3"/>
    </row>
    <row r="136" spans="5:5" x14ac:dyDescent="0.35">
      <c r="E136" s="3"/>
    </row>
    <row r="137" spans="5:5" x14ac:dyDescent="0.35">
      <c r="E137" s="3"/>
    </row>
    <row r="138" spans="5:5" x14ac:dyDescent="0.35">
      <c r="E138" s="3"/>
    </row>
    <row r="139" spans="5:5" x14ac:dyDescent="0.35">
      <c r="E139" s="3"/>
    </row>
    <row r="140" spans="5:5" x14ac:dyDescent="0.35">
      <c r="E140" s="3"/>
    </row>
    <row r="141" spans="5:5" x14ac:dyDescent="0.35">
      <c r="E141" s="3"/>
    </row>
    <row r="142" spans="5:5" x14ac:dyDescent="0.35">
      <c r="E142" s="3"/>
    </row>
    <row r="143" spans="5:5" x14ac:dyDescent="0.35">
      <c r="E143" s="3"/>
    </row>
    <row r="144" spans="5:5" x14ac:dyDescent="0.35">
      <c r="E144" s="3"/>
    </row>
    <row r="145" spans="5:5" x14ac:dyDescent="0.35">
      <c r="E145" s="3"/>
    </row>
    <row r="146" spans="5:5" x14ac:dyDescent="0.35">
      <c r="E146" s="3"/>
    </row>
    <row r="147" spans="5:5" x14ac:dyDescent="0.35">
      <c r="E147" s="3"/>
    </row>
    <row r="148" spans="5:5" x14ac:dyDescent="0.35">
      <c r="E148" s="3"/>
    </row>
    <row r="149" spans="5:5" x14ac:dyDescent="0.35">
      <c r="E149" s="3"/>
    </row>
    <row r="150" spans="5:5" x14ac:dyDescent="0.35">
      <c r="E150" s="3"/>
    </row>
    <row r="151" spans="5:5" x14ac:dyDescent="0.35">
      <c r="E151" s="3"/>
    </row>
    <row r="152" spans="5:5" x14ac:dyDescent="0.35">
      <c r="E152" s="3"/>
    </row>
    <row r="153" spans="5:5" x14ac:dyDescent="0.35">
      <c r="E153" s="3"/>
    </row>
    <row r="154" spans="5:5" x14ac:dyDescent="0.35">
      <c r="E154" s="3"/>
    </row>
    <row r="155" spans="5:5" x14ac:dyDescent="0.35">
      <c r="E155" s="3"/>
    </row>
    <row r="156" spans="5:5" x14ac:dyDescent="0.35">
      <c r="E156" s="3"/>
    </row>
    <row r="157" spans="5:5" x14ac:dyDescent="0.35">
      <c r="E157" s="3"/>
    </row>
    <row r="158" spans="5:5" x14ac:dyDescent="0.35">
      <c r="E158" s="3"/>
    </row>
    <row r="159" spans="5:5" x14ac:dyDescent="0.35">
      <c r="E159" s="3"/>
    </row>
    <row r="160" spans="5:5" x14ac:dyDescent="0.35">
      <c r="E160" s="3"/>
    </row>
    <row r="161" spans="5:5" x14ac:dyDescent="0.35">
      <c r="E161" s="3"/>
    </row>
    <row r="162" spans="5:5" x14ac:dyDescent="0.35">
      <c r="E162" s="3"/>
    </row>
    <row r="163" spans="5:5" x14ac:dyDescent="0.35">
      <c r="E163" s="3"/>
    </row>
    <row r="164" spans="5:5" x14ac:dyDescent="0.35">
      <c r="E164" s="3"/>
    </row>
    <row r="165" spans="5:5" x14ac:dyDescent="0.35">
      <c r="E165" s="3"/>
    </row>
    <row r="166" spans="5:5" x14ac:dyDescent="0.35">
      <c r="E166" s="3"/>
    </row>
    <row r="167" spans="5:5" x14ac:dyDescent="0.35">
      <c r="E167" s="3"/>
    </row>
    <row r="168" spans="5:5" x14ac:dyDescent="0.35">
      <c r="E168" s="3"/>
    </row>
    <row r="169" spans="5:5" x14ac:dyDescent="0.35">
      <c r="E169" s="3"/>
    </row>
    <row r="170" spans="5:5" x14ac:dyDescent="0.35">
      <c r="E170" s="3"/>
    </row>
    <row r="171" spans="5:5" x14ac:dyDescent="0.35">
      <c r="E171" s="3"/>
    </row>
    <row r="172" spans="5:5" x14ac:dyDescent="0.35">
      <c r="E172" s="3"/>
    </row>
    <row r="173" spans="5:5" x14ac:dyDescent="0.35">
      <c r="E173" s="3"/>
    </row>
    <row r="174" spans="5:5" x14ac:dyDescent="0.35">
      <c r="E174" s="3"/>
    </row>
    <row r="175" spans="5:5" x14ac:dyDescent="0.35">
      <c r="E175" s="3"/>
    </row>
    <row r="176" spans="5:5" x14ac:dyDescent="0.35">
      <c r="E176" s="3"/>
    </row>
    <row r="177" spans="5:5" x14ac:dyDescent="0.35">
      <c r="E177" s="3"/>
    </row>
    <row r="178" spans="5:5" x14ac:dyDescent="0.35">
      <c r="E178" s="3"/>
    </row>
    <row r="179" spans="5:5" x14ac:dyDescent="0.35">
      <c r="E179" s="3"/>
    </row>
    <row r="180" spans="5:5" x14ac:dyDescent="0.35">
      <c r="E180" s="3"/>
    </row>
    <row r="181" spans="5:5" x14ac:dyDescent="0.35">
      <c r="E181" s="3"/>
    </row>
    <row r="182" spans="5:5" x14ac:dyDescent="0.35">
      <c r="E182" s="3"/>
    </row>
    <row r="183" spans="5:5" x14ac:dyDescent="0.35">
      <c r="E183" s="3"/>
    </row>
    <row r="184" spans="5:5" x14ac:dyDescent="0.35">
      <c r="E184" s="3"/>
    </row>
    <row r="185" spans="5:5" x14ac:dyDescent="0.35">
      <c r="E185" s="3"/>
    </row>
    <row r="186" spans="5:5" x14ac:dyDescent="0.35">
      <c r="E186" s="3"/>
    </row>
    <row r="187" spans="5:5" x14ac:dyDescent="0.35">
      <c r="E187" s="3"/>
    </row>
    <row r="188" spans="5:5" x14ac:dyDescent="0.35">
      <c r="E188" s="3"/>
    </row>
    <row r="189" spans="5:5" x14ac:dyDescent="0.35">
      <c r="E189" s="3"/>
    </row>
    <row r="190" spans="5:5" x14ac:dyDescent="0.35">
      <c r="E190" s="3"/>
    </row>
    <row r="191" spans="5:5" x14ac:dyDescent="0.35">
      <c r="E191" s="3"/>
    </row>
    <row r="192" spans="5:5" x14ac:dyDescent="0.35">
      <c r="E192" s="3"/>
    </row>
    <row r="193" spans="5:5" x14ac:dyDescent="0.35">
      <c r="E193" s="3"/>
    </row>
    <row r="194" spans="5:5" x14ac:dyDescent="0.35">
      <c r="E194" s="3"/>
    </row>
    <row r="195" spans="5:5" x14ac:dyDescent="0.35">
      <c r="E195" s="3"/>
    </row>
    <row r="196" spans="5:5" x14ac:dyDescent="0.35">
      <c r="E196" s="3"/>
    </row>
    <row r="197" spans="5:5" x14ac:dyDescent="0.35">
      <c r="E197" s="3"/>
    </row>
    <row r="198" spans="5:5" x14ac:dyDescent="0.35">
      <c r="E198" s="3"/>
    </row>
    <row r="199" spans="5:5" x14ac:dyDescent="0.35">
      <c r="E199" s="3"/>
    </row>
    <row r="200" spans="5:5" x14ac:dyDescent="0.35">
      <c r="E200" s="3"/>
    </row>
    <row r="201" spans="5:5" x14ac:dyDescent="0.35">
      <c r="E201" s="3"/>
    </row>
  </sheetData>
  <phoneticPr fontId="4" type="noConversion"/>
  <hyperlinks>
    <hyperlink ref="F1" location="'Table of Contents'!A1" display="TOC" xr:uid="{99AE1527-B8D7-4A44-B39E-A1D10260064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E0C87-7FAC-4B3D-B323-1413339F63C2}">
  <sheetPr>
    <tabColor rgb="FFFF0000"/>
  </sheetPr>
  <dimension ref="A1:D1"/>
  <sheetViews>
    <sheetView workbookViewId="0">
      <pane ySplit="1" topLeftCell="A21" activePane="bottomLeft" state="frozen"/>
      <selection pane="bottomLeft" activeCell="A2" sqref="A2:B38"/>
    </sheetView>
  </sheetViews>
  <sheetFormatPr defaultRowHeight="14.5" x14ac:dyDescent="0.35"/>
  <cols>
    <col min="1" max="1" width="28.26953125" customWidth="1"/>
    <col min="2" max="2" width="63.453125" customWidth="1"/>
  </cols>
  <sheetData>
    <row r="1" spans="1:4" ht="15" thickBot="1" x14ac:dyDescent="0.4">
      <c r="A1" s="8" t="s">
        <v>38</v>
      </c>
      <c r="B1" s="8" t="s">
        <v>39</v>
      </c>
      <c r="C1" s="8"/>
      <c r="D1" s="11" t="s">
        <v>8</v>
      </c>
    </row>
  </sheetData>
  <hyperlinks>
    <hyperlink ref="D1" location="'Table of Contents'!A1" display="TOC" xr:uid="{1CE42EF2-C620-4AED-8309-00153D63CA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C18FF-599B-4309-AE59-E67389E2B510}">
  <sheetPr>
    <tabColor rgb="FFFF0000"/>
  </sheetPr>
  <dimension ref="A1:C114"/>
  <sheetViews>
    <sheetView workbookViewId="0">
      <pane ySplit="1" topLeftCell="A110" activePane="bottomLeft" state="frozen"/>
      <selection pane="bottomLeft" activeCell="A2" sqref="A2:B114"/>
    </sheetView>
  </sheetViews>
  <sheetFormatPr defaultRowHeight="14.5" x14ac:dyDescent="0.35"/>
  <cols>
    <col min="1" max="1" width="26.453125" customWidth="1"/>
    <col min="2" max="2" width="94.1796875" customWidth="1"/>
  </cols>
  <sheetData>
    <row r="1" spans="1:3" ht="15" thickBot="1" x14ac:dyDescent="0.4">
      <c r="A1" s="8" t="s">
        <v>33</v>
      </c>
      <c r="B1" s="8" t="s">
        <v>34</v>
      </c>
      <c r="C1" s="12" t="s">
        <v>8</v>
      </c>
    </row>
    <row r="2" spans="1:3" x14ac:dyDescent="0.35">
      <c r="C2" s="6"/>
    </row>
    <row r="3" spans="1:3" x14ac:dyDescent="0.35">
      <c r="C3" s="3"/>
    </row>
    <row r="4" spans="1:3" x14ac:dyDescent="0.35">
      <c r="C4" s="3"/>
    </row>
    <row r="5" spans="1:3" x14ac:dyDescent="0.35">
      <c r="C5" s="3"/>
    </row>
    <row r="6" spans="1:3" x14ac:dyDescent="0.35">
      <c r="C6" s="3"/>
    </row>
    <row r="7" spans="1:3" x14ac:dyDescent="0.35">
      <c r="C7" s="3"/>
    </row>
    <row r="8" spans="1:3" x14ac:dyDescent="0.35">
      <c r="C8" s="3"/>
    </row>
    <row r="9" spans="1:3" x14ac:dyDescent="0.35">
      <c r="C9" s="3"/>
    </row>
    <row r="10" spans="1:3" x14ac:dyDescent="0.35">
      <c r="C10" s="3"/>
    </row>
    <row r="11" spans="1:3" x14ac:dyDescent="0.35">
      <c r="C11" s="3"/>
    </row>
    <row r="12" spans="1:3" x14ac:dyDescent="0.35">
      <c r="C12" s="3"/>
    </row>
    <row r="13" spans="1:3" x14ac:dyDescent="0.35">
      <c r="C13" s="3"/>
    </row>
    <row r="14" spans="1:3" x14ac:dyDescent="0.35">
      <c r="C14" s="3"/>
    </row>
    <row r="15" spans="1:3" x14ac:dyDescent="0.35">
      <c r="C15" s="3"/>
    </row>
    <row r="16" spans="1:3" x14ac:dyDescent="0.35">
      <c r="C16" s="3"/>
    </row>
    <row r="17" spans="3:3" x14ac:dyDescent="0.35">
      <c r="C17" s="3"/>
    </row>
    <row r="18" spans="3:3" x14ac:dyDescent="0.35">
      <c r="C18" s="3"/>
    </row>
    <row r="19" spans="3:3" x14ac:dyDescent="0.35">
      <c r="C19" s="3"/>
    </row>
    <row r="20" spans="3:3" x14ac:dyDescent="0.35">
      <c r="C20" s="3"/>
    </row>
    <row r="21" spans="3:3" x14ac:dyDescent="0.35">
      <c r="C21" s="3"/>
    </row>
    <row r="22" spans="3:3" x14ac:dyDescent="0.35">
      <c r="C22" s="3"/>
    </row>
    <row r="23" spans="3:3" x14ac:dyDescent="0.35">
      <c r="C23" s="3"/>
    </row>
    <row r="24" spans="3:3" x14ac:dyDescent="0.35">
      <c r="C24" s="3"/>
    </row>
    <row r="25" spans="3:3" x14ac:dyDescent="0.35">
      <c r="C25" s="3"/>
    </row>
    <row r="26" spans="3:3" x14ac:dyDescent="0.35">
      <c r="C26" s="3"/>
    </row>
    <row r="27" spans="3:3" x14ac:dyDescent="0.35">
      <c r="C27" s="3"/>
    </row>
    <row r="28" spans="3:3" x14ac:dyDescent="0.35">
      <c r="C28" s="3"/>
    </row>
    <row r="29" spans="3:3" x14ac:dyDescent="0.35">
      <c r="C29" s="3"/>
    </row>
    <row r="30" spans="3:3" x14ac:dyDescent="0.35">
      <c r="C30" s="3"/>
    </row>
    <row r="31" spans="3:3" x14ac:dyDescent="0.35">
      <c r="C31" s="3"/>
    </row>
    <row r="32" spans="3:3" x14ac:dyDescent="0.35">
      <c r="C32" s="3"/>
    </row>
    <row r="33" spans="3:3" x14ac:dyDescent="0.35">
      <c r="C33" s="3"/>
    </row>
    <row r="34" spans="3:3" x14ac:dyDescent="0.35">
      <c r="C34" s="3"/>
    </row>
    <row r="35" spans="3:3" x14ac:dyDescent="0.35">
      <c r="C35" s="3"/>
    </row>
    <row r="36" spans="3:3" x14ac:dyDescent="0.35">
      <c r="C36" s="3"/>
    </row>
    <row r="37" spans="3:3" x14ac:dyDescent="0.35">
      <c r="C37" s="3"/>
    </row>
    <row r="38" spans="3:3" x14ac:dyDescent="0.35">
      <c r="C38" s="3"/>
    </row>
    <row r="39" spans="3:3" x14ac:dyDescent="0.35">
      <c r="C39" s="3"/>
    </row>
    <row r="40" spans="3:3" x14ac:dyDescent="0.35">
      <c r="C40" s="3"/>
    </row>
    <row r="41" spans="3:3" x14ac:dyDescent="0.35">
      <c r="C41" s="3"/>
    </row>
    <row r="42" spans="3:3" x14ac:dyDescent="0.35">
      <c r="C42" s="3"/>
    </row>
    <row r="43" spans="3:3" x14ac:dyDescent="0.35">
      <c r="C43" s="3"/>
    </row>
    <row r="44" spans="3:3" x14ac:dyDescent="0.35">
      <c r="C44" s="3"/>
    </row>
    <row r="45" spans="3:3" x14ac:dyDescent="0.35">
      <c r="C45" s="3"/>
    </row>
    <row r="46" spans="3:3" x14ac:dyDescent="0.35">
      <c r="C46" s="3"/>
    </row>
    <row r="47" spans="3:3" x14ac:dyDescent="0.35">
      <c r="C47" s="3"/>
    </row>
    <row r="48" spans="3:3" x14ac:dyDescent="0.35">
      <c r="C48" s="3"/>
    </row>
    <row r="49" spans="3:3" x14ac:dyDescent="0.35">
      <c r="C49" s="3"/>
    </row>
    <row r="50" spans="3:3" x14ac:dyDescent="0.35">
      <c r="C50" s="3"/>
    </row>
    <row r="51" spans="3:3" x14ac:dyDescent="0.35">
      <c r="C51" s="3"/>
    </row>
    <row r="52" spans="3:3" x14ac:dyDescent="0.35">
      <c r="C52" s="3"/>
    </row>
    <row r="53" spans="3:3" x14ac:dyDescent="0.35">
      <c r="C53" s="3"/>
    </row>
    <row r="54" spans="3:3" x14ac:dyDescent="0.35">
      <c r="C54" s="3"/>
    </row>
    <row r="55" spans="3:3" x14ac:dyDescent="0.35">
      <c r="C55" s="3"/>
    </row>
    <row r="56" spans="3:3" x14ac:dyDescent="0.35">
      <c r="C56" s="3"/>
    </row>
    <row r="57" spans="3:3" x14ac:dyDescent="0.35">
      <c r="C57" s="3"/>
    </row>
    <row r="58" spans="3:3" x14ac:dyDescent="0.35">
      <c r="C58" s="3"/>
    </row>
    <row r="59" spans="3:3" x14ac:dyDescent="0.35">
      <c r="C59" s="3"/>
    </row>
    <row r="60" spans="3:3" x14ac:dyDescent="0.35">
      <c r="C60" s="3"/>
    </row>
    <row r="61" spans="3:3" x14ac:dyDescent="0.35">
      <c r="C61" s="3"/>
    </row>
    <row r="62" spans="3:3" x14ac:dyDescent="0.35">
      <c r="C62" s="3"/>
    </row>
    <row r="63" spans="3:3" x14ac:dyDescent="0.35">
      <c r="C63" s="3"/>
    </row>
    <row r="64" spans="3:3" x14ac:dyDescent="0.35">
      <c r="C64" s="3"/>
    </row>
    <row r="65" spans="3:3" x14ac:dyDescent="0.35">
      <c r="C65" s="3"/>
    </row>
    <row r="66" spans="3:3" x14ac:dyDescent="0.35">
      <c r="C66" s="3"/>
    </row>
    <row r="67" spans="3:3" x14ac:dyDescent="0.35">
      <c r="C67" s="3"/>
    </row>
    <row r="68" spans="3:3" x14ac:dyDescent="0.35">
      <c r="C68" s="3"/>
    </row>
    <row r="69" spans="3:3" x14ac:dyDescent="0.35">
      <c r="C69" s="3"/>
    </row>
    <row r="70" spans="3:3" x14ac:dyDescent="0.35">
      <c r="C70" s="3"/>
    </row>
    <row r="71" spans="3:3" x14ac:dyDescent="0.35">
      <c r="C71" s="3"/>
    </row>
    <row r="72" spans="3:3" x14ac:dyDescent="0.35">
      <c r="C72" s="3"/>
    </row>
    <row r="73" spans="3:3" x14ac:dyDescent="0.35">
      <c r="C73" s="3"/>
    </row>
    <row r="74" spans="3:3" x14ac:dyDescent="0.35">
      <c r="C74" s="3"/>
    </row>
    <row r="75" spans="3:3" x14ac:dyDescent="0.35">
      <c r="C75" s="3"/>
    </row>
    <row r="76" spans="3:3" x14ac:dyDescent="0.35">
      <c r="C76" s="3"/>
    </row>
    <row r="77" spans="3:3" x14ac:dyDescent="0.35">
      <c r="C77" s="3"/>
    </row>
    <row r="78" spans="3:3" x14ac:dyDescent="0.35">
      <c r="C78" s="3"/>
    </row>
    <row r="79" spans="3:3" x14ac:dyDescent="0.35">
      <c r="C79" s="3"/>
    </row>
    <row r="80" spans="3:3" x14ac:dyDescent="0.35">
      <c r="C80" s="3"/>
    </row>
    <row r="81" spans="3:3" x14ac:dyDescent="0.35">
      <c r="C81" s="3"/>
    </row>
    <row r="82" spans="3:3" x14ac:dyDescent="0.35">
      <c r="C82" s="3"/>
    </row>
    <row r="83" spans="3:3" x14ac:dyDescent="0.35">
      <c r="C83" s="3"/>
    </row>
    <row r="84" spans="3:3" x14ac:dyDescent="0.35">
      <c r="C84" s="3"/>
    </row>
    <row r="85" spans="3:3" x14ac:dyDescent="0.35">
      <c r="C85" s="3"/>
    </row>
    <row r="86" spans="3:3" x14ac:dyDescent="0.35">
      <c r="C86" s="3"/>
    </row>
    <row r="87" spans="3:3" x14ac:dyDescent="0.35">
      <c r="C87" s="3"/>
    </row>
    <row r="88" spans="3:3" x14ac:dyDescent="0.35">
      <c r="C88" s="3"/>
    </row>
    <row r="89" spans="3:3" x14ac:dyDescent="0.35">
      <c r="C89" s="3"/>
    </row>
    <row r="90" spans="3:3" x14ac:dyDescent="0.35">
      <c r="C90" s="3"/>
    </row>
    <row r="91" spans="3:3" x14ac:dyDescent="0.35">
      <c r="C91" s="3"/>
    </row>
    <row r="92" spans="3:3" x14ac:dyDescent="0.35">
      <c r="C92" s="3"/>
    </row>
    <row r="93" spans="3:3" x14ac:dyDescent="0.35">
      <c r="C93" s="3"/>
    </row>
    <row r="94" spans="3:3" x14ac:dyDescent="0.35">
      <c r="C94" s="3"/>
    </row>
    <row r="95" spans="3:3" x14ac:dyDescent="0.35">
      <c r="C95" s="3"/>
    </row>
    <row r="96" spans="3:3" x14ac:dyDescent="0.35">
      <c r="C96" s="3"/>
    </row>
    <row r="97" spans="3:3" x14ac:dyDescent="0.35">
      <c r="C97" s="3"/>
    </row>
    <row r="98" spans="3:3" x14ac:dyDescent="0.35">
      <c r="C98" s="3"/>
    </row>
    <row r="99" spans="3:3" x14ac:dyDescent="0.35">
      <c r="C99" s="3"/>
    </row>
    <row r="100" spans="3:3" x14ac:dyDescent="0.35">
      <c r="C100" s="3"/>
    </row>
    <row r="101" spans="3:3" x14ac:dyDescent="0.35">
      <c r="C101" s="3"/>
    </row>
    <row r="102" spans="3:3" x14ac:dyDescent="0.35">
      <c r="C102" s="3"/>
    </row>
    <row r="103" spans="3:3" x14ac:dyDescent="0.35">
      <c r="C103" s="3"/>
    </row>
    <row r="104" spans="3:3" x14ac:dyDescent="0.35">
      <c r="C104" s="3"/>
    </row>
    <row r="105" spans="3:3" x14ac:dyDescent="0.35">
      <c r="C105" s="3"/>
    </row>
    <row r="106" spans="3:3" x14ac:dyDescent="0.35">
      <c r="C106" s="3"/>
    </row>
    <row r="107" spans="3:3" x14ac:dyDescent="0.35">
      <c r="C107" s="3"/>
    </row>
    <row r="108" spans="3:3" x14ac:dyDescent="0.35">
      <c r="C108" s="3"/>
    </row>
    <row r="109" spans="3:3" x14ac:dyDescent="0.35">
      <c r="C109" s="3"/>
    </row>
    <row r="110" spans="3:3" x14ac:dyDescent="0.35">
      <c r="C110" s="3"/>
    </row>
    <row r="111" spans="3:3" x14ac:dyDescent="0.35">
      <c r="C111" s="3"/>
    </row>
    <row r="112" spans="3:3" x14ac:dyDescent="0.35">
      <c r="C112" s="3"/>
    </row>
    <row r="113" spans="3:3" x14ac:dyDescent="0.35">
      <c r="C113" s="3"/>
    </row>
    <row r="114" spans="3:3" x14ac:dyDescent="0.35">
      <c r="C114" s="3"/>
    </row>
  </sheetData>
  <hyperlinks>
    <hyperlink ref="C1" location="'Table of Contents'!A1" display="TOC" xr:uid="{0437FED2-EC09-47EB-AB5A-AA8B453825F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226E-FC2F-4F67-926A-C3693761794C}">
  <sheetPr>
    <tabColor rgb="FFFF0000"/>
  </sheetPr>
  <dimension ref="A1:D67"/>
  <sheetViews>
    <sheetView workbookViewId="0">
      <pane ySplit="1" topLeftCell="A2" activePane="bottomLeft" state="frozen"/>
      <selection pane="bottomLeft" activeCell="A2" sqref="A2:C1048576"/>
    </sheetView>
  </sheetViews>
  <sheetFormatPr defaultRowHeight="14.5" x14ac:dyDescent="0.35"/>
  <cols>
    <col min="1" max="1" width="25.1796875" customWidth="1"/>
    <col min="2" max="2" width="25.81640625" customWidth="1"/>
    <col min="3" max="3" width="53.54296875" customWidth="1"/>
  </cols>
  <sheetData>
    <row r="1" spans="1:4" ht="15" thickBot="1" x14ac:dyDescent="0.4">
      <c r="A1" s="8" t="s">
        <v>21</v>
      </c>
      <c r="B1" s="8" t="s">
        <v>35</v>
      </c>
      <c r="C1" s="8" t="s">
        <v>36</v>
      </c>
      <c r="D1" s="12" t="s">
        <v>8</v>
      </c>
    </row>
    <row r="2" spans="1:4" x14ac:dyDescent="0.35">
      <c r="D2" s="6"/>
    </row>
    <row r="3" spans="1:4" x14ac:dyDescent="0.35">
      <c r="D3" s="3"/>
    </row>
    <row r="4" spans="1:4" x14ac:dyDescent="0.35">
      <c r="D4" s="3"/>
    </row>
    <row r="5" spans="1:4" x14ac:dyDescent="0.35">
      <c r="D5" s="3"/>
    </row>
    <row r="6" spans="1:4" x14ac:dyDescent="0.35">
      <c r="D6" s="3"/>
    </row>
    <row r="7" spans="1:4" x14ac:dyDescent="0.35">
      <c r="D7" s="3"/>
    </row>
    <row r="8" spans="1:4" x14ac:dyDescent="0.35">
      <c r="D8" s="3"/>
    </row>
    <row r="9" spans="1:4" x14ac:dyDescent="0.35">
      <c r="D9" s="3"/>
    </row>
    <row r="10" spans="1:4" x14ac:dyDescent="0.35">
      <c r="D10" s="3"/>
    </row>
    <row r="11" spans="1:4" x14ac:dyDescent="0.35">
      <c r="D11" s="3"/>
    </row>
    <row r="12" spans="1:4" x14ac:dyDescent="0.35">
      <c r="D12" s="3"/>
    </row>
    <row r="13" spans="1:4" x14ac:dyDescent="0.35">
      <c r="D13" s="3"/>
    </row>
    <row r="14" spans="1:4" x14ac:dyDescent="0.35">
      <c r="D14" s="3"/>
    </row>
    <row r="15" spans="1:4" x14ac:dyDescent="0.35">
      <c r="D15" s="3"/>
    </row>
    <row r="16" spans="1:4" x14ac:dyDescent="0.35">
      <c r="D16" s="3"/>
    </row>
    <row r="17" spans="4:4" x14ac:dyDescent="0.35">
      <c r="D17" s="3"/>
    </row>
    <row r="18" spans="4:4" x14ac:dyDescent="0.35">
      <c r="D18" s="3"/>
    </row>
    <row r="19" spans="4:4" x14ac:dyDescent="0.35">
      <c r="D19" s="3"/>
    </row>
    <row r="20" spans="4:4" x14ac:dyDescent="0.35">
      <c r="D20" s="3"/>
    </row>
    <row r="21" spans="4:4" x14ac:dyDescent="0.35">
      <c r="D21" s="3"/>
    </row>
    <row r="22" spans="4:4" x14ac:dyDescent="0.35">
      <c r="D22" s="3"/>
    </row>
    <row r="23" spans="4:4" x14ac:dyDescent="0.35">
      <c r="D23" s="3"/>
    </row>
    <row r="24" spans="4:4" x14ac:dyDescent="0.35">
      <c r="D24" s="3"/>
    </row>
    <row r="25" spans="4:4" x14ac:dyDescent="0.35">
      <c r="D25" s="3"/>
    </row>
    <row r="26" spans="4:4" x14ac:dyDescent="0.35">
      <c r="D26" s="3"/>
    </row>
    <row r="27" spans="4:4" x14ac:dyDescent="0.35">
      <c r="D27" s="3"/>
    </row>
    <row r="28" spans="4:4" x14ac:dyDescent="0.35">
      <c r="D28" s="3"/>
    </row>
    <row r="29" spans="4:4" x14ac:dyDescent="0.35">
      <c r="D29" s="3"/>
    </row>
    <row r="30" spans="4:4" x14ac:dyDescent="0.35">
      <c r="D30" s="3"/>
    </row>
    <row r="31" spans="4:4" x14ac:dyDescent="0.35">
      <c r="D31" s="3"/>
    </row>
    <row r="32" spans="4:4" x14ac:dyDescent="0.35">
      <c r="D32" s="3"/>
    </row>
    <row r="33" spans="4:4" x14ac:dyDescent="0.35">
      <c r="D33" s="3"/>
    </row>
    <row r="34" spans="4:4" x14ac:dyDescent="0.35">
      <c r="D34" s="3"/>
    </row>
    <row r="35" spans="4:4" x14ac:dyDescent="0.35">
      <c r="D35" s="3"/>
    </row>
    <row r="36" spans="4:4" x14ac:dyDescent="0.35">
      <c r="D36" s="3"/>
    </row>
    <row r="37" spans="4:4" x14ac:dyDescent="0.35">
      <c r="D37" s="3"/>
    </row>
    <row r="38" spans="4:4" x14ac:dyDescent="0.35">
      <c r="D38" s="3"/>
    </row>
    <row r="39" spans="4:4" x14ac:dyDescent="0.35">
      <c r="D39" s="3"/>
    </row>
    <row r="40" spans="4:4" x14ac:dyDescent="0.35">
      <c r="D40" s="3"/>
    </row>
    <row r="41" spans="4:4" x14ac:dyDescent="0.35">
      <c r="D41" s="3"/>
    </row>
    <row r="42" spans="4:4" x14ac:dyDescent="0.35">
      <c r="D42" s="3"/>
    </row>
    <row r="43" spans="4:4" x14ac:dyDescent="0.35">
      <c r="D43" s="3"/>
    </row>
    <row r="44" spans="4:4" x14ac:dyDescent="0.35">
      <c r="D44" s="3"/>
    </row>
    <row r="45" spans="4:4" x14ac:dyDescent="0.35">
      <c r="D45" s="3"/>
    </row>
    <row r="46" spans="4:4" x14ac:dyDescent="0.35">
      <c r="D46" s="3"/>
    </row>
    <row r="47" spans="4:4" x14ac:dyDescent="0.35">
      <c r="D47" s="3"/>
    </row>
    <row r="48" spans="4:4" x14ac:dyDescent="0.35">
      <c r="D48" s="3"/>
    </row>
    <row r="49" spans="4:4" x14ac:dyDescent="0.35">
      <c r="D49" s="3"/>
    </row>
    <row r="50" spans="4:4" x14ac:dyDescent="0.35">
      <c r="D50" s="3"/>
    </row>
    <row r="51" spans="4:4" x14ac:dyDescent="0.35">
      <c r="D51" s="3"/>
    </row>
    <row r="52" spans="4:4" x14ac:dyDescent="0.35">
      <c r="D52" s="3"/>
    </row>
    <row r="53" spans="4:4" x14ac:dyDescent="0.35">
      <c r="D53" s="3"/>
    </row>
    <row r="54" spans="4:4" x14ac:dyDescent="0.35">
      <c r="D54" s="3"/>
    </row>
    <row r="55" spans="4:4" x14ac:dyDescent="0.35">
      <c r="D55" s="3"/>
    </row>
    <row r="56" spans="4:4" x14ac:dyDescent="0.35">
      <c r="D56" s="3"/>
    </row>
    <row r="57" spans="4:4" x14ac:dyDescent="0.35">
      <c r="D57" s="3"/>
    </row>
    <row r="58" spans="4:4" x14ac:dyDescent="0.35">
      <c r="D58" s="3"/>
    </row>
    <row r="59" spans="4:4" x14ac:dyDescent="0.35">
      <c r="D59" s="3"/>
    </row>
    <row r="60" spans="4:4" x14ac:dyDescent="0.35">
      <c r="D60" s="3"/>
    </row>
    <row r="61" spans="4:4" x14ac:dyDescent="0.35">
      <c r="D61" s="3"/>
    </row>
    <row r="62" spans="4:4" x14ac:dyDescent="0.35">
      <c r="D62" s="3"/>
    </row>
    <row r="63" spans="4:4" x14ac:dyDescent="0.35">
      <c r="D63" s="3"/>
    </row>
    <row r="64" spans="4:4" x14ac:dyDescent="0.35">
      <c r="D64" s="3"/>
    </row>
    <row r="65" spans="4:4" x14ac:dyDescent="0.35">
      <c r="D65" s="3"/>
    </row>
    <row r="66" spans="4:4" x14ac:dyDescent="0.35">
      <c r="D66" s="3"/>
    </row>
    <row r="67" spans="4:4" x14ac:dyDescent="0.35">
      <c r="D67" s="3"/>
    </row>
  </sheetData>
  <hyperlinks>
    <hyperlink ref="D1" location="'Table of Contents'!A1" display="TOC" xr:uid="{D6D7E298-F968-4AB2-8ACE-D5420D7C626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B85B8-F62D-438C-A063-076A0409FBA0}">
  <sheetPr>
    <tabColor rgb="FFFF0000"/>
  </sheetPr>
  <dimension ref="A1:D34"/>
  <sheetViews>
    <sheetView tabSelected="1" workbookViewId="0">
      <pane ySplit="1" topLeftCell="A2" activePane="bottomLeft" state="frozen"/>
      <selection pane="bottomLeft" activeCell="B8" sqref="B8"/>
    </sheetView>
  </sheetViews>
  <sheetFormatPr defaultRowHeight="14.5" x14ac:dyDescent="0.35"/>
  <cols>
    <col min="1" max="1" width="25.1796875" customWidth="1"/>
    <col min="2" max="2" width="25.81640625" customWidth="1"/>
    <col min="3" max="3" width="53.54296875" customWidth="1"/>
  </cols>
  <sheetData>
    <row r="1" spans="1:4" ht="15" thickBot="1" x14ac:dyDescent="0.4">
      <c r="A1" s="8" t="s">
        <v>21</v>
      </c>
      <c r="B1" s="8" t="s">
        <v>35</v>
      </c>
      <c r="C1" s="8" t="s">
        <v>36</v>
      </c>
      <c r="D1" s="12" t="s">
        <v>8</v>
      </c>
    </row>
    <row r="2" spans="1:4" x14ac:dyDescent="0.35">
      <c r="D2" s="6"/>
    </row>
    <row r="3" spans="1:4" x14ac:dyDescent="0.35">
      <c r="D3" s="3"/>
    </row>
    <row r="4" spans="1:4" x14ac:dyDescent="0.35">
      <c r="D4" s="3"/>
    </row>
    <row r="5" spans="1:4" x14ac:dyDescent="0.35">
      <c r="D5" s="3"/>
    </row>
    <row r="6" spans="1:4" x14ac:dyDescent="0.35">
      <c r="D6" s="3"/>
    </row>
    <row r="7" spans="1:4" x14ac:dyDescent="0.35">
      <c r="D7" s="3"/>
    </row>
    <row r="8" spans="1:4" x14ac:dyDescent="0.35">
      <c r="D8" s="3"/>
    </row>
    <row r="9" spans="1:4" x14ac:dyDescent="0.35">
      <c r="D9" s="3"/>
    </row>
    <row r="10" spans="1:4" x14ac:dyDescent="0.35">
      <c r="D10" s="3"/>
    </row>
    <row r="11" spans="1:4" x14ac:dyDescent="0.35">
      <c r="D11" s="3"/>
    </row>
    <row r="12" spans="1:4" x14ac:dyDescent="0.35">
      <c r="D12" s="3"/>
    </row>
    <row r="13" spans="1:4" x14ac:dyDescent="0.35">
      <c r="D13" s="3"/>
    </row>
    <row r="14" spans="1:4" x14ac:dyDescent="0.35">
      <c r="D14" s="3"/>
    </row>
    <row r="15" spans="1:4" x14ac:dyDescent="0.35">
      <c r="D15" s="3"/>
    </row>
    <row r="16" spans="1:4" x14ac:dyDescent="0.35">
      <c r="D16" s="3"/>
    </row>
    <row r="17" spans="4:4" x14ac:dyDescent="0.35">
      <c r="D17" s="3"/>
    </row>
    <row r="18" spans="4:4" x14ac:dyDescent="0.35">
      <c r="D18" s="3"/>
    </row>
    <row r="19" spans="4:4" x14ac:dyDescent="0.35">
      <c r="D19" s="3"/>
    </row>
    <row r="20" spans="4:4" x14ac:dyDescent="0.35">
      <c r="D20" s="3"/>
    </row>
    <row r="21" spans="4:4" x14ac:dyDescent="0.35">
      <c r="D21" s="3"/>
    </row>
    <row r="22" spans="4:4" x14ac:dyDescent="0.35">
      <c r="D22" s="3"/>
    </row>
    <row r="23" spans="4:4" x14ac:dyDescent="0.35">
      <c r="D23" s="3"/>
    </row>
    <row r="24" spans="4:4" x14ac:dyDescent="0.35">
      <c r="D24" s="3"/>
    </row>
    <row r="25" spans="4:4" x14ac:dyDescent="0.35">
      <c r="D25" s="3"/>
    </row>
    <row r="26" spans="4:4" x14ac:dyDescent="0.35">
      <c r="D26" s="3"/>
    </row>
    <row r="27" spans="4:4" x14ac:dyDescent="0.35">
      <c r="D27" s="3"/>
    </row>
    <row r="28" spans="4:4" x14ac:dyDescent="0.35">
      <c r="D28" s="3"/>
    </row>
    <row r="29" spans="4:4" x14ac:dyDescent="0.35">
      <c r="D29" s="3"/>
    </row>
    <row r="30" spans="4:4" x14ac:dyDescent="0.35">
      <c r="D30" s="3"/>
    </row>
    <row r="31" spans="4:4" x14ac:dyDescent="0.35">
      <c r="D31" s="3"/>
    </row>
    <row r="32" spans="4:4" x14ac:dyDescent="0.35">
      <c r="D32" s="3"/>
    </row>
    <row r="33" spans="4:4" x14ac:dyDescent="0.35">
      <c r="D33" s="3"/>
    </row>
    <row r="34" spans="4:4" x14ac:dyDescent="0.35">
      <c r="D34" s="13"/>
    </row>
  </sheetData>
  <hyperlinks>
    <hyperlink ref="D1" location="'Table of Contents'!A1" display="TOC" xr:uid="{F8893AFF-99A9-4F28-AC5C-510B1F14D8F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E1B1-A4C0-4079-93B3-07F27461F45A}">
  <sheetPr>
    <tabColor rgb="FFFF0000"/>
  </sheetPr>
  <dimension ref="A1:E141"/>
  <sheetViews>
    <sheetView workbookViewId="0">
      <selection activeCell="B2" sqref="A2:B141"/>
    </sheetView>
  </sheetViews>
  <sheetFormatPr defaultRowHeight="14.5" x14ac:dyDescent="0.35"/>
  <cols>
    <col min="1" max="2" width="35.453125" customWidth="1"/>
  </cols>
  <sheetData>
    <row r="1" spans="1:5" ht="15" thickBot="1" x14ac:dyDescent="0.4">
      <c r="A1" s="8" t="s">
        <v>43</v>
      </c>
      <c r="B1" s="8" t="s">
        <v>44</v>
      </c>
      <c r="C1" s="12" t="s">
        <v>8</v>
      </c>
    </row>
    <row r="2" spans="1:5" x14ac:dyDescent="0.35">
      <c r="A2" s="14"/>
      <c r="B2" s="15"/>
      <c r="C2" s="6"/>
    </row>
    <row r="3" spans="1:5" x14ac:dyDescent="0.35">
      <c r="A3" s="14"/>
      <c r="B3" s="15"/>
      <c r="C3" s="3"/>
    </row>
    <row r="4" spans="1:5" x14ac:dyDescent="0.35">
      <c r="A4" s="14"/>
      <c r="B4" s="15"/>
      <c r="C4" s="3"/>
    </row>
    <row r="5" spans="1:5" x14ac:dyDescent="0.35">
      <c r="A5" s="14"/>
      <c r="B5" s="15"/>
      <c r="C5" s="3"/>
      <c r="E5" s="2"/>
    </row>
    <row r="6" spans="1:5" x14ac:dyDescent="0.35">
      <c r="A6" s="14"/>
      <c r="B6" s="15"/>
      <c r="C6" s="3"/>
    </row>
    <row r="7" spans="1:5" x14ac:dyDescent="0.35">
      <c r="A7" s="14"/>
      <c r="B7" s="15"/>
      <c r="C7" s="3"/>
    </row>
    <row r="8" spans="1:5" x14ac:dyDescent="0.35">
      <c r="A8" s="14"/>
      <c r="B8" s="15"/>
      <c r="C8" s="3"/>
    </row>
    <row r="9" spans="1:5" x14ac:dyDescent="0.35">
      <c r="A9" s="14"/>
      <c r="B9" s="15"/>
      <c r="C9" s="3"/>
    </row>
    <row r="10" spans="1:5" x14ac:dyDescent="0.35">
      <c r="A10" s="14"/>
      <c r="B10" s="15"/>
      <c r="C10" s="3"/>
    </row>
    <row r="11" spans="1:5" x14ac:dyDescent="0.35">
      <c r="A11" s="14"/>
      <c r="B11" s="15"/>
      <c r="C11" s="3"/>
    </row>
    <row r="12" spans="1:5" x14ac:dyDescent="0.35">
      <c r="A12" s="14"/>
      <c r="B12" s="15"/>
      <c r="C12" s="3"/>
    </row>
    <row r="13" spans="1:5" x14ac:dyDescent="0.35">
      <c r="A13" s="14"/>
      <c r="B13" s="15"/>
      <c r="C13" s="3"/>
    </row>
    <row r="14" spans="1:5" x14ac:dyDescent="0.35">
      <c r="A14" s="14"/>
      <c r="B14" s="15"/>
      <c r="C14" s="3"/>
    </row>
    <row r="15" spans="1:5" x14ac:dyDescent="0.35">
      <c r="A15" s="14"/>
      <c r="B15" s="15"/>
      <c r="C15" s="3"/>
    </row>
    <row r="16" spans="1:5" x14ac:dyDescent="0.35">
      <c r="A16" s="14"/>
      <c r="B16" s="15"/>
      <c r="C16" s="3"/>
    </row>
    <row r="17" spans="1:3" x14ac:dyDescent="0.35">
      <c r="A17" s="14"/>
      <c r="B17" s="15"/>
      <c r="C17" s="3"/>
    </row>
    <row r="18" spans="1:3" x14ac:dyDescent="0.35">
      <c r="A18" s="14"/>
      <c r="B18" s="15"/>
      <c r="C18" s="3"/>
    </row>
    <row r="19" spans="1:3" x14ac:dyDescent="0.35">
      <c r="A19" s="14"/>
      <c r="B19" s="15"/>
      <c r="C19" s="3"/>
    </row>
    <row r="20" spans="1:3" x14ac:dyDescent="0.35">
      <c r="A20" s="14"/>
      <c r="B20" s="15"/>
      <c r="C20" s="3"/>
    </row>
    <row r="21" spans="1:3" x14ac:dyDescent="0.35">
      <c r="A21" s="14"/>
      <c r="B21" s="15"/>
      <c r="C21" s="3"/>
    </row>
    <row r="22" spans="1:3" x14ac:dyDescent="0.35">
      <c r="A22" s="14"/>
      <c r="B22" s="15"/>
      <c r="C22" s="3"/>
    </row>
    <row r="23" spans="1:3" x14ac:dyDescent="0.35">
      <c r="A23" s="14"/>
      <c r="B23" s="15"/>
      <c r="C23" s="3"/>
    </row>
    <row r="24" spans="1:3" x14ac:dyDescent="0.35">
      <c r="A24" s="14"/>
      <c r="B24" s="15"/>
      <c r="C24" s="3"/>
    </row>
    <row r="25" spans="1:3" x14ac:dyDescent="0.35">
      <c r="A25" s="14"/>
      <c r="B25" s="15"/>
      <c r="C25" s="3"/>
    </row>
    <row r="26" spans="1:3" x14ac:dyDescent="0.35">
      <c r="A26" s="14"/>
      <c r="B26" s="15"/>
      <c r="C26" s="3"/>
    </row>
    <row r="27" spans="1:3" x14ac:dyDescent="0.35">
      <c r="A27" s="14"/>
      <c r="B27" s="15"/>
      <c r="C27" s="3"/>
    </row>
    <row r="28" spans="1:3" x14ac:dyDescent="0.35">
      <c r="A28" s="14"/>
      <c r="B28" s="15"/>
      <c r="C28" s="3"/>
    </row>
    <row r="29" spans="1:3" x14ac:dyDescent="0.35">
      <c r="A29" s="14"/>
      <c r="B29" s="15"/>
      <c r="C29" s="3"/>
    </row>
    <row r="30" spans="1:3" x14ac:dyDescent="0.35">
      <c r="A30" s="14"/>
      <c r="B30" s="15"/>
      <c r="C30" s="3"/>
    </row>
    <row r="31" spans="1:3" x14ac:dyDescent="0.35">
      <c r="A31" s="14"/>
      <c r="B31" s="15"/>
      <c r="C31" s="3"/>
    </row>
    <row r="32" spans="1:3" x14ac:dyDescent="0.35">
      <c r="A32" s="14"/>
      <c r="B32" s="15"/>
      <c r="C32" s="3"/>
    </row>
    <row r="33" spans="1:3" x14ac:dyDescent="0.35">
      <c r="A33" s="14"/>
      <c r="B33" s="15"/>
      <c r="C33" s="3"/>
    </row>
    <row r="34" spans="1:3" x14ac:dyDescent="0.35">
      <c r="A34" s="14"/>
      <c r="B34" s="15"/>
      <c r="C34" s="3"/>
    </row>
    <row r="35" spans="1:3" x14ac:dyDescent="0.35">
      <c r="A35" s="14"/>
      <c r="B35" s="15"/>
      <c r="C35" s="3"/>
    </row>
    <row r="36" spans="1:3" x14ac:dyDescent="0.35">
      <c r="A36" s="14"/>
      <c r="B36" s="15"/>
      <c r="C36" s="3"/>
    </row>
    <row r="37" spans="1:3" x14ac:dyDescent="0.35">
      <c r="A37" s="14"/>
      <c r="B37" s="15"/>
      <c r="C37" s="3"/>
    </row>
    <row r="38" spans="1:3" x14ac:dyDescent="0.35">
      <c r="A38" s="14"/>
      <c r="B38" s="15"/>
      <c r="C38" s="3"/>
    </row>
    <row r="39" spans="1:3" x14ac:dyDescent="0.35">
      <c r="A39" s="14"/>
      <c r="B39" s="15"/>
      <c r="C39" s="3"/>
    </row>
    <row r="40" spans="1:3" x14ac:dyDescent="0.35">
      <c r="A40" s="14"/>
      <c r="B40" s="15"/>
      <c r="C40" s="3"/>
    </row>
    <row r="41" spans="1:3" x14ac:dyDescent="0.35">
      <c r="A41" s="14"/>
      <c r="B41" s="15"/>
      <c r="C41" s="3"/>
    </row>
    <row r="42" spans="1:3" x14ac:dyDescent="0.35">
      <c r="A42" s="14"/>
      <c r="B42" s="15"/>
      <c r="C42" s="3"/>
    </row>
    <row r="43" spans="1:3" x14ac:dyDescent="0.35">
      <c r="A43" s="14"/>
      <c r="B43" s="15"/>
      <c r="C43" s="3"/>
    </row>
    <row r="44" spans="1:3" x14ac:dyDescent="0.35">
      <c r="A44" s="14"/>
      <c r="B44" s="15"/>
      <c r="C44" s="3"/>
    </row>
    <row r="45" spans="1:3" x14ac:dyDescent="0.35">
      <c r="A45" s="14"/>
      <c r="B45" s="15"/>
      <c r="C45" s="3"/>
    </row>
    <row r="46" spans="1:3" x14ac:dyDescent="0.35">
      <c r="A46" s="14"/>
      <c r="B46" s="15"/>
      <c r="C46" s="3"/>
    </row>
    <row r="47" spans="1:3" x14ac:dyDescent="0.35">
      <c r="A47" s="14"/>
      <c r="B47" s="15"/>
      <c r="C47" s="3"/>
    </row>
    <row r="48" spans="1:3" x14ac:dyDescent="0.35">
      <c r="A48" s="14"/>
      <c r="B48" s="15"/>
      <c r="C48" s="3"/>
    </row>
    <row r="49" spans="1:3" x14ac:dyDescent="0.35">
      <c r="A49" s="14"/>
      <c r="B49" s="15"/>
      <c r="C49" s="3"/>
    </row>
    <row r="50" spans="1:3" x14ac:dyDescent="0.35">
      <c r="A50" s="14"/>
      <c r="B50" s="15"/>
      <c r="C50" s="3"/>
    </row>
    <row r="51" spans="1:3" x14ac:dyDescent="0.35">
      <c r="A51" s="14"/>
      <c r="B51" s="15"/>
      <c r="C51" s="3"/>
    </row>
    <row r="52" spans="1:3" x14ac:dyDescent="0.35">
      <c r="A52" s="14"/>
      <c r="B52" s="15"/>
      <c r="C52" s="3"/>
    </row>
    <row r="53" spans="1:3" x14ac:dyDescent="0.35">
      <c r="A53" s="14"/>
      <c r="B53" s="15"/>
      <c r="C53" s="3"/>
    </row>
    <row r="54" spans="1:3" x14ac:dyDescent="0.35">
      <c r="A54" s="14"/>
      <c r="B54" s="15"/>
      <c r="C54" s="3"/>
    </row>
    <row r="55" spans="1:3" x14ac:dyDescent="0.35">
      <c r="A55" s="14"/>
      <c r="B55" s="15"/>
      <c r="C55" s="3"/>
    </row>
    <row r="56" spans="1:3" x14ac:dyDescent="0.35">
      <c r="A56" s="14"/>
      <c r="B56" s="15"/>
      <c r="C56" s="3"/>
    </row>
    <row r="57" spans="1:3" x14ac:dyDescent="0.35">
      <c r="A57" s="14"/>
      <c r="B57" s="15"/>
      <c r="C57" s="3"/>
    </row>
    <row r="58" spans="1:3" x14ac:dyDescent="0.35">
      <c r="A58" s="14"/>
      <c r="B58" s="15"/>
      <c r="C58" s="3"/>
    </row>
    <row r="59" spans="1:3" x14ac:dyDescent="0.35">
      <c r="A59" s="14"/>
      <c r="B59" s="15"/>
      <c r="C59" s="3"/>
    </row>
    <row r="60" spans="1:3" x14ac:dyDescent="0.35">
      <c r="A60" s="14"/>
      <c r="B60" s="15"/>
      <c r="C60" s="3"/>
    </row>
    <row r="61" spans="1:3" x14ac:dyDescent="0.35">
      <c r="A61" s="14"/>
      <c r="B61" s="15"/>
      <c r="C61" s="3"/>
    </row>
    <row r="62" spans="1:3" x14ac:dyDescent="0.35">
      <c r="A62" s="14"/>
      <c r="B62" s="15"/>
      <c r="C62" s="3"/>
    </row>
    <row r="63" spans="1:3" x14ac:dyDescent="0.35">
      <c r="A63" s="14"/>
      <c r="B63" s="15"/>
      <c r="C63" s="3"/>
    </row>
    <row r="64" spans="1:3" x14ac:dyDescent="0.35">
      <c r="A64" s="14"/>
      <c r="B64" s="15"/>
      <c r="C64" s="3"/>
    </row>
    <row r="65" spans="1:3" x14ac:dyDescent="0.35">
      <c r="A65" s="14"/>
      <c r="B65" s="15"/>
      <c r="C65" s="3"/>
    </row>
    <row r="66" spans="1:3" x14ac:dyDescent="0.35">
      <c r="A66" s="14"/>
      <c r="B66" s="15"/>
      <c r="C66" s="3"/>
    </row>
    <row r="67" spans="1:3" x14ac:dyDescent="0.35">
      <c r="A67" s="14"/>
      <c r="B67" s="15"/>
      <c r="C67" s="3"/>
    </row>
    <row r="68" spans="1:3" x14ac:dyDescent="0.35">
      <c r="A68" s="14"/>
      <c r="B68" s="15"/>
      <c r="C68" s="3"/>
    </row>
    <row r="69" spans="1:3" x14ac:dyDescent="0.35">
      <c r="A69" s="14"/>
      <c r="B69" s="15"/>
      <c r="C69" s="3"/>
    </row>
    <row r="70" spans="1:3" x14ac:dyDescent="0.35">
      <c r="A70" s="14"/>
      <c r="B70" s="15"/>
      <c r="C70" s="3"/>
    </row>
    <row r="71" spans="1:3" x14ac:dyDescent="0.35">
      <c r="A71" s="14"/>
      <c r="B71" s="15"/>
      <c r="C71" s="3"/>
    </row>
    <row r="72" spans="1:3" x14ac:dyDescent="0.35">
      <c r="A72" s="14"/>
      <c r="B72" s="15"/>
      <c r="C72" s="3"/>
    </row>
    <row r="73" spans="1:3" x14ac:dyDescent="0.35">
      <c r="A73" s="14"/>
      <c r="B73" s="15"/>
      <c r="C73" s="3"/>
    </row>
    <row r="74" spans="1:3" x14ac:dyDescent="0.35">
      <c r="A74" s="14"/>
      <c r="B74" s="15"/>
      <c r="C74" s="3"/>
    </row>
    <row r="75" spans="1:3" x14ac:dyDescent="0.35">
      <c r="A75" s="14"/>
      <c r="B75" s="15"/>
      <c r="C75" s="3"/>
    </row>
    <row r="76" spans="1:3" x14ac:dyDescent="0.35">
      <c r="A76" s="14"/>
      <c r="B76" s="15"/>
      <c r="C76" s="3"/>
    </row>
    <row r="77" spans="1:3" x14ac:dyDescent="0.35">
      <c r="A77" s="14"/>
      <c r="B77" s="15"/>
      <c r="C77" s="3"/>
    </row>
    <row r="78" spans="1:3" x14ac:dyDescent="0.35">
      <c r="A78" s="14"/>
      <c r="B78" s="15"/>
      <c r="C78" s="3"/>
    </row>
    <row r="79" spans="1:3" x14ac:dyDescent="0.35">
      <c r="A79" s="14"/>
      <c r="B79" s="15"/>
      <c r="C79" s="3"/>
    </row>
    <row r="80" spans="1:3" x14ac:dyDescent="0.35">
      <c r="A80" s="14"/>
      <c r="B80" s="15"/>
      <c r="C80" s="3"/>
    </row>
    <row r="81" spans="1:3" x14ac:dyDescent="0.35">
      <c r="A81" s="14"/>
      <c r="B81" s="15"/>
      <c r="C81" s="3"/>
    </row>
    <row r="82" spans="1:3" x14ac:dyDescent="0.35">
      <c r="A82" s="14"/>
      <c r="B82" s="15"/>
      <c r="C82" s="3"/>
    </row>
    <row r="83" spans="1:3" x14ac:dyDescent="0.35">
      <c r="A83" s="14"/>
      <c r="B83" s="15"/>
      <c r="C83" s="3"/>
    </row>
    <row r="84" spans="1:3" x14ac:dyDescent="0.35">
      <c r="A84" s="14"/>
      <c r="B84" s="15"/>
      <c r="C84" s="3"/>
    </row>
    <row r="85" spans="1:3" x14ac:dyDescent="0.35">
      <c r="A85" s="14"/>
      <c r="B85" s="15"/>
      <c r="C85" s="3"/>
    </row>
    <row r="86" spans="1:3" x14ac:dyDescent="0.35">
      <c r="A86" s="14"/>
      <c r="B86" s="15"/>
      <c r="C86" s="3"/>
    </row>
    <row r="87" spans="1:3" x14ac:dyDescent="0.35">
      <c r="A87" s="14"/>
      <c r="B87" s="15"/>
      <c r="C87" s="3"/>
    </row>
    <row r="88" spans="1:3" x14ac:dyDescent="0.35">
      <c r="A88" s="14"/>
      <c r="B88" s="15"/>
      <c r="C88" s="3"/>
    </row>
    <row r="89" spans="1:3" x14ac:dyDescent="0.35">
      <c r="A89" s="14"/>
      <c r="B89" s="15"/>
      <c r="C89" s="3"/>
    </row>
    <row r="90" spans="1:3" x14ac:dyDescent="0.35">
      <c r="A90" s="14"/>
      <c r="B90" s="15"/>
      <c r="C90" s="3"/>
    </row>
    <row r="91" spans="1:3" x14ac:dyDescent="0.35">
      <c r="A91" s="14"/>
      <c r="B91" s="15"/>
      <c r="C91" s="3"/>
    </row>
    <row r="92" spans="1:3" x14ac:dyDescent="0.35">
      <c r="A92" s="14"/>
      <c r="B92" s="15"/>
      <c r="C92" s="3"/>
    </row>
    <row r="93" spans="1:3" x14ac:dyDescent="0.35">
      <c r="A93" s="14"/>
      <c r="B93" s="15"/>
      <c r="C93" s="3"/>
    </row>
    <row r="94" spans="1:3" x14ac:dyDescent="0.35">
      <c r="A94" s="14"/>
      <c r="B94" s="15"/>
      <c r="C94" s="3"/>
    </row>
    <row r="95" spans="1:3" x14ac:dyDescent="0.35">
      <c r="A95" s="14"/>
      <c r="B95" s="15"/>
      <c r="C95" s="3"/>
    </row>
    <row r="96" spans="1:3" x14ac:dyDescent="0.35">
      <c r="A96" s="14"/>
      <c r="B96" s="15"/>
      <c r="C96" s="3"/>
    </row>
    <row r="97" spans="1:3" x14ac:dyDescent="0.35">
      <c r="A97" s="14"/>
      <c r="B97" s="15"/>
      <c r="C97" s="3"/>
    </row>
    <row r="98" spans="1:3" x14ac:dyDescent="0.35">
      <c r="A98" s="14"/>
      <c r="B98" s="15"/>
      <c r="C98" s="3"/>
    </row>
    <row r="99" spans="1:3" x14ac:dyDescent="0.35">
      <c r="A99" s="14"/>
      <c r="B99" s="15"/>
      <c r="C99" s="3"/>
    </row>
    <row r="100" spans="1:3" x14ac:dyDescent="0.35">
      <c r="A100" s="14"/>
      <c r="B100" s="15"/>
      <c r="C100" s="3"/>
    </row>
    <row r="101" spans="1:3" x14ac:dyDescent="0.35">
      <c r="A101" s="14"/>
      <c r="B101" s="15"/>
      <c r="C101" s="3"/>
    </row>
    <row r="102" spans="1:3" x14ac:dyDescent="0.35">
      <c r="A102" s="14"/>
      <c r="B102" s="15"/>
      <c r="C102" s="3"/>
    </row>
    <row r="103" spans="1:3" x14ac:dyDescent="0.35">
      <c r="A103" s="14"/>
      <c r="B103" s="15"/>
      <c r="C103" s="3"/>
    </row>
    <row r="104" spans="1:3" x14ac:dyDescent="0.35">
      <c r="A104" s="14"/>
      <c r="B104" s="15"/>
      <c r="C104" s="3"/>
    </row>
    <row r="105" spans="1:3" x14ac:dyDescent="0.35">
      <c r="A105" s="14"/>
      <c r="B105" s="15"/>
      <c r="C105" s="3"/>
    </row>
    <row r="106" spans="1:3" x14ac:dyDescent="0.35">
      <c r="A106" s="14"/>
      <c r="B106" s="15"/>
      <c r="C106" s="3"/>
    </row>
    <row r="107" spans="1:3" x14ac:dyDescent="0.35">
      <c r="A107" s="14"/>
      <c r="B107" s="15"/>
      <c r="C107" s="3"/>
    </row>
    <row r="108" spans="1:3" x14ac:dyDescent="0.35">
      <c r="A108" s="14"/>
      <c r="B108" s="15"/>
      <c r="C108" s="3"/>
    </row>
    <row r="109" spans="1:3" x14ac:dyDescent="0.35">
      <c r="A109" s="14"/>
      <c r="B109" s="15"/>
      <c r="C109" s="3"/>
    </row>
    <row r="110" spans="1:3" x14ac:dyDescent="0.35">
      <c r="A110" s="14"/>
      <c r="B110" s="15"/>
      <c r="C110" s="3"/>
    </row>
    <row r="111" spans="1:3" x14ac:dyDescent="0.35">
      <c r="A111" s="14"/>
      <c r="B111" s="15"/>
      <c r="C111" s="3"/>
    </row>
    <row r="112" spans="1:3" x14ac:dyDescent="0.35">
      <c r="A112" s="14"/>
      <c r="B112" s="15"/>
      <c r="C112" s="3"/>
    </row>
    <row r="113" spans="1:3" x14ac:dyDescent="0.35">
      <c r="A113" s="14"/>
      <c r="B113" s="15"/>
      <c r="C113" s="3"/>
    </row>
    <row r="114" spans="1:3" x14ac:dyDescent="0.35">
      <c r="A114" s="14"/>
      <c r="B114" s="15"/>
      <c r="C114" s="3"/>
    </row>
    <row r="115" spans="1:3" x14ac:dyDescent="0.35">
      <c r="A115" s="14"/>
      <c r="B115" s="15"/>
      <c r="C115" s="3"/>
    </row>
    <row r="116" spans="1:3" x14ac:dyDescent="0.35">
      <c r="A116" s="14"/>
      <c r="B116" s="15"/>
      <c r="C116" s="3"/>
    </row>
    <row r="117" spans="1:3" x14ac:dyDescent="0.35">
      <c r="A117" s="14"/>
      <c r="B117" s="15"/>
      <c r="C117" s="3"/>
    </row>
    <row r="118" spans="1:3" x14ac:dyDescent="0.35">
      <c r="A118" s="14"/>
      <c r="B118" s="15"/>
      <c r="C118" s="3"/>
    </row>
    <row r="119" spans="1:3" x14ac:dyDescent="0.35">
      <c r="A119" s="14"/>
      <c r="B119" s="15"/>
      <c r="C119" s="3"/>
    </row>
    <row r="120" spans="1:3" x14ac:dyDescent="0.35">
      <c r="A120" s="14"/>
      <c r="B120" s="15"/>
      <c r="C120" s="3"/>
    </row>
    <row r="121" spans="1:3" x14ac:dyDescent="0.35">
      <c r="A121" s="14"/>
      <c r="B121" s="15"/>
      <c r="C121" s="3"/>
    </row>
    <row r="122" spans="1:3" x14ac:dyDescent="0.35">
      <c r="A122" s="14"/>
      <c r="B122" s="15"/>
      <c r="C122" s="3"/>
    </row>
    <row r="123" spans="1:3" x14ac:dyDescent="0.35">
      <c r="A123" s="14"/>
      <c r="B123" s="15"/>
      <c r="C123" s="3"/>
    </row>
    <row r="124" spans="1:3" x14ac:dyDescent="0.35">
      <c r="A124" s="14"/>
      <c r="B124" s="15"/>
      <c r="C124" s="3"/>
    </row>
    <row r="125" spans="1:3" x14ac:dyDescent="0.35">
      <c r="A125" s="14"/>
      <c r="B125" s="15"/>
      <c r="C125" s="3"/>
    </row>
    <row r="126" spans="1:3" x14ac:dyDescent="0.35">
      <c r="A126" s="14"/>
      <c r="B126" s="15"/>
      <c r="C126" s="3"/>
    </row>
    <row r="127" spans="1:3" x14ac:dyDescent="0.35">
      <c r="A127" s="14"/>
      <c r="B127" s="15"/>
      <c r="C127" s="3"/>
    </row>
    <row r="128" spans="1:3" x14ac:dyDescent="0.35">
      <c r="A128" s="14"/>
      <c r="B128" s="15"/>
      <c r="C128" s="3"/>
    </row>
    <row r="129" spans="1:3" x14ac:dyDescent="0.35">
      <c r="A129" s="14"/>
      <c r="B129" s="15"/>
      <c r="C129" s="3"/>
    </row>
    <row r="130" spans="1:3" x14ac:dyDescent="0.35">
      <c r="A130" s="14"/>
      <c r="B130" s="15"/>
      <c r="C130" s="3"/>
    </row>
    <row r="131" spans="1:3" x14ac:dyDescent="0.35">
      <c r="A131" s="14"/>
      <c r="B131" s="15"/>
      <c r="C131" s="3"/>
    </row>
    <row r="132" spans="1:3" x14ac:dyDescent="0.35">
      <c r="A132" s="14"/>
      <c r="B132" s="15"/>
      <c r="C132" s="3"/>
    </row>
    <row r="133" spans="1:3" x14ac:dyDescent="0.35">
      <c r="A133" s="14"/>
      <c r="B133" s="15"/>
      <c r="C133" s="3"/>
    </row>
    <row r="134" spans="1:3" x14ac:dyDescent="0.35">
      <c r="A134" s="14"/>
      <c r="B134" s="15"/>
      <c r="C134" s="3"/>
    </row>
    <row r="135" spans="1:3" x14ac:dyDescent="0.35">
      <c r="A135" s="14"/>
      <c r="B135" s="15"/>
      <c r="C135" s="3"/>
    </row>
    <row r="136" spans="1:3" x14ac:dyDescent="0.35">
      <c r="A136" s="14"/>
      <c r="B136" s="15"/>
      <c r="C136" s="3"/>
    </row>
    <row r="137" spans="1:3" x14ac:dyDescent="0.35">
      <c r="A137" s="14"/>
      <c r="B137" s="15"/>
      <c r="C137" s="3"/>
    </row>
    <row r="138" spans="1:3" x14ac:dyDescent="0.35">
      <c r="A138" s="14"/>
      <c r="B138" s="15"/>
      <c r="C138" s="3"/>
    </row>
    <row r="139" spans="1:3" x14ac:dyDescent="0.35">
      <c r="A139" s="14"/>
      <c r="B139" s="15"/>
      <c r="C139" s="3"/>
    </row>
    <row r="140" spans="1:3" x14ac:dyDescent="0.35">
      <c r="A140" s="14"/>
      <c r="B140" s="15"/>
      <c r="C140" s="3"/>
    </row>
    <row r="141" spans="1:3" x14ac:dyDescent="0.35">
      <c r="A141" s="14"/>
      <c r="B141" s="15"/>
      <c r="C141" s="3"/>
    </row>
  </sheetData>
  <hyperlinks>
    <hyperlink ref="C1" location="'Table of Contents'!A1" display="TOC" xr:uid="{52D2AB6E-18E6-400D-A195-81BFC97E8AC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E4ACD-F30A-4BF0-BCAB-C2830E44316D}">
  <sheetPr>
    <tabColor theme="9" tint="0.39997558519241921"/>
    <pageSetUpPr fitToPage="1"/>
  </sheetPr>
  <dimension ref="A1:BL52"/>
  <sheetViews>
    <sheetView showGridLines="0" showRuler="0" zoomScale="60" zoomScaleNormal="60" zoomScalePageLayoutView="70" workbookViewId="0">
      <pane ySplit="6" topLeftCell="A11" activePane="bottomLeft" state="frozen"/>
      <selection pane="bottomLeft" activeCell="B14" sqref="B14"/>
    </sheetView>
  </sheetViews>
  <sheetFormatPr defaultColWidth="8.7265625" defaultRowHeight="30" customHeight="1" x14ac:dyDescent="0.35"/>
  <cols>
    <col min="1" max="1" width="2.54296875" style="27" customWidth="1"/>
    <col min="2" max="2" width="49.453125" style="25" customWidth="1"/>
    <col min="3" max="3" width="30.54296875" style="25" customWidth="1"/>
    <col min="4" max="4" width="10.54296875" style="25" customWidth="1"/>
    <col min="5" max="5" width="10.453125" style="29" customWidth="1"/>
    <col min="6" max="6" width="10.453125" style="25" customWidth="1"/>
    <col min="7" max="7" width="2.54296875" style="25" customWidth="1"/>
    <col min="8" max="8" width="6.1796875" style="25" hidden="1" customWidth="1"/>
    <col min="9" max="64" width="2.54296875" style="25" customWidth="1"/>
    <col min="65" max="16384" width="8.7265625" style="25"/>
  </cols>
  <sheetData>
    <row r="1" spans="1:64" ht="30" customHeight="1" x14ac:dyDescent="0.65">
      <c r="A1" s="19" t="s">
        <v>62</v>
      </c>
      <c r="B1" s="20" t="s">
        <v>63</v>
      </c>
      <c r="C1" s="21"/>
      <c r="D1" s="22"/>
      <c r="E1" s="23"/>
      <c r="F1" s="24"/>
      <c r="H1" s="22"/>
      <c r="I1" s="26" t="s">
        <v>64</v>
      </c>
    </row>
    <row r="2" spans="1:64" ht="1.5" customHeight="1" thickBot="1" x14ac:dyDescent="0.5">
      <c r="A2" s="27" t="s">
        <v>65</v>
      </c>
      <c r="B2" s="28" t="s">
        <v>66</v>
      </c>
      <c r="I2" s="30" t="s">
        <v>67</v>
      </c>
    </row>
    <row r="3" spans="1:64" ht="30" hidden="1" customHeight="1" thickBot="1" x14ac:dyDescent="0.4">
      <c r="A3" s="27" t="s">
        <v>68</v>
      </c>
      <c r="B3" s="31" t="s">
        <v>69</v>
      </c>
      <c r="C3" s="157" t="s">
        <v>70</v>
      </c>
      <c r="D3" s="158"/>
      <c r="E3" s="159">
        <f ca="1">TODAY()</f>
        <v>45599</v>
      </c>
      <c r="F3" s="159"/>
    </row>
    <row r="4" spans="1:64" ht="30" hidden="1" customHeight="1" thickBot="1" x14ac:dyDescent="0.4">
      <c r="A4" s="19" t="s">
        <v>71</v>
      </c>
      <c r="C4" s="157" t="s">
        <v>72</v>
      </c>
      <c r="D4" s="158"/>
      <c r="E4" s="32">
        <v>1</v>
      </c>
      <c r="I4" s="154">
        <f>I5</f>
        <v>45446</v>
      </c>
      <c r="J4" s="155"/>
      <c r="K4" s="155"/>
      <c r="L4" s="155"/>
      <c r="M4" s="155"/>
      <c r="N4" s="155"/>
      <c r="O4" s="156"/>
      <c r="P4" s="154">
        <f>P5</f>
        <v>45453</v>
      </c>
      <c r="Q4" s="155"/>
      <c r="R4" s="155"/>
      <c r="S4" s="155"/>
      <c r="T4" s="155"/>
      <c r="U4" s="155"/>
      <c r="V4" s="156"/>
      <c r="W4" s="154">
        <f>W5</f>
        <v>45460</v>
      </c>
      <c r="X4" s="155"/>
      <c r="Y4" s="155"/>
      <c r="Z4" s="155"/>
      <c r="AA4" s="155"/>
      <c r="AB4" s="155"/>
      <c r="AC4" s="156"/>
      <c r="AD4" s="154">
        <f>AD5</f>
        <v>45467</v>
      </c>
      <c r="AE4" s="155"/>
      <c r="AF4" s="155"/>
      <c r="AG4" s="155"/>
      <c r="AH4" s="155"/>
      <c r="AI4" s="155"/>
      <c r="AJ4" s="156"/>
      <c r="AK4" s="154">
        <f>AK5</f>
        <v>45474</v>
      </c>
      <c r="AL4" s="155"/>
      <c r="AM4" s="155"/>
      <c r="AN4" s="155"/>
      <c r="AO4" s="155"/>
      <c r="AP4" s="155"/>
      <c r="AQ4" s="156"/>
      <c r="AR4" s="154">
        <f>AR5</f>
        <v>45481</v>
      </c>
      <c r="AS4" s="155"/>
      <c r="AT4" s="155"/>
      <c r="AU4" s="155"/>
      <c r="AV4" s="155"/>
      <c r="AW4" s="155"/>
      <c r="AX4" s="156"/>
      <c r="AY4" s="154">
        <f>AY5</f>
        <v>45488</v>
      </c>
      <c r="AZ4" s="155"/>
      <c r="BA4" s="155"/>
      <c r="BB4" s="155"/>
      <c r="BC4" s="155"/>
      <c r="BD4" s="155"/>
      <c r="BE4" s="156"/>
      <c r="BF4" s="154">
        <f>BF5</f>
        <v>45495</v>
      </c>
      <c r="BG4" s="155"/>
      <c r="BH4" s="155"/>
      <c r="BI4" s="155"/>
      <c r="BJ4" s="155"/>
      <c r="BK4" s="155"/>
      <c r="BL4" s="156"/>
    </row>
    <row r="5" spans="1:64" ht="15" hidden="1" customHeight="1" thickBot="1" x14ac:dyDescent="0.4">
      <c r="A5" s="19" t="s">
        <v>73</v>
      </c>
      <c r="B5" s="33"/>
      <c r="C5" s="33"/>
      <c r="D5" s="33"/>
      <c r="E5" s="33"/>
      <c r="F5" s="33"/>
      <c r="G5" s="33"/>
      <c r="I5" s="34">
        <f>Project_Start-WEEKDAY(Project_Start,1)+2+7*(Display_Week-1)</f>
        <v>45446</v>
      </c>
      <c r="J5" s="35">
        <f>I5+1</f>
        <v>45447</v>
      </c>
      <c r="K5" s="35">
        <f t="shared" ref="K5:AX5" si="0">J5+1</f>
        <v>45448</v>
      </c>
      <c r="L5" s="35">
        <f t="shared" si="0"/>
        <v>45449</v>
      </c>
      <c r="M5" s="35">
        <f t="shared" si="0"/>
        <v>45450</v>
      </c>
      <c r="N5" s="35">
        <f t="shared" si="0"/>
        <v>45451</v>
      </c>
      <c r="O5" s="36">
        <f t="shared" si="0"/>
        <v>45452</v>
      </c>
      <c r="P5" s="34">
        <f>O5+1</f>
        <v>45453</v>
      </c>
      <c r="Q5" s="35">
        <f>P5+1</f>
        <v>45454</v>
      </c>
      <c r="R5" s="35">
        <f t="shared" si="0"/>
        <v>45455</v>
      </c>
      <c r="S5" s="35">
        <f t="shared" si="0"/>
        <v>45456</v>
      </c>
      <c r="T5" s="35">
        <f t="shared" si="0"/>
        <v>45457</v>
      </c>
      <c r="U5" s="35">
        <f t="shared" si="0"/>
        <v>45458</v>
      </c>
      <c r="V5" s="36">
        <f t="shared" si="0"/>
        <v>45459</v>
      </c>
      <c r="W5" s="34">
        <f>V5+1</f>
        <v>45460</v>
      </c>
      <c r="X5" s="35">
        <f>W5+1</f>
        <v>45461</v>
      </c>
      <c r="Y5" s="35">
        <f t="shared" si="0"/>
        <v>45462</v>
      </c>
      <c r="Z5" s="35">
        <f t="shared" si="0"/>
        <v>45463</v>
      </c>
      <c r="AA5" s="35">
        <f t="shared" si="0"/>
        <v>45464</v>
      </c>
      <c r="AB5" s="35">
        <f t="shared" si="0"/>
        <v>45465</v>
      </c>
      <c r="AC5" s="36">
        <f t="shared" si="0"/>
        <v>45466</v>
      </c>
      <c r="AD5" s="34">
        <f>AC5+1</f>
        <v>45467</v>
      </c>
      <c r="AE5" s="35">
        <f>AD5+1</f>
        <v>45468</v>
      </c>
      <c r="AF5" s="35">
        <f t="shared" si="0"/>
        <v>45469</v>
      </c>
      <c r="AG5" s="35">
        <f t="shared" si="0"/>
        <v>45470</v>
      </c>
      <c r="AH5" s="35">
        <f t="shared" si="0"/>
        <v>45471</v>
      </c>
      <c r="AI5" s="35">
        <f t="shared" si="0"/>
        <v>45472</v>
      </c>
      <c r="AJ5" s="36">
        <f t="shared" si="0"/>
        <v>45473</v>
      </c>
      <c r="AK5" s="34">
        <f>AJ5+1</f>
        <v>45474</v>
      </c>
      <c r="AL5" s="35">
        <f>AK5+1</f>
        <v>45475</v>
      </c>
      <c r="AM5" s="35">
        <f t="shared" si="0"/>
        <v>45476</v>
      </c>
      <c r="AN5" s="35">
        <f t="shared" si="0"/>
        <v>45477</v>
      </c>
      <c r="AO5" s="35">
        <f t="shared" si="0"/>
        <v>45478</v>
      </c>
      <c r="AP5" s="35">
        <f t="shared" si="0"/>
        <v>45479</v>
      </c>
      <c r="AQ5" s="36">
        <f t="shared" si="0"/>
        <v>45480</v>
      </c>
      <c r="AR5" s="34">
        <f>AQ5+1</f>
        <v>45481</v>
      </c>
      <c r="AS5" s="35">
        <f>AR5+1</f>
        <v>45482</v>
      </c>
      <c r="AT5" s="35">
        <f t="shared" si="0"/>
        <v>45483</v>
      </c>
      <c r="AU5" s="35">
        <f t="shared" si="0"/>
        <v>45484</v>
      </c>
      <c r="AV5" s="35">
        <f t="shared" si="0"/>
        <v>45485</v>
      </c>
      <c r="AW5" s="35">
        <f t="shared" si="0"/>
        <v>45486</v>
      </c>
      <c r="AX5" s="36">
        <f t="shared" si="0"/>
        <v>45487</v>
      </c>
      <c r="AY5" s="34">
        <f>AX5+1</f>
        <v>45488</v>
      </c>
      <c r="AZ5" s="35">
        <f>AY5+1</f>
        <v>45489</v>
      </c>
      <c r="BA5" s="35">
        <f t="shared" ref="BA5:BE5" si="1">AZ5+1</f>
        <v>45490</v>
      </c>
      <c r="BB5" s="35">
        <f t="shared" si="1"/>
        <v>45491</v>
      </c>
      <c r="BC5" s="35">
        <f t="shared" si="1"/>
        <v>45492</v>
      </c>
      <c r="BD5" s="35">
        <f t="shared" si="1"/>
        <v>45493</v>
      </c>
      <c r="BE5" s="36">
        <f t="shared" si="1"/>
        <v>45494</v>
      </c>
      <c r="BF5" s="34">
        <f>BE5+1</f>
        <v>45495</v>
      </c>
      <c r="BG5" s="35">
        <f>BF5+1</f>
        <v>45496</v>
      </c>
      <c r="BH5" s="35">
        <f t="shared" ref="BH5:BL5" si="2">BG5+1</f>
        <v>45497</v>
      </c>
      <c r="BI5" s="35">
        <f t="shared" si="2"/>
        <v>45498</v>
      </c>
      <c r="BJ5" s="35">
        <f t="shared" si="2"/>
        <v>45499</v>
      </c>
      <c r="BK5" s="35">
        <f t="shared" si="2"/>
        <v>45500</v>
      </c>
      <c r="BL5" s="36">
        <f t="shared" si="2"/>
        <v>45501</v>
      </c>
    </row>
    <row r="6" spans="1:64" ht="30" hidden="1" customHeight="1" thickBot="1" x14ac:dyDescent="0.4">
      <c r="A6" s="19" t="s">
        <v>74</v>
      </c>
      <c r="B6" s="37" t="s">
        <v>75</v>
      </c>
      <c r="C6" s="38" t="s">
        <v>76</v>
      </c>
      <c r="D6" s="38" t="s">
        <v>77</v>
      </c>
      <c r="E6" s="38" t="s">
        <v>78</v>
      </c>
      <c r="F6" s="38" t="s">
        <v>79</v>
      </c>
      <c r="G6" s="38"/>
      <c r="H6" s="38" t="s">
        <v>80</v>
      </c>
      <c r="I6" s="39" t="str">
        <f t="shared" ref="I6:BL6" si="3">LEFT(TEXT(I5,"ddd"),1)</f>
        <v>M</v>
      </c>
      <c r="J6" s="39" t="str">
        <f t="shared" si="3"/>
        <v>T</v>
      </c>
      <c r="K6" s="39" t="str">
        <f t="shared" si="3"/>
        <v>W</v>
      </c>
      <c r="L6" s="39" t="str">
        <f t="shared" si="3"/>
        <v>T</v>
      </c>
      <c r="M6" s="39" t="str">
        <f t="shared" si="3"/>
        <v>F</v>
      </c>
      <c r="N6" s="39" t="str">
        <f t="shared" si="3"/>
        <v>S</v>
      </c>
      <c r="O6" s="39" t="str">
        <f t="shared" si="3"/>
        <v>S</v>
      </c>
      <c r="P6" s="39" t="str">
        <f t="shared" si="3"/>
        <v>M</v>
      </c>
      <c r="Q6" s="39" t="str">
        <f t="shared" si="3"/>
        <v>T</v>
      </c>
      <c r="R6" s="39" t="str">
        <f t="shared" si="3"/>
        <v>W</v>
      </c>
      <c r="S6" s="39" t="str">
        <f t="shared" si="3"/>
        <v>T</v>
      </c>
      <c r="T6" s="39" t="str">
        <f t="shared" si="3"/>
        <v>F</v>
      </c>
      <c r="U6" s="39" t="str">
        <f t="shared" si="3"/>
        <v>S</v>
      </c>
      <c r="V6" s="39" t="str">
        <f t="shared" si="3"/>
        <v>S</v>
      </c>
      <c r="W6" s="39" t="str">
        <f t="shared" si="3"/>
        <v>M</v>
      </c>
      <c r="X6" s="39" t="str">
        <f t="shared" si="3"/>
        <v>T</v>
      </c>
      <c r="Y6" s="39" t="str">
        <f t="shared" si="3"/>
        <v>W</v>
      </c>
      <c r="Z6" s="39" t="str">
        <f t="shared" si="3"/>
        <v>T</v>
      </c>
      <c r="AA6" s="39" t="str">
        <f t="shared" si="3"/>
        <v>F</v>
      </c>
      <c r="AB6" s="39" t="str">
        <f t="shared" si="3"/>
        <v>S</v>
      </c>
      <c r="AC6" s="39" t="str">
        <f t="shared" si="3"/>
        <v>S</v>
      </c>
      <c r="AD6" s="39" t="str">
        <f t="shared" si="3"/>
        <v>M</v>
      </c>
      <c r="AE6" s="39" t="str">
        <f t="shared" si="3"/>
        <v>T</v>
      </c>
      <c r="AF6" s="39" t="str">
        <f t="shared" si="3"/>
        <v>W</v>
      </c>
      <c r="AG6" s="39" t="str">
        <f t="shared" si="3"/>
        <v>T</v>
      </c>
      <c r="AH6" s="39" t="str">
        <f t="shared" si="3"/>
        <v>F</v>
      </c>
      <c r="AI6" s="39" t="str">
        <f t="shared" si="3"/>
        <v>S</v>
      </c>
      <c r="AJ6" s="39" t="str">
        <f t="shared" si="3"/>
        <v>S</v>
      </c>
      <c r="AK6" s="39" t="str">
        <f t="shared" si="3"/>
        <v>M</v>
      </c>
      <c r="AL6" s="39" t="str">
        <f t="shared" si="3"/>
        <v>T</v>
      </c>
      <c r="AM6" s="39" t="str">
        <f t="shared" si="3"/>
        <v>W</v>
      </c>
      <c r="AN6" s="39" t="str">
        <f t="shared" si="3"/>
        <v>T</v>
      </c>
      <c r="AO6" s="39" t="str">
        <f t="shared" si="3"/>
        <v>F</v>
      </c>
      <c r="AP6" s="39" t="str">
        <f t="shared" si="3"/>
        <v>S</v>
      </c>
      <c r="AQ6" s="39" t="str">
        <f t="shared" si="3"/>
        <v>S</v>
      </c>
      <c r="AR6" s="39" t="str">
        <f t="shared" si="3"/>
        <v>M</v>
      </c>
      <c r="AS6" s="39" t="str">
        <f t="shared" si="3"/>
        <v>T</v>
      </c>
      <c r="AT6" s="39" t="str">
        <f t="shared" si="3"/>
        <v>W</v>
      </c>
      <c r="AU6" s="39" t="str">
        <f t="shared" si="3"/>
        <v>T</v>
      </c>
      <c r="AV6" s="39" t="str">
        <f t="shared" si="3"/>
        <v>F</v>
      </c>
      <c r="AW6" s="39" t="str">
        <f t="shared" si="3"/>
        <v>S</v>
      </c>
      <c r="AX6" s="39" t="str">
        <f t="shared" si="3"/>
        <v>S</v>
      </c>
      <c r="AY6" s="39" t="str">
        <f t="shared" si="3"/>
        <v>M</v>
      </c>
      <c r="AZ6" s="39" t="str">
        <f t="shared" si="3"/>
        <v>T</v>
      </c>
      <c r="BA6" s="39" t="str">
        <f t="shared" si="3"/>
        <v>W</v>
      </c>
      <c r="BB6" s="39" t="str">
        <f t="shared" si="3"/>
        <v>T</v>
      </c>
      <c r="BC6" s="39" t="str">
        <f t="shared" si="3"/>
        <v>F</v>
      </c>
      <c r="BD6" s="39" t="str">
        <f t="shared" si="3"/>
        <v>S</v>
      </c>
      <c r="BE6" s="39" t="str">
        <f t="shared" si="3"/>
        <v>S</v>
      </c>
      <c r="BF6" s="39" t="str">
        <f t="shared" si="3"/>
        <v>M</v>
      </c>
      <c r="BG6" s="39" t="str">
        <f t="shared" si="3"/>
        <v>T</v>
      </c>
      <c r="BH6" s="39" t="str">
        <f t="shared" si="3"/>
        <v>W</v>
      </c>
      <c r="BI6" s="39" t="str">
        <f t="shared" si="3"/>
        <v>T</v>
      </c>
      <c r="BJ6" s="39" t="str">
        <f t="shared" si="3"/>
        <v>F</v>
      </c>
      <c r="BK6" s="39" t="str">
        <f t="shared" si="3"/>
        <v>S</v>
      </c>
      <c r="BL6" s="39" t="str">
        <f t="shared" si="3"/>
        <v>S</v>
      </c>
    </row>
    <row r="7" spans="1:64" ht="30" hidden="1" customHeight="1" thickBot="1" x14ac:dyDescent="0.4">
      <c r="A7" s="27" t="s">
        <v>81</v>
      </c>
      <c r="C7" s="40"/>
      <c r="E7" s="25"/>
      <c r="H7" s="25"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48" customFormat="1" ht="30" customHeight="1" thickBot="1" x14ac:dyDescent="0.4">
      <c r="A8" s="19" t="s">
        <v>82</v>
      </c>
      <c r="B8" s="42" t="s">
        <v>83</v>
      </c>
      <c r="C8" s="43"/>
      <c r="D8" s="44"/>
      <c r="E8" s="45"/>
      <c r="F8" s="46"/>
      <c r="G8" s="47"/>
      <c r="H8" s="47" t="str">
        <f t="shared" ref="H8:H49" si="4">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8" customFormat="1" ht="30" customHeight="1" thickBot="1" x14ac:dyDescent="0.4">
      <c r="A9" s="19" t="s">
        <v>84</v>
      </c>
      <c r="B9" s="49" t="s">
        <v>85</v>
      </c>
      <c r="C9" s="50"/>
      <c r="D9" s="51"/>
      <c r="E9" s="52"/>
      <c r="F9" s="52"/>
      <c r="G9" s="47"/>
      <c r="H9" s="47" t="str">
        <f t="shared" si="4"/>
        <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spans="1:64" s="48" customFormat="1" ht="30" customHeight="1" thickBot="1" x14ac:dyDescent="0.4">
      <c r="A10" s="19" t="s">
        <v>86</v>
      </c>
      <c r="B10" s="49" t="s">
        <v>87</v>
      </c>
      <c r="C10" s="50"/>
      <c r="D10" s="51"/>
      <c r="E10" s="52"/>
      <c r="F10" s="52"/>
      <c r="G10" s="47"/>
      <c r="H10" s="47" t="str">
        <f t="shared" si="4"/>
        <v/>
      </c>
      <c r="I10" s="41"/>
      <c r="J10" s="41"/>
      <c r="K10" s="41"/>
      <c r="L10" s="41"/>
      <c r="M10" s="41"/>
      <c r="N10" s="41"/>
      <c r="O10" s="41"/>
      <c r="P10" s="41"/>
      <c r="Q10" s="41"/>
      <c r="R10" s="41"/>
      <c r="S10" s="41"/>
      <c r="T10" s="41"/>
      <c r="U10" s="53"/>
      <c r="V10" s="53"/>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spans="1:64" s="48" customFormat="1" ht="30" customHeight="1" thickBot="1" x14ac:dyDescent="0.4">
      <c r="A11" s="27"/>
      <c r="B11" s="49" t="s">
        <v>88</v>
      </c>
      <c r="C11" s="50"/>
      <c r="D11" s="51"/>
      <c r="E11" s="52"/>
      <c r="F11" s="52"/>
      <c r="G11" s="47"/>
      <c r="H11" s="47" t="str">
        <f t="shared" si="4"/>
        <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spans="1:64" s="48" customFormat="1" ht="30" customHeight="1" thickBot="1" x14ac:dyDescent="0.4">
      <c r="A12" s="27"/>
      <c r="B12" s="49" t="s">
        <v>89</v>
      </c>
      <c r="C12" s="50"/>
      <c r="D12" s="51"/>
      <c r="E12" s="52"/>
      <c r="F12" s="52"/>
      <c r="G12" s="47"/>
      <c r="H12" s="47" t="str">
        <f t="shared" si="4"/>
        <v/>
      </c>
      <c r="I12" s="41"/>
      <c r="J12" s="41"/>
      <c r="K12" s="41"/>
      <c r="L12" s="41"/>
      <c r="M12" s="41"/>
      <c r="N12" s="41"/>
      <c r="O12" s="41"/>
      <c r="P12" s="41"/>
      <c r="Q12" s="41"/>
      <c r="R12" s="41"/>
      <c r="S12" s="41"/>
      <c r="T12" s="41"/>
      <c r="U12" s="41"/>
      <c r="V12" s="41"/>
      <c r="W12" s="41"/>
      <c r="X12" s="41"/>
      <c r="Y12" s="53"/>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spans="1:64" s="48" customFormat="1" ht="30" customHeight="1" thickBot="1" x14ac:dyDescent="0.4">
      <c r="A13" s="19" t="s">
        <v>90</v>
      </c>
      <c r="B13" s="54" t="s">
        <v>91</v>
      </c>
      <c r="C13" s="55"/>
      <c r="D13" s="56"/>
      <c r="E13" s="57"/>
      <c r="F13" s="58"/>
      <c r="G13" s="47"/>
      <c r="H13" s="47" t="str">
        <f t="shared" si="4"/>
        <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spans="1:64" s="48" customFormat="1" ht="30" customHeight="1" thickBot="1" x14ac:dyDescent="0.4">
      <c r="A14" s="19"/>
      <c r="B14" s="59" t="s">
        <v>58</v>
      </c>
      <c r="C14" s="60"/>
      <c r="D14" s="61"/>
      <c r="E14" s="62"/>
      <c r="F14" s="62"/>
      <c r="G14" s="47"/>
      <c r="H14" s="47" t="str">
        <f t="shared" si="4"/>
        <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spans="1:64" s="48" customFormat="1" ht="30" customHeight="1" thickBot="1" x14ac:dyDescent="0.4">
      <c r="A15" s="19"/>
      <c r="B15" s="59" t="s">
        <v>92</v>
      </c>
      <c r="C15" s="60"/>
      <c r="D15" s="61"/>
      <c r="E15" s="62"/>
      <c r="F15" s="62"/>
      <c r="G15" s="47"/>
      <c r="H15" s="47"/>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48" customFormat="1" ht="30" customHeight="1" thickBot="1" x14ac:dyDescent="0.4">
      <c r="A16" s="19"/>
      <c r="B16" s="59" t="s">
        <v>93</v>
      </c>
      <c r="C16" s="60"/>
      <c r="D16" s="61"/>
      <c r="E16" s="62"/>
      <c r="F16" s="62"/>
      <c r="G16" s="47"/>
      <c r="H16" s="47"/>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spans="1:64" s="48" customFormat="1" ht="30" customHeight="1" thickBot="1" x14ac:dyDescent="0.4">
      <c r="A17" s="19"/>
      <c r="B17" s="59" t="s">
        <v>94</v>
      </c>
      <c r="C17" s="60"/>
      <c r="D17" s="61"/>
      <c r="E17" s="62"/>
      <c r="F17" s="62"/>
      <c r="G17" s="47"/>
      <c r="H17" s="47"/>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spans="1:64" s="48" customFormat="1" ht="30" customHeight="1" thickBot="1" x14ac:dyDescent="0.4">
      <c r="A18" s="19"/>
      <c r="B18" s="59" t="s">
        <v>95</v>
      </c>
      <c r="C18" s="60"/>
      <c r="D18" s="61"/>
      <c r="E18" s="62"/>
      <c r="F18" s="62"/>
      <c r="G18" s="47"/>
      <c r="H18" s="47"/>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spans="1:64" s="48" customFormat="1" ht="30" customHeight="1" thickBot="1" x14ac:dyDescent="0.4">
      <c r="A19" s="19"/>
      <c r="B19" s="59" t="s">
        <v>96</v>
      </c>
      <c r="C19" s="60"/>
      <c r="D19" s="61"/>
      <c r="E19" s="62"/>
      <c r="F19" s="62"/>
      <c r="G19" s="47"/>
      <c r="H19" s="47"/>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spans="1:64" s="48" customFormat="1" ht="30" customHeight="1" thickBot="1" x14ac:dyDescent="0.4">
      <c r="A20" s="19"/>
      <c r="B20" s="59" t="s">
        <v>97</v>
      </c>
      <c r="C20" s="60"/>
      <c r="D20" s="61"/>
      <c r="E20" s="62"/>
      <c r="F20" s="62"/>
      <c r="G20" s="47"/>
      <c r="H20" s="47"/>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spans="1:64" s="48" customFormat="1" ht="30" customHeight="1" thickBot="1" x14ac:dyDescent="0.4">
      <c r="A21" s="19"/>
      <c r="B21" s="59" t="s">
        <v>98</v>
      </c>
      <c r="C21" s="60"/>
      <c r="D21" s="61"/>
      <c r="E21" s="62"/>
      <c r="F21" s="62"/>
      <c r="G21" s="47"/>
      <c r="H21" s="47"/>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spans="1:64" s="48" customFormat="1" ht="30" customHeight="1" thickBot="1" x14ac:dyDescent="0.4">
      <c r="A22" s="19"/>
      <c r="B22" s="59" t="s">
        <v>99</v>
      </c>
      <c r="C22" s="60"/>
      <c r="D22" s="61"/>
      <c r="E22" s="62"/>
      <c r="F22" s="62"/>
      <c r="G22" s="47"/>
      <c r="H22" s="47"/>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s="48" customFormat="1" ht="30" customHeight="1" thickBot="1" x14ac:dyDescent="0.4">
      <c r="A23" s="19"/>
      <c r="B23" s="59" t="s">
        <v>100</v>
      </c>
      <c r="C23" s="60"/>
      <c r="D23" s="61"/>
      <c r="E23" s="62"/>
      <c r="F23" s="62"/>
      <c r="G23" s="47"/>
      <c r="H23" s="47"/>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48" customFormat="1" ht="30" customHeight="1" thickBot="1" x14ac:dyDescent="0.4">
      <c r="A24" s="27" t="s">
        <v>101</v>
      </c>
      <c r="B24" s="63" t="s">
        <v>102</v>
      </c>
      <c r="C24" s="64"/>
      <c r="D24" s="65"/>
      <c r="E24" s="66"/>
      <c r="F24" s="67"/>
      <c r="G24" s="47"/>
      <c r="H24" s="47" t="str">
        <f t="shared" si="4"/>
        <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s="48" customFormat="1" ht="30" customHeight="1" thickBot="1" x14ac:dyDescent="0.4">
      <c r="A25" s="27"/>
      <c r="B25" s="68" t="s">
        <v>103</v>
      </c>
      <c r="C25" s="69"/>
      <c r="D25" s="70"/>
      <c r="E25" s="71"/>
      <c r="F25" s="71"/>
      <c r="G25" s="47"/>
      <c r="H25" s="47" t="str">
        <f t="shared" si="4"/>
        <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spans="1:64" s="48" customFormat="1" ht="30" customHeight="1" thickBot="1" x14ac:dyDescent="0.4">
      <c r="A26" s="27"/>
      <c r="B26" s="68" t="s">
        <v>104</v>
      </c>
      <c r="C26" s="69"/>
      <c r="D26" s="70"/>
      <c r="E26" s="71"/>
      <c r="F26" s="71"/>
      <c r="G26" s="47"/>
      <c r="H26" s="47" t="str">
        <f t="shared" si="4"/>
        <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row>
    <row r="27" spans="1:64" s="48" customFormat="1" ht="30" customHeight="1" thickBot="1" x14ac:dyDescent="0.4">
      <c r="A27" s="27"/>
      <c r="B27" s="68" t="s">
        <v>105</v>
      </c>
      <c r="C27" s="69"/>
      <c r="D27" s="70"/>
      <c r="E27" s="71"/>
      <c r="F27" s="71"/>
      <c r="G27" s="47"/>
      <c r="H27" s="47" t="str">
        <f t="shared" si="4"/>
        <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spans="1:64" s="48" customFormat="1" ht="30" customHeight="1" thickBot="1" x14ac:dyDescent="0.4">
      <c r="A28" s="27"/>
      <c r="B28" s="68" t="s">
        <v>106</v>
      </c>
      <c r="C28" s="69"/>
      <c r="D28" s="70"/>
      <c r="E28" s="71"/>
      <c r="F28" s="71"/>
      <c r="G28" s="47"/>
      <c r="H28" s="47" t="str">
        <f t="shared" si="4"/>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s="48" customFormat="1" ht="30" customHeight="1" thickBot="1" x14ac:dyDescent="0.4">
      <c r="A29" s="27"/>
      <c r="B29" s="68" t="s">
        <v>107</v>
      </c>
      <c r="C29" s="69"/>
      <c r="D29" s="70"/>
      <c r="E29" s="71"/>
      <c r="F29" s="71"/>
      <c r="G29" s="47"/>
      <c r="H29" s="47"/>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row>
    <row r="30" spans="1:64" s="48" customFormat="1" ht="30" customHeight="1" thickBot="1" x14ac:dyDescent="0.4">
      <c r="A30" s="27"/>
      <c r="B30" s="68" t="s">
        <v>108</v>
      </c>
      <c r="C30" s="69"/>
      <c r="D30" s="70"/>
      <c r="E30" s="71"/>
      <c r="F30" s="71"/>
      <c r="G30" s="47"/>
      <c r="H30" s="47"/>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row>
    <row r="31" spans="1:64" s="48" customFormat="1" ht="30" customHeight="1" thickBot="1" x14ac:dyDescent="0.4">
      <c r="A31" s="27"/>
      <c r="B31" s="68" t="s">
        <v>109</v>
      </c>
      <c r="C31" s="69"/>
      <c r="D31" s="70"/>
      <c r="E31" s="71"/>
      <c r="F31" s="71"/>
      <c r="G31" s="47"/>
      <c r="H31" s="47"/>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s="48" customFormat="1" ht="30" customHeight="1" thickBot="1" x14ac:dyDescent="0.4">
      <c r="A32" s="27"/>
      <c r="B32" s="68" t="s">
        <v>110</v>
      </c>
      <c r="C32" s="69"/>
      <c r="D32" s="70"/>
      <c r="E32" s="71"/>
      <c r="F32" s="71"/>
      <c r="G32" s="47"/>
      <c r="H32" s="47"/>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8" customFormat="1" ht="30" customHeight="1" thickBot="1" x14ac:dyDescent="0.4">
      <c r="A33" s="27"/>
      <c r="B33" s="68" t="s">
        <v>111</v>
      </c>
      <c r="C33" s="69"/>
      <c r="D33" s="70"/>
      <c r="E33" s="71"/>
      <c r="F33" s="71"/>
      <c r="G33" s="47"/>
      <c r="H33" s="47"/>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8" customFormat="1" ht="30" customHeight="1" thickBot="1" x14ac:dyDescent="0.4">
      <c r="A34" s="27"/>
      <c r="B34" s="68" t="s">
        <v>112</v>
      </c>
      <c r="C34" s="69"/>
      <c r="D34" s="70"/>
      <c r="E34" s="71"/>
      <c r="F34" s="71"/>
      <c r="G34" s="47"/>
      <c r="H34" s="47"/>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row>
    <row r="35" spans="1:64" s="48" customFormat="1" ht="30" customHeight="1" thickBot="1" x14ac:dyDescent="0.4">
      <c r="A35" s="27"/>
      <c r="B35" s="68" t="s">
        <v>113</v>
      </c>
      <c r="C35" s="69"/>
      <c r="D35" s="70"/>
      <c r="E35" s="71"/>
      <c r="F35" s="71"/>
      <c r="G35" s="47"/>
      <c r="H35" s="47"/>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row>
    <row r="36" spans="1:64" s="48" customFormat="1" ht="30" customHeight="1" thickBot="1" x14ac:dyDescent="0.4">
      <c r="A36" s="27" t="s">
        <v>101</v>
      </c>
      <c r="B36" s="72" t="s">
        <v>114</v>
      </c>
      <c r="C36" s="73"/>
      <c r="D36" s="74"/>
      <c r="E36" s="75"/>
      <c r="F36" s="76"/>
      <c r="G36" s="47"/>
      <c r="H36" s="47" t="str">
        <f t="shared" si="4"/>
        <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spans="1:64" s="48" customFormat="1" ht="30" customHeight="1" thickBot="1" x14ac:dyDescent="0.4">
      <c r="A37" s="27"/>
      <c r="B37" s="77" t="s">
        <v>115</v>
      </c>
      <c r="C37" s="78"/>
      <c r="D37" s="79"/>
      <c r="E37" s="80"/>
      <c r="F37" s="80"/>
      <c r="G37" s="47"/>
      <c r="H37" s="47" t="str">
        <f t="shared" si="4"/>
        <v/>
      </c>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row>
    <row r="38" spans="1:64" s="48" customFormat="1" ht="30" customHeight="1" thickBot="1" x14ac:dyDescent="0.4">
      <c r="A38" s="27"/>
      <c r="B38" s="77" t="s">
        <v>116</v>
      </c>
      <c r="C38" s="78"/>
      <c r="D38" s="79"/>
      <c r="E38" s="80"/>
      <c r="F38" s="80"/>
      <c r="G38" s="47"/>
      <c r="H38" s="47"/>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row>
    <row r="39" spans="1:64" s="48" customFormat="1" ht="30" customHeight="1" thickBot="1" x14ac:dyDescent="0.4">
      <c r="A39" s="27"/>
      <c r="B39" s="77" t="s">
        <v>117</v>
      </c>
      <c r="C39" s="78"/>
      <c r="D39" s="79"/>
      <c r="E39" s="80"/>
      <c r="F39" s="80"/>
      <c r="G39" s="47"/>
      <c r="H39" s="47"/>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row>
    <row r="40" spans="1:64" s="48" customFormat="1" ht="30" customHeight="1" thickBot="1" x14ac:dyDescent="0.4">
      <c r="A40" s="27"/>
      <c r="B40" s="77" t="s">
        <v>118</v>
      </c>
      <c r="C40" s="78"/>
      <c r="D40" s="79"/>
      <c r="E40" s="80"/>
      <c r="F40" s="80"/>
      <c r="G40" s="47"/>
      <c r="H40" s="47"/>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row>
    <row r="41" spans="1:64" s="48" customFormat="1" ht="30" customHeight="1" thickBot="1" x14ac:dyDescent="0.4">
      <c r="A41" s="27"/>
      <c r="B41" s="77" t="s">
        <v>119</v>
      </c>
      <c r="C41" s="78"/>
      <c r="D41" s="79"/>
      <c r="E41" s="80"/>
      <c r="F41" s="80"/>
      <c r="G41" s="47"/>
      <c r="H41" s="47"/>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64" s="48" customFormat="1" ht="30" customHeight="1" thickBot="1" x14ac:dyDescent="0.4">
      <c r="A42" s="27" t="s">
        <v>101</v>
      </c>
      <c r="B42" s="81" t="s">
        <v>120</v>
      </c>
      <c r="C42" s="82"/>
      <c r="D42" s="83"/>
      <c r="E42" s="84"/>
      <c r="F42" s="85"/>
      <c r="G42" s="47"/>
      <c r="H42" s="47" t="str">
        <f t="shared" si="4"/>
        <v/>
      </c>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row>
    <row r="43" spans="1:64" s="48" customFormat="1" ht="30" customHeight="1" thickBot="1" x14ac:dyDescent="0.4">
      <c r="A43" s="27"/>
      <c r="B43" s="86" t="s">
        <v>121</v>
      </c>
      <c r="C43" s="87"/>
      <c r="D43" s="88"/>
      <c r="E43" s="89"/>
      <c r="F43" s="89"/>
      <c r="G43" s="47"/>
      <c r="H43" s="47" t="str">
        <f t="shared" si="4"/>
        <v/>
      </c>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row>
    <row r="44" spans="1:64" s="48" customFormat="1" ht="30" customHeight="1" thickBot="1" x14ac:dyDescent="0.4">
      <c r="A44" s="27"/>
      <c r="B44" s="86" t="s">
        <v>122</v>
      </c>
      <c r="C44" s="87"/>
      <c r="D44" s="88"/>
      <c r="E44" s="89"/>
      <c r="F44" s="89"/>
      <c r="G44" s="47"/>
      <c r="H44" s="47" t="str">
        <f t="shared" si="4"/>
        <v/>
      </c>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row>
    <row r="45" spans="1:64" s="48" customFormat="1" ht="30" customHeight="1" thickBot="1" x14ac:dyDescent="0.4">
      <c r="A45" s="27"/>
      <c r="B45" s="86" t="s">
        <v>123</v>
      </c>
      <c r="C45" s="87"/>
      <c r="D45" s="88"/>
      <c r="E45" s="89"/>
      <c r="F45" s="89"/>
      <c r="G45" s="47"/>
      <c r="H45" s="47" t="str">
        <f t="shared" si="4"/>
        <v/>
      </c>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row>
    <row r="46" spans="1:64" s="48" customFormat="1" ht="30" customHeight="1" thickBot="1" x14ac:dyDescent="0.4">
      <c r="A46" s="27"/>
      <c r="B46" s="86" t="s">
        <v>124</v>
      </c>
      <c r="C46" s="87"/>
      <c r="D46" s="88"/>
      <c r="E46" s="89"/>
      <c r="F46" s="89"/>
      <c r="G46" s="47"/>
      <c r="H46" s="47" t="str">
        <f t="shared" si="4"/>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row>
    <row r="47" spans="1:64" s="48" customFormat="1" ht="30" customHeight="1" thickBot="1" x14ac:dyDescent="0.4">
      <c r="A47" s="27"/>
      <c r="B47" s="86" t="s">
        <v>125</v>
      </c>
      <c r="C47" s="87"/>
      <c r="D47" s="88"/>
      <c r="E47" s="89"/>
      <c r="F47" s="89"/>
      <c r="G47" s="47"/>
      <c r="H47" s="47" t="str">
        <f t="shared" si="4"/>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spans="1:64" s="48" customFormat="1" ht="30" customHeight="1" thickBot="1" x14ac:dyDescent="0.4">
      <c r="A48" s="27" t="s">
        <v>126</v>
      </c>
      <c r="B48" s="90"/>
      <c r="C48" s="91"/>
      <c r="D48" s="92"/>
      <c r="E48" s="93"/>
      <c r="F48" s="93"/>
      <c r="G48" s="47"/>
      <c r="H48" s="47" t="str">
        <f t="shared" si="4"/>
        <v/>
      </c>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row>
    <row r="49" spans="1:64" s="48" customFormat="1" ht="30" customHeight="1" thickBot="1" x14ac:dyDescent="0.4">
      <c r="A49" s="19" t="s">
        <v>127</v>
      </c>
      <c r="B49" s="94" t="s">
        <v>128</v>
      </c>
      <c r="C49" s="95"/>
      <c r="D49" s="96"/>
      <c r="E49" s="97"/>
      <c r="F49" s="98"/>
      <c r="G49" s="99"/>
      <c r="H49" s="99" t="str">
        <f t="shared" si="4"/>
        <v/>
      </c>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0"/>
      <c r="BC49" s="100"/>
      <c r="BD49" s="100"/>
      <c r="BE49" s="100"/>
      <c r="BF49" s="100"/>
      <c r="BG49" s="100"/>
      <c r="BH49" s="100"/>
      <c r="BI49" s="100"/>
      <c r="BJ49" s="100"/>
      <c r="BK49" s="100"/>
      <c r="BL49" s="100"/>
    </row>
    <row r="50" spans="1:64" ht="30" customHeight="1" x14ac:dyDescent="0.35">
      <c r="G50" s="101"/>
    </row>
    <row r="51" spans="1:64" ht="30" customHeight="1" x14ac:dyDescent="0.35">
      <c r="C51" s="102"/>
      <c r="F51" s="103"/>
    </row>
    <row r="52" spans="1:64" ht="30" customHeight="1" x14ac:dyDescent="0.35">
      <c r="C52" s="104"/>
    </row>
  </sheetData>
  <mergeCells count="11">
    <mergeCell ref="AD4:AJ4"/>
    <mergeCell ref="AK4:AQ4"/>
    <mergeCell ref="AR4:AX4"/>
    <mergeCell ref="AY4:BE4"/>
    <mergeCell ref="BF4:BL4"/>
    <mergeCell ref="W4:AC4"/>
    <mergeCell ref="C3:D3"/>
    <mergeCell ref="E3:F3"/>
    <mergeCell ref="C4:D4"/>
    <mergeCell ref="I4:O4"/>
    <mergeCell ref="P4:V4"/>
  </mergeCells>
  <conditionalFormatting sqref="D7:D49">
    <cfRule type="dataBar" priority="1">
      <dataBar>
        <cfvo type="num" val="0"/>
        <cfvo type="num" val="1"/>
        <color theme="0" tint="-0.249977111117893"/>
      </dataBar>
      <extLst>
        <ext xmlns:x14="http://schemas.microsoft.com/office/spreadsheetml/2009/9/main" uri="{B025F937-C7B1-47D3-B67F-A62EFF666E3E}">
          <x14:id>{8EC18CA0-06EC-4D92-B88E-7A7AA2558F43}</x14:id>
        </ext>
      </extLst>
    </cfRule>
  </conditionalFormatting>
  <conditionalFormatting sqref="I5:BL49">
    <cfRule type="expression" dxfId="4" priority="4">
      <formula>AND(TODAY()&gt;=I$5,TODAY()&lt;J$5)</formula>
    </cfRule>
  </conditionalFormatting>
  <conditionalFormatting sqref="I7:BL49">
    <cfRule type="expression" dxfId="3" priority="2">
      <formula>AND(task_start&lt;=I$5,ROUNDDOWN((task_end-task_start+1)*task_progress,0)+task_start-1&gt;=I$5)</formula>
    </cfRule>
    <cfRule type="expression" dxfId="2"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6B931DE2-83C3-4E8A-89A5-4CD58589C11E}">
      <formula1>1</formula1>
    </dataValidation>
  </dataValidations>
  <hyperlinks>
    <hyperlink ref="I2" r:id="rId1" xr:uid="{CFAFA46E-2391-4FBD-9CD8-5FFA35ED8849}"/>
    <hyperlink ref="I1" r:id="rId2" xr:uid="{D85DF325-00BB-4E9F-86B5-D1DBC757ACD5}"/>
  </hyperlinks>
  <printOptions horizontalCentered="1"/>
  <pageMargins left="0.35" right="0.35" top="0.35" bottom="0.5" header="0.3" footer="0.3"/>
  <pageSetup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8EC18CA0-06EC-4D92-B88E-7A7AA2558F4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B206C-2222-490B-B445-14A5F7945F61}">
  <sheetPr>
    <tabColor rgb="FFFFFF00"/>
  </sheetPr>
  <dimension ref="A1"/>
  <sheetViews>
    <sheetView topLeftCell="G1" workbookViewId="0"/>
  </sheetViews>
  <sheetFormatPr defaultRowHeight="14.5" x14ac:dyDescent="0.3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567E-B6DA-4643-962C-1B440660E859}">
  <sheetPr>
    <tabColor rgb="FFFFFF00"/>
  </sheetPr>
  <dimension ref="A1"/>
  <sheetViews>
    <sheetView workbookViewId="0"/>
  </sheetViews>
  <sheetFormatPr defaultRowHeight="14.5" x14ac:dyDescent="0.3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49024-C0B2-4252-8595-60B48D92A059}">
  <sheetPr>
    <tabColor rgb="FFFFFF00"/>
  </sheetPr>
  <dimension ref="A1"/>
  <sheetViews>
    <sheetView workbookViewId="0"/>
  </sheetViews>
  <sheetFormatPr defaultRowHeight="14.5" x14ac:dyDescent="0.3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90F4-234F-4227-99CC-DAEC27308B3E}">
  <sheetPr>
    <tabColor rgb="FFFFFF00"/>
  </sheetPr>
  <dimension ref="A1"/>
  <sheetViews>
    <sheetView workbookViewId="0"/>
  </sheetViews>
  <sheetFormatPr defaultRowHeight="14.5" x14ac:dyDescent="0.3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DEE28-83C2-482C-8E13-2566A127B3C6}">
  <sheetPr>
    <tabColor rgb="FFFFFF00"/>
  </sheetPr>
  <dimension ref="A1"/>
  <sheetViews>
    <sheetView workbookViewId="0"/>
  </sheetViews>
  <sheetFormatPr defaultRowHeight="14.5" x14ac:dyDescent="0.3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FFD80-74D6-4A16-94A9-E552E81F320E}">
  <sheetPr>
    <tabColor theme="2"/>
  </sheetPr>
  <dimension ref="A1:G1"/>
  <sheetViews>
    <sheetView workbookViewId="0">
      <selection activeCell="A2" sqref="A2:E52"/>
    </sheetView>
  </sheetViews>
  <sheetFormatPr defaultRowHeight="14.5" x14ac:dyDescent="0.35"/>
  <cols>
    <col min="1" max="1" width="28.81640625" customWidth="1"/>
    <col min="2" max="2" width="26.1796875" customWidth="1"/>
    <col min="3" max="3" width="26.7265625" customWidth="1"/>
    <col min="4" max="4" width="26.54296875" customWidth="1"/>
    <col min="5" max="6" width="26.1796875" customWidth="1"/>
  </cols>
  <sheetData>
    <row r="1" spans="1:7" ht="15" thickBot="1" x14ac:dyDescent="0.4">
      <c r="A1" s="8" t="s">
        <v>45</v>
      </c>
      <c r="B1" s="8" t="s">
        <v>49</v>
      </c>
      <c r="C1" s="8" t="s">
        <v>48</v>
      </c>
      <c r="D1" s="8" t="s">
        <v>46</v>
      </c>
      <c r="E1" s="8" t="s">
        <v>47</v>
      </c>
      <c r="F1" s="8" t="s">
        <v>162</v>
      </c>
      <c r="G1" s="12" t="s">
        <v>8</v>
      </c>
    </row>
  </sheetData>
  <hyperlinks>
    <hyperlink ref="G1" location="'Table of Contents'!A1" display="TOC" xr:uid="{9150D08D-1639-40F2-9303-7687917550A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5AA4-E786-437A-A2DD-FCE7C249C538}">
  <sheetPr>
    <tabColor theme="2"/>
  </sheetPr>
  <dimension ref="A1:H1"/>
  <sheetViews>
    <sheetView workbookViewId="0">
      <selection activeCell="E18" sqref="E18"/>
    </sheetView>
  </sheetViews>
  <sheetFormatPr defaultRowHeight="14.5" x14ac:dyDescent="0.35"/>
  <cols>
    <col min="1" max="1" width="26.453125" customWidth="1"/>
    <col min="2" max="2" width="26.1796875" customWidth="1"/>
    <col min="3" max="3" width="25.453125" customWidth="1"/>
    <col min="4" max="4" width="25.81640625" customWidth="1"/>
    <col min="5" max="5" width="25.54296875" customWidth="1"/>
    <col min="6" max="6" width="26.54296875" customWidth="1"/>
    <col min="7" max="7" width="26" customWidth="1"/>
  </cols>
  <sheetData>
    <row r="1" spans="1:8" s="10" customFormat="1" ht="29.5" thickBot="1" x14ac:dyDescent="0.4">
      <c r="A1" s="16" t="s">
        <v>51</v>
      </c>
      <c r="B1" s="16" t="s">
        <v>52</v>
      </c>
      <c r="C1" s="16" t="s">
        <v>53</v>
      </c>
      <c r="D1" s="16" t="s">
        <v>54</v>
      </c>
      <c r="E1" s="16" t="s">
        <v>55</v>
      </c>
      <c r="F1" s="16" t="s">
        <v>56</v>
      </c>
      <c r="G1" s="16" t="s">
        <v>57</v>
      </c>
      <c r="H1" s="17" t="s">
        <v>8</v>
      </c>
    </row>
  </sheetData>
  <hyperlinks>
    <hyperlink ref="H1" location="'Table of Contents'!A1" display="TOC" xr:uid="{42B704F9-C956-4A80-828C-3F5225F1F53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CD39-FC74-4A0D-AA3E-5FC213F532E3}">
  <sheetPr>
    <tabColor rgb="FFFFC000"/>
  </sheetPr>
  <dimension ref="A1:C99"/>
  <sheetViews>
    <sheetView topLeftCell="A64" zoomScale="85" zoomScaleNormal="85" workbookViewId="0">
      <selection activeCell="B68" sqref="B68:B71"/>
    </sheetView>
  </sheetViews>
  <sheetFormatPr defaultRowHeight="14.5" x14ac:dyDescent="0.35"/>
  <cols>
    <col min="1" max="1" width="5.54296875" style="18" customWidth="1"/>
    <col min="2" max="2" width="79.453125" style="15" customWidth="1"/>
    <col min="3" max="3" width="6.1796875" customWidth="1"/>
  </cols>
  <sheetData>
    <row r="1" spans="1:2" x14ac:dyDescent="0.35">
      <c r="B1" s="143" t="s">
        <v>246</v>
      </c>
    </row>
    <row r="2" spans="1:2" x14ac:dyDescent="0.35">
      <c r="A2" s="18">
        <v>1</v>
      </c>
      <c r="B2" s="144"/>
    </row>
    <row r="3" spans="1:2" x14ac:dyDescent="0.35">
      <c r="B3" s="143" t="s">
        <v>250</v>
      </c>
    </row>
    <row r="4" spans="1:2" x14ac:dyDescent="0.35">
      <c r="A4" s="18">
        <v>1</v>
      </c>
      <c r="B4" s="145"/>
    </row>
    <row r="5" spans="1:2" x14ac:dyDescent="0.35">
      <c r="A5" s="18">
        <v>2</v>
      </c>
      <c r="B5" s="144"/>
    </row>
    <row r="6" spans="1:2" x14ac:dyDescent="0.35">
      <c r="B6" s="143" t="s">
        <v>247</v>
      </c>
    </row>
    <row r="7" spans="1:2" x14ac:dyDescent="0.35">
      <c r="A7" s="18">
        <v>1</v>
      </c>
      <c r="B7" s="145"/>
    </row>
    <row r="8" spans="1:2" x14ac:dyDescent="0.35">
      <c r="A8" s="18">
        <v>2</v>
      </c>
      <c r="B8" s="145"/>
    </row>
    <row r="9" spans="1:2" x14ac:dyDescent="0.35">
      <c r="A9" s="18">
        <v>3</v>
      </c>
      <c r="B9" s="145"/>
    </row>
    <row r="10" spans="1:2" x14ac:dyDescent="0.35">
      <c r="A10" s="18">
        <v>4</v>
      </c>
      <c r="B10" s="144"/>
    </row>
    <row r="11" spans="1:2" x14ac:dyDescent="0.35">
      <c r="B11" s="143" t="s">
        <v>253</v>
      </c>
    </row>
    <row r="12" spans="1:2" x14ac:dyDescent="0.35">
      <c r="A12" s="18">
        <v>1</v>
      </c>
      <c r="B12" s="145"/>
    </row>
    <row r="13" spans="1:2" x14ac:dyDescent="0.35">
      <c r="A13" s="18">
        <v>2</v>
      </c>
      <c r="B13" s="145"/>
    </row>
    <row r="14" spans="1:2" x14ac:dyDescent="0.35">
      <c r="A14" s="18">
        <v>3</v>
      </c>
      <c r="B14" s="145"/>
    </row>
    <row r="15" spans="1:2" x14ac:dyDescent="0.35">
      <c r="A15" s="18">
        <v>4</v>
      </c>
      <c r="B15" s="145"/>
    </row>
    <row r="16" spans="1:2" x14ac:dyDescent="0.35">
      <c r="B16" s="143" t="s">
        <v>257</v>
      </c>
    </row>
    <row r="17" spans="1:3" x14ac:dyDescent="0.35">
      <c r="A17" s="18">
        <v>1</v>
      </c>
      <c r="B17" s="144"/>
    </row>
    <row r="18" spans="1:3" x14ac:dyDescent="0.35">
      <c r="B18" s="143" t="s">
        <v>248</v>
      </c>
    </row>
    <row r="19" spans="1:3" x14ac:dyDescent="0.35">
      <c r="A19" s="18">
        <v>1</v>
      </c>
      <c r="B19" s="145"/>
      <c r="C19" s="15"/>
    </row>
    <row r="20" spans="1:3" x14ac:dyDescent="0.35">
      <c r="A20" s="18">
        <v>2</v>
      </c>
      <c r="B20" s="145"/>
      <c r="C20" s="15"/>
    </row>
    <row r="21" spans="1:3" x14ac:dyDescent="0.35">
      <c r="A21" s="18">
        <v>3</v>
      </c>
      <c r="B21" s="145"/>
      <c r="C21" s="15"/>
    </row>
    <row r="22" spans="1:3" x14ac:dyDescent="0.35">
      <c r="A22" s="18">
        <v>4</v>
      </c>
      <c r="B22" s="144"/>
      <c r="C22" s="15"/>
    </row>
    <row r="23" spans="1:3" x14ac:dyDescent="0.35">
      <c r="B23" s="143" t="s">
        <v>249</v>
      </c>
    </row>
    <row r="24" spans="1:3" x14ac:dyDescent="0.35">
      <c r="A24" s="18">
        <v>1</v>
      </c>
      <c r="B24" s="145"/>
      <c r="C24" s="15"/>
    </row>
    <row r="25" spans="1:3" x14ac:dyDescent="0.35">
      <c r="A25" s="18">
        <v>2</v>
      </c>
      <c r="B25" s="145"/>
      <c r="C25" s="15"/>
    </row>
    <row r="26" spans="1:3" x14ac:dyDescent="0.35">
      <c r="A26" s="18">
        <v>3</v>
      </c>
      <c r="B26" s="145"/>
      <c r="C26" s="15"/>
    </row>
    <row r="27" spans="1:3" x14ac:dyDescent="0.35">
      <c r="A27" s="18">
        <v>4</v>
      </c>
      <c r="B27" s="144"/>
      <c r="C27" s="15"/>
    </row>
    <row r="28" spans="1:3" x14ac:dyDescent="0.35">
      <c r="B28" s="146" t="s">
        <v>256</v>
      </c>
      <c r="C28" s="15"/>
    </row>
    <row r="29" spans="1:3" x14ac:dyDescent="0.35">
      <c r="A29" s="18">
        <v>1</v>
      </c>
      <c r="B29" s="145"/>
      <c r="C29" s="15"/>
    </row>
    <row r="30" spans="1:3" x14ac:dyDescent="0.35">
      <c r="A30" s="18">
        <v>2</v>
      </c>
      <c r="B30" s="145"/>
      <c r="C30" s="15"/>
    </row>
    <row r="31" spans="1:3" x14ac:dyDescent="0.35">
      <c r="A31" s="18">
        <v>3</v>
      </c>
      <c r="B31" s="145"/>
      <c r="C31" s="15"/>
    </row>
    <row r="32" spans="1:3" x14ac:dyDescent="0.35">
      <c r="A32" s="18">
        <v>4</v>
      </c>
      <c r="B32" s="145"/>
      <c r="C32" s="15"/>
    </row>
    <row r="33" spans="1:2" x14ac:dyDescent="0.35">
      <c r="B33" s="143" t="s">
        <v>251</v>
      </c>
    </row>
    <row r="34" spans="1:2" x14ac:dyDescent="0.35">
      <c r="A34" s="18">
        <v>1</v>
      </c>
      <c r="B34" s="144"/>
    </row>
    <row r="35" spans="1:2" x14ac:dyDescent="0.35">
      <c r="B35" s="146" t="s">
        <v>258</v>
      </c>
    </row>
    <row r="36" spans="1:2" x14ac:dyDescent="0.35">
      <c r="A36" s="18">
        <v>1</v>
      </c>
      <c r="B36" s="146"/>
    </row>
    <row r="37" spans="1:2" x14ac:dyDescent="0.35">
      <c r="A37" s="18">
        <v>2</v>
      </c>
      <c r="B37" s="146"/>
    </row>
    <row r="38" spans="1:2" x14ac:dyDescent="0.35">
      <c r="A38" s="18">
        <v>3</v>
      </c>
      <c r="B38" s="146"/>
    </row>
    <row r="39" spans="1:2" x14ac:dyDescent="0.35">
      <c r="A39" s="18">
        <v>4</v>
      </c>
      <c r="B39" s="146"/>
    </row>
    <row r="40" spans="1:2" x14ac:dyDescent="0.35">
      <c r="B40" s="143" t="s">
        <v>252</v>
      </c>
    </row>
    <row r="41" spans="1:2" x14ac:dyDescent="0.35">
      <c r="A41" s="18">
        <v>1</v>
      </c>
      <c r="B41" s="146"/>
    </row>
    <row r="42" spans="1:2" x14ac:dyDescent="0.35">
      <c r="A42" s="18">
        <v>2</v>
      </c>
      <c r="B42" s="146"/>
    </row>
    <row r="43" spans="1:2" x14ac:dyDescent="0.35">
      <c r="A43" s="18">
        <v>3</v>
      </c>
      <c r="B43" s="146"/>
    </row>
    <row r="44" spans="1:2" x14ac:dyDescent="0.35">
      <c r="A44" s="18">
        <v>4</v>
      </c>
      <c r="B44" s="144"/>
    </row>
    <row r="45" spans="1:2" x14ac:dyDescent="0.35">
      <c r="B45" s="143" t="s">
        <v>254</v>
      </c>
    </row>
    <row r="46" spans="1:2" x14ac:dyDescent="0.35">
      <c r="A46" s="18">
        <v>1</v>
      </c>
      <c r="B46" s="146"/>
    </row>
    <row r="47" spans="1:2" x14ac:dyDescent="0.35">
      <c r="B47" s="143" t="s">
        <v>255</v>
      </c>
    </row>
    <row r="48" spans="1:2" x14ac:dyDescent="0.35">
      <c r="A48" s="18">
        <v>1</v>
      </c>
      <c r="B48" s="144"/>
    </row>
    <row r="50" spans="1:2" x14ac:dyDescent="0.35">
      <c r="B50" s="143" t="s">
        <v>246</v>
      </c>
    </row>
    <row r="51" spans="1:2" x14ac:dyDescent="0.35">
      <c r="A51" s="18">
        <v>1</v>
      </c>
      <c r="B51" s="144" t="s">
        <v>259</v>
      </c>
    </row>
    <row r="52" spans="1:2" x14ac:dyDescent="0.35">
      <c r="B52" s="143" t="s">
        <v>250</v>
      </c>
    </row>
    <row r="53" spans="1:2" x14ac:dyDescent="0.35">
      <c r="A53" s="18">
        <v>1</v>
      </c>
      <c r="B53" s="145" t="s">
        <v>17</v>
      </c>
    </row>
    <row r="54" spans="1:2" x14ac:dyDescent="0.35">
      <c r="A54" s="18">
        <v>2</v>
      </c>
      <c r="B54" s="144" t="s">
        <v>260</v>
      </c>
    </row>
    <row r="55" spans="1:2" x14ac:dyDescent="0.35">
      <c r="B55" s="143" t="s">
        <v>247</v>
      </c>
    </row>
    <row r="56" spans="1:2" x14ac:dyDescent="0.35">
      <c r="A56" s="18">
        <v>1</v>
      </c>
      <c r="B56" s="145" t="s">
        <v>15</v>
      </c>
    </row>
    <row r="57" spans="1:2" x14ac:dyDescent="0.35">
      <c r="A57" s="18">
        <v>2</v>
      </c>
      <c r="B57" s="145" t="s">
        <v>18</v>
      </c>
    </row>
    <row r="58" spans="1:2" x14ac:dyDescent="0.35">
      <c r="A58" s="18">
        <v>3</v>
      </c>
      <c r="B58" s="145" t="s">
        <v>14</v>
      </c>
    </row>
    <row r="59" spans="1:2" x14ac:dyDescent="0.35">
      <c r="A59" s="18">
        <v>4</v>
      </c>
      <c r="B59" s="144" t="s">
        <v>16</v>
      </c>
    </row>
    <row r="60" spans="1:2" x14ac:dyDescent="0.35">
      <c r="B60" s="143" t="s">
        <v>253</v>
      </c>
    </row>
    <row r="61" spans="1:2" x14ac:dyDescent="0.35">
      <c r="A61" s="18">
        <v>1</v>
      </c>
      <c r="B61" s="145" t="s">
        <v>262</v>
      </c>
    </row>
    <row r="62" spans="1:2" x14ac:dyDescent="0.35">
      <c r="A62" s="18">
        <v>2</v>
      </c>
      <c r="B62" s="145" t="s">
        <v>163</v>
      </c>
    </row>
    <row r="63" spans="1:2" x14ac:dyDescent="0.35">
      <c r="A63" s="18">
        <v>3</v>
      </c>
      <c r="B63" s="145" t="s">
        <v>245</v>
      </c>
    </row>
    <row r="64" spans="1:2" x14ac:dyDescent="0.35">
      <c r="A64" s="18">
        <v>4</v>
      </c>
      <c r="B64" s="145" t="s">
        <v>288</v>
      </c>
    </row>
    <row r="65" spans="1:3" x14ac:dyDescent="0.35">
      <c r="B65" s="143" t="s">
        <v>257</v>
      </c>
    </row>
    <row r="66" spans="1:3" ht="58" x14ac:dyDescent="0.35">
      <c r="A66" s="18">
        <v>1</v>
      </c>
      <c r="B66" s="147" t="s">
        <v>287</v>
      </c>
    </row>
    <row r="67" spans="1:3" x14ac:dyDescent="0.35">
      <c r="B67" s="143" t="s">
        <v>248</v>
      </c>
    </row>
    <row r="68" spans="1:3" x14ac:dyDescent="0.35">
      <c r="A68" s="18">
        <v>1</v>
      </c>
      <c r="B68" s="145" t="s">
        <v>263</v>
      </c>
      <c r="C68" s="15"/>
    </row>
    <row r="69" spans="1:3" x14ac:dyDescent="0.35">
      <c r="A69" s="18">
        <v>2</v>
      </c>
      <c r="B69" s="145" t="s">
        <v>264</v>
      </c>
      <c r="C69" s="15"/>
    </row>
    <row r="70" spans="1:3" x14ac:dyDescent="0.35">
      <c r="A70" s="18">
        <v>3</v>
      </c>
      <c r="B70" s="145" t="s">
        <v>265</v>
      </c>
      <c r="C70" s="15"/>
    </row>
    <row r="71" spans="1:3" x14ac:dyDescent="0.35">
      <c r="A71" s="18">
        <v>4</v>
      </c>
      <c r="B71" s="144" t="s">
        <v>266</v>
      </c>
      <c r="C71" s="15"/>
    </row>
    <row r="72" spans="1:3" x14ac:dyDescent="0.35">
      <c r="B72" s="143" t="s">
        <v>249</v>
      </c>
    </row>
    <row r="73" spans="1:3" x14ac:dyDescent="0.35">
      <c r="A73" s="18">
        <v>1</v>
      </c>
      <c r="B73" s="145" t="s">
        <v>267</v>
      </c>
      <c r="C73" s="15"/>
    </row>
    <row r="74" spans="1:3" x14ac:dyDescent="0.35">
      <c r="A74" s="18">
        <v>2</v>
      </c>
      <c r="B74" s="145" t="s">
        <v>268</v>
      </c>
      <c r="C74" s="15"/>
    </row>
    <row r="75" spans="1:3" x14ac:dyDescent="0.35">
      <c r="A75" s="18">
        <v>3</v>
      </c>
      <c r="B75" s="145" t="s">
        <v>269</v>
      </c>
      <c r="C75" s="15"/>
    </row>
    <row r="76" spans="1:3" x14ac:dyDescent="0.35">
      <c r="A76" s="18">
        <v>4</v>
      </c>
      <c r="B76" s="144" t="s">
        <v>270</v>
      </c>
      <c r="C76" s="15"/>
    </row>
    <row r="77" spans="1:3" x14ac:dyDescent="0.35">
      <c r="B77" s="146" t="s">
        <v>256</v>
      </c>
      <c r="C77" s="15"/>
    </row>
    <row r="78" spans="1:3" x14ac:dyDescent="0.35">
      <c r="A78" s="18">
        <v>1</v>
      </c>
      <c r="B78" s="145" t="s">
        <v>271</v>
      </c>
      <c r="C78" s="15"/>
    </row>
    <row r="79" spans="1:3" x14ac:dyDescent="0.35">
      <c r="A79" s="18">
        <v>2</v>
      </c>
      <c r="B79" s="145" t="s">
        <v>272</v>
      </c>
      <c r="C79" s="15"/>
    </row>
    <row r="80" spans="1:3" x14ac:dyDescent="0.35">
      <c r="A80" s="18">
        <v>3</v>
      </c>
      <c r="B80" s="148" t="s">
        <v>273</v>
      </c>
      <c r="C80" s="15"/>
    </row>
    <row r="81" spans="1:3" x14ac:dyDescent="0.35">
      <c r="A81" s="18">
        <v>4</v>
      </c>
      <c r="B81" s="145" t="s">
        <v>274</v>
      </c>
      <c r="C81" s="15"/>
    </row>
    <row r="82" spans="1:3" x14ac:dyDescent="0.35">
      <c r="B82" s="143" t="s">
        <v>261</v>
      </c>
      <c r="C82" s="15"/>
    </row>
    <row r="83" spans="1:3" x14ac:dyDescent="0.35">
      <c r="A83" s="18">
        <v>1</v>
      </c>
      <c r="B83" s="144" t="s">
        <v>19</v>
      </c>
      <c r="C83" s="15"/>
    </row>
    <row r="84" spans="1:3" x14ac:dyDescent="0.35">
      <c r="B84" s="143" t="s">
        <v>251</v>
      </c>
    </row>
    <row r="85" spans="1:3" ht="174" x14ac:dyDescent="0.35">
      <c r="A85" s="18">
        <v>1</v>
      </c>
      <c r="B85" s="147" t="s">
        <v>275</v>
      </c>
    </row>
    <row r="86" spans="1:3" x14ac:dyDescent="0.35">
      <c r="B86" s="146" t="s">
        <v>258</v>
      </c>
    </row>
    <row r="87" spans="1:3" x14ac:dyDescent="0.35">
      <c r="A87" s="18">
        <v>1</v>
      </c>
      <c r="B87" s="145" t="s">
        <v>276</v>
      </c>
    </row>
    <row r="88" spans="1:3" x14ac:dyDescent="0.35">
      <c r="A88" s="18">
        <v>2</v>
      </c>
      <c r="B88" s="145" t="s">
        <v>277</v>
      </c>
    </row>
    <row r="89" spans="1:3" x14ac:dyDescent="0.35">
      <c r="A89" s="18">
        <v>3</v>
      </c>
      <c r="B89" s="145" t="s">
        <v>278</v>
      </c>
    </row>
    <row r="90" spans="1:3" x14ac:dyDescent="0.35">
      <c r="A90" s="18">
        <v>4</v>
      </c>
      <c r="B90" s="145" t="s">
        <v>279</v>
      </c>
    </row>
    <row r="91" spans="1:3" x14ac:dyDescent="0.35">
      <c r="B91" s="143" t="s">
        <v>252</v>
      </c>
    </row>
    <row r="92" spans="1:3" x14ac:dyDescent="0.35">
      <c r="A92" s="18">
        <v>1</v>
      </c>
      <c r="B92" s="145" t="s">
        <v>280</v>
      </c>
    </row>
    <row r="93" spans="1:3" x14ac:dyDescent="0.35">
      <c r="A93" s="18">
        <v>2</v>
      </c>
      <c r="B93" s="145" t="s">
        <v>286</v>
      </c>
    </row>
    <row r="94" spans="1:3" x14ac:dyDescent="0.35">
      <c r="A94" s="18">
        <v>3</v>
      </c>
      <c r="B94" s="145" t="s">
        <v>281</v>
      </c>
    </row>
    <row r="95" spans="1:3" x14ac:dyDescent="0.35">
      <c r="A95" s="18">
        <v>4</v>
      </c>
      <c r="B95" s="144" t="s">
        <v>282</v>
      </c>
    </row>
    <row r="96" spans="1:3" x14ac:dyDescent="0.35">
      <c r="B96" s="143" t="s">
        <v>254</v>
      </c>
    </row>
    <row r="97" spans="1:2" ht="58" x14ac:dyDescent="0.35">
      <c r="A97" s="18">
        <v>1</v>
      </c>
      <c r="B97" s="149" t="s">
        <v>283</v>
      </c>
    </row>
    <row r="98" spans="1:2" x14ac:dyDescent="0.35">
      <c r="B98" s="143" t="s">
        <v>284</v>
      </c>
    </row>
    <row r="99" spans="1:2" ht="188.5" x14ac:dyDescent="0.35">
      <c r="A99" s="18">
        <v>1</v>
      </c>
      <c r="B99" s="147" t="s">
        <v>285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24F1-D51B-48DD-9C4A-5273AEBF072C}">
  <sheetPr>
    <tabColor rgb="FFFFC000"/>
  </sheetPr>
  <dimension ref="K1"/>
  <sheetViews>
    <sheetView topLeftCell="D1" workbookViewId="0">
      <selection activeCell="K1" sqref="K1"/>
    </sheetView>
  </sheetViews>
  <sheetFormatPr defaultRowHeight="14.5" x14ac:dyDescent="0.35"/>
  <sheetData>
    <row r="1" spans="11:11" x14ac:dyDescent="0.35">
      <c r="K1" s="2" t="s">
        <v>8</v>
      </c>
    </row>
  </sheetData>
  <hyperlinks>
    <hyperlink ref="K1" location="'Table of Contents'!A1" display="TOC" xr:uid="{3BA2894C-7580-4114-BFCD-1F03309D332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7B31E-33D5-4DC9-B479-B636D7971512}">
  <sheetPr>
    <tabColor rgb="FFFFC000"/>
  </sheetPr>
  <dimension ref="K1"/>
  <sheetViews>
    <sheetView workbookViewId="0">
      <selection activeCell="K1" sqref="K1"/>
    </sheetView>
  </sheetViews>
  <sheetFormatPr defaultRowHeight="14.5" x14ac:dyDescent="0.35"/>
  <sheetData>
    <row r="1" spans="11:11" x14ac:dyDescent="0.35">
      <c r="K1" s="2" t="s">
        <v>8</v>
      </c>
    </row>
  </sheetData>
  <hyperlinks>
    <hyperlink ref="K1" location="'Table of Contents'!A1" display="TOC" xr:uid="{ED61BBF6-7B5D-42C0-8A45-237D0CB8764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8D52-14C5-4291-9E0A-474EE75B999B}">
  <sheetPr>
    <tabColor theme="9" tint="0.39997558519241921"/>
    <pageSetUpPr autoPageBreaks="0" fitToPage="1"/>
  </sheetPr>
  <dimension ref="A1:O13"/>
  <sheetViews>
    <sheetView showGridLines="0" zoomScaleNormal="100" workbookViewId="0">
      <pane ySplit="4" topLeftCell="A5" activePane="bottomLeft" state="frozen"/>
      <selection pane="bottomLeft" activeCell="B5" sqref="B5"/>
    </sheetView>
  </sheetViews>
  <sheetFormatPr defaultColWidth="9.81640625" defaultRowHeight="30" customHeight="1" x14ac:dyDescent="0.35"/>
  <cols>
    <col min="1" max="1" width="2.81640625" style="105" customWidth="1"/>
    <col min="2" max="4" width="24.54296875" style="105" customWidth="1"/>
    <col min="5" max="6" width="17" style="107" customWidth="1"/>
    <col min="7" max="8" width="13.7265625" style="105" customWidth="1"/>
    <col min="9" max="10" width="17" style="107" customWidth="1"/>
    <col min="11" max="11" width="3.1796875" style="107" customWidth="1"/>
    <col min="12" max="12" width="13.7265625" style="105" customWidth="1"/>
    <col min="13" max="13" width="3.1796875" style="105" customWidth="1"/>
    <col min="14" max="14" width="13.7265625" style="105" customWidth="1"/>
    <col min="15" max="15" width="27.81640625" style="105" customWidth="1"/>
    <col min="16" max="16" width="2.81640625" style="105" customWidth="1"/>
    <col min="17" max="16384" width="9.81640625" style="105"/>
  </cols>
  <sheetData>
    <row r="1" spans="1:15" ht="65.150000000000006" customHeight="1" x14ac:dyDescent="0.35">
      <c r="B1" s="106" t="s">
        <v>129</v>
      </c>
    </row>
    <row r="2" spans="1:15" ht="20.25" customHeight="1" x14ac:dyDescent="0.35">
      <c r="A2" s="108"/>
      <c r="B2" s="106"/>
      <c r="C2" s="109" t="s">
        <v>130</v>
      </c>
      <c r="D2" s="110">
        <v>0.25</v>
      </c>
    </row>
    <row r="3" spans="1:15" ht="20.25" customHeight="1" x14ac:dyDescent="0.35"/>
    <row r="4" spans="1:15" ht="55" customHeight="1" x14ac:dyDescent="0.35">
      <c r="B4" s="111" t="s">
        <v>131</v>
      </c>
      <c r="C4" s="111" t="s">
        <v>60</v>
      </c>
      <c r="D4" s="111" t="s">
        <v>132</v>
      </c>
      <c r="E4" s="112" t="s">
        <v>133</v>
      </c>
      <c r="F4" s="112" t="s">
        <v>134</v>
      </c>
      <c r="G4" s="113" t="s">
        <v>135</v>
      </c>
      <c r="H4" s="114" t="s">
        <v>136</v>
      </c>
      <c r="I4" s="115" t="s">
        <v>137</v>
      </c>
      <c r="J4" s="112" t="s">
        <v>138</v>
      </c>
      <c r="K4" s="116" t="s">
        <v>139</v>
      </c>
      <c r="L4" s="113" t="s">
        <v>140</v>
      </c>
      <c r="M4" s="116" t="s">
        <v>141</v>
      </c>
      <c r="N4" s="113" t="s">
        <v>142</v>
      </c>
      <c r="O4" s="111" t="s">
        <v>143</v>
      </c>
    </row>
    <row r="5" spans="1:15" ht="30" customHeight="1" x14ac:dyDescent="0.35">
      <c r="B5" s="117" t="s">
        <v>144</v>
      </c>
      <c r="C5" s="117" t="s">
        <v>145</v>
      </c>
      <c r="D5" s="117" t="s">
        <v>146</v>
      </c>
      <c r="E5" s="118">
        <f ca="1">TODAY()-65</f>
        <v>45534</v>
      </c>
      <c r="F5" s="118">
        <f ca="1">TODAY()-5</f>
        <v>45594</v>
      </c>
      <c r="G5" s="119">
        <v>210</v>
      </c>
      <c r="H5" s="120">
        <f ca="1">IF(COUNTA(PT!$E5,PT!$F5)&lt;&gt;2,"",DAYS360(PT!$E5,PT!$F5,FALSE))</f>
        <v>59</v>
      </c>
      <c r="I5" s="121">
        <f ca="1">TODAY()-65</f>
        <v>45534</v>
      </c>
      <c r="J5" s="118">
        <f ca="1">TODAY()</f>
        <v>45599</v>
      </c>
      <c r="K5" s="122">
        <f>IFERROR(IF(ProjectTracker[[#This Row],[Actual Work (in hours)]]=0,"",IF(ABS((ProjectTracker[[#This Row],[Actual Work (in hours)]]-ProjectTracker[[#This Row],[Estimated Work (in hours)]])/ProjectTracker[[#This Row],[Estimated Work (in hours)]])&gt;FlagPercent,1,0)),"")</f>
        <v>1</v>
      </c>
      <c r="L5" s="119">
        <v>300</v>
      </c>
      <c r="M5" s="122">
        <f ca="1">IFERROR(IF(ProjectTracker[[#This Row],[Actual Duration (in days)]]=0,"",IF(ABS((ProjectTracker[[#This Row],[Actual Duration (in days)]]-ProjectTracker[[#This Row],[Estimated Duration (in days)]])/ProjectTracker[[#This Row],[Estimated Duration (in days)]])&gt;FlagPercent,1,0)),"")</f>
        <v>0</v>
      </c>
      <c r="N5" s="123">
        <f ca="1">IF(COUNTA(PT!$I5,PT!$J5)&lt;&gt;2,"",DAYS360(PT!$I5,PT!$J5,FALSE))</f>
        <v>63</v>
      </c>
      <c r="O5" s="117"/>
    </row>
    <row r="6" spans="1:15" ht="30" customHeight="1" x14ac:dyDescent="0.35">
      <c r="B6" s="117" t="s">
        <v>147</v>
      </c>
      <c r="C6" s="117" t="s">
        <v>148</v>
      </c>
      <c r="D6" s="117" t="s">
        <v>149</v>
      </c>
      <c r="E6" s="118">
        <f ca="1">TODAY()-41</f>
        <v>45558</v>
      </c>
      <c r="F6" s="118">
        <f ca="1">TODAY()-10</f>
        <v>45589</v>
      </c>
      <c r="G6" s="119">
        <v>400</v>
      </c>
      <c r="H6" s="120">
        <f ca="1">IF(COUNTA(PT!$E6,PT!$F6)&lt;&gt;2,"",DAYS360(PT!$E6,PT!$F6,FALSE))</f>
        <v>31</v>
      </c>
      <c r="I6" s="121">
        <f ca="1">TODAY()-41</f>
        <v>45558</v>
      </c>
      <c r="J6" s="118">
        <f ca="1">TODAY()-7</f>
        <v>45592</v>
      </c>
      <c r="K6" s="122">
        <f>IFERROR(IF(ProjectTracker[[#This Row],[Actual Work (in hours)]]=0,"",IF(ABS((ProjectTracker[[#This Row],[Actual Work (in hours)]]-ProjectTracker[[#This Row],[Estimated Work (in hours)]])/ProjectTracker[[#This Row],[Estimated Work (in hours)]])&gt;FlagPercent,1,0)),"")</f>
        <v>0</v>
      </c>
      <c r="L6" s="119">
        <v>390</v>
      </c>
      <c r="M6" s="122">
        <f ca="1">IFERROR(IF(ProjectTracker[[#This Row],[Actual Duration (in days)]]=0,"",IF(ABS((ProjectTracker[[#This Row],[Actual Duration (in days)]]-ProjectTracker[[#This Row],[Estimated Duration (in days)]])/ProjectTracker[[#This Row],[Estimated Duration (in days)]])&gt;FlagPercent,1,0)),"")</f>
        <v>0</v>
      </c>
      <c r="N6" s="123">
        <f ca="1">IF(COUNTA(PT!$I6,PT!$J6)&lt;&gt;2,"",DAYS360(PT!$I6,PT!$J6,FALSE))</f>
        <v>34</v>
      </c>
      <c r="O6" s="117"/>
    </row>
    <row r="7" spans="1:15" ht="30" customHeight="1" x14ac:dyDescent="0.35">
      <c r="B7" s="117" t="s">
        <v>150</v>
      </c>
      <c r="C7" s="117" t="s">
        <v>145</v>
      </c>
      <c r="D7" s="117" t="s">
        <v>151</v>
      </c>
      <c r="E7" s="118">
        <f ca="1">TODAY()-100</f>
        <v>45499</v>
      </c>
      <c r="F7" s="118">
        <f ca="1">TODAY()-40</f>
        <v>45559</v>
      </c>
      <c r="G7" s="119">
        <v>500</v>
      </c>
      <c r="H7" s="120">
        <f ca="1">IF(COUNTA(PT!$E7,PT!$F7)&lt;&gt;2,"",DAYS360(PT!$E7,PT!$F7,FALSE))</f>
        <v>58</v>
      </c>
      <c r="I7" s="121">
        <f ca="1">TODAY()-100</f>
        <v>45499</v>
      </c>
      <c r="J7" s="118">
        <f ca="1">TODAY()-27</f>
        <v>45572</v>
      </c>
      <c r="K7" s="122">
        <f>IFERROR(IF(ProjectTracker[[#This Row],[Actual Work (in hours)]]=0,"",IF(ABS((ProjectTracker[[#This Row],[Actual Work (in hours)]]-ProjectTracker[[#This Row],[Estimated Work (in hours)]])/ProjectTracker[[#This Row],[Estimated Work (in hours)]])&gt;FlagPercent,1,0)),"")</f>
        <v>0</v>
      </c>
      <c r="L7" s="119">
        <v>500</v>
      </c>
      <c r="M7" s="122">
        <f ca="1">IFERROR(IF(ProjectTracker[[#This Row],[Actual Duration (in days)]]=0,"",IF(ABS((ProjectTracker[[#This Row],[Actual Duration (in days)]]-ProjectTracker[[#This Row],[Estimated Duration (in days)]])/ProjectTracker[[#This Row],[Estimated Duration (in days)]])&gt;FlagPercent,1,0)),"")</f>
        <v>0</v>
      </c>
      <c r="N7" s="123">
        <f ca="1">IF(COUNTA(PT!$I7,PT!$J7)&lt;&gt;2,"",DAYS360(PT!$I7,PT!$J7,FALSE))</f>
        <v>71</v>
      </c>
      <c r="O7" s="117"/>
    </row>
    <row r="8" spans="1:15" ht="30" customHeight="1" x14ac:dyDescent="0.35">
      <c r="B8" s="117" t="s">
        <v>152</v>
      </c>
      <c r="C8" s="117" t="s">
        <v>148</v>
      </c>
      <c r="D8" s="117" t="s">
        <v>153</v>
      </c>
      <c r="E8" s="118">
        <f ca="1">TODAY()-90</f>
        <v>45509</v>
      </c>
      <c r="F8" s="118">
        <f ca="1">TODAY()-80</f>
        <v>45519</v>
      </c>
      <c r="G8" s="119">
        <v>250</v>
      </c>
      <c r="H8" s="120">
        <f ca="1">IF(COUNTA(PT!$E8,PT!$F8)&lt;&gt;2,"",DAYS360(PT!$E8,PT!$F8,FALSE))</f>
        <v>10</v>
      </c>
      <c r="I8" s="121">
        <f ca="1">TODAY()-90</f>
        <v>45509</v>
      </c>
      <c r="J8" s="118">
        <f ca="1">TODAY()-71</f>
        <v>45528</v>
      </c>
      <c r="K8" s="122">
        <f>IFERROR(IF(ProjectTracker[[#This Row],[Actual Work (in hours)]]=0,"",IF(ABS((ProjectTracker[[#This Row],[Actual Work (in hours)]]-ProjectTracker[[#This Row],[Estimated Work (in hours)]])/ProjectTracker[[#This Row],[Estimated Work (in hours)]])&gt;FlagPercent,1,0)),"")</f>
        <v>0</v>
      </c>
      <c r="L8" s="119">
        <v>276</v>
      </c>
      <c r="M8" s="122">
        <f ca="1">IFERROR(IF(ProjectTracker[[#This Row],[Actual Duration (in days)]]=0,"",IF(ABS((ProjectTracker[[#This Row],[Actual Duration (in days)]]-ProjectTracker[[#This Row],[Estimated Duration (in days)]])/ProjectTracker[[#This Row],[Estimated Duration (in days)]])&gt;FlagPercent,1,0)),"")</f>
        <v>1</v>
      </c>
      <c r="N8" s="123">
        <f ca="1">IF(COUNTA(PT!$I8,PT!$J8)&lt;&gt;2,"",DAYS360(PT!$I8,PT!$J8,FALSE))</f>
        <v>19</v>
      </c>
      <c r="O8" s="117"/>
    </row>
    <row r="9" spans="1:15" ht="30" customHeight="1" x14ac:dyDescent="0.35">
      <c r="B9" s="117" t="s">
        <v>154</v>
      </c>
      <c r="C9" s="117" t="s">
        <v>155</v>
      </c>
      <c r="D9" s="117" t="s">
        <v>151</v>
      </c>
      <c r="E9" s="118">
        <f ca="1">TODAY()-90</f>
        <v>45509</v>
      </c>
      <c r="F9" s="118">
        <f ca="1">TODAY()-50</f>
        <v>45549</v>
      </c>
      <c r="G9" s="119">
        <v>300</v>
      </c>
      <c r="H9" s="120">
        <f ca="1">IF(COUNTA(PT!$E9,PT!$F9)&lt;&gt;2,"",DAYS360(PT!$E9,PT!$F9,FALSE))</f>
        <v>39</v>
      </c>
      <c r="I9" s="121">
        <f ca="1">TODAY()-90</f>
        <v>45509</v>
      </c>
      <c r="J9" s="118">
        <f ca="1">TODAY()-44</f>
        <v>45555</v>
      </c>
      <c r="K9" s="122">
        <f>IFERROR(IF(ProjectTracker[[#This Row],[Actual Work (in hours)]]=0,"",IF(ABS((ProjectTracker[[#This Row],[Actual Work (in hours)]]-ProjectTracker[[#This Row],[Estimated Work (in hours)]])/ProjectTracker[[#This Row],[Estimated Work (in hours)]])&gt;FlagPercent,1,0)),"")</f>
        <v>0</v>
      </c>
      <c r="L9" s="119">
        <v>310</v>
      </c>
      <c r="M9" s="122">
        <f ca="1">IFERROR(IF(ProjectTracker[[#This Row],[Actual Duration (in days)]]=0,"",IF(ABS((ProjectTracker[[#This Row],[Actual Duration (in days)]]-ProjectTracker[[#This Row],[Estimated Duration (in days)]])/ProjectTracker[[#This Row],[Estimated Duration (in days)]])&gt;FlagPercent,1,0)),"")</f>
        <v>0</v>
      </c>
      <c r="N9" s="123">
        <f ca="1">IF(COUNTA(PT!$I9,PT!$J9)&lt;&gt;2,"",DAYS360(PT!$I9,PT!$J9,FALSE))</f>
        <v>45</v>
      </c>
      <c r="O9" s="117"/>
    </row>
    <row r="10" spans="1:15" ht="30" customHeight="1" x14ac:dyDescent="0.35">
      <c r="B10" s="117" t="s">
        <v>156</v>
      </c>
      <c r="C10" s="117" t="s">
        <v>157</v>
      </c>
      <c r="D10" s="117" t="s">
        <v>149</v>
      </c>
      <c r="E10" s="118">
        <f ca="1">TODAY()-60</f>
        <v>45539</v>
      </c>
      <c r="F10" s="118">
        <f ca="1">TODAY()-50</f>
        <v>45549</v>
      </c>
      <c r="G10" s="119">
        <v>500</v>
      </c>
      <c r="H10" s="120">
        <f ca="1">IF(COUNTA(PT!$E10,PT!$F10)&lt;&gt;2,"",DAYS360(PT!$E10,PT!$F10,FALSE))</f>
        <v>10</v>
      </c>
      <c r="I10" s="121">
        <f ca="1">TODAY()-60</f>
        <v>45539</v>
      </c>
      <c r="J10" s="118">
        <f ca="1">TODAY()-45</f>
        <v>45554</v>
      </c>
      <c r="K10" s="122">
        <f>IFERROR(IF(ProjectTracker[[#This Row],[Actual Work (in hours)]]=0,"",IF(ABS((ProjectTracker[[#This Row],[Actual Work (in hours)]]-ProjectTracker[[#This Row],[Estimated Work (in hours)]])/ProjectTracker[[#This Row],[Estimated Work (in hours)]])&gt;FlagPercent,1,0)),"")</f>
        <v>0</v>
      </c>
      <c r="L10" s="119">
        <v>510</v>
      </c>
      <c r="M10" s="122">
        <f ca="1">IFERROR(IF(ProjectTracker[[#This Row],[Actual Duration (in days)]]=0,"",IF(ABS((ProjectTracker[[#This Row],[Actual Duration (in days)]]-ProjectTracker[[#This Row],[Estimated Duration (in days)]])/ProjectTracker[[#This Row],[Estimated Duration (in days)]])&gt;FlagPercent,1,0)),"")</f>
        <v>1</v>
      </c>
      <c r="N10" s="123">
        <f ca="1">IF(COUNTA(PT!$I10,PT!$J10)&lt;&gt;2,"",DAYS360(PT!$I10,PT!$J10,FALSE))</f>
        <v>15</v>
      </c>
      <c r="O10" s="117"/>
    </row>
    <row r="11" spans="1:15" ht="30" customHeight="1" x14ac:dyDescent="0.35">
      <c r="B11" s="117" t="s">
        <v>158</v>
      </c>
      <c r="C11" s="117" t="s">
        <v>159</v>
      </c>
      <c r="D11" s="117" t="s">
        <v>146</v>
      </c>
      <c r="E11" s="118">
        <f ca="1">TODAY()-44</f>
        <v>45555</v>
      </c>
      <c r="F11" s="118">
        <f ca="1">TODAY()-20</f>
        <v>45579</v>
      </c>
      <c r="G11" s="119">
        <v>750</v>
      </c>
      <c r="H11" s="120">
        <f ca="1">IF(COUNTA(PT!$E11,PT!$F11)&lt;&gt;2,"",DAYS360(PT!$E11,PT!$F11,FALSE))</f>
        <v>24</v>
      </c>
      <c r="I11" s="121">
        <f ca="1">TODAY()-44</f>
        <v>45555</v>
      </c>
      <c r="J11" s="118">
        <f ca="1">TODAY()-15</f>
        <v>45584</v>
      </c>
      <c r="K11" s="122">
        <f>IFERROR(IF(ProjectTracker[[#This Row],[Actual Work (in hours)]]=0,"",IF(ABS((ProjectTracker[[#This Row],[Actual Work (in hours)]]-ProjectTracker[[#This Row],[Estimated Work (in hours)]])/ProjectTracker[[#This Row],[Estimated Work (in hours)]])&gt;FlagPercent,1,0)),"")</f>
        <v>0</v>
      </c>
      <c r="L11" s="119">
        <v>790</v>
      </c>
      <c r="M11" s="122">
        <f ca="1">IFERROR(IF(ProjectTracker[[#This Row],[Actual Duration (in days)]]=0,"",IF(ABS((ProjectTracker[[#This Row],[Actual Duration (in days)]]-ProjectTracker[[#This Row],[Estimated Duration (in days)]])/ProjectTracker[[#This Row],[Estimated Duration (in days)]])&gt;FlagPercent,1,0)),"")</f>
        <v>0</v>
      </c>
      <c r="N11" s="123">
        <f ca="1">IF(COUNTA(PT!$I11,PT!$J11)&lt;&gt;2,"",DAYS360(PT!$I11,PT!$J11,FALSE))</f>
        <v>29</v>
      </c>
      <c r="O11" s="117"/>
    </row>
    <row r="12" spans="1:15" ht="30" customHeight="1" x14ac:dyDescent="0.35">
      <c r="B12" s="117" t="s">
        <v>160</v>
      </c>
      <c r="C12" s="117" t="s">
        <v>148</v>
      </c>
      <c r="D12" s="117" t="s">
        <v>146</v>
      </c>
      <c r="E12" s="118">
        <f ca="1">TODAY()-39</f>
        <v>45560</v>
      </c>
      <c r="F12" s="118">
        <f ca="1">TODAY()</f>
        <v>45599</v>
      </c>
      <c r="G12" s="119">
        <v>450</v>
      </c>
      <c r="H12" s="120">
        <f ca="1">IF(COUNTA(PT!$E12,PT!$F12)&lt;&gt;2,"",DAYS360(PT!$E12,PT!$F12,FALSE))</f>
        <v>38</v>
      </c>
      <c r="I12" s="121">
        <f ca="1">TODAY()-45</f>
        <v>45554</v>
      </c>
      <c r="J12" s="118">
        <f ca="1">TODAY()-5</f>
        <v>45594</v>
      </c>
      <c r="K12" s="122">
        <f>IFERROR(IF(ProjectTracker[[#This Row],[Actual Work (in hours)]]=0,"",IF(ABS((ProjectTracker[[#This Row],[Actual Work (in hours)]]-ProjectTracker[[#This Row],[Estimated Work (in hours)]])/ProjectTracker[[#This Row],[Estimated Work (in hours)]])&gt;FlagPercent,1,0)),"")</f>
        <v>0</v>
      </c>
      <c r="L12" s="119">
        <v>430</v>
      </c>
      <c r="M12" s="122">
        <f ca="1">IFERROR(IF(ProjectTracker[[#This Row],[Actual Duration (in days)]]=0,"",IF(ABS((ProjectTracker[[#This Row],[Actual Duration (in days)]]-ProjectTracker[[#This Row],[Estimated Duration (in days)]])/ProjectTracker[[#This Row],[Estimated Duration (in days)]])&gt;FlagPercent,1,0)),"")</f>
        <v>0</v>
      </c>
      <c r="N12" s="123">
        <f ca="1">IF(COUNTA(PT!$I12,PT!$J12)&lt;&gt;2,"",DAYS360(PT!$I12,PT!$J12,FALSE))</f>
        <v>40</v>
      </c>
      <c r="O12" s="117"/>
    </row>
    <row r="13" spans="1:15" ht="30" customHeight="1" x14ac:dyDescent="0.35">
      <c r="B13" s="124" t="s">
        <v>161</v>
      </c>
      <c r="C13" s="124" t="s">
        <v>157</v>
      </c>
      <c r="D13" s="117" t="s">
        <v>146</v>
      </c>
      <c r="E13" s="125">
        <v>42405</v>
      </c>
      <c r="F13" s="125">
        <v>42530</v>
      </c>
      <c r="G13" s="126">
        <v>250</v>
      </c>
      <c r="H13" s="120">
        <f>IF(COUNTA(PT!$E13,PT!$F13)&lt;&gt;2,"",DAYS360(PT!$E13,PT!$F13,FALSE))</f>
        <v>124</v>
      </c>
      <c r="I13" s="121">
        <v>42434</v>
      </c>
      <c r="J13" s="125">
        <v>42495</v>
      </c>
      <c r="K13" s="122">
        <f>IFERROR(IF(ProjectTracker[[#This Row],[Actual Work (in hours)]]=0,"",IF(ABS((ProjectTracker[[#This Row],[Actual Work (in hours)]]-ProjectTracker[[#This Row],[Estimated Work (in hours)]])/ProjectTracker[[#This Row],[Estimated Work (in hours)]])&gt;FlagPercent,1,0)),"")</f>
        <v>0</v>
      </c>
      <c r="L13" s="126">
        <v>200</v>
      </c>
      <c r="M13" s="122">
        <f>IFERROR(IF(ProjectTracker[[#This Row],[Actual Duration (in days)]]=0,"",IF(ABS((ProjectTracker[[#This Row],[Actual Duration (in days)]]-ProjectTracker[[#This Row],[Estimated Duration (in days)]])/ProjectTracker[[#This Row],[Estimated Duration (in days)]])&gt;FlagPercent,1,0)),"")</f>
        <v>1</v>
      </c>
      <c r="N13" s="127">
        <f>IF(COUNTA(PT!$I13,PT!$J13)&lt;&gt;2,"",DAYS360(PT!$I13,PT!$J13,FALSE))</f>
        <v>60</v>
      </c>
      <c r="O13" s="124"/>
    </row>
  </sheetData>
  <conditionalFormatting sqref="L5:L13">
    <cfRule type="expression" dxfId="1" priority="1">
      <formula>(ABS((L5-G5))/G5)&gt;FlagPercent</formula>
    </cfRule>
  </conditionalFormatting>
  <conditionalFormatting sqref="N5:N13">
    <cfRule type="expression" dxfId="0" priority="2">
      <formula>(ABS((N5-H5))/H5)&gt;FlagPercent</formula>
    </cfRule>
  </conditionalFormatting>
  <dataValidations count="18">
    <dataValidation allowBlank="1" showInputMessage="1" showErrorMessage="1" prompt="Enter notes for projects in this column" sqref="O4" xr:uid="{88F6B220-2E98-49C1-955E-C397BDA09C8E}"/>
    <dataValidation allowBlank="1" showInputMessage="1" showErrorMessage="1" prompt="Enter the actual project duration in days. Values that meet the Over/Under criteria are highlighted bold, red and generate a flag icon in column M at left" sqref="N4" xr:uid="{F61CD3D2-49B9-4F71-8FB9-08ABA128A8F6}"/>
    <dataValidation allowBlank="1" showInputMessage="1" showErrorMessage="1" prompt="Enter the actual project work in hours. Values that meet the Over/Under criteria are highlighted bold, red and generate a flag icon in column K at left" sqref="L4" xr:uid="{42FA3BBA-D8E2-489C-902A-2CE73D94CF75}"/>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M4" xr:uid="{7D14629D-A1DF-4994-BE9D-1A747D6274EA}"/>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K4" xr:uid="{133C5385-82B2-4D1B-A255-E863EB509852}"/>
    <dataValidation allowBlank="1" showInputMessage="1" showErrorMessage="1" prompt="Enter the actual project finish date in this column" sqref="J4" xr:uid="{C668A4F6-6457-45A9-8F59-E05E1D710A46}"/>
    <dataValidation allowBlank="1" showInputMessage="1" showErrorMessage="1" prompt="Enter the actual project start date in this column" sqref="I4" xr:uid="{D3F9BBE0-2392-4E70-B1B4-00D766924D84}"/>
    <dataValidation allowBlank="1" showInputMessage="1" showErrorMessage="1" prompt="Enter estimated duration of the project in days in this column" sqref="H4" xr:uid="{62DC91B8-B31E-47A4-AE1E-7E4BB0B3F58A}"/>
    <dataValidation allowBlank="1" showInputMessage="1" showErrorMessage="1" prompt="Enter estimated project work in hours" sqref="G4" xr:uid="{EFD5DDB8-C89A-4D44-89DE-DF41ADD4B5A5}"/>
    <dataValidation allowBlank="1" showInputMessage="1" showErrorMessage="1" prompt="Enter the estimated project finish date in this column" sqref="F4" xr:uid="{D08B5516-B022-4D47-919B-876BBD7F1E83}"/>
    <dataValidation allowBlank="1" showInputMessage="1" showErrorMessage="1" prompt="Enter the estimated project start date in this column" sqref="E4" xr:uid="{F1F5950D-3ECF-4EF8-AB3D-92472CCEFC01}"/>
    <dataValidation allowBlank="1" showInputMessage="1" showErrorMessage="1" prompt="Select the Employee name from the dropdown list in each cell in this column. Options are defined in the Setup worksheet. Press ALT+DOWN ARROW to navigate the list, then ENTER to make a selection" sqref="D4" xr:uid="{2E97AE97-A9FB-4F44-85F3-CDD8D22EC73C}"/>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ABC1E38B-5420-402A-93BA-435668DFB84D}"/>
    <dataValidation allowBlank="1" showInputMessage="1" showErrorMessage="1" prompt="Enter project names in this column" sqref="B4" xr:uid="{2E0C1FD3-93AF-44B0-B0EB-7F80AD9442D8}"/>
    <dataValidation type="list" allowBlank="1" showInputMessage="1" showErrorMessage="1" error="Select an employee from the list or create a new employee to display in this list from the Setup worksheet." sqref="D5:D13" xr:uid="{BB503A6F-A75F-4449-93C4-49600FD44C4C}">
      <formula1>EmployeeList</formula1>
    </dataValidation>
    <dataValidation type="list" allowBlank="1" showInputMessage="1" showErrorMessage="1" error="Select a category from the list or create a new category to display in this list from the Setup worksheet." sqref="C5:C13" xr:uid="{4995739B-00A4-43E9-A38A-D4B8B9730A96}">
      <formula1>CategoryList</formula1>
    </dataValidation>
    <dataValidation allowBlank="1" showInputMessage="1" showErrorMessage="1" prompt="Customizable over/under percent used for highlighting the actual work in hours and days in the project table that are over or under this number" sqref="D2" xr:uid="{959F9107-95D7-4D62-8C5C-67542E579650}"/>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3F1079C1-AF60-462B-AF8A-877DF15EABFE}"/>
  </dataValidations>
  <printOptions horizontalCentered="1"/>
  <pageMargins left="0.25" right="0.25" top="0.5" bottom="0.5" header="0.3" footer="0.3"/>
  <pageSetup scale="57"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 id="{C538E924-63D5-424C-B81C-F48CBE20D458}">
            <x14:iconSet custom="1">
              <x14:cfvo type="percent">
                <xm:f>0</xm:f>
              </x14:cfvo>
              <x14:cfvo type="num">
                <xm:f>0</xm:f>
              </x14:cfvo>
              <x14:cfvo type="num">
                <xm:f>1</xm:f>
              </x14:cfvo>
              <x14:cfIcon iconSet="NoIcons" iconId="0"/>
              <x14:cfIcon iconSet="NoIcons" iconId="0"/>
              <x14:cfIcon iconSet="3Flags" iconId="0"/>
            </x14:iconSet>
          </x14:cfRule>
          <xm:sqref>K5:K13</xm:sqref>
        </x14:conditionalFormatting>
        <x14:conditionalFormatting xmlns:xm="http://schemas.microsoft.com/office/excel/2006/main">
          <x14:cfRule type="iconSet" priority="4" id="{DD211441-2249-4650-B86D-3EFC8608F745}">
            <x14:iconSet custom="1">
              <x14:cfvo type="percent">
                <xm:f>0</xm:f>
              </x14:cfvo>
              <x14:cfvo type="num">
                <xm:f>0</xm:f>
              </x14:cfvo>
              <x14:cfvo type="num">
                <xm:f>1</xm:f>
              </x14:cfvo>
              <x14:cfIcon iconSet="NoIcons" iconId="0"/>
              <x14:cfIcon iconSet="NoIcons" iconId="0"/>
              <x14:cfIcon iconSet="3Flags" iconId="0"/>
            </x14:iconSet>
          </x14:cfRule>
          <xm:sqref>M5:M13</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5EEE-044D-4531-ADDF-34CED4EC684D}">
  <sheetPr>
    <tabColor rgb="FFFFC000"/>
  </sheetPr>
  <dimension ref="K1"/>
  <sheetViews>
    <sheetView workbookViewId="0">
      <selection activeCell="K1" sqref="K1"/>
    </sheetView>
  </sheetViews>
  <sheetFormatPr defaultRowHeight="14.5" x14ac:dyDescent="0.35"/>
  <sheetData>
    <row r="1" spans="11:11" x14ac:dyDescent="0.35">
      <c r="K1" s="2" t="s">
        <v>8</v>
      </c>
    </row>
  </sheetData>
  <hyperlinks>
    <hyperlink ref="K1" location="'Table of Contents'!A1" display="TOC" xr:uid="{7319DD20-16B7-48E6-97C4-010E33660A58}"/>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B21B3-A5A6-4306-98A5-C6AD9B832C63}">
  <sheetPr>
    <tabColor rgb="FFFFC000"/>
  </sheetPr>
  <dimension ref="K1"/>
  <sheetViews>
    <sheetView workbookViewId="0"/>
  </sheetViews>
  <sheetFormatPr defaultRowHeight="14.5" x14ac:dyDescent="0.35"/>
  <sheetData>
    <row r="1" spans="11:11" x14ac:dyDescent="0.35">
      <c r="K1" s="2" t="s">
        <v>8</v>
      </c>
    </row>
  </sheetData>
  <hyperlinks>
    <hyperlink ref="K1" location="'Table of Contents'!A1" display="TOC" xr:uid="{55FB6EF9-6BCD-4009-9652-746FDBD3FB73}"/>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C61BD-C0AE-44C1-94C0-91AD6D82B7BC}">
  <sheetPr>
    <tabColor rgb="FFFFC000"/>
  </sheetPr>
  <dimension ref="A1:A151"/>
  <sheetViews>
    <sheetView topLeftCell="A18" workbookViewId="0">
      <selection activeCell="G116" sqref="G116"/>
    </sheetView>
  </sheetViews>
  <sheetFormatPr defaultRowHeight="14.5" x14ac:dyDescent="0.35"/>
  <cols>
    <col min="1" max="1" width="8.7265625" style="15"/>
  </cols>
  <sheetData>
    <row r="1" spans="1:1" ht="15" thickBot="1" x14ac:dyDescent="0.4">
      <c r="A1" s="132" t="s">
        <v>194</v>
      </c>
    </row>
    <row r="2" spans="1:1" x14ac:dyDescent="0.35">
      <c r="A2" s="131" t="s">
        <v>193</v>
      </c>
    </row>
    <row r="3" spans="1:1" x14ac:dyDescent="0.35">
      <c r="A3" s="129" t="s">
        <v>192</v>
      </c>
    </row>
    <row r="4" spans="1:1" x14ac:dyDescent="0.35">
      <c r="A4" s="129"/>
    </row>
    <row r="5" spans="1:1" x14ac:dyDescent="0.35">
      <c r="A5" s="129" t="s">
        <v>191</v>
      </c>
    </row>
    <row r="6" spans="1:1" x14ac:dyDescent="0.35">
      <c r="A6" s="129"/>
    </row>
    <row r="7" spans="1:1" x14ac:dyDescent="0.35">
      <c r="A7" s="129" t="s">
        <v>190</v>
      </c>
    </row>
    <row r="8" spans="1:1" x14ac:dyDescent="0.35">
      <c r="A8" s="129"/>
    </row>
    <row r="9" spans="1:1" x14ac:dyDescent="0.35">
      <c r="A9" s="129" t="s">
        <v>189</v>
      </c>
    </row>
    <row r="10" spans="1:1" x14ac:dyDescent="0.35">
      <c r="A10" s="129"/>
    </row>
    <row r="11" spans="1:1" x14ac:dyDescent="0.35">
      <c r="A11" s="129" t="s">
        <v>188</v>
      </c>
    </row>
    <row r="12" spans="1:1" x14ac:dyDescent="0.35">
      <c r="A12" s="129"/>
    </row>
    <row r="13" spans="1:1" x14ac:dyDescent="0.35">
      <c r="A13" s="129" t="s">
        <v>187</v>
      </c>
    </row>
    <row r="14" spans="1:1" x14ac:dyDescent="0.35">
      <c r="A14" s="129"/>
    </row>
    <row r="15" spans="1:1" x14ac:dyDescent="0.35">
      <c r="A15" s="130" t="s">
        <v>186</v>
      </c>
    </row>
    <row r="16" spans="1:1" x14ac:dyDescent="0.35">
      <c r="A16" s="129" t="s">
        <v>185</v>
      </c>
    </row>
    <row r="17" spans="1:1" x14ac:dyDescent="0.35">
      <c r="A17" s="129"/>
    </row>
    <row r="18" spans="1:1" x14ac:dyDescent="0.35">
      <c r="A18" s="129" t="s">
        <v>184</v>
      </c>
    </row>
    <row r="19" spans="1:1" x14ac:dyDescent="0.35">
      <c r="A19" s="129"/>
    </row>
    <row r="20" spans="1:1" x14ac:dyDescent="0.35">
      <c r="A20" s="129" t="s">
        <v>183</v>
      </c>
    </row>
    <row r="21" spans="1:1" x14ac:dyDescent="0.35">
      <c r="A21" s="129"/>
    </row>
    <row r="22" spans="1:1" x14ac:dyDescent="0.35">
      <c r="A22" s="130" t="s">
        <v>182</v>
      </c>
    </row>
    <row r="23" spans="1:1" x14ac:dyDescent="0.35">
      <c r="A23" s="129" t="s">
        <v>181</v>
      </c>
    </row>
    <row r="24" spans="1:1" x14ac:dyDescent="0.35">
      <c r="A24" s="129"/>
    </row>
    <row r="25" spans="1:1" x14ac:dyDescent="0.35">
      <c r="A25" s="129" t="s">
        <v>180</v>
      </c>
    </row>
    <row r="26" spans="1:1" x14ac:dyDescent="0.35">
      <c r="A26" s="129"/>
    </row>
    <row r="27" spans="1:1" x14ac:dyDescent="0.35">
      <c r="A27" s="129" t="s">
        <v>179</v>
      </c>
    </row>
    <row r="28" spans="1:1" x14ac:dyDescent="0.35">
      <c r="A28" s="129"/>
    </row>
    <row r="29" spans="1:1" x14ac:dyDescent="0.35">
      <c r="A29" s="130" t="s">
        <v>178</v>
      </c>
    </row>
    <row r="30" spans="1:1" x14ac:dyDescent="0.35">
      <c r="A30" s="129" t="s">
        <v>177</v>
      </c>
    </row>
    <row r="31" spans="1:1" x14ac:dyDescent="0.35">
      <c r="A31" s="129"/>
    </row>
    <row r="32" spans="1:1" x14ac:dyDescent="0.35">
      <c r="A32" s="129" t="s">
        <v>176</v>
      </c>
    </row>
    <row r="33" spans="1:1" x14ac:dyDescent="0.35">
      <c r="A33" s="129"/>
    </row>
    <row r="34" spans="1:1" x14ac:dyDescent="0.35">
      <c r="A34" s="130" t="s">
        <v>175</v>
      </c>
    </row>
    <row r="35" spans="1:1" x14ac:dyDescent="0.35">
      <c r="A35" s="129" t="s">
        <v>174</v>
      </c>
    </row>
    <row r="36" spans="1:1" x14ac:dyDescent="0.35">
      <c r="A36" s="129"/>
    </row>
    <row r="37" spans="1:1" x14ac:dyDescent="0.35">
      <c r="A37" s="129" t="s">
        <v>173</v>
      </c>
    </row>
    <row r="38" spans="1:1" x14ac:dyDescent="0.35">
      <c r="A38" s="129"/>
    </row>
    <row r="39" spans="1:1" x14ac:dyDescent="0.35">
      <c r="A39" s="130" t="s">
        <v>172</v>
      </c>
    </row>
    <row r="40" spans="1:1" x14ac:dyDescent="0.35">
      <c r="A40" s="129" t="s">
        <v>171</v>
      </c>
    </row>
    <row r="41" spans="1:1" x14ac:dyDescent="0.35">
      <c r="A41" s="129"/>
    </row>
    <row r="42" spans="1:1" x14ac:dyDescent="0.35">
      <c r="A42" s="129" t="s">
        <v>170</v>
      </c>
    </row>
    <row r="43" spans="1:1" x14ac:dyDescent="0.35">
      <c r="A43" s="129"/>
    </row>
    <row r="44" spans="1:1" x14ac:dyDescent="0.35">
      <c r="A44" s="130" t="s">
        <v>169</v>
      </c>
    </row>
    <row r="45" spans="1:1" x14ac:dyDescent="0.35">
      <c r="A45" s="129" t="s">
        <v>168</v>
      </c>
    </row>
    <row r="46" spans="1:1" x14ac:dyDescent="0.35">
      <c r="A46" s="129"/>
    </row>
    <row r="47" spans="1:1" x14ac:dyDescent="0.35">
      <c r="A47" s="129" t="s">
        <v>167</v>
      </c>
    </row>
    <row r="48" spans="1:1" x14ac:dyDescent="0.35">
      <c r="A48" s="128"/>
    </row>
    <row r="51" spans="1:1" ht="16.5" x14ac:dyDescent="0.35">
      <c r="A51" s="150" t="s">
        <v>341</v>
      </c>
    </row>
    <row r="52" spans="1:1" ht="16.5" x14ac:dyDescent="0.35">
      <c r="A52" s="150" t="s">
        <v>193</v>
      </c>
    </row>
    <row r="53" spans="1:1" ht="16.5" x14ac:dyDescent="0.35">
      <c r="A53" s="152" t="s">
        <v>342</v>
      </c>
    </row>
    <row r="54" spans="1:1" ht="16.5" x14ac:dyDescent="0.35">
      <c r="A54" s="152" t="s">
        <v>343</v>
      </c>
    </row>
    <row r="55" spans="1:1" ht="16.5" x14ac:dyDescent="0.35">
      <c r="A55" s="152" t="s">
        <v>344</v>
      </c>
    </row>
    <row r="56" spans="1:1" ht="16.5" x14ac:dyDescent="0.35">
      <c r="A56" s="152" t="s">
        <v>345</v>
      </c>
    </row>
    <row r="57" spans="1:1" ht="16.5" x14ac:dyDescent="0.35">
      <c r="A57" s="152" t="s">
        <v>346</v>
      </c>
    </row>
    <row r="58" spans="1:1" ht="16.5" x14ac:dyDescent="0.35">
      <c r="A58" s="152" t="s">
        <v>347</v>
      </c>
    </row>
    <row r="59" spans="1:1" ht="16.5" x14ac:dyDescent="0.35">
      <c r="A59" s="150" t="s">
        <v>186</v>
      </c>
    </row>
    <row r="60" spans="1:1" ht="16.5" x14ac:dyDescent="0.35">
      <c r="A60" s="152" t="s">
        <v>348</v>
      </c>
    </row>
    <row r="61" spans="1:1" ht="16.5" x14ac:dyDescent="0.35">
      <c r="A61" s="152" t="s">
        <v>349</v>
      </c>
    </row>
    <row r="62" spans="1:1" ht="16.5" x14ac:dyDescent="0.35">
      <c r="A62" s="152" t="s">
        <v>350</v>
      </c>
    </row>
    <row r="63" spans="1:1" ht="16.5" x14ac:dyDescent="0.35">
      <c r="A63" s="150" t="s">
        <v>182</v>
      </c>
    </row>
    <row r="64" spans="1:1" ht="16.5" x14ac:dyDescent="0.35">
      <c r="A64" s="152" t="s">
        <v>351</v>
      </c>
    </row>
    <row r="65" spans="1:1" ht="16.5" x14ac:dyDescent="0.35">
      <c r="A65" s="152" t="s">
        <v>352</v>
      </c>
    </row>
    <row r="66" spans="1:1" ht="16.5" x14ac:dyDescent="0.35">
      <c r="A66" s="152" t="s">
        <v>353</v>
      </c>
    </row>
    <row r="67" spans="1:1" ht="16.5" x14ac:dyDescent="0.35">
      <c r="A67" s="150" t="s">
        <v>178</v>
      </c>
    </row>
    <row r="68" spans="1:1" ht="16.5" x14ac:dyDescent="0.35">
      <c r="A68" s="152" t="s">
        <v>354</v>
      </c>
    </row>
    <row r="69" spans="1:1" ht="16.5" x14ac:dyDescent="0.35">
      <c r="A69" s="152" t="s">
        <v>355</v>
      </c>
    </row>
    <row r="70" spans="1:1" ht="16.5" x14ac:dyDescent="0.35">
      <c r="A70" s="150" t="s">
        <v>175</v>
      </c>
    </row>
    <row r="71" spans="1:1" ht="16.5" x14ac:dyDescent="0.35">
      <c r="A71" s="152" t="s">
        <v>356</v>
      </c>
    </row>
    <row r="72" spans="1:1" ht="16.5" x14ac:dyDescent="0.35">
      <c r="A72" s="152" t="s">
        <v>357</v>
      </c>
    </row>
    <row r="73" spans="1:1" ht="16.5" x14ac:dyDescent="0.35">
      <c r="A73" s="150" t="s">
        <v>172</v>
      </c>
    </row>
    <row r="74" spans="1:1" ht="16.5" x14ac:dyDescent="0.35">
      <c r="A74" s="152" t="s">
        <v>358</v>
      </c>
    </row>
    <row r="75" spans="1:1" ht="16.5" x14ac:dyDescent="0.35">
      <c r="A75" s="152" t="s">
        <v>359</v>
      </c>
    </row>
    <row r="76" spans="1:1" ht="16.5" x14ac:dyDescent="0.35">
      <c r="A76" s="150" t="s">
        <v>360</v>
      </c>
    </row>
    <row r="77" spans="1:1" ht="16.5" x14ac:dyDescent="0.35">
      <c r="A77" s="152" t="s">
        <v>361</v>
      </c>
    </row>
    <row r="78" spans="1:1" ht="16.5" x14ac:dyDescent="0.35">
      <c r="A78" s="152" t="s">
        <v>362</v>
      </c>
    </row>
    <row r="79" spans="1:1" ht="16.5" x14ac:dyDescent="0.35">
      <c r="A79" s="150" t="s">
        <v>363</v>
      </c>
    </row>
    <row r="80" spans="1:1" ht="16.5" x14ac:dyDescent="0.35">
      <c r="A80" s="152" t="s">
        <v>364</v>
      </c>
    </row>
    <row r="81" spans="1:1" ht="16.5" x14ac:dyDescent="0.35">
      <c r="A81" s="152" t="s">
        <v>365</v>
      </c>
    </row>
    <row r="83" spans="1:1" x14ac:dyDescent="0.35">
      <c r="A83" s="15" t="s">
        <v>366</v>
      </c>
    </row>
    <row r="85" spans="1:1" x14ac:dyDescent="0.35">
      <c r="A85" s="15" t="s">
        <v>367</v>
      </c>
    </row>
    <row r="87" spans="1:1" x14ac:dyDescent="0.35">
      <c r="A87" s="15" t="s">
        <v>368</v>
      </c>
    </row>
    <row r="89" spans="1:1" x14ac:dyDescent="0.35">
      <c r="A89" s="15" t="s">
        <v>369</v>
      </c>
    </row>
    <row r="91" spans="1:1" x14ac:dyDescent="0.35">
      <c r="A91" s="15" t="s">
        <v>370</v>
      </c>
    </row>
    <row r="93" spans="1:1" x14ac:dyDescent="0.35">
      <c r="A93" s="15" t="s">
        <v>371</v>
      </c>
    </row>
    <row r="95" spans="1:1" x14ac:dyDescent="0.35">
      <c r="A95" s="15" t="s">
        <v>372</v>
      </c>
    </row>
    <row r="97" spans="1:1" x14ac:dyDescent="0.35">
      <c r="A97" s="15" t="s">
        <v>373</v>
      </c>
    </row>
    <row r="99" spans="1:1" x14ac:dyDescent="0.35">
      <c r="A99" s="15" t="s">
        <v>374</v>
      </c>
    </row>
    <row r="101" spans="1:1" x14ac:dyDescent="0.35">
      <c r="A101" s="15" t="s">
        <v>375</v>
      </c>
    </row>
    <row r="103" spans="1:1" x14ac:dyDescent="0.35">
      <c r="A103" s="15" t="s">
        <v>376</v>
      </c>
    </row>
    <row r="105" spans="1:1" x14ac:dyDescent="0.35">
      <c r="A105" s="15" t="s">
        <v>377</v>
      </c>
    </row>
    <row r="107" spans="1:1" x14ac:dyDescent="0.35">
      <c r="A107" s="15" t="s">
        <v>378</v>
      </c>
    </row>
    <row r="109" spans="1:1" x14ac:dyDescent="0.35">
      <c r="A109" s="15" t="s">
        <v>379</v>
      </c>
    </row>
    <row r="111" spans="1:1" x14ac:dyDescent="0.35">
      <c r="A111" s="15" t="s">
        <v>380</v>
      </c>
    </row>
    <row r="113" spans="1:1" x14ac:dyDescent="0.35">
      <c r="A113" s="15" t="s">
        <v>381</v>
      </c>
    </row>
    <row r="115" spans="1:1" x14ac:dyDescent="0.35">
      <c r="A115" s="15" t="s">
        <v>382</v>
      </c>
    </row>
    <row r="117" spans="1:1" x14ac:dyDescent="0.35">
      <c r="A117" s="15" t="s">
        <v>383</v>
      </c>
    </row>
    <row r="119" spans="1:1" x14ac:dyDescent="0.35">
      <c r="A119" s="15" t="s">
        <v>384</v>
      </c>
    </row>
    <row r="121" spans="1:1" x14ac:dyDescent="0.35">
      <c r="A121" s="15" t="s">
        <v>385</v>
      </c>
    </row>
    <row r="123" spans="1:1" x14ac:dyDescent="0.35">
      <c r="A123" s="15" t="s">
        <v>386</v>
      </c>
    </row>
    <row r="124" spans="1:1" x14ac:dyDescent="0.35">
      <c r="A124" s="15" t="s">
        <v>387</v>
      </c>
    </row>
    <row r="125" spans="1:1" x14ac:dyDescent="0.35">
      <c r="A125" s="15" t="s">
        <v>388</v>
      </c>
    </row>
    <row r="126" spans="1:1" x14ac:dyDescent="0.35">
      <c r="A126" s="15" t="s">
        <v>389</v>
      </c>
    </row>
    <row r="127" spans="1:1" x14ac:dyDescent="0.35">
      <c r="A127" s="15" t="s">
        <v>390</v>
      </c>
    </row>
    <row r="128" spans="1:1" x14ac:dyDescent="0.35">
      <c r="A128" s="15" t="s">
        <v>391</v>
      </c>
    </row>
    <row r="129" spans="1:1" x14ac:dyDescent="0.35">
      <c r="A129" s="15" t="s">
        <v>392</v>
      </c>
    </row>
    <row r="130" spans="1:1" x14ac:dyDescent="0.35">
      <c r="A130" s="15" t="s">
        <v>393</v>
      </c>
    </row>
    <row r="131" spans="1:1" x14ac:dyDescent="0.35">
      <c r="A131" s="15" t="s">
        <v>394</v>
      </c>
    </row>
    <row r="132" spans="1:1" x14ac:dyDescent="0.35">
      <c r="A132" s="15" t="s">
        <v>395</v>
      </c>
    </row>
    <row r="133" spans="1:1" x14ac:dyDescent="0.35">
      <c r="A133" s="15" t="s">
        <v>396</v>
      </c>
    </row>
    <row r="134" spans="1:1" x14ac:dyDescent="0.35">
      <c r="A134" s="15" t="s">
        <v>397</v>
      </c>
    </row>
    <row r="135" spans="1:1" x14ac:dyDescent="0.35">
      <c r="A135" s="15" t="s">
        <v>398</v>
      </c>
    </row>
    <row r="136" spans="1:1" x14ac:dyDescent="0.35">
      <c r="A136" s="15" t="s">
        <v>399</v>
      </c>
    </row>
    <row r="137" spans="1:1" x14ac:dyDescent="0.35">
      <c r="A137" s="15" t="s">
        <v>400</v>
      </c>
    </row>
    <row r="138" spans="1:1" x14ac:dyDescent="0.35">
      <c r="A138" s="15" t="s">
        <v>401</v>
      </c>
    </row>
    <row r="139" spans="1:1" x14ac:dyDescent="0.35">
      <c r="A139" s="15" t="s">
        <v>402</v>
      </c>
    </row>
    <row r="140" spans="1:1" x14ac:dyDescent="0.35">
      <c r="A140" s="15" t="s">
        <v>403</v>
      </c>
    </row>
    <row r="141" spans="1:1" x14ac:dyDescent="0.35">
      <c r="A141" s="15" t="s">
        <v>404</v>
      </c>
    </row>
    <row r="142" spans="1:1" x14ac:dyDescent="0.35">
      <c r="A142" s="15" t="s">
        <v>405</v>
      </c>
    </row>
    <row r="143" spans="1:1" x14ac:dyDescent="0.35">
      <c r="A143" s="15" t="s">
        <v>406</v>
      </c>
    </row>
    <row r="144" spans="1:1" x14ac:dyDescent="0.35">
      <c r="A144" s="15" t="s">
        <v>407</v>
      </c>
    </row>
    <row r="145" spans="1:1" x14ac:dyDescent="0.35">
      <c r="A145" s="15" t="s">
        <v>408</v>
      </c>
    </row>
    <row r="146" spans="1:1" x14ac:dyDescent="0.35">
      <c r="A146" s="15" t="s">
        <v>409</v>
      </c>
    </row>
    <row r="147" spans="1:1" x14ac:dyDescent="0.35">
      <c r="A147" s="15" t="s">
        <v>410</v>
      </c>
    </row>
    <row r="148" spans="1:1" x14ac:dyDescent="0.35">
      <c r="A148" s="15" t="s">
        <v>411</v>
      </c>
    </row>
    <row r="149" spans="1:1" x14ac:dyDescent="0.35">
      <c r="A149" s="15" t="s">
        <v>412</v>
      </c>
    </row>
    <row r="150" spans="1:1" x14ac:dyDescent="0.35">
      <c r="A150" s="15" t="s">
        <v>413</v>
      </c>
    </row>
    <row r="151" spans="1:1" x14ac:dyDescent="0.35">
      <c r="A151" s="15" t="s">
        <v>414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B89B4-3744-465F-88D4-64024105D708}">
  <sheetPr>
    <tabColor theme="0" tint="-0.249977111117893"/>
  </sheetPr>
  <dimension ref="A1:H7"/>
  <sheetViews>
    <sheetView workbookViewId="0">
      <selection activeCell="A7" sqref="A7"/>
    </sheetView>
  </sheetViews>
  <sheetFormatPr defaultRowHeight="14.5" x14ac:dyDescent="0.35"/>
  <sheetData>
    <row r="1" spans="1:8" ht="17.5" x14ac:dyDescent="0.35">
      <c r="A1" s="133" t="s">
        <v>195</v>
      </c>
      <c r="H1" s="9" t="s">
        <v>8</v>
      </c>
    </row>
    <row r="2" spans="1:8" x14ac:dyDescent="0.35">
      <c r="A2" s="134"/>
    </row>
    <row r="3" spans="1:8" x14ac:dyDescent="0.35">
      <c r="A3" s="135" t="s">
        <v>196</v>
      </c>
    </row>
    <row r="4" spans="1:8" x14ac:dyDescent="0.35">
      <c r="A4" s="134"/>
    </row>
    <row r="5" spans="1:8" x14ac:dyDescent="0.35">
      <c r="A5" s="135" t="s">
        <v>197</v>
      </c>
    </row>
    <row r="6" spans="1:8" x14ac:dyDescent="0.35">
      <c r="A6" s="134"/>
    </row>
    <row r="7" spans="1:8" x14ac:dyDescent="0.35">
      <c r="A7" s="135" t="s">
        <v>198</v>
      </c>
    </row>
  </sheetData>
  <hyperlinks>
    <hyperlink ref="H1" location="'Table of Contents'!A1" display="TOC" xr:uid="{84EFAC94-C6C9-431B-BE33-5E2F1E93D1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A55CA-348E-458C-A2FF-D75A6BEF5D17}">
  <sheetPr>
    <tabColor theme="0" tint="-0.249977111117893"/>
  </sheetPr>
  <dimension ref="A1:H61"/>
  <sheetViews>
    <sheetView workbookViewId="0">
      <selection activeCell="D8" sqref="D8"/>
    </sheetView>
  </sheetViews>
  <sheetFormatPr defaultRowHeight="14.5" x14ac:dyDescent="0.35"/>
  <sheetData>
    <row r="1" spans="1:8" x14ac:dyDescent="0.35">
      <c r="H1" s="9" t="s">
        <v>8</v>
      </c>
    </row>
    <row r="2" spans="1:8" ht="16.5" x14ac:dyDescent="0.35">
      <c r="A2" s="150" t="s">
        <v>289</v>
      </c>
    </row>
    <row r="3" spans="1:8" ht="16.5" x14ac:dyDescent="0.35">
      <c r="A3" s="152" t="s">
        <v>290</v>
      </c>
    </row>
    <row r="4" spans="1:8" ht="16.5" x14ac:dyDescent="0.35">
      <c r="A4" s="152" t="s">
        <v>291</v>
      </c>
    </row>
    <row r="5" spans="1:8" ht="16.5" x14ac:dyDescent="0.35">
      <c r="A5" s="153" t="s">
        <v>292</v>
      </c>
    </row>
    <row r="6" spans="1:8" ht="16.5" x14ac:dyDescent="0.35">
      <c r="A6" s="153" t="s">
        <v>293</v>
      </c>
    </row>
    <row r="7" spans="1:8" ht="16.5" x14ac:dyDescent="0.35">
      <c r="A7" s="153" t="s">
        <v>294</v>
      </c>
    </row>
    <row r="8" spans="1:8" ht="16.5" x14ac:dyDescent="0.35">
      <c r="A8" s="150" t="s">
        <v>295</v>
      </c>
    </row>
    <row r="9" spans="1:8" ht="16.5" x14ac:dyDescent="0.35">
      <c r="A9" s="152" t="s">
        <v>296</v>
      </c>
    </row>
    <row r="10" spans="1:8" ht="16.5" x14ac:dyDescent="0.35">
      <c r="A10" s="152" t="s">
        <v>291</v>
      </c>
    </row>
    <row r="11" spans="1:8" ht="16.5" x14ac:dyDescent="0.35">
      <c r="A11" s="153" t="s">
        <v>297</v>
      </c>
    </row>
    <row r="12" spans="1:8" ht="16.5" x14ac:dyDescent="0.35">
      <c r="A12" s="153" t="s">
        <v>298</v>
      </c>
    </row>
    <row r="13" spans="1:8" ht="16.5" x14ac:dyDescent="0.35">
      <c r="A13" s="153" t="s">
        <v>299</v>
      </c>
    </row>
    <row r="14" spans="1:8" ht="16.5" x14ac:dyDescent="0.35">
      <c r="A14" s="150" t="s">
        <v>300</v>
      </c>
    </row>
    <row r="15" spans="1:8" ht="16.5" x14ac:dyDescent="0.35">
      <c r="A15" s="152" t="s">
        <v>301</v>
      </c>
    </row>
    <row r="16" spans="1:8" ht="16.5" x14ac:dyDescent="0.35">
      <c r="A16" s="152" t="s">
        <v>291</v>
      </c>
    </row>
    <row r="17" spans="1:1" ht="16.5" x14ac:dyDescent="0.35">
      <c r="A17" s="153" t="s">
        <v>302</v>
      </c>
    </row>
    <row r="18" spans="1:1" ht="16.5" x14ac:dyDescent="0.35">
      <c r="A18" s="153" t="s">
        <v>303</v>
      </c>
    </row>
    <row r="19" spans="1:1" ht="16.5" x14ac:dyDescent="0.35">
      <c r="A19" s="153" t="s">
        <v>304</v>
      </c>
    </row>
    <row r="20" spans="1:1" ht="16.5" x14ac:dyDescent="0.35">
      <c r="A20" s="153" t="s">
        <v>305</v>
      </c>
    </row>
    <row r="21" spans="1:1" ht="16.5" x14ac:dyDescent="0.35">
      <c r="A21" s="150" t="s">
        <v>306</v>
      </c>
    </row>
    <row r="22" spans="1:1" ht="16.5" x14ac:dyDescent="0.35">
      <c r="A22" s="152" t="s">
        <v>307</v>
      </c>
    </row>
    <row r="23" spans="1:1" ht="16.5" x14ac:dyDescent="0.35">
      <c r="A23" s="152" t="s">
        <v>291</v>
      </c>
    </row>
    <row r="24" spans="1:1" ht="16.5" x14ac:dyDescent="0.35">
      <c r="A24" s="153" t="s">
        <v>308</v>
      </c>
    </row>
    <row r="25" spans="1:1" ht="16.5" x14ac:dyDescent="0.35">
      <c r="A25" s="153" t="s">
        <v>309</v>
      </c>
    </row>
    <row r="26" spans="1:1" ht="16.5" x14ac:dyDescent="0.35">
      <c r="A26" s="153" t="s">
        <v>310</v>
      </c>
    </row>
    <row r="27" spans="1:1" ht="16.5" x14ac:dyDescent="0.35">
      <c r="A27" s="150" t="s">
        <v>311</v>
      </c>
    </row>
    <row r="28" spans="1:1" ht="16.5" x14ac:dyDescent="0.35">
      <c r="A28" s="152" t="s">
        <v>312</v>
      </c>
    </row>
    <row r="29" spans="1:1" ht="16.5" x14ac:dyDescent="0.35">
      <c r="A29" s="152" t="s">
        <v>291</v>
      </c>
    </row>
    <row r="30" spans="1:1" ht="16.5" x14ac:dyDescent="0.35">
      <c r="A30" s="153" t="s">
        <v>313</v>
      </c>
    </row>
    <row r="31" spans="1:1" ht="16.5" x14ac:dyDescent="0.35">
      <c r="A31" s="153" t="s">
        <v>314</v>
      </c>
    </row>
    <row r="32" spans="1:1" ht="16.5" x14ac:dyDescent="0.35">
      <c r="A32" s="153" t="s">
        <v>315</v>
      </c>
    </row>
    <row r="33" spans="1:1" ht="16.5" x14ac:dyDescent="0.35">
      <c r="A33" s="150" t="s">
        <v>316</v>
      </c>
    </row>
    <row r="34" spans="1:1" ht="16.5" x14ac:dyDescent="0.35">
      <c r="A34" s="152" t="s">
        <v>317</v>
      </c>
    </row>
    <row r="35" spans="1:1" ht="16.5" x14ac:dyDescent="0.35">
      <c r="A35" s="152" t="s">
        <v>291</v>
      </c>
    </row>
    <row r="36" spans="1:1" ht="16.5" x14ac:dyDescent="0.35">
      <c r="A36" s="153" t="s">
        <v>318</v>
      </c>
    </row>
    <row r="37" spans="1:1" ht="16.5" x14ac:dyDescent="0.35">
      <c r="A37" s="153" t="s">
        <v>319</v>
      </c>
    </row>
    <row r="38" spans="1:1" ht="16.5" x14ac:dyDescent="0.35">
      <c r="A38" s="153" t="s">
        <v>320</v>
      </c>
    </row>
    <row r="39" spans="1:1" ht="16.5" x14ac:dyDescent="0.35">
      <c r="A39" s="150" t="s">
        <v>321</v>
      </c>
    </row>
    <row r="40" spans="1:1" ht="16.5" x14ac:dyDescent="0.35">
      <c r="A40" s="152" t="s">
        <v>322</v>
      </c>
    </row>
    <row r="41" spans="1:1" ht="16.5" x14ac:dyDescent="0.35">
      <c r="A41" s="152" t="s">
        <v>291</v>
      </c>
    </row>
    <row r="42" spans="1:1" ht="16.5" x14ac:dyDescent="0.35">
      <c r="A42" s="153" t="s">
        <v>323</v>
      </c>
    </row>
    <row r="43" spans="1:1" ht="16.5" x14ac:dyDescent="0.35">
      <c r="A43" s="153" t="s">
        <v>324</v>
      </c>
    </row>
    <row r="44" spans="1:1" ht="16.5" x14ac:dyDescent="0.35">
      <c r="A44" s="153" t="s">
        <v>325</v>
      </c>
    </row>
    <row r="45" spans="1:1" ht="16.5" x14ac:dyDescent="0.35">
      <c r="A45" s="150" t="s">
        <v>326</v>
      </c>
    </row>
    <row r="46" spans="1:1" ht="16.5" x14ac:dyDescent="0.35">
      <c r="A46" s="152" t="s">
        <v>327</v>
      </c>
    </row>
    <row r="47" spans="1:1" ht="16.5" x14ac:dyDescent="0.35">
      <c r="A47" s="152" t="s">
        <v>291</v>
      </c>
    </row>
    <row r="48" spans="1:1" ht="16.5" x14ac:dyDescent="0.35">
      <c r="A48" s="153" t="s">
        <v>328</v>
      </c>
    </row>
    <row r="49" spans="1:1" ht="16.5" x14ac:dyDescent="0.35">
      <c r="A49" s="153" t="s">
        <v>329</v>
      </c>
    </row>
    <row r="50" spans="1:1" ht="16.5" x14ac:dyDescent="0.35">
      <c r="A50" s="153" t="s">
        <v>330</v>
      </c>
    </row>
    <row r="51" spans="1:1" ht="16.5" x14ac:dyDescent="0.35">
      <c r="A51" s="150" t="s">
        <v>331</v>
      </c>
    </row>
    <row r="52" spans="1:1" ht="16.5" x14ac:dyDescent="0.35">
      <c r="A52" s="152" t="s">
        <v>332</v>
      </c>
    </row>
    <row r="53" spans="1:1" ht="16.5" x14ac:dyDescent="0.35">
      <c r="A53" s="152" t="s">
        <v>291</v>
      </c>
    </row>
    <row r="54" spans="1:1" ht="16.5" x14ac:dyDescent="0.35">
      <c r="A54" s="153" t="s">
        <v>333</v>
      </c>
    </row>
    <row r="55" spans="1:1" ht="16.5" x14ac:dyDescent="0.35">
      <c r="A55" s="153" t="s">
        <v>334</v>
      </c>
    </row>
    <row r="56" spans="1:1" ht="16.5" x14ac:dyDescent="0.35">
      <c r="A56" s="153" t="s">
        <v>335</v>
      </c>
    </row>
    <row r="57" spans="1:1" ht="16.5" x14ac:dyDescent="0.35">
      <c r="A57" s="150" t="s">
        <v>336</v>
      </c>
    </row>
    <row r="58" spans="1:1" ht="16.5" x14ac:dyDescent="0.35">
      <c r="A58" s="152" t="s">
        <v>337</v>
      </c>
    </row>
    <row r="59" spans="1:1" ht="16.5" x14ac:dyDescent="0.35">
      <c r="A59" s="152" t="s">
        <v>338</v>
      </c>
    </row>
    <row r="60" spans="1:1" ht="16.5" x14ac:dyDescent="0.35">
      <c r="A60" s="152" t="s">
        <v>339</v>
      </c>
    </row>
    <row r="61" spans="1:1" ht="16.5" x14ac:dyDescent="0.35">
      <c r="A61" s="151" t="s">
        <v>340</v>
      </c>
    </row>
  </sheetData>
  <hyperlinks>
    <hyperlink ref="H1" location="'Table of Contents'!A1" display="TOC" xr:uid="{463BDA6D-3133-4453-A7C4-780B9D208C1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A0D55-5CEE-4557-B751-7F4EE86BEE4E}">
  <sheetPr>
    <tabColor theme="0" tint="-0.249977111117893"/>
  </sheetPr>
  <dimension ref="A1:H7"/>
  <sheetViews>
    <sheetView workbookViewId="0">
      <selection sqref="A1:A7"/>
    </sheetView>
  </sheetViews>
  <sheetFormatPr defaultRowHeight="14.5" x14ac:dyDescent="0.35"/>
  <sheetData>
    <row r="1" spans="1:8" ht="17.5" x14ac:dyDescent="0.35">
      <c r="A1" s="133" t="s">
        <v>199</v>
      </c>
      <c r="H1" s="9" t="s">
        <v>8</v>
      </c>
    </row>
    <row r="2" spans="1:8" x14ac:dyDescent="0.35">
      <c r="A2" s="134"/>
    </row>
    <row r="3" spans="1:8" x14ac:dyDescent="0.35">
      <c r="A3" s="135" t="s">
        <v>200</v>
      </c>
    </row>
    <row r="4" spans="1:8" x14ac:dyDescent="0.35">
      <c r="A4" s="134"/>
    </row>
    <row r="5" spans="1:8" x14ac:dyDescent="0.35">
      <c r="A5" s="135" t="s">
        <v>201</v>
      </c>
    </row>
    <row r="6" spans="1:8" x14ac:dyDescent="0.35">
      <c r="A6" s="134"/>
    </row>
    <row r="7" spans="1:8" x14ac:dyDescent="0.35">
      <c r="A7" s="135" t="s">
        <v>202</v>
      </c>
    </row>
  </sheetData>
  <hyperlinks>
    <hyperlink ref="H1" location="'Table of Contents'!A1" display="TOC" xr:uid="{A9A69C0C-8DB0-43D8-932F-3AD94486231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4162E-1FE8-468A-8B07-1638DFB27BBE}">
  <sheetPr>
    <tabColor theme="0" tint="-0.249977111117893"/>
  </sheetPr>
  <dimension ref="A1:H7"/>
  <sheetViews>
    <sheetView workbookViewId="0">
      <selection sqref="A1:A7"/>
    </sheetView>
  </sheetViews>
  <sheetFormatPr defaultRowHeight="14.5" x14ac:dyDescent="0.35"/>
  <sheetData>
    <row r="1" spans="1:8" ht="17.5" x14ac:dyDescent="0.35">
      <c r="A1" s="133" t="s">
        <v>13</v>
      </c>
      <c r="H1" s="9" t="s">
        <v>8</v>
      </c>
    </row>
    <row r="2" spans="1:8" x14ac:dyDescent="0.35">
      <c r="A2" s="134"/>
    </row>
    <row r="3" spans="1:8" x14ac:dyDescent="0.35">
      <c r="A3" s="135" t="s">
        <v>203</v>
      </c>
    </row>
    <row r="4" spans="1:8" x14ac:dyDescent="0.35">
      <c r="A4" s="134"/>
    </row>
    <row r="5" spans="1:8" x14ac:dyDescent="0.35">
      <c r="A5" s="135" t="s">
        <v>204</v>
      </c>
    </row>
    <row r="6" spans="1:8" x14ac:dyDescent="0.35">
      <c r="A6" s="134"/>
    </row>
    <row r="7" spans="1:8" x14ac:dyDescent="0.35">
      <c r="A7" s="135" t="s">
        <v>205</v>
      </c>
    </row>
  </sheetData>
  <hyperlinks>
    <hyperlink ref="H1" location="'Table of Contents'!A1" display="TOC" xr:uid="{FE770730-6E43-49CD-A146-E66135BDC5B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F19D2-434E-4145-8810-96A5E097593E}">
  <sheetPr>
    <tabColor theme="0" tint="-0.249977111117893"/>
  </sheetPr>
  <dimension ref="A1:H7"/>
  <sheetViews>
    <sheetView workbookViewId="0">
      <selection sqref="A1:A7"/>
    </sheetView>
  </sheetViews>
  <sheetFormatPr defaultRowHeight="14.5" x14ac:dyDescent="0.35"/>
  <sheetData>
    <row r="1" spans="1:8" ht="17.5" x14ac:dyDescent="0.35">
      <c r="A1" s="133" t="s">
        <v>209</v>
      </c>
      <c r="H1" s="9" t="s">
        <v>8</v>
      </c>
    </row>
    <row r="2" spans="1:8" x14ac:dyDescent="0.35">
      <c r="A2" s="134"/>
    </row>
    <row r="3" spans="1:8" x14ac:dyDescent="0.35">
      <c r="A3" s="135" t="s">
        <v>210</v>
      </c>
    </row>
    <row r="4" spans="1:8" x14ac:dyDescent="0.35">
      <c r="A4" s="134"/>
    </row>
    <row r="5" spans="1:8" x14ac:dyDescent="0.35">
      <c r="A5" s="135" t="s">
        <v>211</v>
      </c>
    </row>
    <row r="6" spans="1:8" x14ac:dyDescent="0.35">
      <c r="A6" s="134"/>
    </row>
    <row r="7" spans="1:8" x14ac:dyDescent="0.35">
      <c r="A7" s="135" t="s">
        <v>212</v>
      </c>
    </row>
  </sheetData>
  <hyperlinks>
    <hyperlink ref="H1" location="'Table of Contents'!A1" display="TOC" xr:uid="{7078403E-85B3-4349-80EA-815B3E2765C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F6AA8-83A6-4FA9-841B-5BFA1D12558B}">
  <sheetPr>
    <tabColor theme="0" tint="-0.249977111117893"/>
  </sheetPr>
  <dimension ref="A1:H7"/>
  <sheetViews>
    <sheetView workbookViewId="0">
      <selection sqref="A1:A7"/>
    </sheetView>
  </sheetViews>
  <sheetFormatPr defaultRowHeight="14.5" x14ac:dyDescent="0.35"/>
  <sheetData>
    <row r="1" spans="1:8" ht="17.5" x14ac:dyDescent="0.35">
      <c r="A1" s="133" t="s">
        <v>20</v>
      </c>
      <c r="H1" s="9" t="s">
        <v>8</v>
      </c>
    </row>
    <row r="2" spans="1:8" x14ac:dyDescent="0.35">
      <c r="A2" s="134"/>
    </row>
    <row r="3" spans="1:8" x14ac:dyDescent="0.35">
      <c r="A3" s="135" t="s">
        <v>206</v>
      </c>
    </row>
    <row r="4" spans="1:8" x14ac:dyDescent="0.35">
      <c r="A4" s="134"/>
    </row>
    <row r="5" spans="1:8" x14ac:dyDescent="0.35">
      <c r="A5" s="135" t="s">
        <v>207</v>
      </c>
    </row>
    <row r="6" spans="1:8" x14ac:dyDescent="0.35">
      <c r="A6" s="134"/>
    </row>
    <row r="7" spans="1:8" x14ac:dyDescent="0.35">
      <c r="A7" s="135" t="s">
        <v>208</v>
      </c>
    </row>
  </sheetData>
  <hyperlinks>
    <hyperlink ref="H1" location="'Table of Contents'!A1" display="TOC" xr:uid="{D008294F-1959-4E32-A1A1-232C9C856C0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7</vt:i4>
      </vt:variant>
    </vt:vector>
  </HeadingPairs>
  <TitlesOfParts>
    <vt:vector size="39" baseType="lpstr">
      <vt:lpstr>Table of Contents</vt:lpstr>
      <vt:lpstr>PS</vt:lpstr>
      <vt:lpstr>PT</vt:lpstr>
      <vt:lpstr>Brainstorming-Programming</vt:lpstr>
      <vt:lpstr>Brainstorming-Game Design</vt:lpstr>
      <vt:lpstr>Brainstorming-Mechanics</vt:lpstr>
      <vt:lpstr>Brainstorming-Level Design</vt:lpstr>
      <vt:lpstr>Brainstorming-Art Design</vt:lpstr>
      <vt:lpstr>Brainstorming-Narrative</vt:lpstr>
      <vt:lpstr>Player Experience Goals</vt:lpstr>
      <vt:lpstr>Game Hook</vt:lpstr>
      <vt:lpstr>Core Game Mechanics</vt:lpstr>
      <vt:lpstr>Dynamics</vt:lpstr>
      <vt:lpstr>Gameplay Loops</vt:lpstr>
      <vt:lpstr>Modules</vt:lpstr>
      <vt:lpstr>Visual Styles</vt:lpstr>
      <vt:lpstr>Level Themes</vt:lpstr>
      <vt:lpstr>Level Ideas</vt:lpstr>
      <vt:lpstr>Audio Types</vt:lpstr>
      <vt:lpstr>Visual Inspiration-Characters</vt:lpstr>
      <vt:lpstr>Visual Inspiration-Environments</vt:lpstr>
      <vt:lpstr>Visual Inspiration-UI</vt:lpstr>
      <vt:lpstr>Visual Inspiration-Textures</vt:lpstr>
      <vt:lpstr>Audio Inspiration</vt:lpstr>
      <vt:lpstr>Narrative Outlines</vt:lpstr>
      <vt:lpstr>Narrative Mechanics</vt:lpstr>
      <vt:lpstr>Game Concept Document</vt:lpstr>
      <vt:lpstr>Game Logic Features</vt:lpstr>
      <vt:lpstr>Game Logic Architecture</vt:lpstr>
      <vt:lpstr>Game Systems</vt:lpstr>
      <vt:lpstr>AI Techniques</vt:lpstr>
      <vt:lpstr>Game Design Document</vt:lpstr>
      <vt:lpstr>ColumnTitle1</vt:lpstr>
      <vt:lpstr>PT!FlagPercent</vt:lpstr>
      <vt:lpstr>PS!Print_Titles</vt:lpstr>
      <vt:lpstr>PT!Print_Titles</vt:lpstr>
      <vt:lpstr>PS!task_end</vt:lpstr>
      <vt:lpstr>PS!task_progress</vt:lpstr>
      <vt:lpstr>PS!task_start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Ault</dc:creator>
  <cp:lastModifiedBy>Joe Ault</cp:lastModifiedBy>
  <dcterms:created xsi:type="dcterms:W3CDTF">2024-06-03T02:32:01Z</dcterms:created>
  <dcterms:modified xsi:type="dcterms:W3CDTF">2024-11-04T02:15:46Z</dcterms:modified>
</cp:coreProperties>
</file>