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Managed Services Scope" sheetId="1" state="hidden" r:id="rId2"/>
    <sheet name="DDQ" sheetId="2" state="visible" r:id="rId3"/>
    <sheet name="Interfaces" sheetId="3" state="visible" r:id="rId4"/>
    <sheet name="Open Positions and Volume" sheetId="4" state="visible" r:id="rId5"/>
    <sheet name="EMS Brokers" sheetId="5" state="hidden" r:id="rId6"/>
    <sheet name="User Fee Schedule" sheetId="6" state="hidden" r:id="rId7"/>
  </sheets>
  <definedNames>
    <definedName function="false" hidden="false" localSheetId="1" name="_xlnm.Print_Area" vbProcedure="false">DDQ!$A$1:$B$27</definedName>
    <definedName function="false" hidden="false" localSheetId="2" name="_xlnm.Print_Area" vbProcedure="false">Interfaces!$A$1:$T$23</definedName>
    <definedName function="false" hidden="false" name="Funds" vbProcedure="false">'User Fee Schedule'!$B$16:$B$59</definedName>
    <definedName function="false" hidden="false" name="Positions" vbProcedure="false">'User Fee Schedule'!$D$16:$D$22</definedName>
    <definedName function="false" hidden="false" name="rrerwer" vbProcedure="false">#REF!</definedName>
    <definedName function="false" hidden="false" name="Tra" vbProcedure="false">#REF!</definedName>
    <definedName function="false" hidden="false" name="Trades" vbProcedure="false">'User Fee Schedule'!$E$16:$E$22</definedName>
    <definedName function="false" hidden="false" localSheetId="1" name="Funds" vbProcedure="false">#REF!</definedName>
    <definedName function="false" hidden="false" localSheetId="1" name="Positions" vbProcedure="false">#REF!</definedName>
    <definedName function="false" hidden="false" localSheetId="1" name="Tr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<sst xmlns="http://schemas.openxmlformats.org/spreadsheetml/2006/main" count="287" uniqueCount="181">
  <si>
    <t xml:space="preserve">Client Profile</t>
  </si>
  <si>
    <t xml:space="preserve">Description</t>
  </si>
  <si>
    <t xml:space="preserve">Estimate</t>
  </si>
  <si>
    <t xml:space="preserve">Strategy</t>
  </si>
  <si>
    <t xml:space="preserve"># Trading Funds / Managed Accounts</t>
  </si>
  <si>
    <t xml:space="preserve">AUM</t>
  </si>
  <si>
    <t xml:space="preserve">$23mil</t>
  </si>
  <si>
    <t xml:space="preserve">Office Location(s)</t>
  </si>
  <si>
    <t xml:space="preserve">Lehi, Utah</t>
  </si>
  <si>
    <t xml:space="preserve">Launch or Conversion?</t>
  </si>
  <si>
    <t xml:space="preserve">Launch</t>
  </si>
  <si>
    <t xml:space="preserve"># Full Users</t>
  </si>
  <si>
    <t xml:space="preserve"># View Users</t>
  </si>
  <si>
    <t xml:space="preserve"># Prime Brokers, Custodians and ISDA Cparties</t>
  </si>
  <si>
    <t xml:space="preserve">Custodian: IB, HSBC</t>
  </si>
  <si>
    <t xml:space="preserve">PB vs Custodian?</t>
  </si>
  <si>
    <t xml:space="preserve"># Administrators</t>
  </si>
  <si>
    <t xml:space="preserve">NA</t>
  </si>
  <si>
    <t xml:space="preserve">TBC</t>
  </si>
  <si>
    <t xml:space="preserve">Product Types in Scope</t>
  </si>
  <si>
    <t xml:space="preserve">Equity, listed options</t>
  </si>
  <si>
    <t xml:space="preserve">TBD on FX - FX Spot or FX forward, FX options</t>
  </si>
  <si>
    <t xml:space="preserve"># Open Positions</t>
  </si>
  <si>
    <r>
      <rPr>
        <sz val="12"/>
        <rFont val="Calibri"/>
        <family val="2"/>
        <charset val="1"/>
      </rPr>
      <t xml:space="preserve"># Unique </t>
    </r>
    <r>
      <rPr>
        <u val="single"/>
        <sz val="12"/>
        <rFont val="Calibri"/>
        <family val="2"/>
        <charset val="1"/>
      </rPr>
      <t xml:space="preserve">Listed</t>
    </r>
    <r>
      <rPr>
        <sz val="12"/>
        <rFont val="Calibri"/>
        <family val="2"/>
        <charset val="1"/>
      </rPr>
      <t xml:space="preserve"> Securities (RICS)</t>
    </r>
  </si>
  <si>
    <t xml:space="preserve">Average Daily Trading Volume - Total (Listed, Non-Listed)</t>
  </si>
  <si>
    <t xml:space="preserve">12 currently; More w/ automated strategies</t>
  </si>
  <si>
    <t xml:space="preserve">Product Types Executed via Enfusion OMS</t>
  </si>
  <si>
    <t xml:space="preserve"># Enfusion OMS Direct Broker Connections</t>
  </si>
  <si>
    <t xml:space="preserve">two</t>
  </si>
  <si>
    <t xml:space="preserve">IB, HSBC</t>
  </si>
  <si>
    <t xml:space="preserve">Prime Brokers with Short Locates via Enfusion OMS</t>
  </si>
  <si>
    <t xml:space="preserve">Connectivity with external OMS</t>
  </si>
  <si>
    <t xml:space="preserve">Yes</t>
  </si>
  <si>
    <t xml:space="preserve">Trade Capture Interfaces (e.g. EMS, drop copy) per Product Type</t>
  </si>
  <si>
    <t xml:space="preserve">Trade Matching Platforms and Product Types</t>
  </si>
  <si>
    <t xml:space="preserve">Realtime Pricing Source</t>
  </si>
  <si>
    <t xml:space="preserve">Bloomberg SAPI: ~$23k/year (needs BBG terminal as well). Factset: $4800/year/user (does not need any terminal)</t>
  </si>
  <si>
    <t xml:space="preserve">Additional Pricing Source(s)</t>
  </si>
  <si>
    <t xml:space="preserve">N/A</t>
  </si>
  <si>
    <t xml:space="preserve">Additional 3rd Party Connectivity (y/n)</t>
  </si>
  <si>
    <t xml:space="preserve">#ref!</t>
  </si>
  <si>
    <t xml:space="preserve">The purpose of this tab is twofold: </t>
  </si>
  <si>
    <t xml:space="preserve">1) Document all connections Enfusion must establish for incoming and outgoing transmission of trade data</t>
  </si>
  <si>
    <t xml:space="preserve">2) Document expected trading volumes per product type/interface</t>
  </si>
  <si>
    <t xml:space="preserve">Instructions</t>
  </si>
  <si>
    <t xml:space="preserve">Please list the expected daily trading volume per product type and interface</t>
  </si>
  <si>
    <t xml:space="preserve">Interface Categories</t>
  </si>
  <si>
    <t xml:space="preserve">Trade Capture Interfaces - please include any external trading platform which will be communicating trade details to be captured in Enfusion (e.g. fix drop copies)</t>
  </si>
  <si>
    <t xml:space="preserve">Trade Export Interfaces  - please include any 3rd parties that should be sent daily trade files from Enfusion (e.g. PBs, Admins and Trade Matching Platforms)</t>
  </si>
  <si>
    <t xml:space="preserve">Reconciliation Interfaces - please document clearing brokers and admins to be reconciled vs Enfusion book of record</t>
  </si>
  <si>
    <t xml:space="preserve">Additional Interfaces - please list any additional incoming or outgoing connections required by your firm</t>
  </si>
  <si>
    <t xml:space="preserve">Equities</t>
  </si>
  <si>
    <t xml:space="preserve">TRS/CFD</t>
  </si>
  <si>
    <t xml:space="preserve">Futures</t>
  </si>
  <si>
    <t xml:space="preserve">Options</t>
  </si>
  <si>
    <t xml:space="preserve">Corp/Gov't Bonds</t>
  </si>
  <si>
    <t xml:space="preserve">Convert Bonds</t>
  </si>
  <si>
    <t xml:space="preserve">FX Spot</t>
  </si>
  <si>
    <t xml:space="preserve">OTC Options</t>
  </si>
  <si>
    <t xml:space="preserve">FX Opt (vanilla)</t>
  </si>
  <si>
    <t xml:space="preserve">FX Opt (exotic)</t>
  </si>
  <si>
    <t xml:space="preserve">Privates</t>
  </si>
  <si>
    <t xml:space="preserve">IRS</t>
  </si>
  <si>
    <t xml:space="preserve">CDS</t>
  </si>
  <si>
    <t xml:space="preserve">IRS Swaption</t>
  </si>
  <si>
    <t xml:space="preserve">CDS Swaption</t>
  </si>
  <si>
    <t xml:space="preserve">Repos</t>
  </si>
  <si>
    <t xml:space="preserve">Bank Debt</t>
  </si>
  <si>
    <t xml:space="preserve">Trade Capture </t>
  </si>
  <si>
    <t xml:space="preserve">Enfusion OEMS</t>
  </si>
  <si>
    <t xml:space="preserve">x</t>
  </si>
  <si>
    <t xml:space="preserve">Manual Trade Input/Upload into Enfusion</t>
  </si>
  <si>
    <t xml:space="preserve">Trade Export Interfaces</t>
  </si>
  <si>
    <t xml:space="preserve">HSBC Custodian</t>
  </si>
  <si>
    <t xml:space="preserve">Interactive Brokers Custodian</t>
  </si>
  <si>
    <t xml:space="preserve">Reconciliation Interfaces </t>
  </si>
  <si>
    <t xml:space="preserve">Valuation Interfaces</t>
  </si>
  <si>
    <t xml:space="preserve">Bloomberg SAPI</t>
  </si>
  <si>
    <t xml:space="preserve">FactSet Real Time</t>
  </si>
  <si>
    <t xml:space="preserve">Internal Pricing</t>
  </si>
  <si>
    <t xml:space="preserve">Bloomberg Data Licence</t>
  </si>
  <si>
    <t xml:space="preserve">Neovest Real Time</t>
  </si>
  <si>
    <t xml:space="preserve">Additional Interfaces</t>
  </si>
  <si>
    <t xml:space="preserve">Omgeo Oasys </t>
  </si>
  <si>
    <t xml:space="preserve">Allocation Email to Executing Brokers</t>
  </si>
  <si>
    <t xml:space="preserve">Inception date</t>
  </si>
  <si>
    <t xml:space="preserve">Total</t>
  </si>
  <si>
    <t xml:space="preserve">Listed Products</t>
  </si>
  <si>
    <t xml:space="preserve">International Equities</t>
  </si>
  <si>
    <t xml:space="preserve">Positions</t>
  </si>
  <si>
    <t xml:space="preserve">Monthly Trading Volume (in # of trades)</t>
  </si>
  <si>
    <t xml:space="preserve">US Equities</t>
  </si>
  <si>
    <t xml:space="preserve">Listed Options</t>
  </si>
  <si>
    <t xml:space="preserve">Listed Futures</t>
  </si>
  <si>
    <t xml:space="preserve">Calendar Spreads</t>
  </si>
  <si>
    <t xml:space="preserve">Monthly Trading Volume</t>
  </si>
  <si>
    <t xml:space="preserve">Listed FX Options</t>
  </si>
  <si>
    <t xml:space="preserve">FX Spots</t>
  </si>
  <si>
    <t xml:space="preserve">Gov/Corp Bonds</t>
  </si>
  <si>
    <t xml:space="preserve">Municipal Bonds</t>
  </si>
  <si>
    <t xml:space="preserve">Bank Loans</t>
  </si>
  <si>
    <t xml:space="preserve">Interest Rate Swaps (Cleared)</t>
  </si>
  <si>
    <t xml:space="preserve">Credit Default Swaps (Cleared)</t>
  </si>
  <si>
    <t xml:space="preserve">Money Market Instruments</t>
  </si>
  <si>
    <t xml:space="preserve">Rights</t>
  </si>
  <si>
    <t xml:space="preserve">Pay to Hold (PTH)</t>
  </si>
  <si>
    <t xml:space="preserve">ISDA/ OTC Products</t>
  </si>
  <si>
    <t xml:space="preserve">OTC FX Options</t>
  </si>
  <si>
    <t xml:space="preserve">FX Forwards</t>
  </si>
  <si>
    <t xml:space="preserve">Equity Swaps</t>
  </si>
  <si>
    <t xml:space="preserve">Interest Rate Swaps (Bilateral)</t>
  </si>
  <si>
    <t xml:space="preserve">Credit Default Swaps (Bilateral)</t>
  </si>
  <si>
    <t xml:space="preserve">Variance/Vol Swaps</t>
  </si>
  <si>
    <t xml:space="preserve">IR Swaptions</t>
  </si>
  <si>
    <t xml:space="preserve">CDS Swaptions</t>
  </si>
  <si>
    <t xml:space="preserve">ABS / MBS</t>
  </si>
  <si>
    <t xml:space="preserve">Warrants</t>
  </si>
  <si>
    <t xml:space="preserve">Repurchase Agreements</t>
  </si>
  <si>
    <t xml:space="preserve">ASCOT</t>
  </si>
  <si>
    <t xml:space="preserve">Private Equity</t>
  </si>
  <si>
    <t xml:space="preserve">Other OTC</t>
  </si>
  <si>
    <t xml:space="preserve">Total Listed Positions</t>
  </si>
  <si>
    <t xml:space="preserve">Total Listed Monthly Trading Volume</t>
  </si>
  <si>
    <t xml:space="preserve">Estimated Daily Listed Trading Volume</t>
  </si>
  <si>
    <t xml:space="preserve">Total ISDA Positions</t>
  </si>
  <si>
    <t xml:space="preserve">Total ISDA Monthly Trading Volume</t>
  </si>
  <si>
    <t xml:space="preserve">Estimated Daily ISDA Trading Volume</t>
  </si>
  <si>
    <t xml:space="preserve">Please list each executing broker connection, product type and execution type relevant for trading via Enfusion's OMS</t>
  </si>
  <si>
    <t xml:space="preserve">US</t>
  </si>
  <si>
    <t xml:space="preserve">EMEA</t>
  </si>
  <si>
    <t xml:space="preserve">APAC</t>
  </si>
  <si>
    <t xml:space="preserve">Broker</t>
  </si>
  <si>
    <t xml:space="preserve">Product</t>
  </si>
  <si>
    <t xml:space="preserve">High Touch</t>
  </si>
  <si>
    <t xml:space="preserve">DMA</t>
  </si>
  <si>
    <t xml:space="preserve">Algos</t>
  </si>
  <si>
    <t xml:space="preserve">Program</t>
  </si>
  <si>
    <t xml:space="preserve">MS</t>
  </si>
  <si>
    <t xml:space="preserve">User Fee Table</t>
  </si>
  <si>
    <t xml:space="preserve">Full Users</t>
  </si>
  <si>
    <t xml:space="preserve">View Users</t>
  </si>
  <si>
    <t xml:space="preserve"># of Funds/SMAs</t>
  </si>
  <si>
    <t xml:space="preserve"># of Unique Listed Securities</t>
  </si>
  <si>
    <t xml:space="preserve"># Average Daily Trades</t>
  </si>
  <si>
    <t xml:space="preserve">0-250</t>
  </si>
  <si>
    <t xml:space="preserve">0-100</t>
  </si>
  <si>
    <t xml:space="preserve">250-500</t>
  </si>
  <si>
    <t xml:space="preserve">100-500</t>
  </si>
  <si>
    <t xml:space="preserve">500-1k</t>
  </si>
  <si>
    <t xml:space="preserve">1k-5k</t>
  </si>
  <si>
    <t xml:space="preserve">5k-15k</t>
  </si>
  <si>
    <t xml:space="preserve">15k-30k</t>
  </si>
  <si>
    <t xml:space="preserve">&gt;30k</t>
  </si>
  <si>
    <t xml:space="preserve">Users</t>
  </si>
  <si>
    <t xml:space="preserve">RICS</t>
  </si>
  <si>
    <t xml:space="preserve">Reuters Fee</t>
  </si>
  <si>
    <t xml:space="preserve">Add'l User</t>
  </si>
  <si>
    <t xml:space="preserve">Total Fee</t>
  </si>
  <si>
    <t xml:space="preserve">1k-2k</t>
  </si>
  <si>
    <t xml:space="preserve">2k-3.5k</t>
  </si>
  <si>
    <t xml:space="preserve">3.5k-5k</t>
  </si>
  <si>
    <t xml:space="preserve">5k-7.5k</t>
  </si>
  <si>
    <t xml:space="preserve">7.5k-10k</t>
  </si>
  <si>
    <t xml:space="preserve">10k-15k</t>
  </si>
  <si>
    <t xml:space="preserve">15k-20k</t>
  </si>
  <si>
    <t xml:space="preserve">20k-25k</t>
  </si>
  <si>
    <t xml:space="preserve">25k-30k</t>
  </si>
  <si>
    <t xml:space="preserve">Executing Brokers</t>
  </si>
  <si>
    <t xml:space="preserve">Fee</t>
  </si>
  <si>
    <t xml:space="preserve"> 0-4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</si>
  <si>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</si>
  <si>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</si>
  <si>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</si>
  <si>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</si>
  <si>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</si>
  <si>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</si>
  <si>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Real Time Pricing Source</t>
  </si>
  <si>
    <t xml:space="preserve">BB SAPI</t>
  </si>
  <si>
    <t xml:space="preserve">FactSet</t>
  </si>
  <si>
    <t xml:space="preserve">No</t>
  </si>
  <si>
    <t xml:space="preserve">Active Executing Brokers Utilized via Integrata OMS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</si>
</sst>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d\-mmm"/>
    <numFmt numFmtId="167" formatCode="m/d/yyyy"/>
    <numFmt numFmtId="168" formatCode="General"/>
    <numFmt numFmtId="169" formatCode="[$$-409]#,##0;[RED]\-[$$-409]#,##0"/>
    <numFmt numFmtId="170" formatCode="\$#,##0_);[RED]&quot;($&quot;#,##0\)"/>
    <numFmt numFmtId="171" formatCode="_(\$* #,##0.00_);_(\$* \(#,##0.00\);_(\$* \-??_);_(@_)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Trebuchet MS"/>
      <family val="2"/>
      <charset val="1"/>
    </font>
    <font>
      <b val="true"/>
      <sz val="11"/>
      <name val="Trebuchet MS"/>
      <family val="2"/>
      <charset val="1"/>
    </font>
    <font>
      <i val="true"/>
      <sz val="8"/>
      <name val="Trebuchet MS"/>
      <family val="2"/>
      <charset val="1"/>
    </font>
    <font>
      <sz val="8"/>
      <name val="Trebuchet MS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b val="true"/>
      <sz val="12"/>
      <name val="Calibri"/>
      <family val="2"/>
      <charset val="1"/>
    </font>
    <font>
      <u val="single"/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rebuchet MS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sz val="10"/>
      <color rgb="FF002060"/>
      <name val="Trebuchet MS"/>
      <family val="2"/>
      <charset val="1"/>
    </font>
    <font>
      <sz val="12"/>
      <color rgb="FF00206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D8D8D8"/>
      <name val="Calibri"/>
      <family val="2"/>
      <charset val="1"/>
    </font>
    <font>
      <b val="true"/>
      <sz val="9"/>
      <color rgb="FF00206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rebuchet MS"/>
      <family val="2"/>
      <charset val="1"/>
    </font>
    <font>
      <sz val="10"/>
      <color rgb="FFFF0000"/>
      <name val="Trebuchet MS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4EAF4"/>
        <bgColor rgb="FFECECEC"/>
      </patternFill>
    </fill>
    <fill>
      <patternFill patternType="solid">
        <fgColor rgb="FFF2F2F2"/>
        <bgColor rgb="FFEDEDED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BDD7EE"/>
      </patternFill>
    </fill>
    <fill>
      <patternFill patternType="solid">
        <fgColor rgb="FFD6DCE5"/>
        <bgColor rgb="FFD6DCE4"/>
      </patternFill>
    </fill>
    <fill>
      <patternFill patternType="solid">
        <fgColor rgb="FFBDD7EE"/>
        <bgColor rgb="FFD6DCE5"/>
      </patternFill>
    </fill>
    <fill>
      <patternFill patternType="solid">
        <fgColor rgb="FF002060"/>
        <bgColor rgb="FF000080"/>
      </patternFill>
    </fill>
    <fill>
      <patternFill patternType="solid">
        <fgColor rgb="FFE7E6E6"/>
        <bgColor rgb="FFECECEC"/>
      </patternFill>
    </fill>
    <fill>
      <patternFill patternType="solid">
        <fgColor rgb="FF00B050"/>
        <bgColor rgb="FF008080"/>
      </patternFill>
    </fill>
    <fill>
      <patternFill patternType="solid">
        <fgColor rgb="FF5B9BD5"/>
        <bgColor rgb="FF2E75B6"/>
      </patternFill>
    </fill>
    <fill>
      <patternFill patternType="solid">
        <fgColor rgb="FFA8D08D"/>
        <bgColor rgb="FFBFBFBF"/>
      </patternFill>
    </fill>
    <fill>
      <patternFill patternType="solid">
        <fgColor rgb="FFF7CAAC"/>
        <bgColor rgb="FFD8D8D8"/>
      </patternFill>
    </fill>
    <fill>
      <patternFill patternType="solid">
        <fgColor rgb="FFD6DCE4"/>
        <bgColor rgb="FFD6DCE5"/>
      </patternFill>
    </fill>
    <fill>
      <patternFill patternType="solid">
        <fgColor rgb="FFEDEDED"/>
        <bgColor rgb="FFECECEC"/>
      </patternFill>
    </fill>
    <fill>
      <patternFill patternType="solid">
        <fgColor rgb="FFFFF2CC"/>
        <bgColor rgb="FFF2F2F2"/>
      </patternFill>
    </fill>
    <fill>
      <patternFill patternType="solid">
        <fgColor rgb="FFECECEC"/>
        <bgColor rgb="FFEDEDE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FF0000"/>
      </left>
      <right style="medium">
        <color rgb="FFFF0000"/>
      </right>
      <top style="thin">
        <color rgb="FF3B5E91"/>
      </top>
      <bottom style="medium">
        <color rgb="FFFF0000"/>
      </bottom>
      <diagonal/>
    </border>
    <border diagonalUp="false" diagonalDown="false">
      <left/>
      <right style="thin">
        <color rgb="FF3B5E91"/>
      </right>
      <top style="thin">
        <color rgb="FF3B5E91"/>
      </top>
      <bottom style="thin">
        <color rgb="FF3B5E91"/>
      </bottom>
      <diagonal/>
    </border>
    <border diagonalUp="false" diagonalDown="false">
      <left style="thin">
        <color rgb="FF3B5E91"/>
      </left>
      <right/>
      <top style="thin">
        <color rgb="FF3B5E91"/>
      </top>
      <bottom style="thin">
        <color rgb="FF3B5E91"/>
      </bottom>
      <diagonal/>
    </border>
    <border diagonalUp="false" diagonalDown="false">
      <left style="thin">
        <color rgb="FF3B5E91"/>
      </left>
      <right style="thin">
        <color rgb="FF3B5E91"/>
      </right>
      <top style="thin">
        <color rgb="FF3B5E91"/>
      </top>
      <bottom style="thin">
        <color rgb="FF3B5E91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1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5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1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0" borderId="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0" borderId="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3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3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0" fillId="1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planatory Text 2" xfId="20"/>
    <cellStyle name="Normal 2" xfId="21"/>
    <cellStyle name="Normal 2 2" xfId="22"/>
    <cellStyle name="Normal 3" xfId="23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4EAF4"/>
      <rgbColor rgb="FF660066"/>
      <rgbColor rgb="FFFF8080"/>
      <rgbColor rgb="FF0066CC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F2F2F2"/>
      <rgbColor rgb="FFECECEC"/>
      <rgbColor rgb="FFEDEDED"/>
      <rgbColor rgb="FFD6DCE5"/>
      <rgbColor rgb="FFD6DCE4"/>
      <rgbColor rgb="FFD8D8D8"/>
      <rgbColor rgb="FFF7CAAC"/>
      <rgbColor rgb="FF2E75B6"/>
      <rgbColor rgb="FF33CCCC"/>
      <rgbColor rgb="FF99CC00"/>
      <rgbColor rgb="FFFFCC00"/>
      <rgbColor rgb="FFFF9900"/>
      <rgbColor rgb="FFFF6600"/>
      <rgbColor rgb="FF3B5E91"/>
      <rgbColor rgb="FFA8D08D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312840</xdr:colOff>
      <xdr:row>40</xdr:row>
      <xdr:rowOff>46080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6440400" cy="639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3894480</xdr:colOff>
      <xdr:row>3</xdr:row>
      <xdr:rowOff>102600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0" y="0"/>
          <a:ext cx="8622000" cy="712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2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3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4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5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6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7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119880</xdr:colOff>
      <xdr:row>0</xdr:row>
      <xdr:rowOff>89640</xdr:rowOff>
    </xdr:from>
    <xdr:to>
      <xdr:col>13</xdr:col>
      <xdr:colOff>99720</xdr:colOff>
      <xdr:row>0</xdr:row>
      <xdr:rowOff>889200</xdr:rowOff>
    </xdr:to>
    <xdr:sp>
      <xdr:nvSpPr>
        <xdr:cNvPr id="8" name="Shape 20"/>
        <xdr:cNvSpPr/>
      </xdr:nvSpPr>
      <xdr:spPr>
        <a:xfrm>
          <a:off x="119880" y="89640"/>
          <a:ext cx="11803320" cy="799560"/>
        </a:xfrm>
        <a:prstGeom prst="rect">
          <a:avLst/>
        </a:prstGeom>
        <a:solidFill>
          <a:srgbClr val="ffffff"/>
        </a:solidFill>
        <a:ln w="9525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Instructions: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  <a:ea typeface="Calibri"/>
            </a:rPr>
            <a:t>Table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- enter the positions and monthly trading volume for each security type by fund.  Rows that exceed volume thresholds will instruct that Product/ Onboarding review is required to proceed.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6953125" defaultRowHeight="12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4609375" defaultRowHeight="13.5" zeroHeight="false" outlineLevelRow="0" outlineLevelCol="0"/>
  <cols>
    <col collapsed="false" customWidth="true" hidden="false" outlineLevel="0" max="1" min="1" style="1" width="67"/>
    <col collapsed="false" customWidth="true" hidden="false" outlineLevel="0" max="2" min="2" style="1" width="99.81"/>
    <col collapsed="false" customWidth="true" hidden="false" outlineLevel="0" max="3" min="3" style="1" width="48.18"/>
    <col collapsed="false" customWidth="true" hidden="false" outlineLevel="0" max="4" min="4" style="1" width="16.45"/>
    <col collapsed="false" customWidth="true" hidden="false" outlineLevel="0" max="5" min="5" style="1" width="22.16"/>
    <col collapsed="false" customWidth="true" hidden="false" outlineLevel="0" max="6" min="6" style="1" width="10.18"/>
    <col collapsed="false" customWidth="true" hidden="false" outlineLevel="0" max="7" min="7" style="1" width="11.83"/>
    <col collapsed="false" customWidth="false" hidden="false" outlineLevel="0" max="8" min="8" style="1" width="11.45"/>
    <col collapsed="false" customWidth="true" hidden="false" outlineLevel="0" max="9" min="9" style="1" width="9.82"/>
    <col collapsed="false" customWidth="true" hidden="false" outlineLevel="0" max="10" min="10" style="1" width="13.82"/>
    <col collapsed="false" customWidth="false" hidden="false" outlineLevel="0" max="1024" min="11" style="1" width="11.45"/>
  </cols>
  <sheetData>
    <row r="1" customFormat="false" ht="33.75" hidden="false" customHeight="true" outlineLevel="0" collapsed="false"/>
    <row r="2" customFormat="false" ht="14.25" hidden="false" customHeight="true" outlineLevel="0" collapsed="false">
      <c r="A2" s="2"/>
      <c r="B2" s="2"/>
      <c r="C2" s="3"/>
      <c r="D2" s="3"/>
    </row>
    <row r="3" customFormat="false" ht="3" hidden="true" customHeight="true" outlineLevel="0" collapsed="false">
      <c r="A3" s="4"/>
      <c r="B3" s="4"/>
      <c r="C3" s="3"/>
      <c r="D3" s="3"/>
    </row>
    <row r="4" s="5" customFormat="true" ht="14.25" hidden="false" customHeight="true" outlineLevel="0" collapsed="false">
      <c r="F4" s="1"/>
      <c r="G4" s="1"/>
      <c r="I4" s="1"/>
      <c r="J4" s="1"/>
      <c r="K4" s="1"/>
    </row>
    <row r="5" customFormat="false" ht="15.5" hidden="false" customHeight="false" outlineLevel="0" collapsed="false">
      <c r="A5" s="6"/>
      <c r="B5" s="6"/>
    </row>
    <row r="6" s="11" customFormat="true" ht="18.5" hidden="false" customHeight="false" outlineLevel="0" collapsed="false">
      <c r="A6" s="7" t="s">
        <v>0</v>
      </c>
      <c r="B6" s="8"/>
      <c r="C6" s="9"/>
      <c r="D6" s="10"/>
      <c r="F6" s="1"/>
      <c r="G6" s="1"/>
      <c r="H6" s="1"/>
      <c r="I6" s="1"/>
      <c r="J6" s="1"/>
      <c r="K6" s="1"/>
    </row>
    <row r="7" s="11" customFormat="true" ht="15.5" hidden="false" customHeight="false" outlineLevel="0" collapsed="false">
      <c r="A7" s="12" t="s">
        <v>1</v>
      </c>
      <c r="B7" s="13" t="s">
        <v>2</v>
      </c>
      <c r="C7" s="1"/>
      <c r="D7" s="1"/>
      <c r="F7" s="1"/>
      <c r="G7" s="1"/>
      <c r="H7" s="1"/>
      <c r="I7" s="1"/>
      <c r="J7" s="1"/>
      <c r="K7" s="1"/>
    </row>
    <row r="8" customFormat="false" ht="15" hidden="false" customHeight="false" outlineLevel="0" collapsed="false">
      <c r="A8" s="14" t="s">
        <v>3</v>
      </c>
      <c r="B8" s="15"/>
    </row>
    <row r="9" customFormat="false" ht="15.5" hidden="false" customHeight="false" outlineLevel="0" collapsed="false">
      <c r="A9" s="14" t="s">
        <v>4</v>
      </c>
      <c r="B9" s="15" t="n">
        <v>2</v>
      </c>
    </row>
    <row r="10" customFormat="false" ht="15.5" hidden="false" customHeight="false" outlineLevel="0" collapsed="false">
      <c r="A10" s="14" t="s">
        <v>5</v>
      </c>
      <c r="B10" s="15" t="s">
        <v>6</v>
      </c>
    </row>
    <row r="11" customFormat="false" ht="15.5" hidden="false" customHeight="false" outlineLevel="0" collapsed="false">
      <c r="A11" s="14" t="s">
        <v>7</v>
      </c>
      <c r="B11" s="15" t="s">
        <v>8</v>
      </c>
    </row>
    <row r="12" customFormat="false" ht="15.5" hidden="false" customHeight="false" outlineLevel="0" collapsed="false">
      <c r="A12" s="14" t="s">
        <v>9</v>
      </c>
      <c r="B12" s="15" t="s">
        <v>10</v>
      </c>
    </row>
    <row r="13" customFormat="false" ht="15.5" hidden="false" customHeight="false" outlineLevel="0" collapsed="false">
      <c r="A13" s="14" t="s">
        <v>11</v>
      </c>
      <c r="B13" s="16" t="n">
        <v>3</v>
      </c>
    </row>
    <row r="14" customFormat="false" ht="15.5" hidden="false" customHeight="false" outlineLevel="0" collapsed="false">
      <c r="A14" s="14" t="s">
        <v>12</v>
      </c>
      <c r="B14" s="16" t="n">
        <v>0</v>
      </c>
    </row>
    <row r="15" customFormat="false" ht="15.5" hidden="false" customHeight="false" outlineLevel="0" collapsed="false">
      <c r="A15" s="14" t="s">
        <v>13</v>
      </c>
      <c r="B15" s="15" t="s">
        <v>14</v>
      </c>
      <c r="C15" s="1" t="s">
        <v>15</v>
      </c>
    </row>
    <row r="16" customFormat="false" ht="15.5" hidden="false" customHeight="false" outlineLevel="0" collapsed="false">
      <c r="A16" s="14" t="s">
        <v>16</v>
      </c>
      <c r="B16" s="15" t="s">
        <v>17</v>
      </c>
      <c r="C16" s="1" t="s">
        <v>18</v>
      </c>
    </row>
    <row r="17" customFormat="false" ht="15.5" hidden="false" customHeight="false" outlineLevel="0" collapsed="false">
      <c r="A17" s="17" t="s">
        <v>19</v>
      </c>
      <c r="B17" s="15" t="s">
        <v>20</v>
      </c>
      <c r="C17" s="1" t="s">
        <v>21</v>
      </c>
    </row>
    <row r="18" customFormat="false" ht="15.5" hidden="false" customHeight="false" outlineLevel="0" collapsed="false">
      <c r="A18" s="14" t="s">
        <v>22</v>
      </c>
      <c r="B18" s="16"/>
    </row>
    <row r="19" customFormat="false" ht="15.5" hidden="false" customHeight="false" outlineLevel="0" collapsed="false">
      <c r="A19" s="14" t="s">
        <v>23</v>
      </c>
      <c r="B19" s="16"/>
    </row>
    <row r="20" customFormat="false" ht="15.5" hidden="false" customHeight="false" outlineLevel="0" collapsed="false">
      <c r="A20" s="14" t="s">
        <v>24</v>
      </c>
      <c r="B20" s="16" t="s">
        <v>25</v>
      </c>
    </row>
    <row r="21" customFormat="false" ht="15.5" hidden="false" customHeight="false" outlineLevel="0" collapsed="false">
      <c r="A21" s="14" t="s">
        <v>26</v>
      </c>
      <c r="B21" s="15" t="s">
        <v>20</v>
      </c>
    </row>
    <row r="22" customFormat="false" ht="15.5" hidden="false" customHeight="false" outlineLevel="0" collapsed="false">
      <c r="A22" s="14" t="s">
        <v>27</v>
      </c>
      <c r="B22" s="18" t="s">
        <v>28</v>
      </c>
      <c r="C22" s="1" t="s">
        <v>29</v>
      </c>
    </row>
    <row r="23" customFormat="false" ht="15.5" hidden="false" customHeight="false" outlineLevel="0" collapsed="false">
      <c r="A23" s="14" t="s">
        <v>30</v>
      </c>
      <c r="B23" s="16" t="s">
        <v>29</v>
      </c>
    </row>
    <row r="24" customFormat="false" ht="15.5" hidden="false" customHeight="false" outlineLevel="0" collapsed="false">
      <c r="A24" s="14" t="s">
        <v>31</v>
      </c>
      <c r="B24" s="15" t="s">
        <v>32</v>
      </c>
    </row>
    <row r="25" customFormat="false" ht="15.5" hidden="false" customHeight="false" outlineLevel="0" collapsed="false">
      <c r="A25" s="14" t="s">
        <v>33</v>
      </c>
      <c r="B25" s="15" t="s">
        <v>17</v>
      </c>
    </row>
    <row r="26" customFormat="false" ht="15.5" hidden="false" customHeight="false" outlineLevel="0" collapsed="false">
      <c r="A26" s="14" t="s">
        <v>34</v>
      </c>
      <c r="B26" s="16" t="s">
        <v>17</v>
      </c>
    </row>
    <row r="27" customFormat="false" ht="15.5" hidden="false" customHeight="false" outlineLevel="0" collapsed="false">
      <c r="A27" s="14" t="s">
        <v>35</v>
      </c>
      <c r="B27" s="16"/>
      <c r="C27" s="1" t="s">
        <v>36</v>
      </c>
    </row>
    <row r="28" customFormat="false" ht="15.5" hidden="false" customHeight="false" outlineLevel="0" collapsed="false">
      <c r="A28" s="14" t="s">
        <v>37</v>
      </c>
      <c r="B28" s="15" t="s">
        <v>38</v>
      </c>
    </row>
    <row r="29" customFormat="false" ht="15.5" hidden="false" customHeight="false" outlineLevel="0" collapsed="false">
      <c r="A29" s="14" t="s">
        <v>39</v>
      </c>
      <c r="B29" s="15" t="s">
        <v>40</v>
      </c>
    </row>
  </sheetData>
  <mergeCells count="4">
    <mergeCell ref="A2:B2"/>
    <mergeCell ref="C2:D2"/>
    <mergeCell ref="A3:B3"/>
    <mergeCell ref="C3:D3"/>
  </mergeCells>
  <dataValidations count="2">
    <dataValidation allowBlank="true" errorStyle="stop" operator="between" showDropDown="false" showErrorMessage="true" showInputMessage="true" sqref="B9" type="whole">
      <formula1>1</formula1>
      <formula2>1000</formula2>
    </dataValidation>
    <dataValidation allowBlank="true" errorStyle="stop" operator="between" showDropDown="false" showErrorMessage="true" showInputMessage="true" sqref="B27 B29" type="list">
      <formula1>#ref!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048576"/>
  <sheetViews>
    <sheetView showFormulas="false" showGridLines="false" showRowColHeaders="true" showZeros="true" rightToLeft="false" tabSelected="true" showOutlineSymbols="true" defaultGridColor="true" view="normal" topLeftCell="A15" colorId="64" zoomScale="90" zoomScaleNormal="90" zoomScalePageLayoutView="100" workbookViewId="0">
      <selection pane="topLeft" activeCell="F39" activeCellId="0" sqref="F39"/>
    </sheetView>
  </sheetViews>
  <sheetFormatPr defaultColWidth="15.19921875" defaultRowHeight="14.5" zeroHeight="false" outlineLevelRow="0" outlineLevelCol="0"/>
  <cols>
    <col collapsed="false" customWidth="true" hidden="false" outlineLevel="0" max="1" min="1" style="19" width="56.45"/>
    <col collapsed="false" customWidth="true" hidden="false" outlineLevel="0" max="2" min="2" style="19" width="17"/>
    <col collapsed="false" customWidth="true" hidden="false" outlineLevel="0" max="3" min="3" style="19" width="9.46"/>
    <col collapsed="false" customWidth="true" hidden="false" outlineLevel="0" max="5" min="4" style="19" width="8.54"/>
    <col collapsed="false" customWidth="true" hidden="false" outlineLevel="0" max="6" min="6" style="19" width="18"/>
    <col collapsed="false" customWidth="true" hidden="false" outlineLevel="0" max="7" min="7" style="19" width="15.54"/>
    <col collapsed="false" customWidth="true" hidden="false" outlineLevel="0" max="8" min="8" style="19" width="8.45"/>
    <col collapsed="false" customWidth="true" hidden="false" outlineLevel="0" max="9" min="9" style="19" width="18.27"/>
    <col collapsed="false" customWidth="true" hidden="false" outlineLevel="0" max="10" min="10" style="19" width="15.81"/>
    <col collapsed="false" customWidth="true" hidden="false" outlineLevel="0" max="12" min="11" style="19" width="16"/>
    <col collapsed="false" customWidth="true" hidden="false" outlineLevel="0" max="13" min="13" style="19" width="4.17"/>
    <col collapsed="false" customWidth="true" hidden="false" outlineLevel="0" max="14" min="14" style="19" width="4.82"/>
    <col collapsed="false" customWidth="true" hidden="false" outlineLevel="0" max="15" min="15" style="19" width="13.55"/>
    <col collapsed="false" customWidth="true" hidden="false" outlineLevel="0" max="16" min="16" style="19" width="14.45"/>
    <col collapsed="false" customWidth="true" hidden="false" outlineLevel="0" max="17" min="17" style="19" width="7.18"/>
    <col collapsed="false" customWidth="true" hidden="false" outlineLevel="0" max="18" min="18" style="19" width="10.99"/>
    <col collapsed="false" customWidth="true" hidden="false" outlineLevel="0" max="27" min="19" style="19" width="7.54"/>
    <col collapsed="false" customWidth="false" hidden="false" outlineLevel="0" max="1024" min="28" style="19" width="15.18"/>
  </cols>
  <sheetData>
    <row r="1" customFormat="false" ht="15" hidden="false" customHeight="true" outlineLevel="0" collapsed="false"/>
    <row r="2" customFormat="false" ht="15" hidden="false" customHeight="true" outlineLevel="0" collapsed="false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2"/>
      <c r="L2" s="23"/>
    </row>
    <row r="3" customFormat="false" ht="15" hidden="false" customHeight="true" outlineLevel="0" collapsed="false">
      <c r="A3" s="24" t="s">
        <v>41</v>
      </c>
      <c r="B3" s="25"/>
      <c r="C3" s="25"/>
      <c r="D3" s="25"/>
      <c r="E3" s="25"/>
      <c r="F3" s="25"/>
      <c r="G3" s="25"/>
      <c r="H3" s="25"/>
      <c r="I3" s="25"/>
      <c r="J3" s="25"/>
      <c r="K3" s="26"/>
      <c r="L3" s="23"/>
    </row>
    <row r="4" customFormat="false" ht="15" hidden="false" customHeight="true" outlineLevel="0" collapsed="false">
      <c r="A4" s="27" t="s">
        <v>42</v>
      </c>
      <c r="B4" s="25"/>
      <c r="C4" s="25"/>
      <c r="D4" s="25"/>
      <c r="E4" s="25"/>
      <c r="F4" s="25"/>
      <c r="G4" s="25"/>
      <c r="H4" s="25"/>
      <c r="I4" s="25"/>
      <c r="J4" s="25"/>
      <c r="K4" s="26"/>
      <c r="L4" s="23"/>
    </row>
    <row r="5" customFormat="false" ht="15" hidden="false" customHeight="true" outlineLevel="0" collapsed="false">
      <c r="A5" s="27" t="s">
        <v>43</v>
      </c>
      <c r="B5" s="25"/>
      <c r="C5" s="25"/>
      <c r="D5" s="25"/>
      <c r="E5" s="25"/>
      <c r="F5" s="25"/>
      <c r="G5" s="25"/>
      <c r="H5" s="25"/>
      <c r="I5" s="25"/>
      <c r="J5" s="25"/>
      <c r="K5" s="26"/>
      <c r="L5" s="23"/>
    </row>
    <row r="6" customFormat="false" ht="15" hidden="false" customHeight="true" outlineLevel="0" collapsed="false">
      <c r="A6" s="27"/>
      <c r="B6" s="25"/>
      <c r="C6" s="25"/>
      <c r="D6" s="25"/>
      <c r="E6" s="25"/>
      <c r="F6" s="25"/>
      <c r="G6" s="25"/>
      <c r="H6" s="25"/>
      <c r="I6" s="25"/>
      <c r="J6" s="25"/>
      <c r="K6" s="26"/>
      <c r="L6" s="23"/>
    </row>
    <row r="7" customFormat="false" ht="15" hidden="false" customHeight="true" outlineLevel="0" collapsed="false">
      <c r="A7" s="28" t="s">
        <v>44</v>
      </c>
      <c r="B7" s="25"/>
      <c r="C7" s="25"/>
      <c r="D7" s="25"/>
      <c r="E7" s="25"/>
      <c r="F7" s="25"/>
      <c r="G7" s="25"/>
      <c r="H7" s="25"/>
      <c r="I7" s="25"/>
      <c r="J7" s="25"/>
      <c r="K7" s="26"/>
      <c r="L7" s="23"/>
    </row>
    <row r="8" customFormat="false" ht="15" hidden="false" customHeight="true" outlineLevel="0" collapsed="false">
      <c r="A8" s="24" t="s">
        <v>45</v>
      </c>
      <c r="B8" s="25"/>
      <c r="C8" s="25"/>
      <c r="D8" s="25"/>
      <c r="E8" s="25"/>
      <c r="F8" s="25"/>
      <c r="G8" s="25"/>
      <c r="H8" s="25"/>
      <c r="I8" s="25"/>
      <c r="J8" s="25"/>
      <c r="K8" s="26"/>
      <c r="L8" s="23"/>
    </row>
    <row r="9" customFormat="false" ht="15" hidden="false" customHeight="true" outlineLevel="0" collapsed="false">
      <c r="A9" s="24"/>
      <c r="B9" s="25"/>
      <c r="C9" s="25"/>
      <c r="D9" s="25"/>
      <c r="E9" s="25"/>
      <c r="F9" s="25"/>
      <c r="G9" s="25"/>
      <c r="H9" s="25"/>
      <c r="I9" s="25"/>
      <c r="J9" s="25"/>
      <c r="K9" s="26"/>
      <c r="L9" s="23"/>
    </row>
    <row r="10" customFormat="false" ht="15" hidden="false" customHeight="true" outlineLevel="0" collapsed="false">
      <c r="A10" s="28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6"/>
      <c r="L10" s="23"/>
    </row>
    <row r="11" customFormat="false" ht="15" hidden="false" customHeight="true" outlineLevel="0" collapsed="false">
      <c r="A11" s="24" t="s">
        <v>47</v>
      </c>
      <c r="B11" s="25"/>
      <c r="C11" s="25"/>
      <c r="D11" s="25"/>
      <c r="E11" s="25"/>
      <c r="F11" s="25"/>
      <c r="G11" s="25"/>
      <c r="H11" s="25"/>
      <c r="I11" s="25"/>
      <c r="J11" s="25"/>
      <c r="K11" s="26"/>
      <c r="L11" s="23"/>
    </row>
    <row r="12" customFormat="false" ht="15" hidden="false" customHeight="true" outlineLevel="0" collapsed="false">
      <c r="A12" s="24" t="s">
        <v>48</v>
      </c>
      <c r="B12" s="25"/>
      <c r="C12" s="25"/>
      <c r="D12" s="25"/>
      <c r="E12" s="25"/>
      <c r="F12" s="25"/>
      <c r="G12" s="25"/>
      <c r="H12" s="25"/>
      <c r="I12" s="25"/>
      <c r="J12" s="25"/>
      <c r="K12" s="26"/>
      <c r="L12" s="23"/>
    </row>
    <row r="13" customFormat="false" ht="15" hidden="false" customHeight="true" outlineLevel="0" collapsed="false">
      <c r="A13" s="24" t="s">
        <v>49</v>
      </c>
      <c r="B13" s="25"/>
      <c r="C13" s="25"/>
      <c r="D13" s="25"/>
      <c r="E13" s="25"/>
      <c r="F13" s="25"/>
      <c r="G13" s="25"/>
      <c r="H13" s="25"/>
      <c r="I13" s="25"/>
      <c r="J13" s="25"/>
      <c r="K13" s="26"/>
      <c r="L13" s="23"/>
    </row>
    <row r="14" customFormat="false" ht="15" hidden="false" customHeight="true" outlineLevel="0" collapsed="false">
      <c r="A14" s="29" t="s">
        <v>50</v>
      </c>
      <c r="B14" s="30"/>
      <c r="C14" s="30"/>
      <c r="D14" s="30"/>
      <c r="E14" s="30"/>
      <c r="F14" s="30"/>
      <c r="G14" s="30"/>
      <c r="H14" s="30"/>
      <c r="I14" s="30"/>
      <c r="J14" s="30"/>
      <c r="K14" s="31"/>
      <c r="L14" s="23"/>
    </row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>
      <c r="A17" s="32"/>
      <c r="B17" s="33" t="s">
        <v>51</v>
      </c>
      <c r="C17" s="33" t="s">
        <v>52</v>
      </c>
      <c r="D17" s="33" t="s">
        <v>53</v>
      </c>
      <c r="E17" s="33" t="s">
        <v>54</v>
      </c>
      <c r="F17" s="33" t="s">
        <v>55</v>
      </c>
      <c r="G17" s="33" t="s">
        <v>56</v>
      </c>
      <c r="H17" s="33" t="s">
        <v>57</v>
      </c>
      <c r="I17" s="33" t="s">
        <v>58</v>
      </c>
      <c r="J17" s="33" t="s">
        <v>59</v>
      </c>
      <c r="K17" s="33" t="s">
        <v>60</v>
      </c>
      <c r="L17" s="33" t="s">
        <v>61</v>
      </c>
      <c r="M17" s="33" t="s">
        <v>62</v>
      </c>
      <c r="N17" s="33" t="s">
        <v>63</v>
      </c>
      <c r="O17" s="33" t="s">
        <v>64</v>
      </c>
      <c r="P17" s="33" t="s">
        <v>65</v>
      </c>
      <c r="Q17" s="33" t="s">
        <v>66</v>
      </c>
      <c r="R17" s="33" t="s">
        <v>67</v>
      </c>
    </row>
    <row r="18" customFormat="false" ht="18.5" hidden="false" customHeight="false" outlineLevel="0" collapsed="false">
      <c r="A18" s="34" t="s">
        <v>68</v>
      </c>
      <c r="B18" s="35"/>
      <c r="C18" s="35"/>
      <c r="D18" s="35"/>
      <c r="E18" s="35"/>
      <c r="F18" s="35"/>
      <c r="G18" s="35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customFormat="false" ht="15.5" hidden="false" customHeight="false" outlineLevel="0" collapsed="false">
      <c r="A19" s="37" t="s">
        <v>69</v>
      </c>
      <c r="B19" s="35" t="s">
        <v>70</v>
      </c>
      <c r="C19" s="35"/>
      <c r="D19" s="35" t="s">
        <v>70</v>
      </c>
      <c r="E19" s="35" t="s">
        <v>70</v>
      </c>
      <c r="F19" s="35"/>
      <c r="G19" s="35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customFormat="false" ht="15.5" hidden="false" customHeight="false" outlineLevel="0" collapsed="false">
      <c r="A20" s="37" t="s">
        <v>71</v>
      </c>
      <c r="B20" s="35"/>
      <c r="C20" s="35"/>
      <c r="D20" s="35"/>
      <c r="E20" s="35"/>
      <c r="F20" s="35"/>
      <c r="G20" s="3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customFormat="false" ht="15.5" hidden="false" customHeight="false" outlineLevel="0" collapsed="false">
      <c r="A21" s="37"/>
      <c r="B21" s="35"/>
      <c r="C21" s="35"/>
      <c r="D21" s="35"/>
      <c r="E21" s="35"/>
      <c r="F21" s="35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customFormat="false" ht="18.5" hidden="false" customHeight="false" outlineLevel="0" collapsed="false">
      <c r="A22" s="34" t="s">
        <v>72</v>
      </c>
      <c r="B22" s="35"/>
      <c r="C22" s="35"/>
      <c r="D22" s="35"/>
      <c r="E22" s="35"/>
      <c r="F22" s="35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customFormat="false" ht="15" hidden="false" customHeight="false" outlineLevel="0" collapsed="false">
      <c r="A23" s="37" t="s">
        <v>73</v>
      </c>
      <c r="B23" s="35" t="s">
        <v>70</v>
      </c>
      <c r="C23" s="35"/>
      <c r="D23" s="35" t="s">
        <v>70</v>
      </c>
      <c r="E23" s="35" t="s">
        <v>70</v>
      </c>
      <c r="F23" s="35"/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customFormat="false" ht="15" hidden="false" customHeight="false" outlineLevel="0" collapsed="false">
      <c r="A24" s="37" t="s">
        <v>74</v>
      </c>
      <c r="B24" s="35" t="s">
        <v>70</v>
      </c>
      <c r="C24" s="35"/>
      <c r="D24" s="35" t="s">
        <v>70</v>
      </c>
      <c r="E24" s="35" t="s">
        <v>70</v>
      </c>
      <c r="F24" s="35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customFormat="false" ht="14.5" hidden="false" customHeight="false" outlineLevel="0" collapsed="false">
      <c r="A25" s="38"/>
      <c r="B25" s="35"/>
      <c r="C25" s="35"/>
      <c r="D25" s="35"/>
      <c r="E25" s="35"/>
      <c r="F25" s="35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customFormat="false" ht="18.5" hidden="false" customHeight="false" outlineLevel="0" collapsed="false">
      <c r="A26" s="34" t="s">
        <v>75</v>
      </c>
      <c r="B26" s="35"/>
      <c r="C26" s="35"/>
      <c r="D26" s="35"/>
      <c r="E26" s="35"/>
      <c r="F26" s="35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customFormat="false" ht="15" hidden="false" customHeight="false" outlineLevel="0" collapsed="false">
      <c r="A27" s="37" t="s">
        <v>73</v>
      </c>
      <c r="B27" s="35" t="s">
        <v>70</v>
      </c>
      <c r="C27" s="35"/>
      <c r="D27" s="35" t="s">
        <v>70</v>
      </c>
      <c r="E27" s="35" t="s">
        <v>70</v>
      </c>
      <c r="F27" s="35"/>
      <c r="G27" s="35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customFormat="false" ht="15" hidden="false" customHeight="false" outlineLevel="0" collapsed="false">
      <c r="A28" s="37" t="s">
        <v>74</v>
      </c>
      <c r="B28" s="35" t="s">
        <v>70</v>
      </c>
      <c r="C28" s="35"/>
      <c r="D28" s="35" t="s">
        <v>70</v>
      </c>
      <c r="E28" s="35" t="s">
        <v>70</v>
      </c>
      <c r="F28" s="35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customFormat="false" ht="15.5" hidden="false" customHeight="false" outlineLevel="0" collapsed="false">
      <c r="A29" s="37"/>
      <c r="B29" s="35"/>
      <c r="C29" s="35"/>
      <c r="D29" s="35"/>
      <c r="E29" s="35"/>
      <c r="F29" s="35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customFormat="false" ht="18.5" hidden="false" customHeight="false" outlineLevel="0" collapsed="false">
      <c r="A30" s="34" t="s">
        <v>76</v>
      </c>
      <c r="B30" s="35"/>
      <c r="C30" s="35"/>
      <c r="D30" s="35"/>
      <c r="E30" s="35"/>
      <c r="F30" s="35"/>
      <c r="G30" s="35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customFormat="false" ht="15.5" hidden="false" customHeight="false" outlineLevel="0" collapsed="false">
      <c r="A31" s="37" t="s">
        <v>77</v>
      </c>
      <c r="B31" s="35"/>
      <c r="C31" s="35"/>
      <c r="D31" s="35"/>
      <c r="E31" s="35"/>
      <c r="F31" s="35"/>
      <c r="G31" s="35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customFormat="false" ht="15.5" hidden="false" customHeight="false" outlineLevel="0" collapsed="false">
      <c r="A32" s="37" t="s">
        <v>78</v>
      </c>
      <c r="B32" s="35"/>
      <c r="C32" s="35"/>
      <c r="D32" s="35"/>
      <c r="E32" s="35"/>
      <c r="F32" s="35"/>
      <c r="G32" s="35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customFormat="false" ht="15.5" hidden="false" customHeight="false" outlineLevel="0" collapsed="false">
      <c r="A33" s="37" t="s">
        <v>79</v>
      </c>
      <c r="B33" s="35"/>
      <c r="C33" s="35"/>
      <c r="D33" s="35"/>
      <c r="E33" s="35"/>
      <c r="F33" s="35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customFormat="false" ht="15.5" hidden="false" customHeight="false" outlineLevel="0" collapsed="false">
      <c r="A34" s="37" t="s">
        <v>80</v>
      </c>
      <c r="B34" s="35"/>
      <c r="C34" s="35"/>
      <c r="D34" s="35"/>
      <c r="E34" s="35"/>
      <c r="F34" s="35"/>
      <c r="G34" s="35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customFormat="false" ht="15.5" hidden="false" customHeight="false" outlineLevel="0" collapsed="false">
      <c r="A35" s="37" t="s">
        <v>81</v>
      </c>
      <c r="B35" s="35"/>
      <c r="C35" s="35"/>
      <c r="D35" s="35"/>
      <c r="E35" s="35"/>
      <c r="F35" s="35"/>
      <c r="G35" s="3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customFormat="false" ht="15.5" hidden="false" customHeight="false" outlineLevel="0" collapsed="false">
      <c r="A36" s="37"/>
      <c r="B36" s="35"/>
      <c r="C36" s="35"/>
      <c r="D36" s="35"/>
      <c r="E36" s="35"/>
      <c r="F36" s="35"/>
      <c r="G36" s="35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customFormat="false" ht="18.5" hidden="false" customHeight="false" outlineLevel="0" collapsed="false">
      <c r="A37" s="34" t="s">
        <v>82</v>
      </c>
      <c r="B37" s="35"/>
      <c r="C37" s="35"/>
      <c r="D37" s="35"/>
      <c r="E37" s="35"/>
      <c r="F37" s="35"/>
      <c r="G37" s="3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customFormat="false" ht="15.5" hidden="false" customHeight="false" outlineLevel="0" collapsed="false">
      <c r="A38" s="37" t="s">
        <v>83</v>
      </c>
      <c r="B38" s="35"/>
      <c r="C38" s="35"/>
      <c r="D38" s="35"/>
      <c r="E38" s="35"/>
      <c r="F38" s="35"/>
      <c r="G38" s="35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customFormat="false" ht="15.5" hidden="false" customHeight="false" outlineLevel="0" collapsed="false">
      <c r="A39" s="37" t="s">
        <v>84</v>
      </c>
      <c r="B39" s="35" t="s">
        <v>70</v>
      </c>
      <c r="C39" s="35"/>
      <c r="D39" s="35" t="s">
        <v>70</v>
      </c>
      <c r="E39" s="35" t="s">
        <v>70</v>
      </c>
      <c r="F39" s="35"/>
      <c r="G39" s="35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customFormat="false" ht="15.5" hidden="false" customHeight="false" outlineLevel="0" collapsed="false">
      <c r="A40" s="37"/>
      <c r="B40" s="35"/>
      <c r="C40" s="35"/>
      <c r="D40" s="35"/>
      <c r="E40" s="35"/>
      <c r="F40" s="35"/>
      <c r="G40" s="35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1048527" customFormat="false" ht="1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99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4" activeCellId="0" sqref="G54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8.54"/>
    <col collapsed="false" customWidth="true" hidden="false" outlineLevel="0" max="2" min="2" style="0" width="27.82"/>
    <col collapsed="false" customWidth="true" hidden="false" outlineLevel="0" max="5" min="3" style="0" width="21.56"/>
    <col collapsed="false" customWidth="true" hidden="false" outlineLevel="0" max="6" min="6" style="0" width="24.54"/>
    <col collapsed="false" customWidth="true" hidden="false" outlineLevel="0" max="7" min="7" style="0" width="21.56"/>
    <col collapsed="false" customWidth="true" hidden="true" outlineLevel="0" max="10" min="8" style="0" width="21.56"/>
    <col collapsed="false" customWidth="true" hidden="true" outlineLevel="0" max="12" min="11" style="0" width="26"/>
    <col collapsed="false" customWidth="true" hidden="false" outlineLevel="0" max="13" min="13" style="0" width="10.46"/>
    <col collapsed="false" customWidth="true" hidden="false" outlineLevel="0" max="14" min="14" style="0" width="16.18"/>
    <col collapsed="false" customWidth="true" hidden="false" outlineLevel="0" max="15" min="15" style="0" width="14.16"/>
    <col collapsed="false" customWidth="true" hidden="false" outlineLevel="0" max="17" min="16" style="0" width="14.01"/>
    <col collapsed="false" customWidth="true" hidden="false" outlineLevel="0" max="18" min="18" style="0" width="11.54"/>
    <col collapsed="false" customWidth="true" hidden="false" outlineLevel="0" max="20" min="19" style="0" width="9.82"/>
    <col collapsed="false" customWidth="true" hidden="false" outlineLevel="0" max="25" min="21" style="0" width="8.82"/>
  </cols>
  <sheetData>
    <row r="1" customFormat="false" ht="81" hidden="false" customHeight="true" outlineLevel="0" collapsed="false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40"/>
      <c r="Q1" s="41"/>
      <c r="R1" s="42"/>
      <c r="S1" s="42"/>
      <c r="T1" s="40"/>
    </row>
    <row r="2" customFormat="false" ht="24" hidden="false" customHeight="true" outlineLevel="0" collapsed="false">
      <c r="A2" s="43" t="s">
        <v>85</v>
      </c>
      <c r="B2" s="39"/>
      <c r="C2" s="39"/>
      <c r="D2" s="44"/>
      <c r="E2" s="44"/>
      <c r="F2" s="44"/>
      <c r="G2" s="44"/>
      <c r="H2" s="45"/>
      <c r="I2" s="45"/>
      <c r="J2" s="45"/>
      <c r="K2" s="45"/>
      <c r="L2" s="45"/>
      <c r="M2" s="39"/>
      <c r="N2" s="39"/>
      <c r="O2" s="40"/>
      <c r="P2" s="40"/>
      <c r="Q2" s="41"/>
      <c r="R2" s="42"/>
      <c r="S2" s="42"/>
      <c r="T2" s="40"/>
    </row>
    <row r="3" customFormat="false" ht="14.25" hidden="false" customHeight="true" outlineLevel="0" collapsed="false">
      <c r="A3" s="39"/>
      <c r="B3" s="39"/>
      <c r="C3" s="39"/>
      <c r="D3" s="46"/>
      <c r="E3" s="46"/>
      <c r="F3" s="46"/>
      <c r="G3" s="46"/>
      <c r="H3" s="46"/>
      <c r="I3" s="46"/>
      <c r="J3" s="46"/>
      <c r="K3" s="46"/>
      <c r="L3" s="46"/>
      <c r="M3" s="39"/>
      <c r="N3" s="39"/>
    </row>
    <row r="4" customFormat="false" ht="14.25" hidden="false" customHeight="true" outlineLevel="0" collapsed="false">
      <c r="A4" s="39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 t="s">
        <v>86</v>
      </c>
      <c r="N4" s="39"/>
    </row>
    <row r="5" s="53" customFormat="true" ht="14.25" hidden="false" customHeight="true" outlineLevel="0" collapsed="false">
      <c r="A5" s="49" t="s">
        <v>87</v>
      </c>
      <c r="B5" s="50" t="s">
        <v>88</v>
      </c>
      <c r="C5" s="50" t="s">
        <v>89</v>
      </c>
      <c r="D5" s="50"/>
      <c r="E5" s="50"/>
      <c r="F5" s="50"/>
      <c r="G5" s="50"/>
      <c r="H5" s="50"/>
      <c r="I5" s="50"/>
      <c r="J5" s="50"/>
      <c r="K5" s="50"/>
      <c r="L5" s="50"/>
      <c r="M5" s="51" t="n">
        <f aca="false">SUM(D5:L5)</f>
        <v>0</v>
      </c>
      <c r="N5" s="52"/>
    </row>
    <row r="6" s="53" customFormat="true" ht="30" hidden="false" customHeight="true" outlineLevel="0" collapsed="false">
      <c r="A6" s="49"/>
      <c r="B6" s="50"/>
      <c r="C6" s="50" t="s">
        <v>90</v>
      </c>
      <c r="D6" s="50"/>
      <c r="E6" s="50"/>
      <c r="F6" s="50"/>
      <c r="G6" s="50"/>
      <c r="H6" s="50"/>
      <c r="I6" s="50"/>
      <c r="J6" s="50"/>
      <c r="K6" s="50"/>
      <c r="L6" s="50"/>
      <c r="M6" s="51" t="n">
        <f aca="false">SUM(D6:L6)</f>
        <v>0</v>
      </c>
      <c r="N6" s="54"/>
    </row>
    <row r="7" s="53" customFormat="true" ht="14.25" hidden="false" customHeight="true" outlineLevel="0" collapsed="false">
      <c r="A7" s="49"/>
      <c r="B7" s="50" t="s">
        <v>91</v>
      </c>
      <c r="C7" s="50" t="s">
        <v>89</v>
      </c>
      <c r="D7" s="50"/>
      <c r="E7" s="50"/>
      <c r="F7" s="50"/>
      <c r="G7" s="50"/>
      <c r="H7" s="50"/>
      <c r="I7" s="50"/>
      <c r="J7" s="50"/>
      <c r="K7" s="50"/>
      <c r="L7" s="50"/>
      <c r="M7" s="51" t="n">
        <f aca="false">SUM(D7:L7)</f>
        <v>0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</row>
    <row r="8" s="53" customFormat="true" ht="23" hidden="false" customHeight="false" outlineLevel="0" collapsed="false">
      <c r="A8" s="49"/>
      <c r="B8" s="50"/>
      <c r="C8" s="50" t="s">
        <v>90</v>
      </c>
      <c r="D8" s="50"/>
      <c r="E8" s="50"/>
      <c r="F8" s="50"/>
      <c r="G8" s="50"/>
      <c r="H8" s="50"/>
      <c r="I8" s="50"/>
      <c r="J8" s="50"/>
      <c r="K8" s="50"/>
      <c r="L8" s="50"/>
      <c r="M8" s="51" t="n">
        <f aca="false">SUM(D8:L8)</f>
        <v>0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</row>
    <row r="9" customFormat="false" ht="14.25" hidden="false" customHeight="true" outlineLevel="0" collapsed="false">
      <c r="A9" s="49"/>
      <c r="B9" s="50" t="s">
        <v>92</v>
      </c>
      <c r="C9" s="50" t="s">
        <v>89</v>
      </c>
      <c r="D9" s="50"/>
      <c r="E9" s="50"/>
      <c r="F9" s="50"/>
      <c r="G9" s="50"/>
      <c r="H9" s="50"/>
      <c r="I9" s="50"/>
      <c r="J9" s="50"/>
      <c r="K9" s="50"/>
      <c r="L9" s="50"/>
      <c r="M9" s="51" t="n">
        <f aca="false">SUM(D9:L9)</f>
        <v>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</row>
    <row r="10" customFormat="false" ht="23.15" hidden="false" customHeight="true" outlineLevel="0" collapsed="false">
      <c r="A10" s="49"/>
      <c r="B10" s="50"/>
      <c r="C10" s="50" t="s">
        <v>90</v>
      </c>
      <c r="D10" s="50"/>
      <c r="E10" s="50"/>
      <c r="F10" s="50"/>
      <c r="G10" s="50"/>
      <c r="H10" s="50"/>
      <c r="I10" s="50"/>
      <c r="J10" s="50"/>
      <c r="K10" s="50"/>
      <c r="L10" s="50"/>
      <c r="M10" s="51" t="n">
        <f aca="false">SUM(D10:L10)</f>
        <v>0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</row>
    <row r="11" s="55" customFormat="true" ht="14.25" hidden="false" customHeight="true" outlineLevel="0" collapsed="false">
      <c r="A11" s="49"/>
      <c r="B11" s="50" t="s">
        <v>93</v>
      </c>
      <c r="C11" s="50" t="s">
        <v>89</v>
      </c>
      <c r="D11" s="50"/>
      <c r="E11" s="50"/>
      <c r="F11" s="50"/>
      <c r="G11" s="50"/>
      <c r="H11" s="50"/>
      <c r="I11" s="50"/>
      <c r="J11" s="50"/>
      <c r="K11" s="50"/>
      <c r="L11" s="50"/>
      <c r="M11" s="51" t="n">
        <f aca="false">SUM(D11:L11)</f>
        <v>0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</row>
    <row r="12" s="55" customFormat="true" ht="23" hidden="false" customHeight="false" outlineLevel="0" collapsed="false">
      <c r="A12" s="49"/>
      <c r="B12" s="50"/>
      <c r="C12" s="50" t="s">
        <v>90</v>
      </c>
      <c r="D12" s="50"/>
      <c r="E12" s="50"/>
      <c r="F12" s="50"/>
      <c r="G12" s="50"/>
      <c r="H12" s="50"/>
      <c r="I12" s="50"/>
      <c r="J12" s="50"/>
      <c r="K12" s="50"/>
      <c r="L12" s="50"/>
      <c r="M12" s="51" t="n">
        <f aca="false">SUM(D12:L12)</f>
        <v>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</row>
    <row r="13" customFormat="false" ht="14.25" hidden="false" customHeight="true" outlineLevel="0" collapsed="false">
      <c r="A13" s="49"/>
      <c r="B13" s="50" t="s">
        <v>94</v>
      </c>
      <c r="C13" s="50" t="s">
        <v>89</v>
      </c>
      <c r="D13" s="50"/>
      <c r="E13" s="50"/>
      <c r="F13" s="50"/>
      <c r="G13" s="50"/>
      <c r="H13" s="50"/>
      <c r="I13" s="50"/>
      <c r="J13" s="50"/>
      <c r="K13" s="50"/>
      <c r="L13" s="5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</row>
    <row r="14" customFormat="false" ht="14.25" hidden="false" customHeight="true" outlineLevel="0" collapsed="false">
      <c r="A14" s="49"/>
      <c r="B14" s="50"/>
      <c r="C14" s="50" t="s">
        <v>95</v>
      </c>
      <c r="D14" s="50"/>
      <c r="E14" s="50"/>
      <c r="F14" s="50"/>
      <c r="G14" s="50"/>
      <c r="H14" s="50"/>
      <c r="I14" s="50"/>
      <c r="J14" s="50"/>
      <c r="K14" s="50"/>
      <c r="L14" s="50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</row>
    <row r="15" customFormat="false" ht="14.25" hidden="false" customHeight="true" outlineLevel="0" collapsed="false">
      <c r="A15" s="49"/>
      <c r="B15" s="50" t="s">
        <v>96</v>
      </c>
      <c r="C15" s="50" t="s">
        <v>89</v>
      </c>
      <c r="D15" s="50"/>
      <c r="E15" s="50"/>
      <c r="F15" s="50"/>
      <c r="G15" s="50"/>
      <c r="H15" s="50"/>
      <c r="I15" s="50"/>
      <c r="J15" s="50"/>
      <c r="K15" s="50"/>
      <c r="L15" s="50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</row>
    <row r="16" customFormat="false" ht="14.25" hidden="false" customHeight="true" outlineLevel="0" collapsed="false">
      <c r="A16" s="49"/>
      <c r="B16" s="50"/>
      <c r="C16" s="50" t="s">
        <v>95</v>
      </c>
      <c r="D16" s="50"/>
      <c r="E16" s="50"/>
      <c r="F16" s="50"/>
      <c r="G16" s="50"/>
      <c r="H16" s="50"/>
      <c r="I16" s="50"/>
      <c r="J16" s="50"/>
      <c r="K16" s="50"/>
      <c r="L16" s="50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</row>
    <row r="17" customFormat="false" ht="14.25" hidden="false" customHeight="true" outlineLevel="0" collapsed="false">
      <c r="A17" s="49"/>
      <c r="B17" s="50" t="s">
        <v>97</v>
      </c>
      <c r="C17" s="50" t="s">
        <v>89</v>
      </c>
      <c r="D17" s="50"/>
      <c r="E17" s="50"/>
      <c r="F17" s="50"/>
      <c r="G17" s="50"/>
      <c r="H17" s="50"/>
      <c r="I17" s="50"/>
      <c r="J17" s="50"/>
      <c r="K17" s="50"/>
      <c r="L17" s="5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</row>
    <row r="18" customFormat="false" ht="14.25" hidden="false" customHeight="true" outlineLevel="0" collapsed="false">
      <c r="A18" s="49"/>
      <c r="B18" s="50"/>
      <c r="C18" s="50" t="s">
        <v>95</v>
      </c>
      <c r="D18" s="50"/>
      <c r="E18" s="50"/>
      <c r="F18" s="50"/>
      <c r="G18" s="50"/>
      <c r="H18" s="50"/>
      <c r="I18" s="50"/>
      <c r="J18" s="50"/>
      <c r="K18" s="50"/>
      <c r="L18" s="50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</row>
    <row r="19" customFormat="false" ht="14.25" hidden="false" customHeight="true" outlineLevel="0" collapsed="false">
      <c r="A19" s="49"/>
      <c r="B19" s="50" t="s">
        <v>98</v>
      </c>
      <c r="C19" s="50" t="s">
        <v>89</v>
      </c>
      <c r="D19" s="50"/>
      <c r="E19" s="56"/>
      <c r="F19" s="56"/>
      <c r="G19" s="56"/>
      <c r="H19" s="56"/>
      <c r="I19" s="56"/>
      <c r="J19" s="56"/>
      <c r="K19" s="56"/>
      <c r="L19" s="56"/>
      <c r="M19" s="51" t="n">
        <f aca="false">SUM(D19:L19)</f>
        <v>0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</row>
    <row r="20" customFormat="false" ht="24" hidden="false" customHeight="true" outlineLevel="0" collapsed="false">
      <c r="A20" s="49"/>
      <c r="B20" s="50"/>
      <c r="C20" s="50" t="s">
        <v>90</v>
      </c>
      <c r="D20" s="50"/>
      <c r="E20" s="56"/>
      <c r="F20" s="56"/>
      <c r="G20" s="56"/>
      <c r="H20" s="56"/>
      <c r="I20" s="56"/>
      <c r="J20" s="56"/>
      <c r="K20" s="56"/>
      <c r="L20" s="56"/>
      <c r="M20" s="51" t="n">
        <f aca="false">SUM(D20:L20)</f>
        <v>0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</row>
    <row r="21" customFormat="false" ht="14.25" hidden="false" customHeight="true" outlineLevel="0" collapsed="false">
      <c r="A21" s="49"/>
      <c r="B21" s="50" t="s">
        <v>99</v>
      </c>
      <c r="C21" s="50" t="s">
        <v>89</v>
      </c>
      <c r="D21" s="50"/>
      <c r="E21" s="50"/>
      <c r="F21" s="50"/>
      <c r="G21" s="50"/>
      <c r="H21" s="50"/>
      <c r="I21" s="50"/>
      <c r="J21" s="50"/>
      <c r="K21" s="50"/>
      <c r="L21" s="5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</row>
    <row r="22" customFormat="false" ht="14.25" hidden="false" customHeight="true" outlineLevel="0" collapsed="false">
      <c r="A22" s="49"/>
      <c r="B22" s="50"/>
      <c r="C22" s="50" t="s">
        <v>95</v>
      </c>
      <c r="D22" s="50"/>
      <c r="E22" s="50"/>
      <c r="F22" s="50"/>
      <c r="G22" s="50"/>
      <c r="H22" s="50"/>
      <c r="I22" s="50"/>
      <c r="J22" s="50"/>
      <c r="K22" s="50"/>
      <c r="L22" s="5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</row>
    <row r="23" customFormat="false" ht="14.25" hidden="false" customHeight="true" outlineLevel="0" collapsed="false">
      <c r="A23" s="49"/>
      <c r="B23" s="50" t="s">
        <v>100</v>
      </c>
      <c r="C23" s="50" t="s">
        <v>89</v>
      </c>
      <c r="D23" s="50"/>
      <c r="E23" s="50"/>
      <c r="F23" s="50"/>
      <c r="G23" s="50"/>
      <c r="H23" s="50"/>
      <c r="I23" s="50"/>
      <c r="J23" s="50"/>
      <c r="K23" s="50"/>
      <c r="L23" s="5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</row>
    <row r="24" customFormat="false" ht="14.25" hidden="false" customHeight="true" outlineLevel="0" collapsed="false">
      <c r="A24" s="49"/>
      <c r="B24" s="50"/>
      <c r="C24" s="50" t="s">
        <v>90</v>
      </c>
      <c r="D24" s="50"/>
      <c r="E24" s="50"/>
      <c r="F24" s="50"/>
      <c r="G24" s="50"/>
      <c r="H24" s="50"/>
      <c r="I24" s="50"/>
      <c r="J24" s="50"/>
      <c r="K24" s="50"/>
      <c r="L24" s="5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</row>
    <row r="25" customFormat="false" ht="14.25" hidden="false" customHeight="true" outlineLevel="0" collapsed="false">
      <c r="A25" s="49"/>
      <c r="B25" s="50" t="s">
        <v>101</v>
      </c>
      <c r="C25" s="50" t="s">
        <v>89</v>
      </c>
      <c r="D25" s="50"/>
      <c r="E25" s="50"/>
      <c r="F25" s="50"/>
      <c r="G25" s="50"/>
      <c r="H25" s="50"/>
      <c r="I25" s="50"/>
      <c r="J25" s="50"/>
      <c r="K25" s="50"/>
      <c r="L25" s="5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</row>
    <row r="26" customFormat="false" ht="14.25" hidden="false" customHeight="true" outlineLevel="0" collapsed="false">
      <c r="A26" s="49"/>
      <c r="B26" s="50"/>
      <c r="C26" s="50" t="s">
        <v>95</v>
      </c>
      <c r="D26" s="50"/>
      <c r="E26" s="50"/>
      <c r="F26" s="50"/>
      <c r="G26" s="50"/>
      <c r="H26" s="50"/>
      <c r="I26" s="50"/>
      <c r="J26" s="50"/>
      <c r="K26" s="50"/>
      <c r="L26" s="5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</row>
    <row r="27" customFormat="false" ht="14.25" hidden="false" customHeight="true" outlineLevel="0" collapsed="false">
      <c r="A27" s="49"/>
      <c r="B27" s="50" t="s">
        <v>102</v>
      </c>
      <c r="C27" s="50" t="s">
        <v>89</v>
      </c>
      <c r="D27" s="50"/>
      <c r="E27" s="50"/>
      <c r="F27" s="50"/>
      <c r="G27" s="50"/>
      <c r="H27" s="50"/>
      <c r="I27" s="50"/>
      <c r="J27" s="50"/>
      <c r="K27" s="50"/>
      <c r="L27" s="5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</row>
    <row r="28" customFormat="false" ht="24" hidden="false" customHeight="true" outlineLevel="0" collapsed="false">
      <c r="A28" s="49"/>
      <c r="B28" s="50"/>
      <c r="C28" s="50" t="s">
        <v>90</v>
      </c>
      <c r="D28" s="50"/>
      <c r="E28" s="50"/>
      <c r="F28" s="50"/>
      <c r="G28" s="50"/>
      <c r="H28" s="50"/>
      <c r="I28" s="50"/>
      <c r="J28" s="50"/>
      <c r="K28" s="50"/>
      <c r="L28" s="5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</row>
    <row r="29" customFormat="false" ht="14.25" hidden="false" customHeight="true" outlineLevel="0" collapsed="false">
      <c r="A29" s="49"/>
      <c r="B29" s="50" t="s">
        <v>103</v>
      </c>
      <c r="C29" s="50" t="s">
        <v>89</v>
      </c>
      <c r="D29" s="50"/>
      <c r="E29" s="50"/>
      <c r="F29" s="50"/>
      <c r="G29" s="50"/>
      <c r="H29" s="50"/>
      <c r="I29" s="50"/>
      <c r="J29" s="50"/>
      <c r="K29" s="50"/>
      <c r="L29" s="5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</row>
    <row r="30" customFormat="false" ht="14.25" hidden="false" customHeight="true" outlineLevel="0" collapsed="false">
      <c r="A30" s="49"/>
      <c r="B30" s="50"/>
      <c r="C30" s="50" t="s">
        <v>95</v>
      </c>
      <c r="D30" s="50"/>
      <c r="E30" s="50"/>
      <c r="F30" s="50"/>
      <c r="G30" s="50"/>
      <c r="H30" s="50"/>
      <c r="I30" s="50"/>
      <c r="J30" s="50"/>
      <c r="K30" s="50"/>
      <c r="L30" s="5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</row>
    <row r="31" customFormat="false" ht="14.25" hidden="false" customHeight="true" outlineLevel="0" collapsed="false">
      <c r="A31" s="49"/>
      <c r="B31" s="50" t="s">
        <v>104</v>
      </c>
      <c r="C31" s="50" t="s">
        <v>89</v>
      </c>
      <c r="D31" s="50"/>
      <c r="E31" s="50"/>
      <c r="F31" s="50"/>
      <c r="G31" s="50"/>
      <c r="H31" s="50"/>
      <c r="I31" s="50"/>
      <c r="J31" s="50"/>
      <c r="K31" s="50"/>
      <c r="L31" s="5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</row>
    <row r="32" customFormat="false" ht="14.25" hidden="false" customHeight="true" outlineLevel="0" collapsed="false">
      <c r="A32" s="49"/>
      <c r="B32" s="50"/>
      <c r="C32" s="50" t="s">
        <v>95</v>
      </c>
      <c r="D32" s="50"/>
      <c r="E32" s="50"/>
      <c r="F32" s="50"/>
      <c r="G32" s="50"/>
      <c r="H32" s="50"/>
      <c r="I32" s="50"/>
      <c r="J32" s="50"/>
      <c r="K32" s="50"/>
      <c r="L32" s="5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</row>
    <row r="33" customFormat="false" ht="14.25" hidden="false" customHeight="true" outlineLevel="0" collapsed="false">
      <c r="A33" s="49"/>
      <c r="B33" s="50" t="s">
        <v>105</v>
      </c>
      <c r="C33" s="50" t="s">
        <v>89</v>
      </c>
      <c r="D33" s="50"/>
      <c r="E33" s="50"/>
      <c r="F33" s="50"/>
      <c r="G33" s="50"/>
      <c r="H33" s="50"/>
      <c r="I33" s="50"/>
      <c r="J33" s="50"/>
      <c r="K33" s="50"/>
      <c r="L33" s="5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</row>
    <row r="34" customFormat="false" ht="14.25" hidden="false" customHeight="true" outlineLevel="0" collapsed="false">
      <c r="A34" s="49"/>
      <c r="B34" s="50"/>
      <c r="C34" s="50" t="s">
        <v>95</v>
      </c>
      <c r="D34" s="50"/>
      <c r="E34" s="50"/>
      <c r="F34" s="50"/>
      <c r="G34" s="50"/>
      <c r="H34" s="50"/>
      <c r="I34" s="50"/>
      <c r="J34" s="50"/>
      <c r="K34" s="50"/>
      <c r="L34" s="5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</row>
    <row r="35" customFormat="false" ht="14.25" hidden="false" customHeight="true" outlineLevel="0" collapsed="false">
      <c r="A35" s="57" t="s">
        <v>106</v>
      </c>
      <c r="B35" s="50" t="s">
        <v>58</v>
      </c>
      <c r="C35" s="50" t="s">
        <v>89</v>
      </c>
      <c r="D35" s="50"/>
      <c r="E35" s="50"/>
      <c r="F35" s="50"/>
      <c r="G35" s="50"/>
      <c r="H35" s="50"/>
      <c r="I35" s="50"/>
      <c r="J35" s="50"/>
      <c r="K35" s="50"/>
      <c r="L35" s="5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</row>
    <row r="36" customFormat="false" ht="14.25" hidden="false" customHeight="true" outlineLevel="0" collapsed="false">
      <c r="A36" s="57"/>
      <c r="B36" s="50"/>
      <c r="C36" s="50" t="s">
        <v>95</v>
      </c>
      <c r="D36" s="50"/>
      <c r="E36" s="50"/>
      <c r="F36" s="50"/>
      <c r="G36" s="50"/>
      <c r="H36" s="50"/>
      <c r="I36" s="50"/>
      <c r="J36" s="50"/>
      <c r="K36" s="50"/>
      <c r="L36" s="5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</row>
    <row r="37" customFormat="false" ht="14.25" hidden="false" customHeight="true" outlineLevel="0" collapsed="false">
      <c r="A37" s="57"/>
      <c r="B37" s="50" t="s">
        <v>107</v>
      </c>
      <c r="C37" s="50" t="s">
        <v>89</v>
      </c>
      <c r="D37" s="50"/>
      <c r="E37" s="50"/>
      <c r="F37" s="50"/>
      <c r="G37" s="50"/>
      <c r="H37" s="50"/>
      <c r="I37" s="50"/>
      <c r="J37" s="50"/>
      <c r="K37" s="50"/>
      <c r="L37" s="5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</row>
    <row r="38" customFormat="false" ht="14.25" hidden="false" customHeight="true" outlineLevel="0" collapsed="false">
      <c r="A38" s="57"/>
      <c r="B38" s="50"/>
      <c r="C38" s="50" t="s">
        <v>95</v>
      </c>
      <c r="D38" s="50"/>
      <c r="E38" s="50"/>
      <c r="F38" s="50"/>
      <c r="G38" s="50"/>
      <c r="H38" s="50"/>
      <c r="I38" s="50"/>
      <c r="J38" s="50"/>
      <c r="K38" s="50"/>
      <c r="L38" s="5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</row>
    <row r="39" customFormat="false" ht="14.25" hidden="false" customHeight="true" outlineLevel="0" collapsed="false">
      <c r="A39" s="57"/>
      <c r="B39" s="50" t="s">
        <v>108</v>
      </c>
      <c r="C39" s="50" t="s">
        <v>89</v>
      </c>
      <c r="D39" s="50"/>
      <c r="E39" s="50"/>
      <c r="F39" s="50"/>
      <c r="G39" s="50"/>
      <c r="H39" s="50"/>
      <c r="I39" s="50"/>
      <c r="J39" s="50"/>
      <c r="K39" s="50"/>
      <c r="L39" s="5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</row>
    <row r="40" customFormat="false" ht="14.25" hidden="false" customHeight="true" outlineLevel="0" collapsed="false">
      <c r="A40" s="57"/>
      <c r="B40" s="50"/>
      <c r="C40" s="50" t="s">
        <v>95</v>
      </c>
      <c r="D40" s="50"/>
      <c r="E40" s="50"/>
      <c r="F40" s="50"/>
      <c r="G40" s="50"/>
      <c r="H40" s="50"/>
      <c r="I40" s="50"/>
      <c r="J40" s="50"/>
      <c r="K40" s="50"/>
      <c r="L40" s="5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</row>
    <row r="41" s="53" customFormat="true" ht="14.25" hidden="false" customHeight="true" outlineLevel="0" collapsed="false">
      <c r="A41" s="57"/>
      <c r="B41" s="58" t="s">
        <v>109</v>
      </c>
      <c r="C41" s="58" t="s">
        <v>89</v>
      </c>
      <c r="D41" s="58"/>
      <c r="E41" s="58"/>
      <c r="F41" s="58"/>
      <c r="G41" s="58"/>
      <c r="H41" s="58"/>
      <c r="I41" s="58"/>
      <c r="J41" s="58"/>
      <c r="K41" s="58"/>
      <c r="L41" s="58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</row>
    <row r="42" s="53" customFormat="true" ht="21.65" hidden="false" customHeight="true" outlineLevel="0" collapsed="false">
      <c r="A42" s="57"/>
      <c r="B42" s="58"/>
      <c r="C42" s="58" t="s">
        <v>90</v>
      </c>
      <c r="D42" s="58"/>
      <c r="E42" s="58"/>
      <c r="F42" s="58"/>
      <c r="G42" s="58"/>
      <c r="H42" s="58"/>
      <c r="I42" s="58"/>
      <c r="J42" s="58"/>
      <c r="K42" s="58"/>
      <c r="L42" s="58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</row>
    <row r="43" customFormat="false" ht="14.25" hidden="false" customHeight="true" outlineLevel="0" collapsed="false">
      <c r="A43" s="57"/>
      <c r="B43" s="50" t="s">
        <v>110</v>
      </c>
      <c r="C43" s="50" t="s">
        <v>89</v>
      </c>
      <c r="D43" s="50"/>
      <c r="E43" s="50"/>
      <c r="F43" s="50"/>
      <c r="G43" s="50"/>
      <c r="H43" s="50"/>
      <c r="I43" s="50"/>
      <c r="J43" s="50"/>
      <c r="K43" s="50"/>
      <c r="L43" s="5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</row>
    <row r="44" customFormat="false" ht="14.25" hidden="false" customHeight="true" outlineLevel="0" collapsed="false">
      <c r="A44" s="57"/>
      <c r="B44" s="50"/>
      <c r="C44" s="50" t="s">
        <v>95</v>
      </c>
      <c r="D44" s="50"/>
      <c r="E44" s="50"/>
      <c r="F44" s="50"/>
      <c r="G44" s="50"/>
      <c r="H44" s="50"/>
      <c r="I44" s="50"/>
      <c r="J44" s="50"/>
      <c r="K44" s="50"/>
      <c r="L44" s="5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</row>
    <row r="45" customFormat="false" ht="14.25" hidden="false" customHeight="true" outlineLevel="0" collapsed="false">
      <c r="A45" s="57"/>
      <c r="B45" s="50" t="s">
        <v>111</v>
      </c>
      <c r="C45" s="50" t="s">
        <v>89</v>
      </c>
      <c r="D45" s="50"/>
      <c r="E45" s="50"/>
      <c r="F45" s="50"/>
      <c r="G45" s="50"/>
      <c r="H45" s="50"/>
      <c r="I45" s="50"/>
      <c r="J45" s="50"/>
      <c r="K45" s="50"/>
      <c r="L45" s="5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</row>
    <row r="46" customFormat="false" ht="14.25" hidden="false" customHeight="true" outlineLevel="0" collapsed="false">
      <c r="A46" s="57"/>
      <c r="B46" s="50"/>
      <c r="C46" s="50" t="s">
        <v>90</v>
      </c>
      <c r="D46" s="50"/>
      <c r="E46" s="50"/>
      <c r="F46" s="50"/>
      <c r="G46" s="50"/>
      <c r="H46" s="50"/>
      <c r="I46" s="50"/>
      <c r="J46" s="50"/>
      <c r="K46" s="50"/>
      <c r="L46" s="5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</row>
    <row r="47" customFormat="false" ht="14.25" hidden="false" customHeight="true" outlineLevel="0" collapsed="false">
      <c r="A47" s="57"/>
      <c r="B47" s="50" t="s">
        <v>112</v>
      </c>
      <c r="C47" s="50" t="s">
        <v>89</v>
      </c>
      <c r="D47" s="50"/>
      <c r="E47" s="50"/>
      <c r="F47" s="50"/>
      <c r="G47" s="50"/>
      <c r="H47" s="50"/>
      <c r="I47" s="50"/>
      <c r="J47" s="50"/>
      <c r="K47" s="50"/>
      <c r="L47" s="5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</row>
    <row r="48" customFormat="false" ht="14.25" hidden="false" customHeight="true" outlineLevel="0" collapsed="false">
      <c r="A48" s="57"/>
      <c r="B48" s="50"/>
      <c r="C48" s="50" t="s">
        <v>95</v>
      </c>
      <c r="D48" s="50"/>
      <c r="E48" s="50"/>
      <c r="F48" s="50"/>
      <c r="G48" s="50"/>
      <c r="H48" s="50"/>
      <c r="I48" s="50"/>
      <c r="J48" s="50"/>
      <c r="K48" s="50"/>
      <c r="L48" s="5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</row>
    <row r="49" customFormat="false" ht="14.25" hidden="false" customHeight="true" outlineLevel="0" collapsed="false">
      <c r="A49" s="57"/>
      <c r="B49" s="50" t="s">
        <v>113</v>
      </c>
      <c r="C49" s="50" t="s">
        <v>89</v>
      </c>
      <c r="D49" s="50"/>
      <c r="E49" s="50"/>
      <c r="F49" s="50"/>
      <c r="G49" s="50"/>
      <c r="H49" s="50"/>
      <c r="I49" s="50"/>
      <c r="J49" s="50"/>
      <c r="K49" s="50"/>
      <c r="L49" s="5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</row>
    <row r="50" customFormat="false" ht="14.25" hidden="false" customHeight="true" outlineLevel="0" collapsed="false">
      <c r="A50" s="57"/>
      <c r="B50" s="50"/>
      <c r="C50" s="50" t="s">
        <v>95</v>
      </c>
      <c r="D50" s="50"/>
      <c r="E50" s="50"/>
      <c r="F50" s="50"/>
      <c r="G50" s="50"/>
      <c r="H50" s="50"/>
      <c r="I50" s="50"/>
      <c r="J50" s="50"/>
      <c r="K50" s="50"/>
      <c r="L50" s="5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</row>
    <row r="51" customFormat="false" ht="14.25" hidden="false" customHeight="true" outlineLevel="0" collapsed="false">
      <c r="A51" s="57"/>
      <c r="B51" s="50" t="s">
        <v>114</v>
      </c>
      <c r="C51" s="50" t="s">
        <v>89</v>
      </c>
      <c r="D51" s="50"/>
      <c r="E51" s="50"/>
      <c r="F51" s="50"/>
      <c r="G51" s="50"/>
      <c r="H51" s="50"/>
      <c r="I51" s="50"/>
      <c r="J51" s="50"/>
      <c r="K51" s="50"/>
      <c r="L51" s="50"/>
      <c r="M51" s="59" t="n">
        <f aca="false">SUM(D51:L51)</f>
        <v>0</v>
      </c>
      <c r="N51" s="60" t="str">
        <f aca="false">IF(M51&gt;24,"Requires Product/ Onboarding Review","")</f>
        <v/>
      </c>
    </row>
    <row r="52" customFormat="false" ht="14.25" hidden="false" customHeight="true" outlineLevel="0" collapsed="false">
      <c r="A52" s="57"/>
      <c r="B52" s="50"/>
      <c r="C52" s="50" t="s">
        <v>95</v>
      </c>
      <c r="D52" s="50"/>
      <c r="E52" s="50"/>
      <c r="F52" s="50"/>
      <c r="G52" s="50"/>
      <c r="H52" s="50"/>
      <c r="I52" s="50"/>
      <c r="J52" s="50"/>
      <c r="K52" s="50"/>
      <c r="L52" s="50"/>
      <c r="M52" s="59" t="n">
        <f aca="false">SUM(D52:L52)</f>
        <v>0</v>
      </c>
      <c r="N52" s="60" t="str">
        <f aca="false">IF(M52&gt;24,"Requires Product/ Onboarding Review","")</f>
        <v/>
      </c>
    </row>
    <row r="53" customFormat="false" ht="14.25" hidden="false" customHeight="true" outlineLevel="0" collapsed="false">
      <c r="A53" s="57"/>
      <c r="B53" s="50" t="s">
        <v>115</v>
      </c>
      <c r="C53" s="50" t="s">
        <v>89</v>
      </c>
      <c r="D53" s="50"/>
      <c r="E53" s="50"/>
      <c r="F53" s="50"/>
      <c r="G53" s="50"/>
      <c r="H53" s="50"/>
      <c r="I53" s="50"/>
      <c r="J53" s="50"/>
      <c r="K53" s="50"/>
      <c r="L53" s="50"/>
      <c r="M53" s="59" t="n">
        <f aca="false">SUM(D53:L53)</f>
        <v>0</v>
      </c>
      <c r="N53" s="60" t="str">
        <f aca="false">IF(M53&gt;24,"Requires Product/ Onboarding Review","")</f>
        <v/>
      </c>
    </row>
    <row r="54" customFormat="false" ht="14.25" hidden="false" customHeight="true" outlineLevel="0" collapsed="false">
      <c r="A54" s="57"/>
      <c r="B54" s="50"/>
      <c r="C54" s="50" t="s">
        <v>95</v>
      </c>
      <c r="D54" s="50"/>
      <c r="E54" s="50"/>
      <c r="F54" s="50"/>
      <c r="G54" s="50"/>
      <c r="H54" s="50"/>
      <c r="I54" s="50"/>
      <c r="J54" s="50"/>
      <c r="K54" s="50"/>
      <c r="L54" s="50"/>
      <c r="M54" s="59" t="n">
        <f aca="false">SUM(D54:L54)</f>
        <v>0</v>
      </c>
      <c r="N54" s="60" t="str">
        <f aca="false">IF(M54&gt;24,"Requires Product/ Onboarding Review","")</f>
        <v/>
      </c>
    </row>
    <row r="55" customFormat="false" ht="14.25" hidden="false" customHeight="true" outlineLevel="0" collapsed="false">
      <c r="A55" s="57"/>
      <c r="B55" s="50" t="s">
        <v>116</v>
      </c>
      <c r="C55" s="50" t="s">
        <v>89</v>
      </c>
      <c r="D55" s="50"/>
      <c r="E55" s="50"/>
      <c r="F55" s="50"/>
      <c r="G55" s="50"/>
      <c r="H55" s="50"/>
      <c r="I55" s="50"/>
      <c r="J55" s="50"/>
      <c r="K55" s="50"/>
      <c r="L55" s="50"/>
      <c r="M55" s="59" t="n">
        <f aca="false">SUM(D55:L55)</f>
        <v>0</v>
      </c>
      <c r="N55" s="39"/>
    </row>
    <row r="56" customFormat="false" ht="14.25" hidden="false" customHeight="true" outlineLevel="0" collapsed="false">
      <c r="A56" s="57"/>
      <c r="B56" s="50"/>
      <c r="C56" s="50" t="s">
        <v>95</v>
      </c>
      <c r="D56" s="50"/>
      <c r="E56" s="50"/>
      <c r="F56" s="50"/>
      <c r="G56" s="50"/>
      <c r="H56" s="50"/>
      <c r="I56" s="50"/>
      <c r="J56" s="50"/>
      <c r="K56" s="50"/>
      <c r="L56" s="50"/>
      <c r="M56" s="59" t="n">
        <f aca="false">SUM(D56:L56)</f>
        <v>0</v>
      </c>
      <c r="N56" s="39"/>
    </row>
    <row r="57" customFormat="false" ht="14.25" hidden="false" customHeight="true" outlineLevel="0" collapsed="false">
      <c r="A57" s="57"/>
      <c r="B57" s="50" t="s">
        <v>117</v>
      </c>
      <c r="C57" s="61" t="s">
        <v>89</v>
      </c>
      <c r="D57" s="61"/>
      <c r="E57" s="61"/>
      <c r="F57" s="61"/>
      <c r="G57" s="61"/>
      <c r="H57" s="61"/>
      <c r="I57" s="61"/>
      <c r="J57" s="61"/>
      <c r="K57" s="61"/>
      <c r="L57" s="61"/>
      <c r="M57" s="59" t="n">
        <f aca="false">SUM(D57:L57)</f>
        <v>0</v>
      </c>
      <c r="N57" s="39"/>
    </row>
    <row r="58" customFormat="false" ht="14.25" hidden="false" customHeight="true" outlineLevel="0" collapsed="false">
      <c r="A58" s="57"/>
      <c r="B58" s="50"/>
      <c r="C58" s="61" t="s">
        <v>95</v>
      </c>
      <c r="D58" s="61"/>
      <c r="E58" s="61"/>
      <c r="F58" s="61"/>
      <c r="G58" s="61"/>
      <c r="H58" s="61"/>
      <c r="I58" s="61"/>
      <c r="J58" s="61"/>
      <c r="K58" s="61"/>
      <c r="L58" s="61"/>
      <c r="M58" s="59" t="n">
        <f aca="false">SUM(D58:L58)</f>
        <v>0</v>
      </c>
      <c r="N58" s="39"/>
    </row>
    <row r="59" customFormat="false" ht="14.25" hidden="false" customHeight="true" outlineLevel="0" collapsed="false">
      <c r="A59" s="57"/>
      <c r="B59" s="50" t="s">
        <v>118</v>
      </c>
      <c r="C59" s="61" t="s">
        <v>89</v>
      </c>
      <c r="D59" s="61"/>
      <c r="E59" s="61"/>
      <c r="F59" s="61"/>
      <c r="G59" s="61"/>
      <c r="H59" s="61"/>
      <c r="I59" s="61"/>
      <c r="J59" s="61"/>
      <c r="K59" s="61"/>
      <c r="L59" s="61"/>
      <c r="M59" s="59" t="n">
        <f aca="false">SUM(D59:L59)</f>
        <v>0</v>
      </c>
      <c r="N59" s="39"/>
    </row>
    <row r="60" customFormat="false" ht="14.25" hidden="false" customHeight="true" outlineLevel="0" collapsed="false">
      <c r="A60" s="57"/>
      <c r="B60" s="50"/>
      <c r="C60" s="61" t="s">
        <v>95</v>
      </c>
      <c r="D60" s="61"/>
      <c r="E60" s="61"/>
      <c r="F60" s="61"/>
      <c r="G60" s="61"/>
      <c r="H60" s="61"/>
      <c r="I60" s="61"/>
      <c r="J60" s="61"/>
      <c r="K60" s="61"/>
      <c r="L60" s="61"/>
      <c r="M60" s="59" t="n">
        <f aca="false">SUM(D60:L60)</f>
        <v>0</v>
      </c>
      <c r="N60" s="39"/>
    </row>
    <row r="61" customFormat="false" ht="14.25" hidden="false" customHeight="true" outlineLevel="0" collapsed="false">
      <c r="A61" s="57"/>
      <c r="B61" s="50" t="s">
        <v>119</v>
      </c>
      <c r="C61" s="61" t="s">
        <v>89</v>
      </c>
      <c r="D61" s="61"/>
      <c r="E61" s="61"/>
      <c r="F61" s="61"/>
      <c r="G61" s="61"/>
      <c r="H61" s="61" t="n">
        <v>0</v>
      </c>
      <c r="I61" s="61" t="n">
        <v>0</v>
      </c>
      <c r="J61" s="61" t="n">
        <v>0</v>
      </c>
      <c r="K61" s="61" t="n">
        <v>0</v>
      </c>
      <c r="L61" s="61" t="n">
        <v>0</v>
      </c>
      <c r="M61" s="59" t="n">
        <f aca="false">SUM(D61:L61)</f>
        <v>0</v>
      </c>
      <c r="N61" s="39"/>
    </row>
    <row r="62" customFormat="false" ht="26.5" hidden="false" customHeight="true" outlineLevel="0" collapsed="false">
      <c r="A62" s="57"/>
      <c r="B62" s="50"/>
      <c r="C62" s="61" t="s">
        <v>90</v>
      </c>
      <c r="D62" s="61"/>
      <c r="E62" s="61"/>
      <c r="F62" s="61"/>
      <c r="G62" s="61"/>
      <c r="H62" s="61" t="n">
        <v>0</v>
      </c>
      <c r="I62" s="61" t="n">
        <v>0</v>
      </c>
      <c r="J62" s="61" t="n">
        <v>0</v>
      </c>
      <c r="K62" s="61" t="n">
        <v>0</v>
      </c>
      <c r="L62" s="61" t="n">
        <v>0</v>
      </c>
      <c r="M62" s="59" t="n">
        <f aca="false">SUM(D62:L62)</f>
        <v>0</v>
      </c>
      <c r="N62" s="39"/>
    </row>
    <row r="63" customFormat="false" ht="14.25" hidden="false" customHeight="true" outlineLevel="0" collapsed="false">
      <c r="A63" s="57"/>
      <c r="B63" s="50" t="s">
        <v>120</v>
      </c>
      <c r="C63" s="61" t="s">
        <v>89</v>
      </c>
      <c r="D63" s="61"/>
      <c r="E63" s="61"/>
      <c r="F63" s="61"/>
      <c r="G63" s="61"/>
      <c r="H63" s="61" t="n">
        <v>0</v>
      </c>
      <c r="I63" s="61" t="n">
        <v>0</v>
      </c>
      <c r="J63" s="61" t="n">
        <v>0</v>
      </c>
      <c r="K63" s="61" t="n">
        <v>0</v>
      </c>
      <c r="L63" s="61" t="n">
        <v>0</v>
      </c>
      <c r="M63" s="59" t="n">
        <f aca="false">SUM(D63:L63)</f>
        <v>0</v>
      </c>
      <c r="N63" s="39"/>
    </row>
    <row r="64" customFormat="false" ht="14.25" hidden="false" customHeight="true" outlineLevel="0" collapsed="false">
      <c r="A64" s="57"/>
      <c r="B64" s="50"/>
      <c r="C64" s="61" t="s">
        <v>95</v>
      </c>
      <c r="D64" s="61"/>
      <c r="E64" s="61"/>
      <c r="F64" s="61"/>
      <c r="G64" s="61"/>
      <c r="H64" s="61" t="n">
        <v>0</v>
      </c>
      <c r="I64" s="61" t="n">
        <v>0</v>
      </c>
      <c r="J64" s="61" t="n">
        <v>0</v>
      </c>
      <c r="K64" s="61" t="n">
        <v>0</v>
      </c>
      <c r="L64" s="61" t="n">
        <v>0</v>
      </c>
      <c r="M64" s="59" t="n">
        <f aca="false">SUM(D64:L64)</f>
        <v>0</v>
      </c>
      <c r="N64" s="39"/>
    </row>
    <row r="65" customFormat="false" ht="14.25" hidden="false" customHeight="true" outlineLevel="0" collapsed="false">
      <c r="A65" s="39"/>
      <c r="B65" s="39"/>
      <c r="C65" s="62" t="s">
        <v>121</v>
      </c>
      <c r="D65" s="59" t="n">
        <f aca="false">SUM(D5+D7+D9+D11+D13+D15+D17+D19+D21+D23+D25+D27+D29+D31+D33)</f>
        <v>0</v>
      </c>
      <c r="E65" s="59" t="n">
        <f aca="false">SUM(E5+E7+E9+E11+E13+E15+E17+E19+E21+E23+E25+E27+E29+E31+E33)</f>
        <v>0</v>
      </c>
      <c r="F65" s="59" t="n">
        <f aca="false">SUM(F5+F7+F9+F11+F13+F15+F17+F19+F21+F23+F25+F27+F29+F31+F33)</f>
        <v>0</v>
      </c>
      <c r="G65" s="59" t="n">
        <f aca="false">SUM(G5+G7+G9+G11+G13+G15+G17+G19+G21+G23+G25+G27+G29+G31+G33)</f>
        <v>0</v>
      </c>
      <c r="H65" s="59" t="n">
        <f aca="false">SUM(H5+H7+H9+H11+H13+H15+H17+H19+H21+H23+H25+H27+H29+H31+H33)</f>
        <v>0</v>
      </c>
      <c r="I65" s="59" t="n">
        <f aca="false">SUM(I5+I7+I9+I11+I13+I15+I17+I19+I21+I23+I25+I27+I29+I31+I33)</f>
        <v>0</v>
      </c>
      <c r="J65" s="59" t="n">
        <f aca="false">SUM(J5+J7+J9+J11+J13+J15+J17+J19+J21+J23+J25+J27+J29+J31+J33)</f>
        <v>0</v>
      </c>
      <c r="K65" s="59" t="n">
        <f aca="false">SUM(K5+K7+K9+K11+K13+K15+K17+K19+K21+K23+K25+K27+K29+K31+K33)</f>
        <v>0</v>
      </c>
      <c r="L65" s="59" t="n">
        <f aca="false">SUM(L5+L7+L9+L11+L13+L15+L17+L19+L21+L23+L25+L27+L29+L31+L33)</f>
        <v>0</v>
      </c>
      <c r="M65" s="59" t="n">
        <f aca="false">SUM(M5+M7+M9+M11+M13+M15+M17+M19+M21+M23+M25+M27+M29+M31+M33)</f>
        <v>0</v>
      </c>
      <c r="N65" s="39"/>
    </row>
    <row r="66" customFormat="false" ht="14.25" hidden="false" customHeight="true" outlineLevel="0" collapsed="false">
      <c r="A66" s="39"/>
      <c r="B66" s="39"/>
      <c r="C66" s="63" t="s">
        <v>122</v>
      </c>
      <c r="D66" s="59" t="n">
        <f aca="false">SUM(D6+D8+D10+D12+D14+D16+D18+D20+D22+D24+D26+D28+D30+D32+D34)</f>
        <v>0</v>
      </c>
      <c r="E66" s="59" t="n">
        <f aca="false">SUM(E6+E8+E10+E12+E14+E16+E18+E20+E22+E24+E26+E28+E30+E32+E34)</f>
        <v>0</v>
      </c>
      <c r="F66" s="59" t="n">
        <f aca="false">SUM(F6+F8+F10+F12+F14+F16+F18+F20+F22+F24+F26+F28+F30+F32+F34)</f>
        <v>0</v>
      </c>
      <c r="G66" s="59" t="n">
        <f aca="false">SUM(G6+G8+G10+G12+G14+G16+G18+G20+G22+G24+G26+G28+G30+G32+G34)</f>
        <v>0</v>
      </c>
      <c r="H66" s="59" t="n">
        <f aca="false">SUM(H6+H8+H10+H12+H14+H16+H18+H20+H22+H24+H26+H28+H30+H32+H34)</f>
        <v>0</v>
      </c>
      <c r="I66" s="59" t="n">
        <f aca="false">SUM(I6+I8+I10+I12+I14+I16+I18+I20+I22+I24+I26+I28+I30+I32+I34)</f>
        <v>0</v>
      </c>
      <c r="J66" s="59" t="n">
        <f aca="false">SUM(J6+J8+J10+J12+J14+J16+J18+J20+J22+J24+J26+J28+J30+J32+J34)</f>
        <v>0</v>
      </c>
      <c r="K66" s="59" t="n">
        <f aca="false">SUM(K6+K8+K10+K12+K14+K16+K18+K20+K22+K24+K26+K28+K30+K32+K34)</f>
        <v>0</v>
      </c>
      <c r="L66" s="59" t="n">
        <f aca="false">SUM(L6+L8+L10+L12+L14+L16+L18+L20+L22+L24+L26+L28+L30+L32+L34)</f>
        <v>0</v>
      </c>
      <c r="M66" s="59" t="n">
        <f aca="false">SUM(M6+M8+M10+M12+M14+M16+M18+M20+M22+M24+M26+M28+M30+M32+M34)</f>
        <v>0</v>
      </c>
      <c r="N66" s="39"/>
    </row>
    <row r="67" customFormat="false" ht="14.25" hidden="false" customHeight="true" outlineLevel="0" collapsed="false">
      <c r="A67" s="39"/>
      <c r="B67" s="39"/>
      <c r="C67" s="63" t="s">
        <v>123</v>
      </c>
      <c r="D67" s="59" t="n">
        <f aca="false">D66/21</f>
        <v>0</v>
      </c>
      <c r="E67" s="59" t="n">
        <f aca="false">E66/21</f>
        <v>0</v>
      </c>
      <c r="F67" s="59" t="n">
        <f aca="false">F66/21</f>
        <v>0</v>
      </c>
      <c r="G67" s="59" t="n">
        <f aca="false">G66/21</f>
        <v>0</v>
      </c>
      <c r="H67" s="59" t="n">
        <f aca="false">H66/21</f>
        <v>0</v>
      </c>
      <c r="I67" s="59" t="n">
        <f aca="false">I66/21</f>
        <v>0</v>
      </c>
      <c r="J67" s="59" t="n">
        <f aca="false">J66/21</f>
        <v>0</v>
      </c>
      <c r="K67" s="59" t="n">
        <f aca="false">K66/21</f>
        <v>0</v>
      </c>
      <c r="L67" s="59" t="n">
        <f aca="false">L66/21</f>
        <v>0</v>
      </c>
      <c r="M67" s="59" t="n">
        <f aca="false">M66/21</f>
        <v>0</v>
      </c>
      <c r="N67" s="39"/>
    </row>
    <row r="68" customFormat="false" ht="14.25" hidden="false" customHeight="true" outlineLevel="0" collapsed="false"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6"/>
    </row>
    <row r="69" customFormat="false" ht="14.25" hidden="false" customHeight="true" outlineLevel="0" collapsed="false">
      <c r="C69" s="64" t="s">
        <v>124</v>
      </c>
      <c r="D69" s="65"/>
      <c r="E69" s="65"/>
      <c r="F69" s="65"/>
      <c r="G69" s="65"/>
      <c r="H69" s="65"/>
      <c r="I69" s="65"/>
      <c r="J69" s="65"/>
      <c r="K69" s="65"/>
      <c r="L69" s="65"/>
      <c r="M69" s="66" t="n">
        <f aca="false">SUM(M35+M37+M39+M41+M43+M45+M47+M49+M51+M53+M55+M57+M59+M61+M63)</f>
        <v>0</v>
      </c>
    </row>
    <row r="70" customFormat="false" ht="14.25" hidden="false" customHeight="true" outlineLevel="0" collapsed="false">
      <c r="C70" s="64" t="s">
        <v>125</v>
      </c>
      <c r="D70" s="65"/>
      <c r="E70" s="65"/>
      <c r="F70" s="65"/>
      <c r="G70" s="65"/>
      <c r="H70" s="65"/>
      <c r="I70" s="65"/>
      <c r="J70" s="65"/>
      <c r="K70" s="65"/>
      <c r="L70" s="65"/>
      <c r="M70" s="66" t="n">
        <f aca="false">SUM(M36+M38+M40+M42+M44+M46+M48+M50+M52+M54+M56+M58+M60+M62+M64)</f>
        <v>0</v>
      </c>
    </row>
    <row r="71" customFormat="false" ht="14.25" hidden="false" customHeight="true" outlineLevel="0" collapsed="false">
      <c r="C71" s="64" t="s">
        <v>126</v>
      </c>
      <c r="D71" s="65"/>
      <c r="E71" s="65"/>
      <c r="F71" s="65"/>
      <c r="G71" s="65"/>
      <c r="H71" s="65"/>
      <c r="I71" s="65"/>
      <c r="J71" s="65"/>
      <c r="K71" s="65"/>
      <c r="L71" s="65"/>
      <c r="M71" s="66" t="n">
        <f aca="false">M70/21</f>
        <v>0</v>
      </c>
    </row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</sheetData>
  <mergeCells count="2">
    <mergeCell ref="A5:A34"/>
    <mergeCell ref="A35:A63"/>
  </mergeCells>
  <conditionalFormatting sqref="N51:P54">
    <cfRule type="expression" priority="2" aboveAverage="0" equalAverage="0" bottom="0" percent="0" rank="0" text="" dxfId="0">
      <formula>$M51&gt;24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4.47265625" defaultRowHeight="15" zeroHeight="false" outlineLevelRow="0" outlineLevelCol="0"/>
  <cols>
    <col collapsed="false" customWidth="true" hidden="false" outlineLevel="0" max="1" min="1" style="39" width="27.54"/>
    <col collapsed="false" customWidth="true" hidden="false" outlineLevel="0" max="2" min="2" style="39" width="18.18"/>
    <col collapsed="false" customWidth="true" hidden="false" outlineLevel="0" max="3" min="3" style="39" width="17.45"/>
    <col collapsed="false" customWidth="true" hidden="false" outlineLevel="0" max="4" min="4" style="39" width="14.01"/>
    <col collapsed="false" customWidth="true" hidden="false" outlineLevel="0" max="5" min="5" style="39" width="11.99"/>
    <col collapsed="false" customWidth="true" hidden="false" outlineLevel="0" max="6" min="6" style="39" width="12.44"/>
    <col collapsed="false" customWidth="true" hidden="false" outlineLevel="0" max="7" min="7" style="39" width="17.45"/>
    <col collapsed="false" customWidth="true" hidden="false" outlineLevel="0" max="10" min="8" style="39" width="12.44"/>
    <col collapsed="false" customWidth="true" hidden="false" outlineLevel="0" max="11" min="11" style="39" width="17.45"/>
    <col collapsed="false" customWidth="true" hidden="false" outlineLevel="0" max="12" min="12" style="39" width="12.44"/>
    <col collapsed="false" customWidth="true" hidden="false" outlineLevel="0" max="13" min="13" style="39" width="18.46"/>
    <col collapsed="false" customWidth="true" hidden="false" outlineLevel="0" max="14" min="14" style="39" width="16.82"/>
    <col collapsed="false" customWidth="true" hidden="false" outlineLevel="0" max="15" min="15" style="39" width="16.18"/>
    <col collapsed="false" customWidth="true" hidden="false" outlineLevel="0" max="27" min="16" style="39" width="15.18"/>
    <col collapsed="false" customWidth="false" hidden="false" outlineLevel="0" max="1024" min="28" style="39" width="14.45"/>
  </cols>
  <sheetData>
    <row r="1" customFormat="false" ht="15" hidden="false" customHeight="true" outlineLevel="0" collapsed="false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customFormat="false" ht="15" hidden="false" customHeight="true" outlineLevel="0" collapsed="false">
      <c r="A2" s="71" t="s">
        <v>44</v>
      </c>
      <c r="B2" s="72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customFormat="false" ht="15" hidden="false" customHeight="true" outlineLevel="0" collapsed="false">
      <c r="A3" s="73" t="s">
        <v>127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5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customFormat="false" ht="15" hidden="false" customHeight="true" outlineLevel="0" collapsed="false">
      <c r="A4" s="76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7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customFormat="false" ht="15" hidden="false" customHeight="true" outlineLevel="0" collapsed="false">
      <c r="A5" s="76"/>
      <c r="B5" s="70"/>
      <c r="C5" s="78"/>
      <c r="D5" s="78"/>
      <c r="E5" s="78"/>
      <c r="F5" s="78"/>
      <c r="G5" s="70"/>
      <c r="H5" s="70"/>
      <c r="I5" s="70"/>
      <c r="J5" s="70"/>
      <c r="K5" s="79"/>
      <c r="L5" s="79"/>
      <c r="M5" s="79"/>
      <c r="N5" s="79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customFormat="false" ht="15" hidden="false" customHeight="true" outlineLevel="0" collapsed="false">
      <c r="A6" s="76"/>
      <c r="B6" s="70"/>
      <c r="C6" s="80" t="s">
        <v>128</v>
      </c>
      <c r="D6" s="80"/>
      <c r="E6" s="80"/>
      <c r="F6" s="80"/>
      <c r="G6" s="81" t="s">
        <v>129</v>
      </c>
      <c r="H6" s="81"/>
      <c r="I6" s="81"/>
      <c r="J6" s="81"/>
      <c r="K6" s="82" t="s">
        <v>130</v>
      </c>
      <c r="L6" s="82"/>
      <c r="M6" s="82"/>
      <c r="N6" s="82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customFormat="false" ht="18.75" hidden="false" customHeight="true" outlineLevel="0" collapsed="false">
      <c r="A7" s="83" t="s">
        <v>131</v>
      </c>
      <c r="B7" s="83" t="s">
        <v>132</v>
      </c>
      <c r="C7" s="84" t="s">
        <v>133</v>
      </c>
      <c r="D7" s="84" t="s">
        <v>134</v>
      </c>
      <c r="E7" s="84" t="s">
        <v>135</v>
      </c>
      <c r="F7" s="84" t="s">
        <v>136</v>
      </c>
      <c r="G7" s="85" t="s">
        <v>133</v>
      </c>
      <c r="H7" s="85" t="s">
        <v>134</v>
      </c>
      <c r="I7" s="85" t="s">
        <v>135</v>
      </c>
      <c r="J7" s="85" t="s">
        <v>136</v>
      </c>
      <c r="K7" s="86" t="s">
        <v>133</v>
      </c>
      <c r="L7" s="86" t="s">
        <v>134</v>
      </c>
      <c r="M7" s="86" t="s">
        <v>135</v>
      </c>
      <c r="N7" s="86" t="s">
        <v>136</v>
      </c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customFormat="false" ht="15.5" hidden="false" customHeight="false" outlineLevel="0" collapsed="false">
      <c r="A8" s="87" t="s">
        <v>137</v>
      </c>
      <c r="B8" s="87" t="s">
        <v>51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customFormat="false" ht="15.5" hidden="false" customHeight="false" outlineLevel="0" collapsed="false">
      <c r="A9" s="87" t="s">
        <v>137</v>
      </c>
      <c r="B9" s="87" t="s">
        <v>109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customFormat="false" ht="15.5" hidden="false" customHeight="false" outlineLevel="0" collapsed="false">
      <c r="A10" s="87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 customFormat="false" ht="15.5" hidden="false" customHeight="false" outlineLevel="0" collapsed="false">
      <c r="A11" s="87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 customFormat="false" ht="15.5" hidden="false" customHeight="false" outlineLevel="0" collapsed="false">
      <c r="A12" s="87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 customFormat="false" ht="15.5" hidden="false" customHeight="false" outlineLevel="0" collapsed="false">
      <c r="A13" s="87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customFormat="false" ht="15.5" hidden="false" customHeight="false" outlineLevel="0" collapsed="false">
      <c r="A14" s="87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customFormat="false" ht="15.5" hidden="false" customHeight="false" outlineLevel="0" collapsed="false">
      <c r="A15" s="87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customFormat="false" ht="15.5" hidden="false" customHeight="false" outlineLevel="0" collapsed="false">
      <c r="A16" s="87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customFormat="false" ht="15.5" hidden="false" customHeight="false" outlineLevel="0" collapsed="false">
      <c r="A17" s="87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customFormat="false" ht="15.5" hidden="false" customHeight="false" outlineLevel="0" collapsed="false">
      <c r="A18" s="87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customFormat="false" ht="15.5" hidden="false" customHeight="false" outlineLevel="0" collapsed="false">
      <c r="A19" s="87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customFormat="false" ht="15.5" hidden="false" customHeight="false" outlineLevel="0" collapsed="false">
      <c r="A20" s="87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customFormat="false" ht="15.5" hidden="false" customHeight="false" outlineLevel="0" collapsed="false">
      <c r="A21" s="87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 customFormat="false" ht="15.5" hidden="false" customHeight="false" outlineLevel="0" collapsed="false">
      <c r="A22" s="87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 customFormat="false" ht="15.5" hidden="false" customHeight="false" outlineLevel="0" collapsed="false">
      <c r="A23" s="87"/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customFormat="false" ht="15.5" hidden="false" customHeight="false" outlineLevel="0" collapsed="false">
      <c r="A24" s="87"/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 customFormat="false" ht="15.5" hidden="false" customHeight="false" outlineLevel="0" collapsed="false">
      <c r="A25" s="87"/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 customFormat="false" ht="15.5" hidden="false" customHeight="false" outlineLevel="0" collapsed="false">
      <c r="A26" s="87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 customFormat="false" ht="15.5" hidden="false" customHeight="false" outlineLevel="0" collapsed="false">
      <c r="A27" s="87"/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 customFormat="false" ht="15.5" hidden="false" customHeight="false" outlineLevel="0" collapsed="false">
      <c r="A28" s="87"/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 customFormat="false" ht="15.5" hidden="false" customHeight="false" outlineLevel="0" collapsed="false">
      <c r="A29" s="87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 customFormat="false" ht="15.5" hidden="false" customHeight="false" outlineLevel="0" collapsed="false">
      <c r="A30" s="87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 customFormat="false" ht="15.5" hidden="false" customHeight="false" outlineLevel="0" collapsed="false">
      <c r="A31" s="87"/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 customFormat="false" ht="15.5" hidden="false" customHeight="false" outlineLevel="0" collapsed="false">
      <c r="A32" s="87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customFormat="false" ht="15.5" hidden="false" customHeight="false" outlineLevel="0" collapsed="false">
      <c r="A33" s="87"/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 customFormat="false" ht="15.5" hidden="false" customHeight="false" outlineLevel="0" collapsed="false">
      <c r="A34" s="87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 customFormat="false" ht="15.5" hidden="false" customHeight="false" outlineLevel="0" collapsed="false">
      <c r="A35" s="87"/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customFormat="false" ht="15.5" hidden="false" customHeight="false" outlineLevel="0" collapsed="false">
      <c r="A36" s="87"/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customFormat="false" ht="15.5" hidden="false" customHeight="false" outlineLevel="0" collapsed="false">
      <c r="A37" s="87"/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customFormat="false" ht="15.5" hidden="false" customHeight="false" outlineLevel="0" collapsed="false">
      <c r="A38" s="87"/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customFormat="false" ht="15.5" hidden="false" customHeight="false" outlineLevel="0" collapsed="false">
      <c r="A39" s="87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customFormat="false" ht="15.5" hidden="false" customHeight="false" outlineLevel="0" collapsed="false">
      <c r="A40" s="87"/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customFormat="false" ht="15.5" hidden="false" customHeight="false" outlineLevel="0" collapsed="false">
      <c r="A41" s="87"/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customFormat="false" ht="15.5" hidden="false" customHeight="false" outlineLevel="0" collapsed="false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customFormat="false" ht="15.5" hidden="false" customHeight="false" outlineLevel="0" collapsed="false">
      <c r="A43" s="87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customFormat="false" ht="15.5" hidden="false" customHeight="false" outlineLevel="0" collapsed="false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customFormat="false" ht="15.5" hidden="false" customHeight="false" outlineLevel="0" collapsed="false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customFormat="false" ht="15.5" hidden="false" customHeight="false" outlineLevel="0" collapsed="false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customFormat="false" ht="15.5" hidden="false" customHeight="false" outlineLevel="0" collapsed="false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customFormat="false" ht="15.5" hidden="false" customHeight="false" outlineLevel="0" collapsed="false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customFormat="false" ht="15.5" hidden="false" customHeight="false" outlineLevel="0" collapsed="false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customFormat="false" ht="15.5" hidden="false" customHeight="false" outlineLevel="0" collapsed="false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customFormat="false" ht="15.5" hidden="false" customHeight="false" outlineLevel="0" collapsed="false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customFormat="false" ht="15.5" hidden="false" customHeight="false" outlineLevel="0" collapsed="false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customFormat="false" ht="15.5" hidden="false" customHeight="false" outlineLevel="0" collapsed="false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customFormat="false" ht="15.5" hidden="false" customHeight="false" outlineLevel="0" collapsed="false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customFormat="false" ht="15.5" hidden="false" customHeight="false" outlineLevel="0" collapsed="false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customFormat="false" ht="15.5" hidden="false" customHeight="false" outlineLevel="0" collapsed="false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customFormat="false" ht="15.5" hidden="false" customHeight="false" outlineLevel="0" collapsed="false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customFormat="false" ht="15.5" hidden="false" customHeight="false" outlineLevel="0" collapsed="false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customFormat="false" ht="15.5" hidden="false" customHeight="false" outlineLevel="0" collapsed="false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customFormat="false" ht="15.5" hidden="false" customHeight="false" outlineLevel="0" collapsed="false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customFormat="false" ht="15.5" hidden="false" customHeight="false" outlineLevel="0" collapsed="false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customFormat="false" ht="15.5" hidden="false" customHeight="false" outlineLevel="0" collapsed="false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customFormat="false" ht="15.5" hidden="false" customHeight="false" outlineLevel="0" collapsed="false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customFormat="false" ht="15.5" hidden="false" customHeight="false" outlineLevel="0" collapsed="false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customFormat="false" ht="15.5" hidden="false" customHeight="false" outlineLevel="0" collapsed="false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customFormat="false" ht="15.5" hidden="false" customHeight="false" outlineLevel="0" collapsed="false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customFormat="false" ht="15.5" hidden="false" customHeight="false" outlineLevel="0" collapsed="false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customFormat="false" ht="15.5" hidden="false" customHeight="false" outlineLevel="0" collapsed="false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customFormat="false" ht="15.5" hidden="false" customHeight="false" outlineLevel="0" collapsed="false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customFormat="false" ht="15.5" hidden="false" customHeight="false" outlineLevel="0" collapsed="false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customFormat="false" ht="15.5" hidden="false" customHeight="false" outlineLevel="0" collapsed="false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customFormat="false" ht="15.5" hidden="false" customHeight="false" outlineLevel="0" collapsed="false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customFormat="false" ht="15.5" hidden="false" customHeight="false" outlineLevel="0" collapsed="false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customFormat="false" ht="15.5" hidden="false" customHeight="false" outlineLevel="0" collapsed="false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customFormat="false" ht="15.5" hidden="false" customHeight="false" outlineLevel="0" collapsed="false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customFormat="false" ht="15.5" hidden="false" customHeight="false" outlineLevel="0" collapsed="false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customFormat="false" ht="15.5" hidden="false" customHeight="false" outlineLevel="0" collapsed="false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customFormat="false" ht="15.5" hidden="false" customHeight="false" outlineLevel="0" collapsed="false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customFormat="false" ht="15.5" hidden="false" customHeight="false" outlineLevel="0" collapsed="false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customFormat="false" ht="15.5" hidden="false" customHeight="false" outlineLevel="0" collapsed="false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customFormat="false" ht="15.5" hidden="false" customHeight="false" outlineLevel="0" collapsed="false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customFormat="false" ht="15.5" hidden="false" customHeight="false" outlineLevel="0" collapsed="false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customFormat="false" ht="15.5" hidden="false" customHeight="false" outlineLevel="0" collapsed="false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customFormat="false" ht="15.5" hidden="false" customHeight="false" outlineLevel="0" collapsed="false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customFormat="false" ht="15.5" hidden="false" customHeight="false" outlineLevel="0" collapsed="false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customFormat="false" ht="15.5" hidden="false" customHeight="false" outlineLevel="0" collapsed="false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customFormat="false" ht="15.5" hidden="false" customHeight="false" outlineLevel="0" collapsed="false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customFormat="false" ht="15.5" hidden="false" customHeight="false" outlineLevel="0" collapsed="false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customFormat="false" ht="15.5" hidden="false" customHeight="false" outlineLevel="0" collapsed="false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customFormat="false" ht="15.5" hidden="false" customHeight="false" outlineLevel="0" collapsed="false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customFormat="false" ht="15.5" hidden="false" customHeight="false" outlineLevel="0" collapsed="false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customFormat="false" ht="15.5" hidden="false" customHeight="false" outlineLevel="0" collapsed="false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customFormat="false" ht="15.5" hidden="false" customHeight="false" outlineLevel="0" collapsed="false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customFormat="false" ht="15.5" hidden="false" customHeight="false" outlineLevel="0" collapsed="false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customFormat="false" ht="15.5" hidden="false" customHeight="false" outlineLevel="0" collapsed="false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customFormat="false" ht="15.5" hidden="false" customHeight="false" outlineLevel="0" collapsed="false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customFormat="false" ht="15.5" hidden="false" customHeight="false" outlineLevel="0" collapsed="false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customFormat="false" ht="15.5" hidden="false" customHeight="false" outlineLevel="0" collapsed="false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customFormat="false" ht="15.5" hidden="false" customHeight="false" outlineLevel="0" collapsed="false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customFormat="false" ht="15.5" hidden="false" customHeight="false" outlineLevel="0" collapsed="false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customFormat="false" ht="15.5" hidden="false" customHeight="false" outlineLevel="0" collapsed="false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customFormat="false" ht="15.5" hidden="false" customHeight="false" outlineLevel="0" collapsed="false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customFormat="false" ht="15.5" hidden="false" customHeight="false" outlineLevel="0" collapsed="false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customFormat="false" ht="15.5" hidden="false" customHeight="false" outlineLevel="0" collapsed="false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customFormat="false" ht="15.5" hidden="false" customHeight="false" outlineLevel="0" collapsed="false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customFormat="false" ht="15.5" hidden="false" customHeight="false" outlineLevel="0" collapsed="false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customFormat="false" ht="15.5" hidden="false" customHeight="false" outlineLevel="0" collapsed="false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customFormat="false" ht="15.5" hidden="false" customHeight="false" outlineLevel="0" collapsed="false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customFormat="false" ht="15.75" hidden="false" customHeight="true" outlineLevel="0" collapsed="false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customFormat="false" ht="15.75" hidden="false" customHeight="true" outlineLevel="0" collapsed="false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customFormat="false" ht="15.75" hidden="false" customHeight="true" outlineLevel="0" collapsed="false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customFormat="false" ht="15.75" hidden="false" customHeight="true" outlineLevel="0" collapsed="false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customFormat="false" ht="15.75" hidden="false" customHeight="true" outlineLevel="0" collapsed="false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customFormat="false" ht="15.75" hidden="false" customHeight="true" outlineLevel="0" collapsed="false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customFormat="false" ht="15.75" hidden="false" customHeight="true" outlineLevel="0" collapsed="false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customFormat="false" ht="15.75" hidden="false" customHeight="true" outlineLevel="0" collapsed="false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customFormat="false" ht="15.75" hidden="false" customHeight="true" outlineLevel="0" collapsed="false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customFormat="false" ht="15.75" hidden="false" customHeight="true" outlineLevel="0" collapsed="false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customFormat="false" ht="15.75" hidden="false" customHeight="true" outlineLevel="0" collapsed="false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customFormat="false" ht="15.75" hidden="false" customHeight="true" outlineLevel="0" collapsed="false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customFormat="false" ht="15.75" hidden="false" customHeight="true" outlineLevel="0" collapsed="false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customFormat="false" ht="15.75" hidden="false" customHeight="true" outlineLevel="0" collapsed="false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customFormat="false" ht="15.75" hidden="false" customHeight="true" outlineLevel="0" collapsed="false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customFormat="false" ht="15.75" hidden="false" customHeight="true" outlineLevel="0" collapsed="false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customFormat="false" ht="15.75" hidden="false" customHeight="true" outlineLevel="0" collapsed="false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customFormat="false" ht="15.75" hidden="false" customHeight="true" outlineLevel="0" collapsed="false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customFormat="false" ht="15.75" hidden="false" customHeight="true" outlineLevel="0" collapsed="false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customFormat="false" ht="15.75" hidden="false" customHeight="true" outlineLevel="0" collapsed="false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customFormat="false" ht="15.75" hidden="false" customHeight="true" outlineLevel="0" collapsed="false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customFormat="false" ht="15.75" hidden="false" customHeight="true" outlineLevel="0" collapsed="false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customFormat="false" ht="15.75" hidden="false" customHeight="true" outlineLevel="0" collapsed="false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customFormat="false" ht="15.75" hidden="false" customHeight="true" outlineLevel="0" collapsed="false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customFormat="false" ht="15.75" hidden="false" customHeight="true" outlineLevel="0" collapsed="false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customFormat="false" ht="15.75" hidden="false" customHeight="true" outlineLevel="0" collapsed="false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customFormat="false" ht="15.75" hidden="false" customHeight="true" outlineLevel="0" collapsed="false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customFormat="false" ht="15.75" hidden="false" customHeight="true" outlineLevel="0" collapsed="false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customFormat="false" ht="15.75" hidden="false" customHeight="true" outlineLevel="0" collapsed="false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customFormat="false" ht="15.75" hidden="false" customHeight="true" outlineLevel="0" collapsed="false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customFormat="false" ht="15.75" hidden="false" customHeight="true" outlineLevel="0" collapsed="false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customFormat="false" ht="15.75" hidden="false" customHeight="true" outlineLevel="0" collapsed="false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customFormat="false" ht="15.75" hidden="false" customHeight="true" outlineLevel="0" collapsed="false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customFormat="false" ht="15.75" hidden="false" customHeight="true" outlineLevel="0" collapsed="false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customFormat="false" ht="15.75" hidden="false" customHeight="true" outlineLevel="0" collapsed="false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customFormat="false" ht="15.75" hidden="false" customHeight="true" outlineLevel="0" collapsed="false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customFormat="false" ht="15.75" hidden="false" customHeight="true" outlineLevel="0" collapsed="false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customFormat="false" ht="15.75" hidden="false" customHeight="true" outlineLevel="0" collapsed="false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customFormat="false" ht="15.75" hidden="false" customHeight="true" outlineLevel="0" collapsed="false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customFormat="false" ht="15.75" hidden="false" customHeight="true" outlineLevel="0" collapsed="false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customFormat="false" ht="15.75" hidden="false" customHeight="true" outlineLevel="0" collapsed="false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customFormat="false" ht="15.75" hidden="false" customHeight="true" outlineLevel="0" collapsed="false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customFormat="false" ht="15.75" hidden="false" customHeight="true" outlineLevel="0" collapsed="false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customFormat="false" ht="15.75" hidden="false" customHeight="true" outlineLevel="0" collapsed="false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customFormat="false" ht="15.75" hidden="false" customHeight="true" outlineLevel="0" collapsed="false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customFormat="false" ht="15.75" hidden="false" customHeight="true" outlineLevel="0" collapsed="false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customFormat="false" ht="15.75" hidden="false" customHeight="true" outlineLevel="0" collapsed="false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customFormat="false" ht="15.75" hidden="false" customHeight="true" outlineLevel="0" collapsed="false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customFormat="false" ht="15.75" hidden="false" customHeight="true" outlineLevel="0" collapsed="false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customFormat="false" ht="15.75" hidden="false" customHeight="true" outlineLevel="0" collapsed="false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customFormat="false" ht="15.75" hidden="false" customHeight="true" outlineLevel="0" collapsed="false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customFormat="false" ht="15.75" hidden="false" customHeight="true" outlineLevel="0" collapsed="false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customFormat="false" ht="15.75" hidden="false" customHeight="true" outlineLevel="0" collapsed="false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customFormat="false" ht="15.75" hidden="false" customHeight="true" outlineLevel="0" collapsed="false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customFormat="false" ht="15.75" hidden="false" customHeight="true" outlineLevel="0" collapsed="false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customFormat="false" ht="15.75" hidden="false" customHeight="true" outlineLevel="0" collapsed="false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customFormat="false" ht="15.75" hidden="false" customHeight="true" outlineLevel="0" collapsed="false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customFormat="false" ht="15.75" hidden="false" customHeight="true" outlineLevel="0" collapsed="false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customFormat="false" ht="15.75" hidden="false" customHeight="true" outlineLevel="0" collapsed="false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customFormat="false" ht="15.75" hidden="false" customHeight="true" outlineLevel="0" collapsed="false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customFormat="false" ht="15.75" hidden="false" customHeight="true" outlineLevel="0" collapsed="false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customFormat="false" ht="15.75" hidden="false" customHeight="true" outlineLevel="0" collapsed="false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customFormat="false" ht="15.75" hidden="false" customHeight="true" outlineLevel="0" collapsed="false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customFormat="false" ht="15.75" hidden="false" customHeight="true" outlineLevel="0" collapsed="false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customFormat="false" ht="15.75" hidden="false" customHeight="true" outlineLevel="0" collapsed="false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customFormat="false" ht="15.75" hidden="false" customHeight="true" outlineLevel="0" collapsed="false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customFormat="false" ht="15.75" hidden="false" customHeight="true" outlineLevel="0" collapsed="false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customFormat="false" ht="15.75" hidden="false" customHeight="true" outlineLevel="0" collapsed="false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customFormat="false" ht="15.75" hidden="false" customHeight="true" outlineLevel="0" collapsed="false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customFormat="false" ht="15.75" hidden="false" customHeight="true" outlineLevel="0" collapsed="false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customFormat="false" ht="15.75" hidden="false" customHeight="true" outlineLevel="0" collapsed="false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customFormat="false" ht="15.75" hidden="false" customHeight="true" outlineLevel="0" collapsed="false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customFormat="false" ht="15.75" hidden="false" customHeight="true" outlineLevel="0" collapsed="false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customFormat="false" ht="15.75" hidden="false" customHeight="true" outlineLevel="0" collapsed="false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customFormat="false" ht="15.75" hidden="false" customHeight="true" outlineLevel="0" collapsed="false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customFormat="false" ht="15.75" hidden="false" customHeight="true" outlineLevel="0" collapsed="false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customFormat="false" ht="15.75" hidden="false" customHeight="true" outlineLevel="0" collapsed="false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customFormat="false" ht="15.75" hidden="false" customHeight="true" outlineLevel="0" collapsed="false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customFormat="false" ht="15.75" hidden="false" customHeight="true" outlineLevel="0" collapsed="false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customFormat="false" ht="15.75" hidden="false" customHeight="true" outlineLevel="0" collapsed="false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customFormat="false" ht="15.75" hidden="false" customHeight="true" outlineLevel="0" collapsed="false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customFormat="false" ht="15.75" hidden="false" customHeight="true" outlineLevel="0" collapsed="false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customFormat="false" ht="15.75" hidden="false" customHeight="true" outlineLevel="0" collapsed="false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customFormat="false" ht="15.75" hidden="false" customHeight="true" outlineLevel="0" collapsed="false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customFormat="false" ht="15.75" hidden="false" customHeight="true" outlineLevel="0" collapsed="false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customFormat="false" ht="15.75" hidden="false" customHeight="true" outlineLevel="0" collapsed="false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customFormat="false" ht="15.75" hidden="false" customHeight="true" outlineLevel="0" collapsed="false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customFormat="false" ht="15.75" hidden="false" customHeight="true" outlineLevel="0" collapsed="false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customFormat="false" ht="15.75" hidden="false" customHeight="true" outlineLevel="0" collapsed="false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customFormat="false" ht="15.75" hidden="false" customHeight="true" outlineLevel="0" collapsed="false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customFormat="false" ht="15.75" hidden="false" customHeight="true" outlineLevel="0" collapsed="false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customFormat="false" ht="15.75" hidden="false" customHeight="true" outlineLevel="0" collapsed="false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customFormat="false" ht="15.75" hidden="false" customHeight="true" outlineLevel="0" collapsed="false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customFormat="false" ht="15.75" hidden="false" customHeight="true" outlineLevel="0" collapsed="false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customFormat="false" ht="15.75" hidden="false" customHeight="true" outlineLevel="0" collapsed="false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customFormat="false" ht="15.75" hidden="false" customHeight="true" outlineLevel="0" collapsed="false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customFormat="false" ht="15.75" hidden="false" customHeight="true" outlineLevel="0" collapsed="false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customFormat="false" ht="15.75" hidden="false" customHeight="true" outlineLevel="0" collapsed="false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customFormat="false" ht="15.75" hidden="false" customHeight="true" outlineLevel="0" collapsed="false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customFormat="false" ht="15.75" hidden="false" customHeight="true" outlineLevel="0" collapsed="false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customFormat="false" ht="15.75" hidden="false" customHeight="true" outlineLevel="0" collapsed="false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customFormat="false" ht="15.75" hidden="false" customHeight="true" outlineLevel="0" collapsed="false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customFormat="false" ht="15.75" hidden="false" customHeight="true" outlineLevel="0" collapsed="false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customFormat="false" ht="15.75" hidden="false" customHeight="true" outlineLevel="0" collapsed="false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customFormat="false" ht="15.75" hidden="false" customHeight="true" outlineLevel="0" collapsed="false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customFormat="false" ht="15.75" hidden="false" customHeight="true" outlineLevel="0" collapsed="false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customFormat="false" ht="15.75" hidden="false" customHeight="true" outlineLevel="0" collapsed="false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customFormat="false" ht="15.75" hidden="false" customHeight="true" outlineLevel="0" collapsed="false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customFormat="false" ht="15.75" hidden="false" customHeight="true" outlineLevel="0" collapsed="false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customFormat="false" ht="15.75" hidden="false" customHeight="true" outlineLevel="0" collapsed="false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customFormat="false" ht="15.75" hidden="false" customHeight="true" outlineLevel="0" collapsed="false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customFormat="false" ht="15.75" hidden="false" customHeight="true" outlineLevel="0" collapsed="false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customFormat="false" ht="15.75" hidden="false" customHeight="true" outlineLevel="0" collapsed="false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customFormat="false" ht="15.75" hidden="false" customHeight="true" outlineLevel="0" collapsed="false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customFormat="false" ht="15.75" hidden="false" customHeight="true" outlineLevel="0" collapsed="false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customFormat="false" ht="15.75" hidden="false" customHeight="true" outlineLevel="0" collapsed="false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customFormat="false" ht="15.75" hidden="false" customHeight="true" outlineLevel="0" collapsed="false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customFormat="false" ht="15.75" hidden="false" customHeight="true" outlineLevel="0" collapsed="false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customFormat="false" ht="15.75" hidden="false" customHeight="true" outlineLevel="0" collapsed="false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customFormat="false" ht="15.75" hidden="false" customHeight="true" outlineLevel="0" collapsed="false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customFormat="false" ht="15.75" hidden="false" customHeight="true" outlineLevel="0" collapsed="false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customFormat="false" ht="15.75" hidden="false" customHeight="true" outlineLevel="0" collapsed="false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customFormat="false" ht="15.75" hidden="false" customHeight="true" outlineLevel="0" collapsed="false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customFormat="false" ht="15.75" hidden="false" customHeight="true" outlineLevel="0" collapsed="false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customFormat="false" ht="15.75" hidden="false" customHeight="true" outlineLevel="0" collapsed="false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customFormat="false" ht="15.75" hidden="false" customHeight="true" outlineLevel="0" collapsed="false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customFormat="false" ht="15.75" hidden="false" customHeight="true" outlineLevel="0" collapsed="false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customFormat="false" ht="15.75" hidden="false" customHeight="true" outlineLevel="0" collapsed="false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customFormat="false" ht="15.75" hidden="false" customHeight="true" outlineLevel="0" collapsed="false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customFormat="false" ht="15.75" hidden="false" customHeight="true" outlineLevel="0" collapsed="false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customFormat="false" ht="15.75" hidden="false" customHeight="true" outlineLevel="0" collapsed="false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customFormat="false" ht="15.75" hidden="false" customHeight="true" outlineLevel="0" collapsed="false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customFormat="false" ht="15.75" hidden="false" customHeight="true" outlineLevel="0" collapsed="false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customFormat="false" ht="15.75" hidden="false" customHeight="true" outlineLevel="0" collapsed="false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customFormat="false" ht="15.75" hidden="false" customHeight="true" outlineLevel="0" collapsed="false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customFormat="false" ht="15.75" hidden="false" customHeight="true" outlineLevel="0" collapsed="false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customFormat="false" ht="15.75" hidden="false" customHeight="true" outlineLevel="0" collapsed="false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customFormat="false" ht="15.75" hidden="false" customHeight="true" outlineLevel="0" collapsed="false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customFormat="false" ht="15.75" hidden="false" customHeight="true" outlineLevel="0" collapsed="false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customFormat="false" ht="15.75" hidden="false" customHeight="true" outlineLevel="0" collapsed="false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customFormat="false" ht="15.75" hidden="false" customHeight="true" outlineLevel="0" collapsed="false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customFormat="false" ht="15.75" hidden="false" customHeight="true" outlineLevel="0" collapsed="false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customFormat="false" ht="15.75" hidden="false" customHeight="true" outlineLevel="0" collapsed="false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customFormat="false" ht="15.75" hidden="false" customHeight="true" outlineLevel="0" collapsed="false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customFormat="false" ht="15.75" hidden="false" customHeight="true" outlineLevel="0" collapsed="false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customFormat="false" ht="15.75" hidden="false" customHeight="true" outlineLevel="0" collapsed="false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customFormat="false" ht="15.75" hidden="false" customHeight="true" outlineLevel="0" collapsed="false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customFormat="false" ht="15.75" hidden="false" customHeight="true" outlineLevel="0" collapsed="false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customFormat="false" ht="15.75" hidden="false" customHeight="true" outlineLevel="0" collapsed="false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customFormat="false" ht="15.75" hidden="false" customHeight="true" outlineLevel="0" collapsed="false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customFormat="false" ht="15.75" hidden="false" customHeight="true" outlineLevel="0" collapsed="false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customFormat="false" ht="15.75" hidden="false" customHeight="true" outlineLevel="0" collapsed="false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customFormat="false" ht="15.75" hidden="false" customHeight="true" outlineLevel="0" collapsed="false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customFormat="false" ht="15.75" hidden="false" customHeight="true" outlineLevel="0" collapsed="false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customFormat="false" ht="15.75" hidden="false" customHeight="true" outlineLevel="0" collapsed="false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customFormat="false" ht="15.75" hidden="false" customHeight="true" outlineLevel="0" collapsed="false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customFormat="false" ht="15.75" hidden="false" customHeight="true" outlineLevel="0" collapsed="false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customFormat="false" ht="15.75" hidden="false" customHeight="true" outlineLevel="0" collapsed="false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customFormat="false" ht="15.75" hidden="false" customHeight="true" outlineLevel="0" collapsed="false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customFormat="false" ht="15.75" hidden="false" customHeight="true" outlineLevel="0" collapsed="false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customFormat="false" ht="15.75" hidden="false" customHeight="true" outlineLevel="0" collapsed="false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customFormat="false" ht="15.75" hidden="false" customHeight="true" outlineLevel="0" collapsed="false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customFormat="false" ht="15.75" hidden="false" customHeight="true" outlineLevel="0" collapsed="false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customFormat="false" ht="15.75" hidden="false" customHeight="true" outlineLevel="0" collapsed="false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customFormat="false" ht="15.75" hidden="false" customHeight="true" outlineLevel="0" collapsed="false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customFormat="false" ht="15.75" hidden="false" customHeight="true" outlineLevel="0" collapsed="false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customFormat="false" ht="15.75" hidden="false" customHeight="true" outlineLevel="0" collapsed="false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customFormat="false" ht="15.75" hidden="false" customHeight="true" outlineLevel="0" collapsed="false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customFormat="false" ht="15.75" hidden="false" customHeight="true" outlineLevel="0" collapsed="false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customFormat="false" ht="15.75" hidden="false" customHeight="true" outlineLevel="0" collapsed="false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customFormat="false" ht="15.75" hidden="false" customHeight="true" outlineLevel="0" collapsed="false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customFormat="false" ht="15.75" hidden="false" customHeight="true" outlineLevel="0" collapsed="false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customFormat="false" ht="15.75" hidden="false" customHeight="true" outlineLevel="0" collapsed="false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customFormat="false" ht="15.75" hidden="false" customHeight="true" outlineLevel="0" collapsed="false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customFormat="false" ht="15.75" hidden="false" customHeight="true" outlineLevel="0" collapsed="false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customFormat="false" ht="15.75" hidden="false" customHeight="true" outlineLevel="0" collapsed="false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customFormat="false" ht="15.75" hidden="false" customHeight="true" outlineLevel="0" collapsed="false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customFormat="false" ht="15.75" hidden="false" customHeight="true" outlineLevel="0" collapsed="false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customFormat="false" ht="15.75" hidden="false" customHeight="true" outlineLevel="0" collapsed="false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customFormat="false" ht="15.75" hidden="false" customHeight="true" outlineLevel="0" collapsed="false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customFormat="false" ht="15.75" hidden="false" customHeight="true" outlineLevel="0" collapsed="false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customFormat="false" ht="15.75" hidden="false" customHeight="true" outlineLevel="0" collapsed="false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customFormat="false" ht="15.75" hidden="false" customHeight="true" outlineLevel="0" collapsed="false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customFormat="false" ht="15.75" hidden="false" customHeight="true" outlineLevel="0" collapsed="false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customFormat="false" ht="15.75" hidden="false" customHeight="true" outlineLevel="0" collapsed="false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customFormat="false" ht="15.75" hidden="false" customHeight="true" outlineLevel="0" collapsed="false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customFormat="false" ht="15.75" hidden="false" customHeight="true" outlineLevel="0" collapsed="false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customFormat="false" ht="15.75" hidden="false" customHeight="true" outlineLevel="0" collapsed="false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customFormat="false" ht="15.75" hidden="false" customHeight="true" outlineLevel="0" collapsed="false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customFormat="false" ht="15.75" hidden="false" customHeight="true" outlineLevel="0" collapsed="false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customFormat="false" ht="15.75" hidden="false" customHeight="true" outlineLevel="0" collapsed="false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customFormat="false" ht="15.75" hidden="false" customHeight="true" outlineLevel="0" collapsed="false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customFormat="false" ht="15.75" hidden="false" customHeight="true" outlineLevel="0" collapsed="false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customFormat="false" ht="15.75" hidden="false" customHeight="true" outlineLevel="0" collapsed="false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customFormat="false" ht="15.75" hidden="false" customHeight="true" outlineLevel="0" collapsed="false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customFormat="false" ht="15.75" hidden="false" customHeight="true" outlineLevel="0" collapsed="false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customFormat="false" ht="15.75" hidden="false" customHeight="true" outlineLevel="0" collapsed="false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customFormat="false" ht="15.75" hidden="false" customHeight="true" outlineLevel="0" collapsed="false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customFormat="false" ht="15.75" hidden="false" customHeight="true" outlineLevel="0" collapsed="false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customFormat="false" ht="15.75" hidden="false" customHeight="true" outlineLevel="0" collapsed="false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customFormat="false" ht="15.75" hidden="false" customHeight="true" outlineLevel="0" collapsed="false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customFormat="false" ht="15.75" hidden="false" customHeight="true" outlineLevel="0" collapsed="false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customFormat="false" ht="15.75" hidden="false" customHeight="true" outlineLevel="0" collapsed="false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customFormat="false" ht="15.75" hidden="false" customHeight="true" outlineLevel="0" collapsed="false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customFormat="false" ht="15.75" hidden="false" customHeight="true" outlineLevel="0" collapsed="false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customFormat="false" ht="15.75" hidden="false" customHeight="true" outlineLevel="0" collapsed="false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customFormat="false" ht="15.75" hidden="false" customHeight="true" outlineLevel="0" collapsed="false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customFormat="false" ht="15.75" hidden="false" customHeight="true" outlineLevel="0" collapsed="false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customFormat="false" ht="15.75" hidden="false" customHeight="true" outlineLevel="0" collapsed="false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customFormat="false" ht="15.75" hidden="false" customHeight="true" outlineLevel="0" collapsed="false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customFormat="false" ht="15.75" hidden="false" customHeight="true" outlineLevel="0" collapsed="false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customFormat="false" ht="15.75" hidden="false" customHeight="true" outlineLevel="0" collapsed="false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customFormat="false" ht="15.75" hidden="false" customHeight="true" outlineLevel="0" collapsed="false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customFormat="false" ht="15.75" hidden="false" customHeight="true" outlineLevel="0" collapsed="false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customFormat="false" ht="15.75" hidden="false" customHeight="true" outlineLevel="0" collapsed="false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customFormat="false" ht="15.75" hidden="false" customHeight="true" outlineLevel="0" collapsed="false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customFormat="false" ht="15.75" hidden="false" customHeight="true" outlineLevel="0" collapsed="false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customFormat="false" ht="15.75" hidden="false" customHeight="true" outlineLevel="0" collapsed="false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customFormat="false" ht="15.75" hidden="false" customHeight="true" outlineLevel="0" collapsed="false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customFormat="false" ht="15.75" hidden="false" customHeight="true" outlineLevel="0" collapsed="false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customFormat="false" ht="15.75" hidden="false" customHeight="true" outlineLevel="0" collapsed="false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customFormat="false" ht="15.75" hidden="false" customHeight="true" outlineLevel="0" collapsed="false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customFormat="false" ht="15.75" hidden="false" customHeight="true" outlineLevel="0" collapsed="false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customFormat="false" ht="15.75" hidden="false" customHeight="true" outlineLevel="0" collapsed="false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customFormat="false" ht="15.75" hidden="false" customHeight="true" outlineLevel="0" collapsed="false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customFormat="false" ht="15.75" hidden="false" customHeight="true" outlineLevel="0" collapsed="false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 customFormat="false" ht="15.75" hidden="false" customHeight="true" outlineLevel="0" collapsed="false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 customFormat="false" ht="15.75" hidden="false" customHeight="true" outlineLevel="0" collapsed="false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 customFormat="false" ht="15.75" hidden="false" customHeight="true" outlineLevel="0" collapsed="false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 customFormat="false" ht="15.75" hidden="false" customHeight="true" outlineLevel="0" collapsed="false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 customFormat="false" ht="15.75" hidden="false" customHeight="true" outlineLevel="0" collapsed="false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 customFormat="false" ht="15.75" hidden="false" customHeight="true" outlineLevel="0" collapsed="false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 customFormat="false" ht="15.75" hidden="false" customHeight="true" outlineLevel="0" collapsed="false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 customFormat="false" ht="15.75" hidden="false" customHeight="true" outlineLevel="0" collapsed="false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 customFormat="false" ht="15.75" hidden="false" customHeight="true" outlineLevel="0" collapsed="false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 customFormat="false" ht="15.75" hidden="false" customHeight="true" outlineLevel="0" collapsed="false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 customFormat="false" ht="15.75" hidden="false" customHeight="true" outlineLevel="0" collapsed="false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 customFormat="false" ht="15.75" hidden="false" customHeight="true" outlineLevel="0" collapsed="false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 customFormat="false" ht="15.75" hidden="false" customHeight="true" outlineLevel="0" collapsed="false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 customFormat="false" ht="15.75" hidden="false" customHeight="true" outlineLevel="0" collapsed="false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 customFormat="false" ht="15.75" hidden="false" customHeight="true" outlineLevel="0" collapsed="false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 customFormat="false" ht="15.75" hidden="false" customHeight="true" outlineLevel="0" collapsed="false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 customFormat="false" ht="15.75" hidden="false" customHeight="true" outlineLevel="0" collapsed="false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 customFormat="false" ht="15.75" hidden="false" customHeight="true" outlineLevel="0" collapsed="false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 customFormat="false" ht="15.75" hidden="false" customHeight="true" outlineLevel="0" collapsed="false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 customFormat="false" ht="15.75" hidden="false" customHeight="true" outlineLevel="0" collapsed="false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 customFormat="false" ht="15.75" hidden="false" customHeight="true" outlineLevel="0" collapsed="false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 customFormat="false" ht="15.75" hidden="false" customHeight="true" outlineLevel="0" collapsed="false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 customFormat="false" ht="15.75" hidden="false" customHeight="true" outlineLevel="0" collapsed="false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 customFormat="false" ht="15.75" hidden="false" customHeight="true" outlineLevel="0" collapsed="false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 customFormat="false" ht="15.75" hidden="false" customHeight="true" outlineLevel="0" collapsed="false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 customFormat="false" ht="15.75" hidden="false" customHeight="true" outlineLevel="0" collapsed="false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 customFormat="false" ht="15.75" hidden="false" customHeight="true" outlineLevel="0" collapsed="false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 customFormat="false" ht="15.75" hidden="false" customHeight="true" outlineLevel="0" collapsed="false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 customFormat="false" ht="15.75" hidden="false" customHeight="true" outlineLevel="0" collapsed="false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 customFormat="false" ht="15.75" hidden="false" customHeight="true" outlineLevel="0" collapsed="false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 customFormat="false" ht="15.75" hidden="false" customHeight="true" outlineLevel="0" collapsed="false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 customFormat="false" ht="15.75" hidden="false" customHeight="true" outlineLevel="0" collapsed="false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 customFormat="false" ht="15.75" hidden="false" customHeight="true" outlineLevel="0" collapsed="false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 customFormat="false" ht="15.75" hidden="false" customHeight="true" outlineLevel="0" collapsed="false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 customFormat="false" ht="15.75" hidden="false" customHeight="true" outlineLevel="0" collapsed="false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 customFormat="false" ht="15.75" hidden="false" customHeight="true" outlineLevel="0" collapsed="false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 customFormat="false" ht="15.75" hidden="false" customHeight="true" outlineLevel="0" collapsed="false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 customFormat="false" ht="15.75" hidden="false" customHeight="true" outlineLevel="0" collapsed="false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 customFormat="false" ht="15.75" hidden="false" customHeight="true" outlineLevel="0" collapsed="false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 customFormat="false" ht="15.75" hidden="false" customHeight="true" outlineLevel="0" collapsed="false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 customFormat="false" ht="15.75" hidden="false" customHeight="true" outlineLevel="0" collapsed="false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 customFormat="false" ht="15.75" hidden="false" customHeight="true" outlineLevel="0" collapsed="false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 customFormat="false" ht="15.75" hidden="false" customHeight="true" outlineLevel="0" collapsed="false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 customFormat="false" ht="15.75" hidden="false" customHeight="true" outlineLevel="0" collapsed="false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 customFormat="false" ht="15.75" hidden="false" customHeight="true" outlineLevel="0" collapsed="false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 customFormat="false" ht="15.75" hidden="false" customHeight="true" outlineLevel="0" collapsed="false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 customFormat="false" ht="15.75" hidden="false" customHeight="true" outlineLevel="0" collapsed="false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 customFormat="false" ht="15.75" hidden="false" customHeight="true" outlineLevel="0" collapsed="false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 customFormat="false" ht="15.75" hidden="false" customHeight="true" outlineLevel="0" collapsed="false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 customFormat="false" ht="15.75" hidden="false" customHeight="true" outlineLevel="0" collapsed="false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 customFormat="false" ht="15.75" hidden="false" customHeight="true" outlineLevel="0" collapsed="false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 customFormat="false" ht="15.75" hidden="false" customHeight="true" outlineLevel="0" collapsed="false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 customFormat="false" ht="15.75" hidden="false" customHeight="true" outlineLevel="0" collapsed="false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 customFormat="false" ht="15.75" hidden="false" customHeight="true" outlineLevel="0" collapsed="false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 customFormat="false" ht="15.75" hidden="false" customHeight="true" outlineLevel="0" collapsed="false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 customFormat="false" ht="15.75" hidden="false" customHeight="true" outlineLevel="0" collapsed="false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 customFormat="false" ht="15.75" hidden="false" customHeight="true" outlineLevel="0" collapsed="false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 customFormat="false" ht="15.75" hidden="false" customHeight="true" outlineLevel="0" collapsed="false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 customFormat="false" ht="15.75" hidden="false" customHeight="true" outlineLevel="0" collapsed="false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 customFormat="false" ht="15.75" hidden="false" customHeight="true" outlineLevel="0" collapsed="false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 customFormat="false" ht="15.75" hidden="false" customHeight="true" outlineLevel="0" collapsed="false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 customFormat="false" ht="15.75" hidden="false" customHeight="true" outlineLevel="0" collapsed="false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 customFormat="false" ht="15.75" hidden="false" customHeight="true" outlineLevel="0" collapsed="false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 customFormat="false" ht="15.75" hidden="false" customHeight="true" outlineLevel="0" collapsed="false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 customFormat="false" ht="15.75" hidden="false" customHeight="true" outlineLevel="0" collapsed="false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 customFormat="false" ht="15.75" hidden="false" customHeight="true" outlineLevel="0" collapsed="false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 customFormat="false" ht="15.75" hidden="false" customHeight="true" outlineLevel="0" collapsed="false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 customFormat="false" ht="15.75" hidden="false" customHeight="true" outlineLevel="0" collapsed="false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 customFormat="false" ht="15.75" hidden="false" customHeight="true" outlineLevel="0" collapsed="false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 customFormat="false" ht="15.75" hidden="false" customHeight="true" outlineLevel="0" collapsed="false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 customFormat="false" ht="15.75" hidden="false" customHeight="true" outlineLevel="0" collapsed="false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 customFormat="false" ht="15.75" hidden="false" customHeight="true" outlineLevel="0" collapsed="false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 customFormat="false" ht="15.75" hidden="false" customHeight="true" outlineLevel="0" collapsed="false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 customFormat="false" ht="15.75" hidden="false" customHeight="true" outlineLevel="0" collapsed="false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 customFormat="false" ht="15.75" hidden="false" customHeight="true" outlineLevel="0" collapsed="false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 customFormat="false" ht="15.75" hidden="false" customHeight="true" outlineLevel="0" collapsed="false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 customFormat="false" ht="15.75" hidden="false" customHeight="true" outlineLevel="0" collapsed="false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 customFormat="false" ht="15.75" hidden="false" customHeight="true" outlineLevel="0" collapsed="false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 customFormat="false" ht="15.75" hidden="false" customHeight="true" outlineLevel="0" collapsed="false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 customFormat="false" ht="15.75" hidden="false" customHeight="true" outlineLevel="0" collapsed="false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 customFormat="false" ht="15.75" hidden="false" customHeight="true" outlineLevel="0" collapsed="false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 customFormat="false" ht="15.75" hidden="false" customHeight="true" outlineLevel="0" collapsed="false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 customFormat="false" ht="15.75" hidden="false" customHeight="true" outlineLevel="0" collapsed="false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 customFormat="false" ht="15.75" hidden="false" customHeight="true" outlineLevel="0" collapsed="false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 customFormat="false" ht="15.75" hidden="false" customHeight="true" outlineLevel="0" collapsed="false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 customFormat="false" ht="15.75" hidden="false" customHeight="true" outlineLevel="0" collapsed="false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 customFormat="false" ht="15.75" hidden="false" customHeight="true" outlineLevel="0" collapsed="false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 customFormat="false" ht="15.75" hidden="false" customHeight="true" outlineLevel="0" collapsed="false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 customFormat="false" ht="15.75" hidden="false" customHeight="true" outlineLevel="0" collapsed="false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 customFormat="false" ht="15.75" hidden="false" customHeight="true" outlineLevel="0" collapsed="false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 customFormat="false" ht="15.75" hidden="false" customHeight="true" outlineLevel="0" collapsed="false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 customFormat="false" ht="15.75" hidden="false" customHeight="true" outlineLevel="0" collapsed="false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 customFormat="false" ht="15.75" hidden="false" customHeight="true" outlineLevel="0" collapsed="false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 customFormat="false" ht="15.75" hidden="false" customHeight="true" outlineLevel="0" collapsed="false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 customFormat="false" ht="15.75" hidden="false" customHeight="true" outlineLevel="0" collapsed="false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 customFormat="false" ht="15.75" hidden="false" customHeight="true" outlineLevel="0" collapsed="false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 customFormat="false" ht="15.75" hidden="false" customHeight="true" outlineLevel="0" collapsed="false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 customFormat="false" ht="15.75" hidden="false" customHeight="true" outlineLevel="0" collapsed="false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 customFormat="false" ht="15.75" hidden="false" customHeight="true" outlineLevel="0" collapsed="false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 customFormat="false" ht="15.75" hidden="false" customHeight="true" outlineLevel="0" collapsed="false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 customFormat="false" ht="15.75" hidden="false" customHeight="true" outlineLevel="0" collapsed="false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 customFormat="false" ht="15.75" hidden="false" customHeight="true" outlineLevel="0" collapsed="false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 customFormat="false" ht="15.75" hidden="false" customHeight="true" outlineLevel="0" collapsed="false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 customFormat="false" ht="15.75" hidden="false" customHeight="true" outlineLevel="0" collapsed="false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 customFormat="false" ht="15.75" hidden="false" customHeight="true" outlineLevel="0" collapsed="false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 customFormat="false" ht="15.75" hidden="false" customHeight="true" outlineLevel="0" collapsed="false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 customFormat="false" ht="15.75" hidden="false" customHeight="true" outlineLevel="0" collapsed="false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 customFormat="false" ht="15.75" hidden="false" customHeight="true" outlineLevel="0" collapsed="false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 customFormat="false" ht="15.75" hidden="false" customHeight="true" outlineLevel="0" collapsed="false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 customFormat="false" ht="15.75" hidden="false" customHeight="true" outlineLevel="0" collapsed="false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 customFormat="false" ht="15.75" hidden="false" customHeight="true" outlineLevel="0" collapsed="false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 customFormat="false" ht="15.75" hidden="false" customHeight="true" outlineLevel="0" collapsed="false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 customFormat="false" ht="15.75" hidden="false" customHeight="true" outlineLevel="0" collapsed="false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 customFormat="false" ht="15.75" hidden="false" customHeight="true" outlineLevel="0" collapsed="false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 customFormat="false" ht="15.75" hidden="false" customHeight="true" outlineLevel="0" collapsed="false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 customFormat="false" ht="15.75" hidden="false" customHeight="true" outlineLevel="0" collapsed="false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 customFormat="false" ht="15.75" hidden="false" customHeight="true" outlineLevel="0" collapsed="false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 customFormat="false" ht="15.75" hidden="false" customHeight="true" outlineLevel="0" collapsed="false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 customFormat="false" ht="15.75" hidden="false" customHeight="true" outlineLevel="0" collapsed="false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 customFormat="false" ht="15.75" hidden="false" customHeight="true" outlineLevel="0" collapsed="false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 customFormat="false" ht="15.75" hidden="false" customHeight="true" outlineLevel="0" collapsed="false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 customFormat="false" ht="15.75" hidden="false" customHeight="true" outlineLevel="0" collapsed="false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 customFormat="false" ht="15.75" hidden="false" customHeight="true" outlineLevel="0" collapsed="false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 customFormat="false" ht="15.75" hidden="false" customHeight="true" outlineLevel="0" collapsed="false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 customFormat="false" ht="15.75" hidden="false" customHeight="true" outlineLevel="0" collapsed="false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 customFormat="false" ht="15.75" hidden="false" customHeight="true" outlineLevel="0" collapsed="false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 customFormat="false" ht="15.75" hidden="false" customHeight="true" outlineLevel="0" collapsed="false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 customFormat="false" ht="15.75" hidden="false" customHeight="true" outlineLevel="0" collapsed="false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 customFormat="false" ht="15.75" hidden="false" customHeight="true" outlineLevel="0" collapsed="false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 customFormat="false" ht="15.75" hidden="false" customHeight="true" outlineLevel="0" collapsed="false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 customFormat="false" ht="15.75" hidden="false" customHeight="true" outlineLevel="0" collapsed="false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 customFormat="false" ht="15.75" hidden="false" customHeight="true" outlineLevel="0" collapsed="false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 customFormat="false" ht="15.75" hidden="false" customHeight="true" outlineLevel="0" collapsed="false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 customFormat="false" ht="15.75" hidden="false" customHeight="true" outlineLevel="0" collapsed="false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 customFormat="false" ht="15.75" hidden="false" customHeight="true" outlineLevel="0" collapsed="false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 customFormat="false" ht="15.75" hidden="false" customHeight="true" outlineLevel="0" collapsed="false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 customFormat="false" ht="15.75" hidden="false" customHeight="true" outlineLevel="0" collapsed="false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 customFormat="false" ht="15.75" hidden="false" customHeight="true" outlineLevel="0" collapsed="false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 customFormat="false" ht="15.75" hidden="false" customHeight="true" outlineLevel="0" collapsed="false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 customFormat="false" ht="15.75" hidden="false" customHeight="true" outlineLevel="0" collapsed="false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 customFormat="false" ht="15.75" hidden="false" customHeight="true" outlineLevel="0" collapsed="false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 customFormat="false" ht="15.75" hidden="false" customHeight="true" outlineLevel="0" collapsed="false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 customFormat="false" ht="15.75" hidden="false" customHeight="true" outlineLevel="0" collapsed="false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 customFormat="false" ht="15.75" hidden="false" customHeight="true" outlineLevel="0" collapsed="false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 customFormat="false" ht="15.75" hidden="false" customHeight="true" outlineLevel="0" collapsed="false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 customFormat="false" ht="15.75" hidden="false" customHeight="true" outlineLevel="0" collapsed="false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 customFormat="false" ht="15.75" hidden="false" customHeight="true" outlineLevel="0" collapsed="false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 customFormat="false" ht="15.75" hidden="false" customHeight="true" outlineLevel="0" collapsed="false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 customFormat="false" ht="15.75" hidden="false" customHeight="true" outlineLevel="0" collapsed="false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 customFormat="false" ht="15.75" hidden="false" customHeight="true" outlineLevel="0" collapsed="false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 customFormat="false" ht="15.75" hidden="false" customHeight="true" outlineLevel="0" collapsed="false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 customFormat="false" ht="15.75" hidden="false" customHeight="true" outlineLevel="0" collapsed="false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 customFormat="false" ht="15.75" hidden="false" customHeight="true" outlineLevel="0" collapsed="false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 customFormat="false" ht="15.75" hidden="false" customHeight="true" outlineLevel="0" collapsed="false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 customFormat="false" ht="15.75" hidden="false" customHeight="true" outlineLevel="0" collapsed="false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 customFormat="false" ht="15.75" hidden="false" customHeight="true" outlineLevel="0" collapsed="false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 customFormat="false" ht="15.75" hidden="false" customHeight="true" outlineLevel="0" collapsed="false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 customFormat="false" ht="15.75" hidden="false" customHeight="true" outlineLevel="0" collapsed="false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 customFormat="false" ht="15.75" hidden="false" customHeight="true" outlineLevel="0" collapsed="false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 customFormat="false" ht="15.75" hidden="false" customHeight="true" outlineLevel="0" collapsed="false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 customFormat="false" ht="15.75" hidden="false" customHeight="true" outlineLevel="0" collapsed="false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 customFormat="false" ht="15.75" hidden="false" customHeight="true" outlineLevel="0" collapsed="false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 customFormat="false" ht="15.75" hidden="false" customHeight="true" outlineLevel="0" collapsed="false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 customFormat="false" ht="15.75" hidden="false" customHeight="true" outlineLevel="0" collapsed="false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 customFormat="false" ht="15.75" hidden="false" customHeight="true" outlineLevel="0" collapsed="false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 customFormat="false" ht="15.75" hidden="false" customHeight="true" outlineLevel="0" collapsed="false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 customFormat="false" ht="15.75" hidden="false" customHeight="true" outlineLevel="0" collapsed="false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 customFormat="false" ht="15.75" hidden="false" customHeight="true" outlineLevel="0" collapsed="false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 customFormat="false" ht="15.75" hidden="false" customHeight="true" outlineLevel="0" collapsed="false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 customFormat="false" ht="15.75" hidden="false" customHeight="true" outlineLevel="0" collapsed="false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 customFormat="false" ht="15.75" hidden="false" customHeight="true" outlineLevel="0" collapsed="false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 customFormat="false" ht="15.75" hidden="false" customHeight="true" outlineLevel="0" collapsed="false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 customFormat="false" ht="15.75" hidden="false" customHeight="true" outlineLevel="0" collapsed="false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 customFormat="false" ht="15.75" hidden="false" customHeight="true" outlineLevel="0" collapsed="false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 customFormat="false" ht="15.75" hidden="false" customHeight="true" outlineLevel="0" collapsed="false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 customFormat="false" ht="15.75" hidden="false" customHeight="true" outlineLevel="0" collapsed="false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 customFormat="false" ht="15.75" hidden="false" customHeight="true" outlineLevel="0" collapsed="false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 customFormat="false" ht="15.75" hidden="false" customHeight="true" outlineLevel="0" collapsed="false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 customFormat="false" ht="15.75" hidden="false" customHeight="true" outlineLevel="0" collapsed="false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 customFormat="false" ht="15.75" hidden="false" customHeight="true" outlineLevel="0" collapsed="false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 customFormat="false" ht="15.75" hidden="false" customHeight="true" outlineLevel="0" collapsed="false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 customFormat="false" ht="15.75" hidden="false" customHeight="true" outlineLevel="0" collapsed="false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 customFormat="false" ht="15.75" hidden="false" customHeight="true" outlineLevel="0" collapsed="false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 customFormat="false" ht="15.75" hidden="false" customHeight="true" outlineLevel="0" collapsed="false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 customFormat="false" ht="15.75" hidden="false" customHeight="true" outlineLevel="0" collapsed="false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 customFormat="false" ht="15.75" hidden="false" customHeight="true" outlineLevel="0" collapsed="false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 customFormat="false" ht="15.75" hidden="false" customHeight="true" outlineLevel="0" collapsed="false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 customFormat="false" ht="15.75" hidden="false" customHeight="true" outlineLevel="0" collapsed="false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 customFormat="false" ht="15.75" hidden="false" customHeight="true" outlineLevel="0" collapsed="false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 customFormat="false" ht="15.75" hidden="false" customHeight="true" outlineLevel="0" collapsed="false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 customFormat="false" ht="15.75" hidden="false" customHeight="true" outlineLevel="0" collapsed="false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 customFormat="false" ht="15.75" hidden="false" customHeight="true" outlineLevel="0" collapsed="false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 customFormat="false" ht="15.75" hidden="false" customHeight="true" outlineLevel="0" collapsed="false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 customFormat="false" ht="15.75" hidden="false" customHeight="true" outlineLevel="0" collapsed="false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 customFormat="false" ht="15.75" hidden="false" customHeight="true" outlineLevel="0" collapsed="false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 customFormat="false" ht="15.75" hidden="false" customHeight="true" outlineLevel="0" collapsed="false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 customFormat="false" ht="15.75" hidden="false" customHeight="true" outlineLevel="0" collapsed="false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 customFormat="false" ht="15.75" hidden="false" customHeight="true" outlineLevel="0" collapsed="false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 customFormat="false" ht="15.75" hidden="false" customHeight="true" outlineLevel="0" collapsed="false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 customFormat="false" ht="15.75" hidden="false" customHeight="true" outlineLevel="0" collapsed="false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 customFormat="false" ht="15.75" hidden="false" customHeight="true" outlineLevel="0" collapsed="false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 customFormat="false" ht="15.75" hidden="false" customHeight="true" outlineLevel="0" collapsed="false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 customFormat="false" ht="15.75" hidden="false" customHeight="true" outlineLevel="0" collapsed="false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 customFormat="false" ht="15.75" hidden="false" customHeight="true" outlineLevel="0" collapsed="false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 customFormat="false" ht="15.75" hidden="false" customHeight="true" outlineLevel="0" collapsed="false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 customFormat="false" ht="15.75" hidden="false" customHeight="true" outlineLevel="0" collapsed="false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 customFormat="false" ht="15.75" hidden="false" customHeight="true" outlineLevel="0" collapsed="false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 customFormat="false" ht="15.75" hidden="false" customHeight="true" outlineLevel="0" collapsed="false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 customFormat="false" ht="15.75" hidden="false" customHeight="true" outlineLevel="0" collapsed="false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 customFormat="false" ht="15.75" hidden="false" customHeight="true" outlineLevel="0" collapsed="false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 customFormat="false" ht="15.75" hidden="false" customHeight="true" outlineLevel="0" collapsed="false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 customFormat="false" ht="15.75" hidden="false" customHeight="true" outlineLevel="0" collapsed="false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 customFormat="false" ht="15.75" hidden="false" customHeight="true" outlineLevel="0" collapsed="false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 customFormat="false" ht="15.75" hidden="false" customHeight="true" outlineLevel="0" collapsed="false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 customFormat="false" ht="15.75" hidden="false" customHeight="true" outlineLevel="0" collapsed="false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 customFormat="false" ht="15.75" hidden="false" customHeight="true" outlineLevel="0" collapsed="false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 customFormat="false" ht="15.75" hidden="false" customHeight="true" outlineLevel="0" collapsed="false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 customFormat="false" ht="15.75" hidden="false" customHeight="true" outlineLevel="0" collapsed="false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 customFormat="false" ht="15.75" hidden="false" customHeight="true" outlineLevel="0" collapsed="false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 customFormat="false" ht="15.75" hidden="false" customHeight="true" outlineLevel="0" collapsed="false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 customFormat="false" ht="15.75" hidden="false" customHeight="true" outlineLevel="0" collapsed="false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 customFormat="false" ht="15.75" hidden="false" customHeight="true" outlineLevel="0" collapsed="false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 customFormat="false" ht="15.75" hidden="false" customHeight="true" outlineLevel="0" collapsed="false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 customFormat="false" ht="15.75" hidden="false" customHeight="true" outlineLevel="0" collapsed="false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 customFormat="false" ht="15.75" hidden="false" customHeight="true" outlineLevel="0" collapsed="false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 customFormat="false" ht="15.75" hidden="false" customHeight="true" outlineLevel="0" collapsed="false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 customFormat="false" ht="15.75" hidden="false" customHeight="true" outlineLevel="0" collapsed="false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 customFormat="false" ht="15.75" hidden="false" customHeight="true" outlineLevel="0" collapsed="false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 customFormat="false" ht="15.75" hidden="false" customHeight="true" outlineLevel="0" collapsed="false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 customFormat="false" ht="15.75" hidden="false" customHeight="true" outlineLevel="0" collapsed="false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 customFormat="false" ht="15.75" hidden="false" customHeight="true" outlineLevel="0" collapsed="false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 customFormat="false" ht="15.75" hidden="false" customHeight="true" outlineLevel="0" collapsed="false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 customFormat="false" ht="15.75" hidden="false" customHeight="true" outlineLevel="0" collapsed="false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 customFormat="false" ht="15.75" hidden="false" customHeight="true" outlineLevel="0" collapsed="false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 customFormat="false" ht="15.75" hidden="false" customHeight="true" outlineLevel="0" collapsed="false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 customFormat="false" ht="15.75" hidden="false" customHeight="true" outlineLevel="0" collapsed="false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 customFormat="false" ht="15.75" hidden="false" customHeight="true" outlineLevel="0" collapsed="false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 customFormat="false" ht="15.75" hidden="false" customHeight="true" outlineLevel="0" collapsed="false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 customFormat="false" ht="15.75" hidden="false" customHeight="true" outlineLevel="0" collapsed="false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 customFormat="false" ht="15.75" hidden="false" customHeight="true" outlineLevel="0" collapsed="false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 customFormat="false" ht="15.75" hidden="false" customHeight="true" outlineLevel="0" collapsed="false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 customFormat="false" ht="15.75" hidden="false" customHeight="true" outlineLevel="0" collapsed="false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 customFormat="false" ht="15.75" hidden="false" customHeight="true" outlineLevel="0" collapsed="false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 customFormat="false" ht="15.75" hidden="false" customHeight="true" outlineLevel="0" collapsed="false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 customFormat="false" ht="15.75" hidden="false" customHeight="true" outlineLevel="0" collapsed="false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 customFormat="false" ht="15.75" hidden="false" customHeight="true" outlineLevel="0" collapsed="false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 customFormat="false" ht="15.75" hidden="false" customHeight="true" outlineLevel="0" collapsed="false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 customFormat="false" ht="15.75" hidden="false" customHeight="true" outlineLevel="0" collapsed="false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 customFormat="false" ht="15.75" hidden="false" customHeight="true" outlineLevel="0" collapsed="false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 customFormat="false" ht="15.75" hidden="false" customHeight="true" outlineLevel="0" collapsed="false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 customFormat="false" ht="15.75" hidden="false" customHeight="true" outlineLevel="0" collapsed="false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 customFormat="false" ht="15.75" hidden="false" customHeight="true" outlineLevel="0" collapsed="false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 customFormat="false" ht="15.75" hidden="false" customHeight="true" outlineLevel="0" collapsed="false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 customFormat="false" ht="15.75" hidden="false" customHeight="true" outlineLevel="0" collapsed="false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 customFormat="false" ht="15.75" hidden="false" customHeight="true" outlineLevel="0" collapsed="false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 customFormat="false" ht="15.75" hidden="false" customHeight="true" outlineLevel="0" collapsed="false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 customFormat="false" ht="15.75" hidden="false" customHeight="true" outlineLevel="0" collapsed="false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 customFormat="false" ht="15.75" hidden="false" customHeight="true" outlineLevel="0" collapsed="false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 customFormat="false" ht="15.75" hidden="false" customHeight="true" outlineLevel="0" collapsed="false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 customFormat="false" ht="15.75" hidden="false" customHeight="true" outlineLevel="0" collapsed="false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 customFormat="false" ht="15.75" hidden="false" customHeight="true" outlineLevel="0" collapsed="false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 customFormat="false" ht="15.75" hidden="false" customHeight="true" outlineLevel="0" collapsed="false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 customFormat="false" ht="15.75" hidden="false" customHeight="true" outlineLevel="0" collapsed="false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 customFormat="false" ht="15.75" hidden="false" customHeight="true" outlineLevel="0" collapsed="false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 customFormat="false" ht="15.75" hidden="false" customHeight="true" outlineLevel="0" collapsed="false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 customFormat="false" ht="15.75" hidden="false" customHeight="true" outlineLevel="0" collapsed="false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 customFormat="false" ht="15.75" hidden="false" customHeight="true" outlineLevel="0" collapsed="false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 customFormat="false" ht="15.75" hidden="false" customHeight="true" outlineLevel="0" collapsed="false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 customFormat="false" ht="15.75" hidden="false" customHeight="true" outlineLevel="0" collapsed="false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 customFormat="false" ht="15.75" hidden="false" customHeight="true" outlineLevel="0" collapsed="false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 customFormat="false" ht="15.75" hidden="false" customHeight="true" outlineLevel="0" collapsed="false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 customFormat="false" ht="15.75" hidden="false" customHeight="true" outlineLevel="0" collapsed="false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 customFormat="false" ht="15.75" hidden="false" customHeight="true" outlineLevel="0" collapsed="false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 customFormat="false" ht="15.75" hidden="false" customHeight="true" outlineLevel="0" collapsed="false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 customFormat="false" ht="15.75" hidden="false" customHeight="true" outlineLevel="0" collapsed="false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 customFormat="false" ht="15.75" hidden="false" customHeight="true" outlineLevel="0" collapsed="false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 customFormat="false" ht="15.75" hidden="false" customHeight="true" outlineLevel="0" collapsed="false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 customFormat="false" ht="15.75" hidden="false" customHeight="true" outlineLevel="0" collapsed="false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 customFormat="false" ht="15.75" hidden="false" customHeight="true" outlineLevel="0" collapsed="false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 customFormat="false" ht="15.75" hidden="false" customHeight="true" outlineLevel="0" collapsed="false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 customFormat="false" ht="15.75" hidden="false" customHeight="true" outlineLevel="0" collapsed="false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 customFormat="false" ht="15.75" hidden="false" customHeight="true" outlineLevel="0" collapsed="false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 customFormat="false" ht="15.75" hidden="false" customHeight="true" outlineLevel="0" collapsed="false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 customFormat="false" ht="15.75" hidden="false" customHeight="true" outlineLevel="0" collapsed="false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 customFormat="false" ht="15.75" hidden="false" customHeight="true" outlineLevel="0" collapsed="false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 customFormat="false" ht="15.75" hidden="false" customHeight="true" outlineLevel="0" collapsed="false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 customFormat="false" ht="15.75" hidden="false" customHeight="true" outlineLevel="0" collapsed="false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 customFormat="false" ht="15.75" hidden="false" customHeight="true" outlineLevel="0" collapsed="false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 customFormat="false" ht="15.75" hidden="false" customHeight="true" outlineLevel="0" collapsed="false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 customFormat="false" ht="15.75" hidden="false" customHeight="true" outlineLevel="0" collapsed="false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 customFormat="false" ht="15.75" hidden="false" customHeight="true" outlineLevel="0" collapsed="false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 customFormat="false" ht="15.75" hidden="false" customHeight="true" outlineLevel="0" collapsed="false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 customFormat="false" ht="15.75" hidden="false" customHeight="true" outlineLevel="0" collapsed="false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 customFormat="false" ht="15.75" hidden="false" customHeight="true" outlineLevel="0" collapsed="false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 customFormat="false" ht="15.75" hidden="false" customHeight="true" outlineLevel="0" collapsed="false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 customFormat="false" ht="15.75" hidden="false" customHeight="true" outlineLevel="0" collapsed="false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 customFormat="false" ht="15.75" hidden="false" customHeight="true" outlineLevel="0" collapsed="false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 customFormat="false" ht="15.75" hidden="false" customHeight="true" outlineLevel="0" collapsed="false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 customFormat="false" ht="15.75" hidden="false" customHeight="true" outlineLevel="0" collapsed="false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 customFormat="false" ht="15.75" hidden="false" customHeight="true" outlineLevel="0" collapsed="false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 customFormat="false" ht="15.75" hidden="false" customHeight="true" outlineLevel="0" collapsed="false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 customFormat="false" ht="15.75" hidden="false" customHeight="true" outlineLevel="0" collapsed="false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 customFormat="false" ht="15.75" hidden="false" customHeight="true" outlineLevel="0" collapsed="false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 customFormat="false" ht="15.75" hidden="false" customHeight="true" outlineLevel="0" collapsed="false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 customFormat="false" ht="15.75" hidden="false" customHeight="true" outlineLevel="0" collapsed="false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 customFormat="false" ht="15.75" hidden="false" customHeight="true" outlineLevel="0" collapsed="false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 customFormat="false" ht="15.75" hidden="false" customHeight="true" outlineLevel="0" collapsed="false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 customFormat="false" ht="15.75" hidden="false" customHeight="true" outlineLevel="0" collapsed="false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 customFormat="false" ht="15.75" hidden="false" customHeight="true" outlineLevel="0" collapsed="false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 customFormat="false" ht="15.75" hidden="false" customHeight="true" outlineLevel="0" collapsed="false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 customFormat="false" ht="15.75" hidden="false" customHeight="true" outlineLevel="0" collapsed="false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 customFormat="false" ht="15.75" hidden="false" customHeight="true" outlineLevel="0" collapsed="false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 customFormat="false" ht="15.75" hidden="false" customHeight="true" outlineLevel="0" collapsed="false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 customFormat="false" ht="15.75" hidden="false" customHeight="true" outlineLevel="0" collapsed="false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 customFormat="false" ht="15.75" hidden="false" customHeight="true" outlineLevel="0" collapsed="false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 customFormat="false" ht="15.75" hidden="false" customHeight="true" outlineLevel="0" collapsed="false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 customFormat="false" ht="15.75" hidden="false" customHeight="true" outlineLevel="0" collapsed="false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 customFormat="false" ht="15.75" hidden="false" customHeight="true" outlineLevel="0" collapsed="false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 customFormat="false" ht="15.75" hidden="false" customHeight="true" outlineLevel="0" collapsed="false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 customFormat="false" ht="15.75" hidden="false" customHeight="true" outlineLevel="0" collapsed="false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 customFormat="false" ht="15.75" hidden="false" customHeight="true" outlineLevel="0" collapsed="false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 customFormat="false" ht="15.75" hidden="false" customHeight="true" outlineLevel="0" collapsed="false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 customFormat="false" ht="15.75" hidden="false" customHeight="true" outlineLevel="0" collapsed="false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 customFormat="false" ht="15.75" hidden="false" customHeight="true" outlineLevel="0" collapsed="false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 customFormat="false" ht="15.75" hidden="false" customHeight="true" outlineLevel="0" collapsed="false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 customFormat="false" ht="15.75" hidden="false" customHeight="true" outlineLevel="0" collapsed="false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 customFormat="false" ht="15.75" hidden="false" customHeight="true" outlineLevel="0" collapsed="false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 customFormat="false" ht="15.75" hidden="false" customHeight="true" outlineLevel="0" collapsed="false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 customFormat="false" ht="15.75" hidden="false" customHeight="true" outlineLevel="0" collapsed="false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customFormat="false" ht="15.75" hidden="false" customHeight="true" outlineLevel="0" collapsed="false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customFormat="false" ht="15.75" hidden="false" customHeight="true" outlineLevel="0" collapsed="false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customFormat="false" ht="15.75" hidden="false" customHeight="true" outlineLevel="0" collapsed="false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customFormat="false" ht="15.75" hidden="false" customHeight="true" outlineLevel="0" collapsed="false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customFormat="false" ht="15.75" hidden="false" customHeight="true" outlineLevel="0" collapsed="false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customFormat="false" ht="15.75" hidden="false" customHeight="true" outlineLevel="0" collapsed="false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customFormat="false" ht="15.75" hidden="false" customHeight="true" outlineLevel="0" collapsed="false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 customFormat="false" ht="15.75" hidden="false" customHeight="true" outlineLevel="0" collapsed="false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 customFormat="false" ht="15.75" hidden="false" customHeight="true" outlineLevel="0" collapsed="false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 customFormat="false" ht="15.75" hidden="false" customHeight="true" outlineLevel="0" collapsed="false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 customFormat="false" ht="15.75" hidden="false" customHeight="true" outlineLevel="0" collapsed="false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 customFormat="false" ht="15.75" hidden="false" customHeight="true" outlineLevel="0" collapsed="false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 customFormat="false" ht="15.75" hidden="false" customHeight="true" outlineLevel="0" collapsed="false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 customFormat="false" ht="15.75" hidden="false" customHeight="true" outlineLevel="0" collapsed="false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 customFormat="false" ht="15.75" hidden="false" customHeight="true" outlineLevel="0" collapsed="false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customFormat="false" ht="15.75" hidden="false" customHeight="true" outlineLevel="0" collapsed="false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customFormat="false" ht="15.75" hidden="false" customHeight="true" outlineLevel="0" collapsed="false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customFormat="false" ht="15.75" hidden="false" customHeight="true" outlineLevel="0" collapsed="false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customFormat="false" ht="15.75" hidden="false" customHeight="true" outlineLevel="0" collapsed="false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customFormat="false" ht="15.75" hidden="false" customHeight="true" outlineLevel="0" collapsed="false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customFormat="false" ht="15.75" hidden="false" customHeight="true" outlineLevel="0" collapsed="false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customFormat="false" ht="15.75" hidden="false" customHeight="true" outlineLevel="0" collapsed="false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 customFormat="false" ht="15.75" hidden="false" customHeight="true" outlineLevel="0" collapsed="false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 customFormat="false" ht="15.75" hidden="false" customHeight="true" outlineLevel="0" collapsed="false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 customFormat="false" ht="15.75" hidden="false" customHeight="true" outlineLevel="0" collapsed="false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 customFormat="false" ht="15.75" hidden="false" customHeight="true" outlineLevel="0" collapsed="false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 customFormat="false" ht="15.75" hidden="false" customHeight="true" outlineLevel="0" collapsed="false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 customFormat="false" ht="15.75" hidden="false" customHeight="true" outlineLevel="0" collapsed="false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 customFormat="false" ht="15.75" hidden="false" customHeight="true" outlineLevel="0" collapsed="false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 customFormat="false" ht="15.75" hidden="false" customHeight="true" outlineLevel="0" collapsed="false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 customFormat="false" ht="15.75" hidden="false" customHeight="true" outlineLevel="0" collapsed="false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 customFormat="false" ht="15.75" hidden="false" customHeight="true" outlineLevel="0" collapsed="false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 customFormat="false" ht="15.75" hidden="false" customHeight="true" outlineLevel="0" collapsed="false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customFormat="false" ht="15.75" hidden="false" customHeight="true" outlineLevel="0" collapsed="false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customFormat="false" ht="15.75" hidden="false" customHeight="true" outlineLevel="0" collapsed="false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customFormat="false" ht="15.75" hidden="false" customHeight="true" outlineLevel="0" collapsed="false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customFormat="false" ht="15.75" hidden="false" customHeight="true" outlineLevel="0" collapsed="false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customFormat="false" ht="15.75" hidden="false" customHeight="true" outlineLevel="0" collapsed="false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customFormat="false" ht="15.75" hidden="false" customHeight="true" outlineLevel="0" collapsed="false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customFormat="false" ht="15.75" hidden="false" customHeight="true" outlineLevel="0" collapsed="false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customFormat="false" ht="15.75" hidden="false" customHeight="true" outlineLevel="0" collapsed="false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customFormat="false" ht="15.75" hidden="false" customHeight="true" outlineLevel="0" collapsed="false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customFormat="false" ht="15.75" hidden="false" customHeight="true" outlineLevel="0" collapsed="false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customFormat="false" ht="15.75" hidden="false" customHeight="true" outlineLevel="0" collapsed="false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customFormat="false" ht="15.75" hidden="false" customHeight="true" outlineLevel="0" collapsed="false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customFormat="false" ht="15.75" hidden="false" customHeight="true" outlineLevel="0" collapsed="false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customFormat="false" ht="15.75" hidden="false" customHeight="true" outlineLevel="0" collapsed="false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 customFormat="false" ht="15.75" hidden="false" customHeight="true" outlineLevel="0" collapsed="false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 customFormat="false" ht="15.75" hidden="false" customHeight="true" outlineLevel="0" collapsed="false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 customFormat="false" ht="15.75" hidden="false" customHeight="true" outlineLevel="0" collapsed="false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 customFormat="false" ht="15.75" hidden="false" customHeight="true" outlineLevel="0" collapsed="false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 customFormat="false" ht="15.75" hidden="false" customHeight="true" outlineLevel="0" collapsed="false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 customFormat="false" ht="15.75" hidden="false" customHeight="true" outlineLevel="0" collapsed="false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 customFormat="false" ht="15.75" hidden="false" customHeight="true" outlineLevel="0" collapsed="false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 customFormat="false" ht="15.75" hidden="false" customHeight="true" outlineLevel="0" collapsed="false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 customFormat="false" ht="15.75" hidden="false" customHeight="true" outlineLevel="0" collapsed="false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 customFormat="false" ht="15.75" hidden="false" customHeight="true" outlineLevel="0" collapsed="false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 customFormat="false" ht="15.75" hidden="false" customHeight="true" outlineLevel="0" collapsed="false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 customFormat="false" ht="15.75" hidden="false" customHeight="true" outlineLevel="0" collapsed="false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 customFormat="false" ht="15.75" hidden="false" customHeight="true" outlineLevel="0" collapsed="false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 customFormat="false" ht="15.75" hidden="false" customHeight="true" outlineLevel="0" collapsed="false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 customFormat="false" ht="15.75" hidden="false" customHeight="true" outlineLevel="0" collapsed="false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 customFormat="false" ht="15.75" hidden="false" customHeight="true" outlineLevel="0" collapsed="false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 customFormat="false" ht="15.75" hidden="false" customHeight="true" outlineLevel="0" collapsed="false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 customFormat="false" ht="15.75" hidden="false" customHeight="true" outlineLevel="0" collapsed="false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 customFormat="false" ht="15.75" hidden="false" customHeight="true" outlineLevel="0" collapsed="false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 customFormat="false" ht="15.75" hidden="false" customHeight="true" outlineLevel="0" collapsed="false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 customFormat="false" ht="15.75" hidden="false" customHeight="true" outlineLevel="0" collapsed="false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 customFormat="false" ht="15.75" hidden="false" customHeight="true" outlineLevel="0" collapsed="false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 customFormat="false" ht="15.75" hidden="false" customHeight="true" outlineLevel="0" collapsed="false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 customFormat="false" ht="15.75" hidden="false" customHeight="true" outlineLevel="0" collapsed="false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 customFormat="false" ht="15.75" hidden="false" customHeight="true" outlineLevel="0" collapsed="false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 customFormat="false" ht="15.75" hidden="false" customHeight="true" outlineLevel="0" collapsed="false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 customFormat="false" ht="15.75" hidden="false" customHeight="true" outlineLevel="0" collapsed="false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 customFormat="false" ht="15.75" hidden="false" customHeight="true" outlineLevel="0" collapsed="false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 customFormat="false" ht="15.75" hidden="false" customHeight="true" outlineLevel="0" collapsed="false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 customFormat="false" ht="15.75" hidden="false" customHeight="true" outlineLevel="0" collapsed="false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 customFormat="false" ht="15.75" hidden="false" customHeight="true" outlineLevel="0" collapsed="false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 customFormat="false" ht="15.75" hidden="false" customHeight="true" outlineLevel="0" collapsed="false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 customFormat="false" ht="15.75" hidden="false" customHeight="true" outlineLevel="0" collapsed="false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 customFormat="false" ht="15.75" hidden="false" customHeight="true" outlineLevel="0" collapsed="false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 customFormat="false" ht="15.75" hidden="false" customHeight="true" outlineLevel="0" collapsed="false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 customFormat="false" ht="15.75" hidden="false" customHeight="true" outlineLevel="0" collapsed="false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 customFormat="false" ht="15.75" hidden="false" customHeight="true" outlineLevel="0" collapsed="false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 customFormat="false" ht="15.75" hidden="false" customHeight="true" outlineLevel="0" collapsed="false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 customFormat="false" ht="15.75" hidden="false" customHeight="true" outlineLevel="0" collapsed="false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 customFormat="false" ht="15.75" hidden="false" customHeight="true" outlineLevel="0" collapsed="false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 customFormat="false" ht="15.75" hidden="false" customHeight="true" outlineLevel="0" collapsed="false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 customFormat="false" ht="15.75" hidden="false" customHeight="true" outlineLevel="0" collapsed="false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 customFormat="false" ht="15.75" hidden="false" customHeight="true" outlineLevel="0" collapsed="false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 customFormat="false" ht="15.75" hidden="false" customHeight="true" outlineLevel="0" collapsed="false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 customFormat="false" ht="15.75" hidden="false" customHeight="true" outlineLevel="0" collapsed="false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 customFormat="false" ht="15.75" hidden="false" customHeight="true" outlineLevel="0" collapsed="false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 customFormat="false" ht="15.75" hidden="false" customHeight="true" outlineLevel="0" collapsed="false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 customFormat="false" ht="15.75" hidden="false" customHeight="true" outlineLevel="0" collapsed="false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 customFormat="false" ht="15.75" hidden="false" customHeight="true" outlineLevel="0" collapsed="false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 customFormat="false" ht="15.75" hidden="false" customHeight="true" outlineLevel="0" collapsed="false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 customFormat="false" ht="15.75" hidden="false" customHeight="true" outlineLevel="0" collapsed="false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 customFormat="false" ht="15.75" hidden="false" customHeight="true" outlineLevel="0" collapsed="false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 customFormat="false" ht="15.75" hidden="false" customHeight="true" outlineLevel="0" collapsed="false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 customFormat="false" ht="15.75" hidden="false" customHeight="true" outlineLevel="0" collapsed="false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 customFormat="false" ht="15.75" hidden="false" customHeight="true" outlineLevel="0" collapsed="false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 customFormat="false" ht="15.75" hidden="false" customHeight="true" outlineLevel="0" collapsed="false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 customFormat="false" ht="15.75" hidden="false" customHeight="true" outlineLevel="0" collapsed="false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 customFormat="false" ht="15.75" hidden="false" customHeight="true" outlineLevel="0" collapsed="false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 customFormat="false" ht="15.75" hidden="false" customHeight="true" outlineLevel="0" collapsed="false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 customFormat="false" ht="15.75" hidden="false" customHeight="true" outlineLevel="0" collapsed="false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 customFormat="false" ht="15.75" hidden="false" customHeight="true" outlineLevel="0" collapsed="false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 customFormat="false" ht="15.75" hidden="false" customHeight="true" outlineLevel="0" collapsed="false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 customFormat="false" ht="15.75" hidden="false" customHeight="true" outlineLevel="0" collapsed="false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 customFormat="false" ht="15.75" hidden="false" customHeight="true" outlineLevel="0" collapsed="false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 customFormat="false" ht="15.75" hidden="false" customHeight="true" outlineLevel="0" collapsed="false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 customFormat="false" ht="15.75" hidden="false" customHeight="true" outlineLevel="0" collapsed="false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 customFormat="false" ht="15.75" hidden="false" customHeight="true" outlineLevel="0" collapsed="false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 customFormat="false" ht="15.75" hidden="false" customHeight="true" outlineLevel="0" collapsed="false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 customFormat="false" ht="15.75" hidden="false" customHeight="true" outlineLevel="0" collapsed="false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 customFormat="false" ht="15.75" hidden="false" customHeight="true" outlineLevel="0" collapsed="false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 customFormat="false" ht="15.75" hidden="false" customHeight="true" outlineLevel="0" collapsed="false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 customFormat="false" ht="15.75" hidden="false" customHeight="true" outlineLevel="0" collapsed="false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 customFormat="false" ht="15.75" hidden="false" customHeight="true" outlineLevel="0" collapsed="false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 customFormat="false" ht="15.75" hidden="false" customHeight="true" outlineLevel="0" collapsed="false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 customFormat="false" ht="15.75" hidden="false" customHeight="true" outlineLevel="0" collapsed="false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 customFormat="false" ht="15.75" hidden="false" customHeight="true" outlineLevel="0" collapsed="false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 customFormat="false" ht="15.75" hidden="false" customHeight="true" outlineLevel="0" collapsed="false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 customFormat="false" ht="15.75" hidden="false" customHeight="true" outlineLevel="0" collapsed="false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 customFormat="false" ht="15.75" hidden="false" customHeight="true" outlineLevel="0" collapsed="false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 customFormat="false" ht="15.75" hidden="false" customHeight="true" outlineLevel="0" collapsed="false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 customFormat="false" ht="15.75" hidden="false" customHeight="true" outlineLevel="0" collapsed="false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 customFormat="false" ht="15.75" hidden="false" customHeight="true" outlineLevel="0" collapsed="false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 customFormat="false" ht="15.75" hidden="false" customHeight="true" outlineLevel="0" collapsed="false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 customFormat="false" ht="15.75" hidden="false" customHeight="true" outlineLevel="0" collapsed="false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 customFormat="false" ht="15.75" hidden="false" customHeight="true" outlineLevel="0" collapsed="false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 customFormat="false" ht="15.75" hidden="false" customHeight="true" outlineLevel="0" collapsed="false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 customFormat="false" ht="15.75" hidden="false" customHeight="true" outlineLevel="0" collapsed="false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 customFormat="false" ht="15.75" hidden="false" customHeight="true" outlineLevel="0" collapsed="false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 customFormat="false" ht="15.75" hidden="false" customHeight="true" outlineLevel="0" collapsed="false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 customFormat="false" ht="15.75" hidden="false" customHeight="true" outlineLevel="0" collapsed="false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 customFormat="false" ht="15.75" hidden="false" customHeight="true" outlineLevel="0" collapsed="false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 customFormat="false" ht="15.75" hidden="false" customHeight="true" outlineLevel="0" collapsed="false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 customFormat="false" ht="15.75" hidden="false" customHeight="true" outlineLevel="0" collapsed="false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 customFormat="false" ht="15.75" hidden="false" customHeight="true" outlineLevel="0" collapsed="false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 customFormat="false" ht="15.75" hidden="false" customHeight="true" outlineLevel="0" collapsed="false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 customFormat="false" ht="15.75" hidden="false" customHeight="true" outlineLevel="0" collapsed="false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 customFormat="false" ht="15.75" hidden="false" customHeight="true" outlineLevel="0" collapsed="false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 customFormat="false" ht="15.75" hidden="false" customHeight="true" outlineLevel="0" collapsed="false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 customFormat="false" ht="15.75" hidden="false" customHeight="true" outlineLevel="0" collapsed="false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 customFormat="false" ht="15.75" hidden="false" customHeight="true" outlineLevel="0" collapsed="false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 customFormat="false" ht="15.75" hidden="false" customHeight="true" outlineLevel="0" collapsed="false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 customFormat="false" ht="15.75" hidden="false" customHeight="true" outlineLevel="0" collapsed="false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 customFormat="false" ht="15.75" hidden="false" customHeight="true" outlineLevel="0" collapsed="false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 customFormat="false" ht="15.75" hidden="false" customHeight="true" outlineLevel="0" collapsed="false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 customFormat="false" ht="15.75" hidden="false" customHeight="true" outlineLevel="0" collapsed="false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 customFormat="false" ht="15.75" hidden="false" customHeight="true" outlineLevel="0" collapsed="false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 customFormat="false" ht="15.75" hidden="false" customHeight="true" outlineLevel="0" collapsed="false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 customFormat="false" ht="15.75" hidden="false" customHeight="true" outlineLevel="0" collapsed="false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 customFormat="false" ht="15.75" hidden="false" customHeight="true" outlineLevel="0" collapsed="false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 customFormat="false" ht="15.75" hidden="false" customHeight="true" outlineLevel="0" collapsed="false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 customFormat="false" ht="15.75" hidden="false" customHeight="true" outlineLevel="0" collapsed="false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 customFormat="false" ht="15.75" hidden="false" customHeight="true" outlineLevel="0" collapsed="false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 customFormat="false" ht="15.75" hidden="false" customHeight="true" outlineLevel="0" collapsed="false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 customFormat="false" ht="15.75" hidden="false" customHeight="true" outlineLevel="0" collapsed="false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 customFormat="false" ht="15.75" hidden="false" customHeight="true" outlineLevel="0" collapsed="false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 customFormat="false" ht="15.75" hidden="false" customHeight="true" outlineLevel="0" collapsed="false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 customFormat="false" ht="15.75" hidden="false" customHeight="true" outlineLevel="0" collapsed="false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 customFormat="false" ht="15.75" hidden="false" customHeight="true" outlineLevel="0" collapsed="false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 customFormat="false" ht="15.75" hidden="false" customHeight="true" outlineLevel="0" collapsed="false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 customFormat="false" ht="15.75" hidden="false" customHeight="true" outlineLevel="0" collapsed="false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 customFormat="false" ht="15.75" hidden="false" customHeight="true" outlineLevel="0" collapsed="false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 customFormat="false" ht="15.75" hidden="false" customHeight="true" outlineLevel="0" collapsed="false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 customFormat="false" ht="15.75" hidden="false" customHeight="true" outlineLevel="0" collapsed="false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 customFormat="false" ht="15.75" hidden="false" customHeight="true" outlineLevel="0" collapsed="false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 customFormat="false" ht="15.75" hidden="false" customHeight="true" outlineLevel="0" collapsed="false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 customFormat="false" ht="15.75" hidden="false" customHeight="true" outlineLevel="0" collapsed="false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 customFormat="false" ht="15.75" hidden="false" customHeight="true" outlineLevel="0" collapsed="false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 customFormat="false" ht="15.75" hidden="false" customHeight="true" outlineLevel="0" collapsed="false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 customFormat="false" ht="15.75" hidden="false" customHeight="true" outlineLevel="0" collapsed="false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 customFormat="false" ht="15.75" hidden="false" customHeight="true" outlineLevel="0" collapsed="false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 customFormat="false" ht="15.75" hidden="false" customHeight="true" outlineLevel="0" collapsed="false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 customFormat="false" ht="15.75" hidden="false" customHeight="true" outlineLevel="0" collapsed="false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 customFormat="false" ht="15.75" hidden="false" customHeight="true" outlineLevel="0" collapsed="false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 customFormat="false" ht="15.75" hidden="false" customHeight="true" outlineLevel="0" collapsed="false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 customFormat="false" ht="15.75" hidden="false" customHeight="true" outlineLevel="0" collapsed="false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 customFormat="false" ht="15.75" hidden="false" customHeight="true" outlineLevel="0" collapsed="false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 customFormat="false" ht="15.75" hidden="false" customHeight="true" outlineLevel="0" collapsed="false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 customFormat="false" ht="15.75" hidden="false" customHeight="true" outlineLevel="0" collapsed="false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 customFormat="false" ht="15.75" hidden="false" customHeight="true" outlineLevel="0" collapsed="false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 customFormat="false" ht="15.75" hidden="false" customHeight="true" outlineLevel="0" collapsed="false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 customFormat="false" ht="15.75" hidden="false" customHeight="true" outlineLevel="0" collapsed="false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 customFormat="false" ht="15.75" hidden="false" customHeight="true" outlineLevel="0" collapsed="false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 customFormat="false" ht="15.75" hidden="false" customHeight="true" outlineLevel="0" collapsed="false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 customFormat="false" ht="15.75" hidden="false" customHeight="true" outlineLevel="0" collapsed="false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 customFormat="false" ht="15.75" hidden="false" customHeight="true" outlineLevel="0" collapsed="false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 customFormat="false" ht="15.75" hidden="false" customHeight="true" outlineLevel="0" collapsed="false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 customFormat="false" ht="15.75" hidden="false" customHeight="true" outlineLevel="0" collapsed="false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 customFormat="false" ht="15.75" hidden="false" customHeight="true" outlineLevel="0" collapsed="false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 customFormat="false" ht="15.75" hidden="false" customHeight="true" outlineLevel="0" collapsed="false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 customFormat="false" ht="15.75" hidden="false" customHeight="true" outlineLevel="0" collapsed="false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 customFormat="false" ht="15.75" hidden="false" customHeight="true" outlineLevel="0" collapsed="false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 customFormat="false" ht="15.75" hidden="false" customHeight="true" outlineLevel="0" collapsed="false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 customFormat="false" ht="15.75" hidden="false" customHeight="true" outlineLevel="0" collapsed="false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 customFormat="false" ht="15.75" hidden="false" customHeight="true" outlineLevel="0" collapsed="false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 customFormat="false" ht="15.75" hidden="false" customHeight="true" outlineLevel="0" collapsed="false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 customFormat="false" ht="15.75" hidden="false" customHeight="true" outlineLevel="0" collapsed="false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 customFormat="false" ht="15.75" hidden="false" customHeight="true" outlineLevel="0" collapsed="false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 customFormat="false" ht="15.75" hidden="false" customHeight="true" outlineLevel="0" collapsed="false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 customFormat="false" ht="15.75" hidden="false" customHeight="true" outlineLevel="0" collapsed="false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 customFormat="false" ht="15.75" hidden="false" customHeight="true" outlineLevel="0" collapsed="false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 customFormat="false" ht="15.75" hidden="false" customHeight="true" outlineLevel="0" collapsed="false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 customFormat="false" ht="15.75" hidden="false" customHeight="true" outlineLevel="0" collapsed="false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 customFormat="false" ht="15.75" hidden="false" customHeight="true" outlineLevel="0" collapsed="false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 customFormat="false" ht="15.75" hidden="false" customHeight="true" outlineLevel="0" collapsed="false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 customFormat="false" ht="15.75" hidden="false" customHeight="true" outlineLevel="0" collapsed="false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 customFormat="false" ht="15.75" hidden="false" customHeight="true" outlineLevel="0" collapsed="false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 customFormat="false" ht="15.75" hidden="false" customHeight="true" outlineLevel="0" collapsed="false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 customFormat="false" ht="15.75" hidden="false" customHeight="true" outlineLevel="0" collapsed="false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 customFormat="false" ht="15.75" hidden="false" customHeight="true" outlineLevel="0" collapsed="false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 customFormat="false" ht="15.75" hidden="false" customHeight="true" outlineLevel="0" collapsed="false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 customFormat="false" ht="15.75" hidden="false" customHeight="true" outlineLevel="0" collapsed="false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 customFormat="false" ht="15.75" hidden="false" customHeight="true" outlineLevel="0" collapsed="false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 customFormat="false" ht="15.75" hidden="false" customHeight="true" outlineLevel="0" collapsed="false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 customFormat="false" ht="15.75" hidden="false" customHeight="true" outlineLevel="0" collapsed="false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 customFormat="false" ht="15.75" hidden="false" customHeight="true" outlineLevel="0" collapsed="false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 customFormat="false" ht="15.75" hidden="false" customHeight="true" outlineLevel="0" collapsed="false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 customFormat="false" ht="15.75" hidden="false" customHeight="true" outlineLevel="0" collapsed="false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 customFormat="false" ht="15.75" hidden="false" customHeight="true" outlineLevel="0" collapsed="false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 customFormat="false" ht="15.75" hidden="false" customHeight="true" outlineLevel="0" collapsed="false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 customFormat="false" ht="15.75" hidden="false" customHeight="true" outlineLevel="0" collapsed="false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 customFormat="false" ht="15.75" hidden="false" customHeight="true" outlineLevel="0" collapsed="false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 customFormat="false" ht="15.75" hidden="false" customHeight="true" outlineLevel="0" collapsed="false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 customFormat="false" ht="15.75" hidden="false" customHeight="true" outlineLevel="0" collapsed="false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 customFormat="false" ht="15.75" hidden="false" customHeight="true" outlineLevel="0" collapsed="false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 customFormat="false" ht="15.75" hidden="false" customHeight="true" outlineLevel="0" collapsed="false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 customFormat="false" ht="15.75" hidden="false" customHeight="true" outlineLevel="0" collapsed="false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 customFormat="false" ht="15.75" hidden="false" customHeight="true" outlineLevel="0" collapsed="false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 customFormat="false" ht="15.75" hidden="false" customHeight="true" outlineLevel="0" collapsed="false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 customFormat="false" ht="15.75" hidden="false" customHeight="true" outlineLevel="0" collapsed="false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 customFormat="false" ht="15.75" hidden="false" customHeight="true" outlineLevel="0" collapsed="false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 customFormat="false" ht="15.75" hidden="false" customHeight="true" outlineLevel="0" collapsed="false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 customFormat="false" ht="15.75" hidden="false" customHeight="true" outlineLevel="0" collapsed="false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customFormat="false" ht="15.75" hidden="false" customHeight="true" outlineLevel="0" collapsed="false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 customFormat="false" ht="15.75" hidden="false" customHeight="true" outlineLevel="0" collapsed="false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 customFormat="false" ht="15.75" hidden="false" customHeight="true" outlineLevel="0" collapsed="false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 customFormat="false" ht="15.75" hidden="false" customHeight="true" outlineLevel="0" collapsed="false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 customFormat="false" ht="15.75" hidden="false" customHeight="true" outlineLevel="0" collapsed="false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 customFormat="false" ht="15.75" hidden="false" customHeight="true" outlineLevel="0" collapsed="false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 customFormat="false" ht="15.75" hidden="false" customHeight="true" outlineLevel="0" collapsed="false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 customFormat="false" ht="15.75" hidden="false" customHeight="true" outlineLevel="0" collapsed="false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 customFormat="false" ht="15.75" hidden="false" customHeight="true" outlineLevel="0" collapsed="false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 customFormat="false" ht="15.75" hidden="false" customHeight="true" outlineLevel="0" collapsed="false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 customFormat="false" ht="15.75" hidden="false" customHeight="true" outlineLevel="0" collapsed="false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 customFormat="false" ht="15.75" hidden="false" customHeight="true" outlineLevel="0" collapsed="false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 customFormat="false" ht="15.75" hidden="false" customHeight="true" outlineLevel="0" collapsed="false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 customFormat="false" ht="15.75" hidden="false" customHeight="true" outlineLevel="0" collapsed="false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 customFormat="false" ht="15.75" hidden="false" customHeight="true" outlineLevel="0" collapsed="false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 customFormat="false" ht="15.75" hidden="false" customHeight="true" outlineLevel="0" collapsed="false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 customFormat="false" ht="15.75" hidden="false" customHeight="true" outlineLevel="0" collapsed="false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 customFormat="false" ht="15.75" hidden="false" customHeight="true" outlineLevel="0" collapsed="false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 customFormat="false" ht="15.75" hidden="false" customHeight="true" outlineLevel="0" collapsed="false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 customFormat="false" ht="15.75" hidden="false" customHeight="true" outlineLevel="0" collapsed="false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 customFormat="false" ht="15.75" hidden="false" customHeight="true" outlineLevel="0" collapsed="false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 customFormat="false" ht="15.75" hidden="false" customHeight="true" outlineLevel="0" collapsed="false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 customFormat="false" ht="15.75" hidden="false" customHeight="true" outlineLevel="0" collapsed="false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 customFormat="false" ht="15.75" hidden="false" customHeight="true" outlineLevel="0" collapsed="false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 customFormat="false" ht="15.75" hidden="false" customHeight="true" outlineLevel="0" collapsed="false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 customFormat="false" ht="15.75" hidden="false" customHeight="true" outlineLevel="0" collapsed="false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 customFormat="false" ht="15.75" hidden="false" customHeight="true" outlineLevel="0" collapsed="false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 customFormat="false" ht="15.75" hidden="false" customHeight="true" outlineLevel="0" collapsed="false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 customFormat="false" ht="15.75" hidden="false" customHeight="true" outlineLevel="0" collapsed="false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 customFormat="false" ht="15.75" hidden="false" customHeight="true" outlineLevel="0" collapsed="false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 customFormat="false" ht="15.75" hidden="false" customHeight="true" outlineLevel="0" collapsed="false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 customFormat="false" ht="15.75" hidden="false" customHeight="true" outlineLevel="0" collapsed="false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 customFormat="false" ht="15.75" hidden="false" customHeight="true" outlineLevel="0" collapsed="false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 customFormat="false" ht="15.75" hidden="false" customHeight="true" outlineLevel="0" collapsed="false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 customFormat="false" ht="15.75" hidden="false" customHeight="true" outlineLevel="0" collapsed="false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 customFormat="false" ht="15.75" hidden="false" customHeight="true" outlineLevel="0" collapsed="false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 customFormat="false" ht="15.75" hidden="false" customHeight="true" outlineLevel="0" collapsed="false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 customFormat="false" ht="15.75" hidden="false" customHeight="true" outlineLevel="0" collapsed="false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 customFormat="false" ht="15.75" hidden="false" customHeight="true" outlineLevel="0" collapsed="false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 customFormat="false" ht="15.75" hidden="false" customHeight="true" outlineLevel="0" collapsed="false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 customFormat="false" ht="15.75" hidden="false" customHeight="true" outlineLevel="0" collapsed="false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 customFormat="false" ht="15.75" hidden="false" customHeight="true" outlineLevel="0" collapsed="false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 customFormat="false" ht="15.75" hidden="false" customHeight="true" outlineLevel="0" collapsed="false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 customFormat="false" ht="15.75" hidden="false" customHeight="true" outlineLevel="0" collapsed="false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 customFormat="false" ht="15.75" hidden="false" customHeight="true" outlineLevel="0" collapsed="false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 customFormat="false" ht="15.75" hidden="false" customHeight="true" outlineLevel="0" collapsed="false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 customFormat="false" ht="15.75" hidden="false" customHeight="true" outlineLevel="0" collapsed="false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 customFormat="false" ht="15.75" hidden="false" customHeight="true" outlineLevel="0" collapsed="false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 customFormat="false" ht="15.75" hidden="false" customHeight="true" outlineLevel="0" collapsed="false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 customFormat="false" ht="15.75" hidden="false" customHeight="true" outlineLevel="0" collapsed="false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 customFormat="false" ht="15.75" hidden="false" customHeight="true" outlineLevel="0" collapsed="false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 customFormat="false" ht="15.75" hidden="false" customHeight="true" outlineLevel="0" collapsed="false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 customFormat="false" ht="15.75" hidden="false" customHeight="true" outlineLevel="0" collapsed="false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 customFormat="false" ht="15.75" hidden="false" customHeight="true" outlineLevel="0" collapsed="false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 customFormat="false" ht="15.75" hidden="false" customHeight="true" outlineLevel="0" collapsed="false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 customFormat="false" ht="15.75" hidden="false" customHeight="true" outlineLevel="0" collapsed="false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 customFormat="false" ht="15.75" hidden="false" customHeight="true" outlineLevel="0" collapsed="false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 customFormat="false" ht="15.75" hidden="false" customHeight="true" outlineLevel="0" collapsed="false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 customFormat="false" ht="15.75" hidden="false" customHeight="true" outlineLevel="0" collapsed="false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 customFormat="false" ht="15.75" hidden="false" customHeight="true" outlineLevel="0" collapsed="false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 customFormat="false" ht="15.75" hidden="false" customHeight="true" outlineLevel="0" collapsed="false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 customFormat="false" ht="15.75" hidden="false" customHeight="true" outlineLevel="0" collapsed="false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 customFormat="false" ht="15.75" hidden="false" customHeight="true" outlineLevel="0" collapsed="false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 customFormat="false" ht="15.75" hidden="false" customHeight="true" outlineLevel="0" collapsed="false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 customFormat="false" ht="15.75" hidden="false" customHeight="true" outlineLevel="0" collapsed="false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 customFormat="false" ht="15.75" hidden="false" customHeight="true" outlineLevel="0" collapsed="false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 customFormat="false" ht="15.75" hidden="false" customHeight="true" outlineLevel="0" collapsed="false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 customFormat="false" ht="15.75" hidden="false" customHeight="true" outlineLevel="0" collapsed="false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 customFormat="false" ht="15.75" hidden="false" customHeight="true" outlineLevel="0" collapsed="false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 customFormat="false" ht="15.75" hidden="false" customHeight="true" outlineLevel="0" collapsed="false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 customFormat="false" ht="15.75" hidden="false" customHeight="true" outlineLevel="0" collapsed="false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 customFormat="false" ht="15.75" hidden="false" customHeight="true" outlineLevel="0" collapsed="false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 customFormat="false" ht="15.75" hidden="false" customHeight="true" outlineLevel="0" collapsed="false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 customFormat="false" ht="15.75" hidden="false" customHeight="true" outlineLevel="0" collapsed="false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 customFormat="false" ht="15.75" hidden="false" customHeight="true" outlineLevel="0" collapsed="false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 customFormat="false" ht="15.75" hidden="false" customHeight="true" outlineLevel="0" collapsed="false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 customFormat="false" ht="15.75" hidden="false" customHeight="true" outlineLevel="0" collapsed="false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 customFormat="false" ht="15.75" hidden="false" customHeight="true" outlineLevel="0" collapsed="false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 customFormat="false" ht="15.75" hidden="false" customHeight="true" outlineLevel="0" collapsed="false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 customFormat="false" ht="15.75" hidden="false" customHeight="true" outlineLevel="0" collapsed="false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 customFormat="false" ht="15.75" hidden="false" customHeight="true" outlineLevel="0" collapsed="false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 customFormat="false" ht="15.75" hidden="false" customHeight="true" outlineLevel="0" collapsed="false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 customFormat="false" ht="15.75" hidden="false" customHeight="true" outlineLevel="0" collapsed="false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 customFormat="false" ht="15.75" hidden="false" customHeight="true" outlineLevel="0" collapsed="false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 customFormat="false" ht="15.75" hidden="false" customHeight="true" outlineLevel="0" collapsed="false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 customFormat="false" ht="15.75" hidden="false" customHeight="true" outlineLevel="0" collapsed="false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 customFormat="false" ht="15.75" hidden="false" customHeight="true" outlineLevel="0" collapsed="false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 customFormat="false" ht="15.75" hidden="false" customHeight="true" outlineLevel="0" collapsed="false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 customFormat="false" ht="15.75" hidden="false" customHeight="true" outlineLevel="0" collapsed="false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 customFormat="false" ht="15.75" hidden="false" customHeight="true" outlineLevel="0" collapsed="false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 customFormat="false" ht="15.75" hidden="false" customHeight="true" outlineLevel="0" collapsed="false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 customFormat="false" ht="15.75" hidden="false" customHeight="true" outlineLevel="0" collapsed="false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 customFormat="false" ht="15.75" hidden="false" customHeight="true" outlineLevel="0" collapsed="false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 customFormat="false" ht="15.75" hidden="false" customHeight="true" outlineLevel="0" collapsed="false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 customFormat="false" ht="15.75" hidden="false" customHeight="true" outlineLevel="0" collapsed="false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 customFormat="false" ht="15.75" hidden="false" customHeight="true" outlineLevel="0" collapsed="false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  <row r="999" customFormat="false" ht="15.75" hidden="false" customHeight="true" outlineLevel="0" collapsed="false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</row>
    <row r="1000" customFormat="false" ht="15.75" hidden="false" customHeight="true" outlineLevel="0" collapsed="false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</row>
    <row r="1001" customFormat="false" ht="15.75" hidden="false" customHeight="true" outlineLevel="0" collapsed="false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</row>
    <row r="1002" customFormat="false" ht="15.75" hidden="false" customHeight="true" outlineLevel="0" collapsed="false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</row>
    <row r="1003" customFormat="false" ht="15.75" hidden="false" customHeight="true" outlineLevel="0" collapsed="false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</row>
    <row r="1004" customFormat="false" ht="15.75" hidden="false" customHeight="true" outlineLevel="0" collapsed="false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</row>
  </sheetData>
  <mergeCells count="5">
    <mergeCell ref="C5:F5"/>
    <mergeCell ref="K5:N5"/>
    <mergeCell ref="C6:F6"/>
    <mergeCell ref="G6:J6"/>
    <mergeCell ref="K6:N6"/>
  </mergeCells>
  <dataValidations count="1">
    <dataValidation allowBlank="true" errorStyle="stop" operator="between" showDropDown="false" showErrorMessage="true" showInputMessage="true" sqref="B8:B108" type="list">
      <formula1>"Equities,Futures,Options,Equity Swaps"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83984375" defaultRowHeight="12.5" zeroHeight="false" outlineLevelRow="0" outlineLevelCol="0"/>
  <cols>
    <col collapsed="false" customWidth="true" hidden="false" outlineLevel="0" max="4" min="4" style="0" width="23.72"/>
    <col collapsed="false" customWidth="true" hidden="false" outlineLevel="0" max="5" min="5" style="0" width="14.54"/>
  </cols>
  <sheetData>
    <row r="1" customFormat="false" ht="13.5" hidden="false" customHeight="false" outlineLevel="0" collapsed="false">
      <c r="A1" s="89" t="s">
        <v>138</v>
      </c>
      <c r="C1" s="1"/>
      <c r="D1" s="1"/>
    </row>
    <row r="2" customFormat="false" ht="13.5" hidden="false" customHeight="false" outlineLevel="0" collapsed="false">
      <c r="C2" s="1"/>
      <c r="D2" s="1"/>
    </row>
    <row r="3" customFormat="false" ht="14" hidden="false" customHeight="false" outlineLevel="0" collapsed="false">
      <c r="A3" s="89" t="s">
        <v>139</v>
      </c>
      <c r="C3" s="1"/>
      <c r="D3" s="1"/>
    </row>
    <row r="4" customFormat="false" ht="13.5" hidden="false" customHeight="false" outlineLevel="0" collapsed="false">
      <c r="A4" s="90" t="n">
        <v>3</v>
      </c>
      <c r="B4" s="91" t="n">
        <v>1900</v>
      </c>
      <c r="C4" s="92" t="e">
        <f aca="false">IF(#REF!&gt;A4,A4,#REF!)</f>
        <v>#REF!</v>
      </c>
      <c r="D4" s="93" t="e">
        <f aca="false">C4*B4</f>
        <v>#REF!</v>
      </c>
    </row>
    <row r="5" customFormat="false" ht="13.5" hidden="false" customHeight="false" outlineLevel="0" collapsed="false">
      <c r="A5" s="94" t="n">
        <v>5</v>
      </c>
      <c r="B5" s="95" t="n">
        <v>1700</v>
      </c>
      <c r="C5" s="96" t="e">
        <f aca="false">IF(#REF!&gt;(A5-1),(A5-A4),IF(#REF!&lt;(A4+1),0,#REF!-A4))</f>
        <v>#REF!</v>
      </c>
      <c r="D5" s="97" t="e">
        <f aca="false">C5*B5</f>
        <v>#REF!</v>
      </c>
    </row>
    <row r="6" customFormat="false" ht="13.5" hidden="false" customHeight="false" outlineLevel="0" collapsed="false">
      <c r="A6" s="94" t="n">
        <v>10</v>
      </c>
      <c r="B6" s="95" t="n">
        <v>1600</v>
      </c>
      <c r="C6" s="96"/>
      <c r="D6" s="97"/>
    </row>
    <row r="7" customFormat="false" ht="13.5" hidden="false" customHeight="false" outlineLevel="0" collapsed="false">
      <c r="A7" s="1"/>
      <c r="B7" s="98"/>
      <c r="C7" s="89" t="e">
        <f aca="false">SUM(C4:C6)</f>
        <v>#REF!</v>
      </c>
      <c r="D7" s="99" t="e">
        <f aca="false">SUM(D4:D6)/C7</f>
        <v>#REF!</v>
      </c>
    </row>
    <row r="8" customFormat="false" ht="13.5" hidden="false" customHeight="false" outlineLevel="0" collapsed="false">
      <c r="A8" s="1"/>
      <c r="B8" s="98"/>
      <c r="D8" s="98"/>
    </row>
    <row r="9" customFormat="false" ht="14" hidden="false" customHeight="false" outlineLevel="0" collapsed="false">
      <c r="A9" s="100" t="s">
        <v>140</v>
      </c>
      <c r="B9" s="98"/>
      <c r="D9" s="98"/>
    </row>
    <row r="10" customFormat="false" ht="13.5" hidden="false" customHeight="false" outlineLevel="0" collapsed="false">
      <c r="A10" s="90" t="n">
        <v>5</v>
      </c>
      <c r="B10" s="91" t="n">
        <v>900</v>
      </c>
      <c r="C10" s="92" t="e">
        <f aca="false">IF(#REF!&gt;A10,A10,#REF!)</f>
        <v>#REF!</v>
      </c>
      <c r="D10" s="93" t="e">
        <f aca="false">C10*B10</f>
        <v>#REF!</v>
      </c>
    </row>
    <row r="11" customFormat="false" ht="14" hidden="false" customHeight="false" outlineLevel="0" collapsed="false">
      <c r="A11" s="101" t="n">
        <v>10</v>
      </c>
      <c r="B11" s="102" t="n">
        <v>900</v>
      </c>
      <c r="C11" s="103" t="e">
        <f aca="false">IF(#REF!&gt;(A11-1),(A11-A10),IF(#REF!&lt;(A10+1),0,#REF!-A10))</f>
        <v>#REF!</v>
      </c>
      <c r="D11" s="104" t="e">
        <f aca="false">C11*B11</f>
        <v>#REF!</v>
      </c>
    </row>
    <row r="12" customFormat="false" ht="13.5" hidden="false" customHeight="false" outlineLevel="0" collapsed="false">
      <c r="A12" s="1"/>
      <c r="B12" s="1"/>
      <c r="C12" s="100" t="e">
        <f aca="false">SUM(C10:C11)</f>
        <v>#REF!</v>
      </c>
      <c r="D12" s="99" t="n">
        <v>950</v>
      </c>
    </row>
    <row r="13" customFormat="false" ht="13.5" hidden="false" customHeight="false" outlineLevel="0" collapsed="false">
      <c r="A13" s="1"/>
      <c r="B13" s="1"/>
      <c r="C13" s="100"/>
      <c r="D13" s="99"/>
    </row>
    <row r="14" customFormat="false" ht="13.5" hidden="false" customHeight="false" outlineLevel="0" collapsed="false">
      <c r="A14" s="1"/>
      <c r="B14" s="1"/>
      <c r="C14" s="1"/>
      <c r="D14" s="1"/>
    </row>
    <row r="15" customFormat="false" ht="12.5" hidden="false" customHeight="false" outlineLevel="0" collapsed="false">
      <c r="A15" s="0" t="s">
        <v>141</v>
      </c>
      <c r="D15" s="0" t="s">
        <v>142</v>
      </c>
      <c r="E15" s="0" t="s">
        <v>143</v>
      </c>
    </row>
    <row r="16" customFormat="false" ht="12.5" hidden="false" customHeight="false" outlineLevel="0" collapsed="false">
      <c r="A16" s="0" t="n">
        <v>1</v>
      </c>
      <c r="D16" s="0" t="s">
        <v>144</v>
      </c>
      <c r="E16" s="0" t="s">
        <v>145</v>
      </c>
    </row>
    <row r="17" customFormat="false" ht="12.5" hidden="false" customHeight="false" outlineLevel="0" collapsed="false">
      <c r="A17" s="0" t="n">
        <v>2</v>
      </c>
      <c r="D17" s="0" t="s">
        <v>146</v>
      </c>
      <c r="E17" s="0" t="s">
        <v>147</v>
      </c>
    </row>
    <row r="18" customFormat="false" ht="12.5" hidden="false" customHeight="false" outlineLevel="0" collapsed="false">
      <c r="A18" s="0" t="n">
        <v>3</v>
      </c>
      <c r="D18" s="0" t="s">
        <v>148</v>
      </c>
      <c r="E18" s="0" t="s">
        <v>148</v>
      </c>
    </row>
    <row r="19" customFormat="false" ht="12.5" hidden="false" customHeight="false" outlineLevel="0" collapsed="false">
      <c r="A19" s="0" t="n">
        <v>4</v>
      </c>
      <c r="D19" s="0" t="s">
        <v>149</v>
      </c>
      <c r="E19" s="0" t="s">
        <v>149</v>
      </c>
    </row>
    <row r="20" customFormat="false" ht="12.5" hidden="false" customHeight="false" outlineLevel="0" collapsed="false">
      <c r="A20" s="0" t="n">
        <v>5</v>
      </c>
      <c r="D20" s="0" t="s">
        <v>150</v>
      </c>
      <c r="E20" s="0" t="s">
        <v>150</v>
      </c>
    </row>
    <row r="21" customFormat="false" ht="12.5" hidden="false" customHeight="false" outlineLevel="0" collapsed="false">
      <c r="A21" s="0" t="n">
        <v>6</v>
      </c>
      <c r="D21" s="0" t="s">
        <v>151</v>
      </c>
      <c r="E21" s="0" t="s">
        <v>151</v>
      </c>
    </row>
    <row r="22" customFormat="false" ht="12.5" hidden="false" customHeight="false" outlineLevel="0" collapsed="false">
      <c r="A22" s="0" t="n">
        <v>7</v>
      </c>
      <c r="D22" s="0" t="s">
        <v>152</v>
      </c>
      <c r="E22" s="0" t="s">
        <v>152</v>
      </c>
    </row>
    <row r="23" customFormat="false" ht="12.5" hidden="false" customHeight="false" outlineLevel="0" collapsed="false">
      <c r="A23" s="0" t="n">
        <v>8</v>
      </c>
    </row>
    <row r="24" customFormat="false" ht="12.5" hidden="false" customHeight="false" outlineLevel="0" collapsed="false">
      <c r="A24" s="0" t="n">
        <v>9</v>
      </c>
    </row>
    <row r="25" customFormat="false" ht="12.5" hidden="false" customHeight="false" outlineLevel="0" collapsed="false">
      <c r="A25" s="0" t="n">
        <v>10</v>
      </c>
    </row>
    <row r="26" customFormat="false" ht="12.5" hidden="false" customHeight="false" outlineLevel="0" collapsed="false">
      <c r="A26" s="0" t="n">
        <v>11</v>
      </c>
    </row>
    <row r="27" customFormat="false" ht="12.5" hidden="false" customHeight="false" outlineLevel="0" collapsed="false">
      <c r="A27" s="0" t="n">
        <v>12</v>
      </c>
      <c r="C27" s="0" t="s">
        <v>153</v>
      </c>
      <c r="D27" s="105" t="s">
        <v>154</v>
      </c>
      <c r="E27" s="105" t="s">
        <v>155</v>
      </c>
      <c r="F27" s="105" t="s">
        <v>156</v>
      </c>
      <c r="G27" s="0" t="s">
        <v>157</v>
      </c>
    </row>
    <row r="28" customFormat="false" ht="12.5" hidden="false" customHeight="false" outlineLevel="0" collapsed="false">
      <c r="A28" s="0" t="n">
        <v>13</v>
      </c>
      <c r="C28" s="106" t="e">
        <f aca="false">SUM(#REF!)</f>
        <v>#REF!</v>
      </c>
      <c r="D28" s="105" t="s">
        <v>144</v>
      </c>
      <c r="E28" s="105" t="n">
        <v>625</v>
      </c>
      <c r="F28" s="105" t="n">
        <v>112</v>
      </c>
      <c r="G28" s="0" t="e">
        <f aca="false">IF((C28)&lt;5,E28,E28+((C28)-4)*F28)</f>
        <v>#REF!</v>
      </c>
    </row>
    <row r="29" customFormat="false" ht="12.5" hidden="false" customHeight="false" outlineLevel="0" collapsed="false">
      <c r="A29" s="0" t="n">
        <v>14</v>
      </c>
      <c r="C29" s="106" t="e">
        <f aca="false">SUM(#REF!)</f>
        <v>#REF!</v>
      </c>
      <c r="D29" s="105" t="s">
        <v>146</v>
      </c>
      <c r="E29" s="105" t="n">
        <v>884</v>
      </c>
      <c r="F29" s="105" t="n">
        <v>112</v>
      </c>
      <c r="G29" s="0" t="e">
        <f aca="false">IF((C29)&lt;5,E29,E29+((C29)-4)*F29)</f>
        <v>#REF!</v>
      </c>
    </row>
    <row r="30" customFormat="false" ht="12.5" hidden="false" customHeight="false" outlineLevel="0" collapsed="false">
      <c r="A30" s="0" t="n">
        <v>15</v>
      </c>
      <c r="C30" s="106" t="e">
        <f aca="false">SUM(#REF!)</f>
        <v>#REF!</v>
      </c>
      <c r="D30" s="105" t="s">
        <v>148</v>
      </c>
      <c r="E30" s="105" t="n">
        <v>1409</v>
      </c>
      <c r="F30" s="105" t="n">
        <v>112</v>
      </c>
      <c r="G30" s="0" t="e">
        <f aca="false">IF((C30)&lt;5,E30,E30+((C30)-4)*F30)</f>
        <v>#REF!</v>
      </c>
    </row>
    <row r="31" customFormat="false" ht="12.5" hidden="false" customHeight="false" outlineLevel="0" collapsed="false">
      <c r="A31" s="0" t="n">
        <v>16</v>
      </c>
      <c r="C31" s="106" t="e">
        <f aca="false">SUM(#REF!)</f>
        <v>#REF!</v>
      </c>
      <c r="D31" s="105" t="s">
        <v>158</v>
      </c>
      <c r="E31" s="105" t="n">
        <v>2446</v>
      </c>
      <c r="F31" s="105" t="n">
        <v>112</v>
      </c>
      <c r="G31" s="0" t="e">
        <f aca="false">IF((C31)&lt;5,E31,E31+((C31)-4)*F31)</f>
        <v>#REF!</v>
      </c>
    </row>
    <row r="32" customFormat="false" ht="12.5" hidden="false" customHeight="false" outlineLevel="0" collapsed="false">
      <c r="A32" s="0" t="n">
        <v>17</v>
      </c>
      <c r="C32" s="106" t="e">
        <f aca="false">SUM(#REF!)</f>
        <v>#REF!</v>
      </c>
      <c r="D32" s="105" t="s">
        <v>159</v>
      </c>
      <c r="E32" s="105" t="n">
        <v>4154</v>
      </c>
      <c r="F32" s="105" t="n">
        <v>169</v>
      </c>
      <c r="G32" s="0" t="e">
        <f aca="false">IF((C32)&lt;5,E32,E32+((C32)-4)*F32)</f>
        <v>#REF!</v>
      </c>
    </row>
    <row r="33" customFormat="false" ht="12.5" hidden="false" customHeight="false" outlineLevel="0" collapsed="false">
      <c r="A33" s="0" t="n">
        <v>18</v>
      </c>
      <c r="C33" s="106" t="e">
        <f aca="false">SUM(#REF!)</f>
        <v>#REF!</v>
      </c>
      <c r="D33" s="105" t="s">
        <v>160</v>
      </c>
      <c r="E33" s="105" t="n">
        <v>5935</v>
      </c>
      <c r="F33" s="105" t="n">
        <v>225</v>
      </c>
      <c r="G33" s="0" t="e">
        <f aca="false">IF((C33)&lt;5,E33,E33+((C33)-4)*F33)</f>
        <v>#REF!</v>
      </c>
    </row>
    <row r="34" customFormat="false" ht="12.5" hidden="false" customHeight="false" outlineLevel="0" collapsed="false">
      <c r="A34" s="0" t="n">
        <v>19</v>
      </c>
      <c r="C34" s="106" t="e">
        <f aca="false">SUM(#REF!)</f>
        <v>#REF!</v>
      </c>
      <c r="D34" s="105" t="s">
        <v>161</v>
      </c>
      <c r="E34" s="105" t="n">
        <v>8405</v>
      </c>
      <c r="F34" s="105" t="n">
        <v>338</v>
      </c>
      <c r="G34" s="0" t="e">
        <f aca="false">IF((C34)&lt;5,E34,E34+((C34)-4)*F34)</f>
        <v>#REF!</v>
      </c>
    </row>
    <row r="35" customFormat="false" ht="12.5" hidden="false" customHeight="false" outlineLevel="0" collapsed="false">
      <c r="A35" s="0" t="n">
        <v>20</v>
      </c>
      <c r="C35" s="106" t="e">
        <f aca="false">SUM(#REF!)</f>
        <v>#REF!</v>
      </c>
      <c r="D35" s="105" t="s">
        <v>162</v>
      </c>
      <c r="E35" s="105" t="n">
        <v>10767</v>
      </c>
      <c r="F35" s="105" t="n">
        <v>451</v>
      </c>
      <c r="G35" s="0" t="e">
        <f aca="false">IF((C35)&lt;5,E35,E35+((C35)-4)*F35)</f>
        <v>#REF!</v>
      </c>
    </row>
    <row r="36" customFormat="false" ht="12.5" hidden="false" customHeight="false" outlineLevel="0" collapsed="false">
      <c r="A36" s="0" t="n">
        <v>21</v>
      </c>
      <c r="C36" s="106" t="e">
        <f aca="false">SUM(#REF!)</f>
        <v>#REF!</v>
      </c>
      <c r="D36" s="105" t="s">
        <v>163</v>
      </c>
      <c r="E36" s="105" t="n">
        <v>15463</v>
      </c>
      <c r="F36" s="105" t="n">
        <v>676</v>
      </c>
      <c r="G36" s="0" t="e">
        <f aca="false">IF((C36)&lt;5,E36,E36+((C36)-4)*F36)</f>
        <v>#REF!</v>
      </c>
    </row>
    <row r="37" customFormat="false" ht="12.5" hidden="false" customHeight="false" outlineLevel="0" collapsed="false">
      <c r="A37" s="0" t="n">
        <v>22</v>
      </c>
      <c r="C37" s="106" t="e">
        <f aca="false">SUM(#REF!)</f>
        <v>#REF!</v>
      </c>
      <c r="D37" s="105" t="s">
        <v>164</v>
      </c>
      <c r="E37" s="105" t="n">
        <v>20159</v>
      </c>
      <c r="F37" s="105" t="n">
        <v>902</v>
      </c>
      <c r="G37" s="0" t="e">
        <f aca="false">IF((C37)&lt;5,E37,E37+((C37)-4)*F37)</f>
        <v>#REF!</v>
      </c>
    </row>
    <row r="38" customFormat="false" ht="12.5" hidden="false" customHeight="false" outlineLevel="0" collapsed="false">
      <c r="A38" s="0" t="n">
        <v>23</v>
      </c>
      <c r="C38" s="106" t="e">
        <f aca="false">SUM(#REF!)</f>
        <v>#REF!</v>
      </c>
      <c r="D38" s="105" t="s">
        <v>165</v>
      </c>
      <c r="E38" s="105" t="n">
        <v>23829</v>
      </c>
      <c r="F38" s="105" t="n">
        <v>1127</v>
      </c>
      <c r="G38" s="0" t="e">
        <f aca="false">IF((C38)&lt;5,E38,E38+((C38)-4)*F38)</f>
        <v>#REF!</v>
      </c>
    </row>
    <row r="39" customFormat="false" ht="12.5" hidden="false" customHeight="false" outlineLevel="0" collapsed="false">
      <c r="A39" s="0" t="n">
        <v>24</v>
      </c>
      <c r="C39" s="106" t="e">
        <f aca="false">SUM(#REF!)</f>
        <v>#REF!</v>
      </c>
      <c r="D39" s="105" t="s">
        <v>166</v>
      </c>
      <c r="E39" s="105" t="n">
        <v>27454</v>
      </c>
      <c r="F39" s="105" t="n">
        <v>1127</v>
      </c>
      <c r="G39" s="0" t="e">
        <f aca="false">IF((C39)&lt;5,E39,E39+((C39)-4)*F39)</f>
        <v>#REF!</v>
      </c>
    </row>
    <row r="40" customFormat="false" ht="12.5" hidden="false" customHeight="false" outlineLevel="0" collapsed="false">
      <c r="A40" s="0" t="n">
        <v>25</v>
      </c>
    </row>
    <row r="41" customFormat="false" ht="12.5" hidden="false" customHeight="false" outlineLevel="0" collapsed="false">
      <c r="A41" s="0" t="n">
        <v>26</v>
      </c>
    </row>
    <row r="42" customFormat="false" ht="12.5" hidden="false" customHeight="false" outlineLevel="0" collapsed="false">
      <c r="A42" s="0" t="n">
        <v>27</v>
      </c>
    </row>
    <row r="43" customFormat="false" ht="12.5" hidden="false" customHeight="false" outlineLevel="0" collapsed="false">
      <c r="A43" s="0" t="n">
        <v>28</v>
      </c>
      <c r="C43" s="0" t="s">
        <v>167</v>
      </c>
    </row>
    <row r="44" customFormat="false" ht="12.5" hidden="false" customHeight="false" outlineLevel="0" collapsed="false">
      <c r="A44" s="0" t="n">
        <v>29</v>
      </c>
      <c r="C44" s="106" t="e">
        <f aca="false">#REF!</f>
        <v>#REF!</v>
      </c>
      <c r="D44" s="107" t="n">
        <v>400</v>
      </c>
      <c r="E44" s="0" t="e">
        <f aca="false">IF((C44)&lt;5,0, D44)</f>
        <v>#REF!</v>
      </c>
    </row>
    <row r="45" customFormat="false" ht="12.5" hidden="false" customHeight="false" outlineLevel="0" collapsed="false">
      <c r="A45" s="0" t="n">
        <v>30</v>
      </c>
    </row>
    <row r="47" customFormat="false" ht="12.5" hidden="false" customHeight="false" outlineLevel="0" collapsed="false">
      <c r="C47" s="0" t="s">
        <v>167</v>
      </c>
      <c r="D47" s="0" t="s">
        <v>168</v>
      </c>
    </row>
    <row r="48" customFormat="false" ht="12.5" hidden="false" customHeight="false" outlineLevel="0" collapsed="false">
      <c r="C48" s="108" t="s">
        <v>169</v>
      </c>
      <c r="D48" s="109" t="n">
        <v>0</v>
      </c>
      <c r="E48" s="109"/>
    </row>
    <row r="49" customFormat="false" ht="12.5" hidden="false" customHeight="false" outlineLevel="0" collapsed="false">
      <c r="C49" s="108" t="s">
        <v>170</v>
      </c>
      <c r="D49" s="109" t="n">
        <v>-400</v>
      </c>
      <c r="E49" s="109"/>
    </row>
    <row r="50" customFormat="false" ht="12.5" hidden="false" customHeight="false" outlineLevel="0" collapsed="false">
      <c r="C50" s="108" t="s">
        <v>171</v>
      </c>
      <c r="D50" s="109" t="n">
        <v>-800</v>
      </c>
      <c r="E50" s="109"/>
    </row>
    <row r="51" customFormat="false" ht="12.5" hidden="false" customHeight="false" outlineLevel="0" collapsed="false">
      <c r="C51" s="108" t="s">
        <v>172</v>
      </c>
      <c r="D51" s="109" t="n">
        <v>-1200</v>
      </c>
      <c r="E51" s="109"/>
    </row>
    <row r="52" customFormat="false" ht="12.5" hidden="false" customHeight="false" outlineLevel="0" collapsed="false">
      <c r="C52" s="108" t="s">
        <v>173</v>
      </c>
      <c r="D52" s="109" t="n">
        <v>-1600</v>
      </c>
      <c r="E52" s="109"/>
    </row>
    <row r="53" customFormat="false" ht="12.5" hidden="false" customHeight="false" outlineLevel="0" collapsed="false">
      <c r="C53" s="108" t="s">
        <v>174</v>
      </c>
      <c r="D53" s="109" t="n">
        <v>-2000</v>
      </c>
      <c r="E53" s="109"/>
    </row>
    <row r="54" customFormat="false" ht="12.5" hidden="false" customHeight="false" outlineLevel="0" collapsed="false">
      <c r="C54" s="108" t="s">
        <v>175</v>
      </c>
      <c r="D54" s="109" t="n">
        <v>-2400</v>
      </c>
      <c r="E54" s="109"/>
    </row>
    <row r="57" customFormat="false" ht="12.5" hidden="false" customHeight="false" outlineLevel="0" collapsed="false">
      <c r="A57" s="0" t="s">
        <v>176</v>
      </c>
    </row>
    <row r="58" customFormat="false" ht="12.5" hidden="false" customHeight="false" outlineLevel="0" collapsed="false">
      <c r="A58" s="0" t="s">
        <v>177</v>
      </c>
    </row>
    <row r="59" customFormat="false" ht="12.5" hidden="false" customHeight="false" outlineLevel="0" collapsed="false">
      <c r="A59" s="0" t="s">
        <v>178</v>
      </c>
    </row>
    <row r="60" customFormat="false" ht="12.5" hidden="false" customHeight="false" outlineLevel="0" collapsed="false">
      <c r="A60" s="0" t="s">
        <v>38</v>
      </c>
    </row>
    <row r="62" customFormat="false" ht="12.5" hidden="false" customHeight="false" outlineLevel="0" collapsed="false">
      <c r="A62" s="0" t="s">
        <v>32</v>
      </c>
    </row>
    <row r="63" customFormat="false" ht="12.5" hidden="false" customHeight="false" outlineLevel="0" collapsed="false">
      <c r="A63" s="0" t="s">
        <v>179</v>
      </c>
    </row>
    <row r="66" customFormat="false" ht="14" hidden="false" customHeight="true" outlineLevel="0" collapsed="false">
      <c r="A66" s="110" t="s">
        <v>171</v>
      </c>
      <c r="B66" s="111" t="s">
        <v>180</v>
      </c>
      <c r="C66" s="111"/>
      <c r="D66" s="111"/>
      <c r="E66" s="112" t="n">
        <f aca="false">VLOOKUP(A66, 'User Fee Schedule'!$C$48:$D$54, 2, FALSE())</f>
        <v>-800</v>
      </c>
      <c r="F66" s="113" t="n">
        <f aca="false">E66</f>
        <v>-800</v>
      </c>
    </row>
  </sheetData>
  <mergeCells count="1">
    <mergeCell ref="B66:D66"/>
  </mergeCells>
  <dataValidations count="2">
    <dataValidation allowBlank="true" errorStyle="stop" operator="between" showDropDown="false" showErrorMessage="true" showInputMessage="true" sqref="D27:F39" type="list">
      <formula1>$D$27:$D$39</formula1>
      <formula2>0</formula2>
    </dataValidation>
    <dataValidation allowBlank="true" errorStyle="stop" operator="between" showDropDown="false" showErrorMessage="true" showInputMessage="true" sqref="A66" type="list">
      <formula1>$C$48:$C$54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2006-01-23T19:37:33Z</dcterms:created>
  <dc:creator>v-luannv</dc:creator>
  <dc:description/>
  <dc:language>en-US</dc:language>
  <cp:lastModifiedBy/>
  <cp:lastPrinted>2017-02-15T18:58:21Z</cp:lastPrinted>
  <dcterms:modified xsi:type="dcterms:W3CDTF">2022-12-06T17:00:22Z</dcterms:modified>
  <cp:revision>3</cp:revision>
  <dc:subject/>
  <dc:title>Service quote (Blue Gradient design)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Author">
    <vt:lpwstr>191</vt:lpwstr>
  </property>
  <property fmtid="{D5CDD505-2E9C-101B-9397-08002B2CF9AE}" pid="3" name="APEditor">
    <vt:lpwstr>92</vt:lpwstr>
  </property>
  <property fmtid="{D5CDD505-2E9C-101B-9397-08002B2CF9AE}" pid="4" name="APTrustLevel">
    <vt:lpwstr>1.00000000000000</vt:lpwstr>
  </property>
  <property fmtid="{D5CDD505-2E9C-101B-9397-08002B2CF9AE}" pid="5" name="Applications">
    <vt:lpwstr>79;#Template 12;#182;#Office XP;#184;#Office 2000;#22;#Excel 2003;#23;#Microsoft Office Excel 2007</vt:lpwstr>
  </property>
  <property fmtid="{D5CDD505-2E9C-101B-9397-08002B2CF9AE}" pid="6" name="AssetId">
    <vt:lpwstr>TS010151410</vt:lpwstr>
  </property>
  <property fmtid="{D5CDD505-2E9C-101B-9397-08002B2CF9AE}" pid="7" name="AssetType">
    <vt:lpwstr>TP</vt:lpwstr>
  </property>
  <property fmtid="{D5CDD505-2E9C-101B-9397-08002B2CF9AE}" pid="8" name="AuthoringAssetId">
    <vt:lpwstr>TP010151410</vt:lpwstr>
  </property>
  <property fmtid="{D5CDD505-2E9C-101B-9397-08002B2CF9AE}" pid="9" name="BugNumber">
    <vt:lpwstr>601225</vt:lpwstr>
  </property>
  <property fmtid="{D5CDD505-2E9C-101B-9397-08002B2CF9AE}" pid="10" name="Content Type">
    <vt:lpwstr>OOFile</vt:lpwstr>
  </property>
  <property fmtid="{D5CDD505-2E9C-101B-9397-08002B2CF9AE}" pid="11" name="ContentTypeId">
    <vt:lpwstr>0x0101006025706CF4CD034688BEBAE97A2E701D020200C3831ACA17D8814887A164412888521E</vt:lpwstr>
  </property>
  <property fmtid="{D5CDD505-2E9C-101B-9397-08002B2CF9AE}" pid="12" name="IsDeleted">
    <vt:lpwstr>0</vt:lpwstr>
  </property>
  <property fmtid="{D5CDD505-2E9C-101B-9397-08002B2CF9AE}" pid="13" name="IsSearchable">
    <vt:lpwstr>0</vt:lpwstr>
  </property>
  <property fmtid="{D5CDD505-2E9C-101B-9397-08002B2CF9AE}" pid="14" name="Milestone">
    <vt:lpwstr>Continuous</vt:lpwstr>
  </property>
  <property fmtid="{D5CDD505-2E9C-101B-9397-08002B2CF9AE}" pid="15" name="NumericId">
    <vt:lpwstr>-1.00000000000000</vt:lpwstr>
  </property>
  <property fmtid="{D5CDD505-2E9C-101B-9397-08002B2CF9AE}" pid="16" name="OpenTemplate">
    <vt:lpwstr>1</vt:lpwstr>
  </property>
  <property fmtid="{D5CDD505-2E9C-101B-9397-08002B2CF9AE}" pid="17" name="PrimaryImageGen">
    <vt:lpwstr>1</vt:lpwstr>
  </property>
  <property fmtid="{D5CDD505-2E9C-101B-9397-08002B2CF9AE}" pid="18" name="Provider">
    <vt:lpwstr>EY006220130</vt:lpwstr>
  </property>
  <property fmtid="{D5CDD505-2E9C-101B-9397-08002B2CF9AE}" pid="19" name="PublishStatusLookup">
    <vt:lpwstr>270683</vt:lpwstr>
  </property>
  <property fmtid="{D5CDD505-2E9C-101B-9397-08002B2CF9AE}" pid="20" name="PublishTargets">
    <vt:lpwstr>OfficeOnline</vt:lpwstr>
  </property>
  <property fmtid="{D5CDD505-2E9C-101B-9397-08002B2CF9AE}" pid="21" name="SourceTitle">
    <vt:lpwstr>Service quote (Blue Gradient design)</vt:lpwstr>
  </property>
  <property fmtid="{D5CDD505-2E9C-101B-9397-08002B2CF9AE}" pid="22" name="TPAppVersion">
    <vt:lpwstr>11</vt:lpwstr>
  </property>
  <property fmtid="{D5CDD505-2E9C-101B-9397-08002B2CF9AE}" pid="23" name="TPApplication">
    <vt:lpwstr>Excel</vt:lpwstr>
  </property>
  <property fmtid="{D5CDD505-2E9C-101B-9397-08002B2CF9AE}" pid="24" name="TPClientViewer">
    <vt:lpwstr>Microsoft Office Excel</vt:lpwstr>
  </property>
  <property fmtid="{D5CDD505-2E9C-101B-9397-08002B2CF9AE}" pid="25" name="TPCommandLine">
    <vt:lpwstr>{XL} /t {FilePath}</vt:lpwstr>
  </property>
  <property fmtid="{D5CDD505-2E9C-101B-9397-08002B2CF9AE}" pid="26" name="TPComponent">
    <vt:lpwstr>EXCELFiles</vt:lpwstr>
  </property>
  <property fmtid="{D5CDD505-2E9C-101B-9397-08002B2CF9AE}" pid="27" name="TPFriendlyName">
    <vt:lpwstr>Service quote (Blue Gradient design)</vt:lpwstr>
  </property>
  <property fmtid="{D5CDD505-2E9C-101B-9397-08002B2CF9AE}" pid="28" name="TPInstallLocation">
    <vt:lpwstr>{My Templates}</vt:lpwstr>
  </property>
  <property fmtid="{D5CDD505-2E9C-101B-9397-08002B2CF9AE}" pid="29" name="TPLaunchHelpLinkType">
    <vt:lpwstr>Template</vt:lpwstr>
  </property>
  <property fmtid="{D5CDD505-2E9C-101B-9397-08002B2CF9AE}" pid="30" name="TPNamespace">
    <vt:lpwstr>EXCEL</vt:lpwstr>
  </property>
  <property fmtid="{D5CDD505-2E9C-101B-9397-08002B2CF9AE}" pid="31" name="TemplateStatus">
    <vt:lpwstr>Complete</vt:lpwstr>
  </property>
  <property fmtid="{D5CDD505-2E9C-101B-9397-08002B2CF9AE}" pid="32" name="TrustLevel">
    <vt:lpwstr>Microsoft Managed Content</vt:lpwstr>
  </property>
  <property fmtid="{D5CDD505-2E9C-101B-9397-08002B2CF9AE}" pid="33" name="UACurrentWords">
    <vt:lpwstr>0</vt:lpwstr>
  </property>
  <property fmtid="{D5CDD505-2E9C-101B-9397-08002B2CF9AE}" pid="34" name="UALocRecommendation">
    <vt:lpwstr>Localize</vt:lpwstr>
  </property>
  <property fmtid="{D5CDD505-2E9C-101B-9397-08002B2CF9AE}" pid="35" name="display_urn:schemas-microsoft-com:office:office#APAuthor">
    <vt:lpwstr>REDMOND\cynvey</vt:lpwstr>
  </property>
  <property fmtid="{D5CDD505-2E9C-101B-9397-08002B2CF9AE}" pid="36" name="display_urn:schemas-microsoft-com:office:office#APEditor">
    <vt:lpwstr>REDMOND\v-luannv</vt:lpwstr>
  </property>
</Properties>
</file>