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hidePivotFieldList="1" autoCompressPictures="0"/>
  <bookViews>
    <workbookView xWindow="560" yWindow="560" windowWidth="31520" windowHeight="24220" tabRatio="988" activeTab="3"/>
  </bookViews>
  <sheets>
    <sheet name="Bundles" sheetId="1" r:id="rId1"/>
    <sheet name="Assets" sheetId="2" r:id="rId2"/>
    <sheet name="Assets -- Activity Map" sheetId="11" r:id="rId3"/>
    <sheet name="Hero Assets" sheetId="3" r:id="rId4"/>
    <sheet name="Environment Assets" sheetId="4" r:id="rId5"/>
    <sheet name="Music Assets" sheetId="5" r:id="rId6"/>
    <sheet name="Sound Assets" sheetId="6" r:id="rId7"/>
    <sheet name="Quest Assets" sheetId="10" r:id="rId8"/>
    <sheet name="Ui Overlay Assets" sheetId="9" r:id="rId9"/>
  </sheets>
  <definedNames>
    <definedName name="_xlnm._FilterDatabase" localSheetId="3" hidden="1">'Hero Assets'!$A$1:$O$121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F3" i="3"/>
  <c r="B4" i="3"/>
  <c r="F4" i="3"/>
  <c r="B5" i="3"/>
  <c r="F5" i="3"/>
  <c r="B6" i="3"/>
  <c r="F6" i="3"/>
  <c r="B7" i="3"/>
  <c r="F7" i="3"/>
  <c r="B8" i="3"/>
  <c r="F8" i="3"/>
  <c r="B9" i="3"/>
  <c r="F9" i="3"/>
  <c r="B10" i="3"/>
  <c r="F10" i="3"/>
  <c r="B11" i="3"/>
  <c r="F11" i="3"/>
  <c r="B12" i="3"/>
  <c r="F12" i="3"/>
  <c r="B13" i="3"/>
  <c r="F13" i="3"/>
  <c r="B14" i="3"/>
  <c r="F14" i="3"/>
  <c r="B15" i="3"/>
  <c r="F15" i="3"/>
  <c r="B16" i="3"/>
  <c r="F16" i="3"/>
  <c r="B17" i="3"/>
  <c r="F17" i="3"/>
  <c r="B18" i="3"/>
  <c r="F18" i="3"/>
  <c r="B19" i="3"/>
  <c r="F19" i="3"/>
  <c r="B20" i="3"/>
  <c r="F20" i="3"/>
  <c r="B21" i="3"/>
  <c r="F21" i="3"/>
  <c r="B22" i="3"/>
  <c r="F22" i="3"/>
  <c r="B23" i="3"/>
  <c r="F23" i="3"/>
  <c r="B24" i="3"/>
  <c r="F24" i="3"/>
  <c r="B25" i="3"/>
  <c r="F25" i="3"/>
  <c r="B26" i="3"/>
  <c r="F26" i="3"/>
  <c r="B27" i="3"/>
  <c r="F27" i="3"/>
  <c r="B28" i="3"/>
  <c r="F28" i="3"/>
  <c r="B29" i="3"/>
  <c r="F29" i="3"/>
  <c r="B30" i="3"/>
  <c r="F30" i="3"/>
  <c r="B31" i="3"/>
  <c r="F31" i="3"/>
  <c r="B32" i="3"/>
  <c r="F32" i="3"/>
  <c r="B33" i="3"/>
  <c r="F33" i="3"/>
  <c r="B34" i="3"/>
  <c r="F34" i="3"/>
  <c r="B35" i="3"/>
  <c r="F35" i="3"/>
  <c r="B36" i="3"/>
  <c r="F36" i="3"/>
  <c r="B37" i="3"/>
  <c r="F37" i="3"/>
  <c r="B38" i="3"/>
  <c r="F38" i="3"/>
  <c r="B39" i="3"/>
  <c r="F39" i="3"/>
  <c r="B40" i="3"/>
  <c r="F40" i="3"/>
  <c r="B41" i="3"/>
  <c r="F41" i="3"/>
  <c r="B42" i="3"/>
  <c r="F42" i="3"/>
  <c r="B43" i="3"/>
  <c r="F43" i="3"/>
  <c r="B44" i="3"/>
  <c r="F44" i="3"/>
  <c r="B45" i="3"/>
  <c r="F45" i="3"/>
  <c r="B46" i="3"/>
  <c r="F46" i="3"/>
  <c r="B47" i="3"/>
  <c r="F47" i="3"/>
  <c r="B48" i="3"/>
  <c r="F48" i="3"/>
  <c r="B49" i="3"/>
  <c r="F49" i="3"/>
  <c r="B50" i="3"/>
  <c r="F50" i="3"/>
  <c r="B51" i="3"/>
  <c r="F51" i="3"/>
  <c r="B52" i="3"/>
  <c r="F52" i="3"/>
  <c r="B53" i="3"/>
  <c r="F53" i="3"/>
  <c r="B54" i="3"/>
  <c r="F54" i="3"/>
  <c r="B55" i="3"/>
  <c r="F55" i="3"/>
  <c r="B56" i="3"/>
  <c r="F56" i="3"/>
  <c r="B57" i="3"/>
  <c r="F57" i="3"/>
  <c r="B58" i="3"/>
  <c r="F58" i="3"/>
  <c r="B59" i="3"/>
  <c r="F59" i="3"/>
  <c r="B60" i="3"/>
  <c r="F60" i="3"/>
  <c r="B61" i="3"/>
  <c r="F61" i="3"/>
  <c r="B62" i="3"/>
  <c r="F62" i="3"/>
  <c r="B63" i="3"/>
  <c r="F63" i="3"/>
  <c r="B64" i="3"/>
  <c r="F64" i="3"/>
  <c r="B65" i="3"/>
  <c r="F65" i="3"/>
  <c r="B66" i="3"/>
  <c r="F66" i="3"/>
  <c r="B67" i="3"/>
  <c r="F67" i="3"/>
  <c r="B68" i="3"/>
  <c r="F68" i="3"/>
  <c r="B69" i="3"/>
  <c r="F69" i="3"/>
  <c r="B70" i="3"/>
  <c r="F70" i="3"/>
  <c r="B71" i="3"/>
  <c r="F71" i="3"/>
  <c r="B72" i="3"/>
  <c r="F72" i="3"/>
  <c r="B73" i="3"/>
  <c r="F73" i="3"/>
  <c r="B74" i="3"/>
  <c r="F74" i="3"/>
  <c r="B75" i="3"/>
  <c r="F75" i="3"/>
  <c r="B76" i="3"/>
  <c r="F76" i="3"/>
  <c r="B77" i="3"/>
  <c r="F77" i="3"/>
  <c r="B78" i="3"/>
  <c r="F78" i="3"/>
  <c r="B79" i="3"/>
  <c r="F79" i="3"/>
  <c r="B80" i="3"/>
  <c r="F80" i="3"/>
  <c r="B81" i="3"/>
  <c r="F81" i="3"/>
  <c r="B2" i="3"/>
  <c r="F2" i="3"/>
  <c r="A84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2" i="3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I76" i="3"/>
  <c r="H76" i="3"/>
  <c r="G76" i="3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  <c r="P5" i="3"/>
  <c r="P3" i="3"/>
  <c r="P4" i="3"/>
  <c r="P6" i="3"/>
  <c r="Y126" i="3"/>
  <c r="AB126" i="3"/>
  <c r="X126" i="3"/>
  <c r="AA126" i="3"/>
  <c r="N126" i="3"/>
  <c r="Y125" i="3"/>
  <c r="AB125" i="3"/>
  <c r="X125" i="3"/>
  <c r="AA125" i="3"/>
  <c r="N125" i="3"/>
  <c r="Y124" i="3"/>
  <c r="AB124" i="3"/>
  <c r="X124" i="3"/>
  <c r="AA124" i="3"/>
  <c r="N124" i="3"/>
  <c r="Y123" i="3"/>
  <c r="AB123" i="3"/>
  <c r="X123" i="3"/>
  <c r="AA123" i="3"/>
  <c r="N123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Y121" i="3"/>
  <c r="X121" i="3"/>
  <c r="Y120" i="3"/>
  <c r="X120" i="3"/>
  <c r="Y119" i="3"/>
  <c r="X119" i="3"/>
  <c r="Y118" i="3"/>
  <c r="X118" i="3"/>
  <c r="Y117" i="3"/>
  <c r="X117" i="3"/>
  <c r="Y116" i="3"/>
  <c r="X116" i="3"/>
  <c r="Y115" i="3"/>
  <c r="X115" i="3"/>
  <c r="Y114" i="3"/>
  <c r="X114" i="3"/>
  <c r="Y113" i="3"/>
  <c r="X113" i="3"/>
  <c r="Y112" i="3"/>
  <c r="X112" i="3"/>
  <c r="Y111" i="3"/>
  <c r="X111" i="3"/>
  <c r="Y110" i="3"/>
  <c r="X110" i="3"/>
  <c r="Y109" i="3"/>
  <c r="X109" i="3"/>
  <c r="Y108" i="3"/>
  <c r="X108" i="3"/>
  <c r="Y107" i="3"/>
  <c r="X107" i="3"/>
  <c r="Y106" i="3"/>
  <c r="X106" i="3"/>
  <c r="Y105" i="3"/>
  <c r="X105" i="3"/>
  <c r="Y104" i="3"/>
  <c r="X104" i="3"/>
  <c r="Y103" i="3"/>
  <c r="X103" i="3"/>
  <c r="Y102" i="3"/>
  <c r="X102" i="3"/>
  <c r="Y101" i="3"/>
  <c r="X101" i="3"/>
  <c r="Y100" i="3"/>
  <c r="X100" i="3"/>
  <c r="Y99" i="3"/>
  <c r="X99" i="3"/>
  <c r="Y98" i="3"/>
  <c r="X98" i="3"/>
  <c r="Y97" i="3"/>
  <c r="X97" i="3"/>
  <c r="Y96" i="3"/>
  <c r="X96" i="3"/>
  <c r="Y95" i="3"/>
  <c r="X95" i="3"/>
  <c r="Y94" i="3"/>
  <c r="X94" i="3"/>
  <c r="Y93" i="3"/>
  <c r="X93" i="3"/>
  <c r="Y92" i="3"/>
  <c r="X92" i="3"/>
  <c r="Y91" i="3"/>
  <c r="X91" i="3"/>
  <c r="Y90" i="3"/>
  <c r="X90" i="3"/>
  <c r="Y89" i="3"/>
  <c r="X89" i="3"/>
  <c r="Y88" i="3"/>
  <c r="X88" i="3"/>
  <c r="Y87" i="3"/>
  <c r="X87" i="3"/>
  <c r="Y86" i="3"/>
  <c r="X86" i="3"/>
  <c r="Y85" i="3"/>
  <c r="X85" i="3"/>
  <c r="Y84" i="3"/>
  <c r="X84" i="3"/>
  <c r="Y83" i="3"/>
  <c r="X83" i="3"/>
  <c r="Y81" i="3"/>
  <c r="X81" i="3"/>
  <c r="Y80" i="3"/>
  <c r="X80" i="3"/>
  <c r="Y79" i="3"/>
  <c r="X79" i="3"/>
  <c r="Y78" i="3"/>
  <c r="X78" i="3"/>
  <c r="Y77" i="3"/>
  <c r="X77" i="3"/>
  <c r="Y76" i="3"/>
  <c r="X76" i="3"/>
  <c r="Y75" i="3"/>
  <c r="X75" i="3"/>
  <c r="Y74" i="3"/>
  <c r="X74" i="3"/>
  <c r="Y73" i="3"/>
  <c r="X73" i="3"/>
  <c r="Y72" i="3"/>
  <c r="X72" i="3"/>
  <c r="Y71" i="3"/>
  <c r="X71" i="3"/>
  <c r="Y70" i="3"/>
  <c r="X70" i="3"/>
  <c r="Y69" i="3"/>
  <c r="X69" i="3"/>
  <c r="Y68" i="3"/>
  <c r="X68" i="3"/>
  <c r="Y67" i="3"/>
  <c r="X67" i="3"/>
  <c r="Y66" i="3"/>
  <c r="X66" i="3"/>
  <c r="Y65" i="3"/>
  <c r="X65" i="3"/>
  <c r="Y64" i="3"/>
  <c r="X64" i="3"/>
  <c r="Y63" i="3"/>
  <c r="X63" i="3"/>
  <c r="Y62" i="3"/>
  <c r="X62" i="3"/>
  <c r="Y61" i="3"/>
  <c r="X61" i="3"/>
  <c r="Y60" i="3"/>
  <c r="X60" i="3"/>
  <c r="Y59" i="3"/>
  <c r="X59" i="3"/>
  <c r="Y58" i="3"/>
  <c r="X58" i="3"/>
  <c r="Y57" i="3"/>
  <c r="X57" i="3"/>
  <c r="Y56" i="3"/>
  <c r="X56" i="3"/>
  <c r="Y55" i="3"/>
  <c r="X55" i="3"/>
  <c r="Y54" i="3"/>
  <c r="X54" i="3"/>
  <c r="Y53" i="3"/>
  <c r="X53" i="3"/>
  <c r="Y52" i="3"/>
  <c r="X52" i="3"/>
  <c r="Y51" i="3"/>
  <c r="X51" i="3"/>
  <c r="Y50" i="3"/>
  <c r="X50" i="3"/>
  <c r="Y49" i="3"/>
  <c r="X49" i="3"/>
  <c r="Y48" i="3"/>
  <c r="X48" i="3"/>
  <c r="Y47" i="3"/>
  <c r="X47" i="3"/>
  <c r="Y46" i="3"/>
  <c r="X46" i="3"/>
  <c r="Y45" i="3"/>
  <c r="X45" i="3"/>
  <c r="Y44" i="3"/>
  <c r="X44" i="3"/>
  <c r="Y43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36" i="3"/>
  <c r="X36" i="3"/>
  <c r="Y35" i="3"/>
  <c r="X35" i="3"/>
  <c r="Y34" i="3"/>
  <c r="X34" i="3"/>
  <c r="Y33" i="3"/>
  <c r="X33" i="3"/>
  <c r="Y32" i="3"/>
  <c r="X32" i="3"/>
  <c r="Y31" i="3"/>
  <c r="X31" i="3"/>
  <c r="Y30" i="3"/>
  <c r="X30" i="3"/>
  <c r="Y29" i="3"/>
  <c r="X29" i="3"/>
  <c r="Y28" i="3"/>
  <c r="X28" i="3"/>
  <c r="Y27" i="3"/>
  <c r="X27" i="3"/>
  <c r="Y26" i="3"/>
  <c r="X26" i="3"/>
  <c r="Y25" i="3"/>
  <c r="X25" i="3"/>
  <c r="Y24" i="3"/>
  <c r="X24" i="3"/>
  <c r="Y23" i="3"/>
  <c r="X23" i="3"/>
  <c r="Y22" i="3"/>
  <c r="X22" i="3"/>
  <c r="Y21" i="3"/>
  <c r="X21" i="3"/>
  <c r="Y20" i="3"/>
  <c r="X20" i="3"/>
  <c r="Y19" i="3"/>
  <c r="X19" i="3"/>
  <c r="Y18" i="3"/>
  <c r="X18" i="3"/>
  <c r="Y17" i="3"/>
  <c r="X17" i="3"/>
  <c r="Y16" i="3"/>
  <c r="X16" i="3"/>
  <c r="Y15" i="3"/>
  <c r="X15" i="3"/>
  <c r="Y14" i="3"/>
  <c r="X14" i="3"/>
  <c r="Y13" i="3"/>
  <c r="X13" i="3"/>
  <c r="Y12" i="3"/>
  <c r="X12" i="3"/>
  <c r="Y11" i="3"/>
  <c r="X11" i="3"/>
  <c r="Y10" i="3"/>
  <c r="X10" i="3"/>
  <c r="Y9" i="3"/>
  <c r="X9" i="3"/>
  <c r="Y8" i="3"/>
  <c r="X8" i="3"/>
  <c r="Y7" i="3"/>
  <c r="X7" i="3"/>
  <c r="Y6" i="3"/>
  <c r="X6" i="3"/>
  <c r="Y5" i="3"/>
  <c r="X5" i="3"/>
  <c r="Y4" i="3"/>
  <c r="X4" i="3"/>
  <c r="Y3" i="3"/>
  <c r="X3" i="3"/>
  <c r="Y2" i="3"/>
  <c r="X2" i="3"/>
  <c r="AB121" i="3"/>
  <c r="AA121" i="3"/>
  <c r="AA2" i="3"/>
  <c r="AB2" i="3"/>
  <c r="AA3" i="3"/>
  <c r="AB3" i="3"/>
  <c r="AA4" i="3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3" i="3"/>
  <c r="AB83" i="3"/>
  <c r="AA84" i="3"/>
  <c r="AB84" i="3"/>
  <c r="AA85" i="3"/>
  <c r="AB85" i="3"/>
  <c r="AA86" i="3"/>
  <c r="AB86" i="3"/>
  <c r="AA87" i="3"/>
  <c r="AB87" i="3"/>
  <c r="AA88" i="3"/>
  <c r="AB88" i="3"/>
  <c r="AA89" i="3"/>
  <c r="AB89" i="3"/>
  <c r="AA90" i="3"/>
  <c r="AB90" i="3"/>
  <c r="AA91" i="3"/>
  <c r="AB91" i="3"/>
  <c r="AA92" i="3"/>
  <c r="AB92" i="3"/>
  <c r="AA93" i="3"/>
  <c r="AB93" i="3"/>
  <c r="AA94" i="3"/>
  <c r="AB94" i="3"/>
  <c r="AA95" i="3"/>
  <c r="AB95" i="3"/>
  <c r="AA96" i="3"/>
  <c r="AB96" i="3"/>
  <c r="AA97" i="3"/>
  <c r="AB97" i="3"/>
  <c r="AA98" i="3"/>
  <c r="AB98" i="3"/>
  <c r="AA99" i="3"/>
  <c r="AB99" i="3"/>
  <c r="AA100" i="3"/>
  <c r="AB100" i="3"/>
  <c r="AA101" i="3"/>
  <c r="AB101" i="3"/>
  <c r="AA102" i="3"/>
  <c r="AB102" i="3"/>
  <c r="AA103" i="3"/>
  <c r="AB103" i="3"/>
  <c r="AA104" i="3"/>
  <c r="AB104" i="3"/>
  <c r="AA105" i="3"/>
  <c r="AB105" i="3"/>
  <c r="AA106" i="3"/>
  <c r="AB106" i="3"/>
  <c r="AA107" i="3"/>
  <c r="AB107" i="3"/>
  <c r="AA108" i="3"/>
  <c r="AB108" i="3"/>
  <c r="AA109" i="3"/>
  <c r="AB109" i="3"/>
  <c r="AA110" i="3"/>
  <c r="AB110" i="3"/>
  <c r="AA111" i="3"/>
  <c r="AB111" i="3"/>
  <c r="AA112" i="3"/>
  <c r="AB112" i="3"/>
  <c r="AA113" i="3"/>
  <c r="AB113" i="3"/>
  <c r="AA114" i="3"/>
  <c r="AB114" i="3"/>
  <c r="AA115" i="3"/>
  <c r="AB115" i="3"/>
  <c r="AA116" i="3"/>
  <c r="AB116" i="3"/>
  <c r="AA117" i="3"/>
  <c r="AB117" i="3"/>
  <c r="AA118" i="3"/>
  <c r="AB118" i="3"/>
  <c r="AA119" i="3"/>
  <c r="AB119" i="3"/>
  <c r="AA120" i="3"/>
  <c r="AB120" i="3"/>
  <c r="D3" i="4"/>
  <c r="C3" i="4"/>
</calcChain>
</file>

<file path=xl/sharedStrings.xml><?xml version="1.0" encoding="utf-8"?>
<sst xmlns="http://schemas.openxmlformats.org/spreadsheetml/2006/main" count="584" uniqueCount="285">
  <si>
    <t>Bundle ID</t>
  </si>
  <si>
    <t>Priority</t>
  </si>
  <si>
    <t>Asset ID</t>
  </si>
  <si>
    <t>Asset Path</t>
  </si>
  <si>
    <t>Affinity ID</t>
  </si>
  <si>
    <t>Environment Asset ID</t>
  </si>
  <si>
    <t>Music Asset ID</t>
  </si>
  <si>
    <t>Sound Asset ID</t>
  </si>
  <si>
    <t>Intro Asset Path</t>
  </si>
  <si>
    <t>iOS Prebundle</t>
  </si>
  <si>
    <t>Android Prebundle</t>
  </si>
  <si>
    <t>UI Overlay Asset ID</t>
  </si>
  <si>
    <t>Light</t>
  </si>
  <si>
    <t>r1_Light_Valkyrie_e1</t>
  </si>
  <si>
    <t>Burn Asset Path</t>
  </si>
  <si>
    <t>Shadow Asset Path</t>
  </si>
  <si>
    <t>Hero ID</t>
  </si>
  <si>
    <t>Quest Asset ID</t>
  </si>
  <si>
    <t>Card Bundle ID</t>
  </si>
  <si>
    <t>Battle Bundle ID</t>
  </si>
  <si>
    <t>Card Asset Path</t>
  </si>
  <si>
    <t>Anim Asset Path</t>
  </si>
  <si>
    <t>Real</t>
  </si>
  <si>
    <t>10 waves?</t>
  </si>
  <si>
    <t>y</t>
  </si>
  <si>
    <t>n</t>
  </si>
  <si>
    <t>hero-card-1</t>
  </si>
  <si>
    <t>hero-battle-1</t>
  </si>
  <si>
    <t>light-01-mountainpath</t>
  </si>
  <si>
    <t>Keep in Memory</t>
  </si>
  <si>
    <t>r1_Earth_Bedouin_e1</t>
  </si>
  <si>
    <t>r1_Fire_Seer_e1</t>
  </si>
  <si>
    <t>r1_Water_Reaver_e1</t>
  </si>
  <si>
    <t>r6_Light_Bolter_e1</t>
  </si>
  <si>
    <t>Status</t>
  </si>
  <si>
    <t>Done</t>
  </si>
  <si>
    <t>WIP</t>
  </si>
  <si>
    <t>Count</t>
  </si>
  <si>
    <t>Total</t>
  </si>
  <si>
    <t>Static</t>
  </si>
  <si>
    <t>hero-card-tutorial</t>
  </si>
  <si>
    <t>hero-battle-tutorial</t>
  </si>
  <si>
    <t>Concat Formula Name</t>
  </si>
  <si>
    <t>r2_Light_Zealot_e2</t>
  </si>
  <si>
    <t>Tutorial assets</t>
  </si>
  <si>
    <t>newBundle</t>
  </si>
  <si>
    <t>newBundle2</t>
  </si>
  <si>
    <t>CHGCHK</t>
  </si>
  <si>
    <t>**Set Tutorial Asset Bundles</t>
  </si>
  <si>
    <t>sort order original</t>
  </si>
  <si>
    <t>r1_Dark_Scavenger_e2</t>
  </si>
  <si>
    <t>r1_Water_Oracle_e3</t>
  </si>
  <si>
    <t>r2_Earth_SandFairy_e1</t>
  </si>
  <si>
    <t>r2_Earth_SandFairy_e2</t>
  </si>
  <si>
    <t>Ambient FX Asset ID</t>
  </si>
  <si>
    <t>r1_Dark_Scavenger_e1</t>
  </si>
  <si>
    <t>r1_Fire_Huntress_e1</t>
  </si>
  <si>
    <t>r1_Fire_Huntress_e2</t>
  </si>
  <si>
    <t>r1_Fire_Sorceress_e1</t>
  </si>
  <si>
    <t>r1_Fire_Sorceress_e2</t>
  </si>
  <si>
    <t>r1_Fire_Sorceress_e3</t>
  </si>
  <si>
    <t>r1_Light_Telepath_e1</t>
  </si>
  <si>
    <t>r1_Light_Telepath_e2</t>
  </si>
  <si>
    <t>r1_Light_Telepath_e3</t>
  </si>
  <si>
    <t>r1_Water_Oracle_e1</t>
  </si>
  <si>
    <t>r1_Water_Oracle_e2</t>
  </si>
  <si>
    <t>r1_Earth_HorseArcher_e1</t>
  </si>
  <si>
    <t>r1_Earth_HorseArcher_e2</t>
  </si>
  <si>
    <t>r1_Earth_HorseArcher_e3</t>
  </si>
  <si>
    <t>r1_Earth_HorseArcher_e4</t>
  </si>
  <si>
    <t>r2_Earth_StoneSister_e1</t>
  </si>
  <si>
    <t>r2_Earth_StoneSister_e2</t>
  </si>
  <si>
    <t>r2_Light_Vanguard_e1</t>
  </si>
  <si>
    <t>r2_Light_Vanguard_e2</t>
  </si>
  <si>
    <t>r2_Water_Assassin_e1</t>
  </si>
  <si>
    <t>r2_Water_Assassin_e2</t>
  </si>
  <si>
    <t>r2_Light_Specter_e1</t>
  </si>
  <si>
    <t>r2_Light_Specter_e2</t>
  </si>
  <si>
    <t>r2_Water_Specter_e1</t>
  </si>
  <si>
    <t>r2_Water_Specter_e2</t>
  </si>
  <si>
    <t>r2_Dark_Daywalker_e1</t>
  </si>
  <si>
    <t>r2_Dark_Daywalker_e2</t>
  </si>
  <si>
    <t>r3_Dark_Dragon_e1</t>
  </si>
  <si>
    <t>r3_Dark_Dragon_e2</t>
  </si>
  <si>
    <t>r3_Dark_Dragon_e3</t>
  </si>
  <si>
    <t>r3_Dark_Dragon_e4</t>
  </si>
  <si>
    <t>r3_Earth_Dragon_e1</t>
  </si>
  <si>
    <t>r3_Earth_Dragon_e2</t>
  </si>
  <si>
    <t>r3_Earth_Dragon_e3</t>
  </si>
  <si>
    <t>r3_Earth_Dragon_e4</t>
  </si>
  <si>
    <t>r3_Light_Dragon_e1</t>
  </si>
  <si>
    <t>r3_Light_Dragon_e2</t>
  </si>
  <si>
    <t>r3_Light_Dragon_e3</t>
  </si>
  <si>
    <t>r3_Light_Dragon_e4</t>
  </si>
  <si>
    <t>r3_Water_Dragon_e1</t>
  </si>
  <si>
    <t>r3_Water_Dragon_e2</t>
  </si>
  <si>
    <t>r3_Water_Dragon_e3</t>
  </si>
  <si>
    <t>r3_Water_Dragon_e4</t>
  </si>
  <si>
    <t>r3_Dark_Warlock_e1</t>
  </si>
  <si>
    <t>r3_Dark_Warlock_e2</t>
  </si>
  <si>
    <t>r3_Fire_ExplosiveMage_e1</t>
  </si>
  <si>
    <t>r3_Fire_ExplosiveMage_e2</t>
  </si>
  <si>
    <t>r3_Light_Chemist_e1</t>
  </si>
  <si>
    <t>r3_Light_Chemist_e2</t>
  </si>
  <si>
    <t>r3_Water_WindWarrior_e1</t>
  </si>
  <si>
    <t>r3_Water_WindWarrior_e2</t>
  </si>
  <si>
    <t>r3_Fire_Orc_e1</t>
  </si>
  <si>
    <t>r3_Fire_Orc_e2</t>
  </si>
  <si>
    <t>r4_Earth_Jaguar_e1</t>
  </si>
  <si>
    <t>r4_Fire_Drake_e1</t>
  </si>
  <si>
    <t>r4_Fire_Drake_e2</t>
  </si>
  <si>
    <t>r4_Fire_Golem_e1</t>
  </si>
  <si>
    <t>r4_Fire_Golem_e2</t>
  </si>
  <si>
    <t>r4_Light_Golem_e1</t>
  </si>
  <si>
    <t>r4_Light_Golem_e2</t>
  </si>
  <si>
    <t>r4_Water_Golem_e1</t>
  </si>
  <si>
    <t>r4_Water_Golem_e2</t>
  </si>
  <si>
    <t>r4_Dark_Missionary_e1</t>
  </si>
  <si>
    <t>r4_Earth_Witch_e1</t>
  </si>
  <si>
    <t>r4_Fire_Maiden_e1</t>
  </si>
  <si>
    <t>r4_Light_Sunspot_e1</t>
  </si>
  <si>
    <t>r4_Water_CrystalPriest_e1</t>
  </si>
  <si>
    <t>r5_Dark_Cyclops_e1</t>
  </si>
  <si>
    <t>r5_Earth_Cyclops_e1</t>
  </si>
  <si>
    <t>r5_Fire_Cyclops_e1</t>
  </si>
  <si>
    <t>r5_Light_Cyclops_e1</t>
  </si>
  <si>
    <t>r6_Dark_Nightbound_e1</t>
  </si>
  <si>
    <t>r6_Earth_Shaman_e1</t>
  </si>
  <si>
    <t>r6_Fire_Unburnt_e1</t>
  </si>
  <si>
    <t>hero-card-4</t>
  </si>
  <si>
    <t>Hero ID = Formula?</t>
  </si>
  <si>
    <t>hero-bundle-r1_dark_scavenger_e1</t>
  </si>
  <si>
    <t>hero-bundle-r1_dark_scavenger_e2</t>
  </si>
  <si>
    <t>hero-bundle-r1_fire_huntress_e1</t>
  </si>
  <si>
    <t>hero-bundle-r1_fire_huntress_e2</t>
  </si>
  <si>
    <t>hero-bundle-r1_fire_sorceress_e1</t>
  </si>
  <si>
    <t>hero-bundle-r1_fire_sorceress_e2</t>
  </si>
  <si>
    <t>hero-bundle-r1_fire_sorceress_e3</t>
  </si>
  <si>
    <t>hero-bundle-r1_light_telepath_e1</t>
  </si>
  <si>
    <t>hero-bundle-r1_light_telepath_e2</t>
  </si>
  <si>
    <t>hero-bundle-r1_light_telepath_e3</t>
  </si>
  <si>
    <t>hero-bundle-r1_water_oracle_e1</t>
  </si>
  <si>
    <t>hero-bundle-r1_water_oracle_e2</t>
  </si>
  <si>
    <t>hero-bundle-r1_water_oracle_e3</t>
  </si>
  <si>
    <t>hero-bundle-r1_earth_horsearcher_e1</t>
  </si>
  <si>
    <t>hero-bundle-r1_earth_horsearcher_e2</t>
  </si>
  <si>
    <t>hero-bundle-r1_earth_horsearcher_e3</t>
  </si>
  <si>
    <t>hero-bundle-r1_earth_horsearcher_e4</t>
  </si>
  <si>
    <t>hero-bundle-r2_earth_stonesister_e1</t>
  </si>
  <si>
    <t>hero-bundle-r2_earth_stonesister_e2</t>
  </si>
  <si>
    <t>hero-bundle-r2_light_vanguard_e1</t>
  </si>
  <si>
    <t>hero-bundle-r2_light_vanguard_e2</t>
  </si>
  <si>
    <t>hero-bundle-r2_water_assassin_e1</t>
  </si>
  <si>
    <t>hero-bundle-r2_water_assassin_e2</t>
  </si>
  <si>
    <t>hero-bundle-r2_light_specter_e1</t>
  </si>
  <si>
    <t>hero-bundle-r2_light_specter_e2</t>
  </si>
  <si>
    <t>hero-bundle-r2_water_specter_e1</t>
  </si>
  <si>
    <t>hero-bundle-r2_water_specter_e2</t>
  </si>
  <si>
    <t>hero-bundle-r2_dark_daywalker_e1</t>
  </si>
  <si>
    <t>hero-bundle-r2_dark_daywalker_e2</t>
  </si>
  <si>
    <t>hero-bundle-r3_dark_dragon_e1</t>
  </si>
  <si>
    <t>hero-bundle-r3_dark_dragon_e2</t>
  </si>
  <si>
    <t>hero-bundle-r3_dark_dragon_e3</t>
  </si>
  <si>
    <t>hero-bundle-r3_dark_dragon_e4</t>
  </si>
  <si>
    <t>hero-bundle-r3_earth_dragon_e1</t>
  </si>
  <si>
    <t>hero-bundle-r3_earth_dragon_e2</t>
  </si>
  <si>
    <t>hero-bundle-r3_earth_dragon_e3</t>
  </si>
  <si>
    <t>hero-bundle-r3_earth_dragon_e4</t>
  </si>
  <si>
    <t>hero-bundle-r3_light_dragon_e1</t>
  </si>
  <si>
    <t>hero-bundle-r3_light_dragon_e2</t>
  </si>
  <si>
    <t>hero-bundle-r3_light_dragon_e3</t>
  </si>
  <si>
    <t>hero-bundle-r3_light_dragon_e4</t>
  </si>
  <si>
    <t>hero-bundle-r3_water_dragon_e1</t>
  </si>
  <si>
    <t>hero-bundle-r3_water_dragon_e2</t>
  </si>
  <si>
    <t>hero-bundle-r3_water_dragon_e3</t>
  </si>
  <si>
    <t>hero-bundle-r3_water_dragon_e4</t>
  </si>
  <si>
    <t>hero-bundle-r3_dark_warlock_e1</t>
  </si>
  <si>
    <t>hero-bundle-r3_dark_warlock_e2</t>
  </si>
  <si>
    <t>hero-bundle-r2_earth_sandfairy_e1</t>
  </si>
  <si>
    <t>hero-bundle-r2_earth_sandfairy_e2</t>
  </si>
  <si>
    <t>hero-bundle-r3_fire_explosivemage_e1</t>
  </si>
  <si>
    <t>hero-bundle-r3_fire_explosivemage_e2</t>
  </si>
  <si>
    <t>hero-bundle-r3_light_chemist_e1</t>
  </si>
  <si>
    <t>hero-bundle-r3_light_chemist_e2</t>
  </si>
  <si>
    <t>hero-bundle-r3_water_windwarrior_e1</t>
  </si>
  <si>
    <t>hero-bundle-r3_water_windwarrior_e2</t>
  </si>
  <si>
    <t>hero-bundle-r3_fire_orc_e1</t>
  </si>
  <si>
    <t>hero-bundle-r3_fire_orc_e2</t>
  </si>
  <si>
    <t>hero-bundle-r4_earth_jaguar_e1</t>
  </si>
  <si>
    <t>hero-bundle-r4_fire_drake_e1</t>
  </si>
  <si>
    <t>hero-bundle-r4_fire_drake_e2</t>
  </si>
  <si>
    <t>hero-bundle-r4_fire_golem_e1</t>
  </si>
  <si>
    <t>hero-bundle-r4_fire_golem_e2</t>
  </si>
  <si>
    <t>hero-bundle-r4_light_golem_e1</t>
  </si>
  <si>
    <t>hero-bundle-r4_light_golem_e2</t>
  </si>
  <si>
    <t>hero-bundle-r4_water_golem_e1</t>
  </si>
  <si>
    <t>hero-bundle-r4_water_golem_e2</t>
  </si>
  <si>
    <t>hero-bundle-r4_dark_missionary_e1</t>
  </si>
  <si>
    <t>hero-bundle-r4_earth_witch_e1</t>
  </si>
  <si>
    <t>hero-bundle-r4_fire_maiden_e1</t>
  </si>
  <si>
    <t>hero-bundle-r4_light_sunspot_e1</t>
  </si>
  <si>
    <t>hero-bundle-r4_water_crystalpriest_e1</t>
  </si>
  <si>
    <t>hero-bundle-r5_dark_cyclops_e1</t>
  </si>
  <si>
    <t>hero-bundle-r5_earth_cyclops_e1</t>
  </si>
  <si>
    <t>hero-bundle-r5_fire_cyclops_e1</t>
  </si>
  <si>
    <t>hero-bundle-r5_light_cyclops_e1</t>
  </si>
  <si>
    <t>hero-bundle-r6_dark_nightbound_e1</t>
  </si>
  <si>
    <t>hero-bundle-r6_earth_shaman_e1</t>
  </si>
  <si>
    <t>hero-bundle-r6_fire_unburnt_e1</t>
  </si>
  <si>
    <t>fx</t>
  </si>
  <si>
    <t>r3_Earth_Bard_e1</t>
  </si>
  <si>
    <t>r3_Earth_Bard_e2</t>
  </si>
  <si>
    <t>Size</t>
  </si>
  <si>
    <t>S</t>
  </si>
  <si>
    <t>hero-bundle-r3_earth_bard_e1</t>
  </si>
  <si>
    <t>hero-bundle-r3_earth_bard_e2</t>
  </si>
  <si>
    <t>SkillFXBasic-Dark</t>
  </si>
  <si>
    <t>SkillFXBasic-Light</t>
  </si>
  <si>
    <t>SkillFXBasic-Fire</t>
  </si>
  <si>
    <t>SkillFXBasic-Water</t>
  </si>
  <si>
    <t>SkillFXBasic-Earth</t>
  </si>
  <si>
    <t>SkillFX/SkillFXBasic-Dark.prefab</t>
  </si>
  <si>
    <t>SkillFX/SkillFXBasic-Light.prefab</t>
  </si>
  <si>
    <t>SkillFX/SkillFXBasic-Fire.prefab</t>
  </si>
  <si>
    <t>SkillFX/SkillFXBasic-Water.prefab</t>
  </si>
  <si>
    <t>SkillFX/SkillFXBasic-Earth.prefab</t>
  </si>
  <si>
    <t>EnemyFX/AmbientFX/FXBoss-r6_Earth_Shaman_e1.prefab</t>
  </si>
  <si>
    <t>FXBoss-r6_Earth_Shaman_e1</t>
  </si>
  <si>
    <t>EnemyFX/AmbientFX/FXBoss-r6_Fire_Unburnt_e1.prefab</t>
  </si>
  <si>
    <t>EnemyFX/AmbientFX/FXBoss-r6_Dark_Nightbound_e1.prefab</t>
  </si>
  <si>
    <t>FXBoss-r6_Dark_Nightbound_e1</t>
  </si>
  <si>
    <t>FXBoss-r6_Fire_Unburnt_e1</t>
  </si>
  <si>
    <t>M</t>
  </si>
  <si>
    <t>L</t>
  </si>
  <si>
    <t>catalyst-icons</t>
  </si>
  <si>
    <t>CatalystIconDark-R2</t>
  </si>
  <si>
    <t>Icons/CatalystIconDark-R2.png</t>
  </si>
  <si>
    <t>CatalystIconDark-R3</t>
  </si>
  <si>
    <t>Icons/CatalystIconDark-R3.png</t>
  </si>
  <si>
    <t>CatalystIconDark-R4</t>
  </si>
  <si>
    <t>Icons/CatalystIconDark-R4.png</t>
  </si>
  <si>
    <t>CatalystIconDark-R5</t>
  </si>
  <si>
    <t>Icons/CatalystIconDark-R5.png</t>
  </si>
  <si>
    <t>CatalystIconDark-R6</t>
  </si>
  <si>
    <t>Icons/CatalystIconDark-R6.png</t>
  </si>
  <si>
    <t>CatalystIconEarth-R2</t>
  </si>
  <si>
    <t>Icons/CatalystIconEarth-R2.png</t>
  </si>
  <si>
    <t>CatalystIconEarth-R3</t>
  </si>
  <si>
    <t>Icons/CatalystIconEarth-R3.png</t>
  </si>
  <si>
    <t>CatalystIconEarth-R4</t>
  </si>
  <si>
    <t>Icons/CatalystIconEarth-R4.png</t>
  </si>
  <si>
    <t>CatalystIconEarth-R5</t>
  </si>
  <si>
    <t>Icons/CatalystIconEarth-R5.png</t>
  </si>
  <si>
    <t>CatalystIconEarth-R6</t>
  </si>
  <si>
    <t>Icons/CatalystIconEarth-R6.png</t>
  </si>
  <si>
    <t>CatalystIconFire-R2</t>
  </si>
  <si>
    <t>Icons/CatalystIconFire-R2.png</t>
  </si>
  <si>
    <t>CatalystIconFire-R3</t>
  </si>
  <si>
    <t>Icons/CatalystIconFire-R3.png</t>
  </si>
  <si>
    <t>CatalystIconFire-R4</t>
  </si>
  <si>
    <t>Icons/CatalystIconFire-R4.png</t>
  </si>
  <si>
    <t>CatalystIconFire-R5</t>
  </si>
  <si>
    <t>Icons/CatalystIconFire-R5.png</t>
  </si>
  <si>
    <t>CatalystIconFire-R6</t>
  </si>
  <si>
    <t>Icons/CatalystIconFire-R6.png</t>
  </si>
  <si>
    <t>CatalystIconLight-R2</t>
  </si>
  <si>
    <t>Icons/CatalystIconLight-R2.png</t>
  </si>
  <si>
    <t>CatalystIconLight-R3</t>
  </si>
  <si>
    <t>Icons/CatalystIconLight-R3.png</t>
  </si>
  <si>
    <t>CatalystIconLight-R4</t>
  </si>
  <si>
    <t>Icons/CatalystIconLight-R4.png</t>
  </si>
  <si>
    <t>CatalystIconLight-R5</t>
  </si>
  <si>
    <t>Icons/CatalystIconLight-R5.png</t>
  </si>
  <si>
    <t>CatalystIconLight-R6</t>
  </si>
  <si>
    <t>Icons/CatalystIconLight-R6.png</t>
  </si>
  <si>
    <t>CatalystIconWater-R2</t>
  </si>
  <si>
    <t>Icons/CatalystIconWater-R2.png</t>
  </si>
  <si>
    <t>CatalystIconWater-R3</t>
  </si>
  <si>
    <t>Icons/CatalystIconWater-R3.png</t>
  </si>
  <si>
    <t>CatalystIconWater-R4</t>
  </si>
  <si>
    <t>Icons/CatalystIconWater-R4.png</t>
  </si>
  <si>
    <t>CatalystIconWater-R5</t>
  </si>
  <si>
    <t>Icons/CatalystIconWater-R5.png</t>
  </si>
  <si>
    <t>CatalystIconWater-R6</t>
  </si>
  <si>
    <t>Icons/CatalystIconWater-R6.png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</si>
</sst>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name val="Arial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u/>
      <sz val="14"/>
      <color theme="10"/>
      <name val="Calibri"/>
    </font>
    <font>
      <u/>
      <sz val="14"/>
      <color theme="11"/>
      <name val="Calibri"/>
    </font>
    <font>
      <sz val="14"/>
      <name val="Calibri"/>
      <scheme val="minor"/>
    </font>
    <font>
      <sz val="12"/>
      <color rgb="FF000000"/>
      <name val="Calibri"/>
      <family val="2"/>
    </font>
    <font>
      <sz val="14"/>
      <color rgb="FF000000"/>
      <name val="Calibri"/>
    </font>
    <font>
      <sz val="12"/>
      <name val="Arial"/>
    </font>
    <font>
      <b/>
      <sz val="14"/>
      <name val="Calibri"/>
    </font>
    <font>
      <u/>
      <sz val="11"/>
      <color theme="10"/>
      <name val="Arial"/>
    </font>
    <font>
      <u/>
      <sz val="11"/>
      <color theme="11"/>
      <name val="Arial"/>
    </font>
    <font>
      <u/>
      <sz val="12"/>
      <color theme="10"/>
      <name val="Arial"/>
    </font>
    <font>
      <u/>
      <sz val="12"/>
      <color theme="11"/>
      <name val="Arial"/>
    </font>
    <font>
      <b/>
      <sz val="12"/>
      <name val="Arial"/>
    </font>
    <font>
      <sz val="10"/>
      <name val="Arial"/>
      <family val="2"/>
    </font>
    <font>
      <sz val="12"/>
      <color rgb="FF9C0006"/>
      <name val="Calibri"/>
      <family val="2"/>
      <scheme val="minor"/>
    </font>
    <font>
      <b/>
      <sz val="12"/>
      <color theme="0"/>
      <name val="Arial"/>
    </font>
    <font>
      <sz val="12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EB9C"/>
      </patternFill>
    </fill>
    <fill>
      <patternFill patternType="solid">
        <fgColor rgb="FFC4D79B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0" fontId="14" fillId="0" borderId="0" xfId="0" applyFont="1" applyFill="1"/>
    <xf numFmtId="0" fontId="14" fillId="0" borderId="0" xfId="0" applyFont="1"/>
    <xf numFmtId="0" fontId="14" fillId="2" borderId="0" xfId="0" applyFont="1" applyFill="1"/>
    <xf numFmtId="0" fontId="8" fillId="2" borderId="0" xfId="0" applyFont="1" applyFill="1"/>
    <xf numFmtId="0" fontId="0" fillId="2" borderId="0" xfId="0" applyFill="1"/>
    <xf numFmtId="0" fontId="0" fillId="0" borderId="0" xfId="0" applyFont="1" applyFill="1"/>
    <xf numFmtId="0" fontId="8" fillId="4" borderId="0" xfId="0" applyFont="1" applyFill="1"/>
    <xf numFmtId="0" fontId="15" fillId="0" borderId="0" xfId="1434" applyFill="1"/>
    <xf numFmtId="0" fontId="0" fillId="0" borderId="0" xfId="0" applyFill="1"/>
    <xf numFmtId="0" fontId="15" fillId="5" borderId="0" xfId="1434" applyFill="1"/>
    <xf numFmtId="0" fontId="8" fillId="5" borderId="0" xfId="0" applyFont="1" applyFill="1" applyAlignment="1">
      <alignment horizontal="right"/>
    </xf>
    <xf numFmtId="0" fontId="0" fillId="5" borderId="0" xfId="0" applyFont="1" applyFill="1" applyAlignment="1">
      <alignment horizontal="right"/>
    </xf>
    <xf numFmtId="0" fontId="14" fillId="3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 applyAlignment="1">
      <alignment horizontal="center"/>
    </xf>
    <xf numFmtId="0" fontId="14" fillId="5" borderId="0" xfId="0" applyFont="1" applyFill="1"/>
    <xf numFmtId="0" fontId="17" fillId="7" borderId="0" xfId="0" applyFont="1" applyFill="1"/>
    <xf numFmtId="0" fontId="14" fillId="0" borderId="0" xfId="0" applyFont="1" applyFill="1" applyBorder="1"/>
    <xf numFmtId="0" fontId="14" fillId="0" borderId="2" xfId="0" applyFont="1" applyBorder="1"/>
    <xf numFmtId="0" fontId="0" fillId="0" borderId="6" xfId="0" applyBorder="1"/>
    <xf numFmtId="0" fontId="0" fillId="0" borderId="5" xfId="0" applyFill="1" applyBorder="1"/>
    <xf numFmtId="0" fontId="0" fillId="0" borderId="4" xfId="0" applyBorder="1"/>
    <xf numFmtId="0" fontId="0" fillId="0" borderId="3" xfId="0" applyFill="1" applyBorder="1"/>
    <xf numFmtId="0" fontId="14" fillId="0" borderId="1" xfId="0" applyFont="1" applyFill="1" applyBorder="1"/>
    <xf numFmtId="0" fontId="0" fillId="0" borderId="7" xfId="0" applyBorder="1"/>
    <xf numFmtId="0" fontId="16" fillId="6" borderId="0" xfId="1735" applyAlignment="1">
      <alignment horizontal="left"/>
    </xf>
    <xf numFmtId="0" fontId="0" fillId="0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18" fillId="8" borderId="0" xfId="1872"/>
    <xf numFmtId="0" fontId="16" fillId="6" borderId="0" xfId="1735"/>
    <xf numFmtId="0" fontId="14" fillId="9" borderId="0" xfId="0" applyFont="1" applyFill="1"/>
    <xf numFmtId="0" fontId="0" fillId="2" borderId="0" xfId="0" applyFont="1" applyFill="1"/>
  </cellXfs>
  <cellStyles count="1929">
    <cellStyle name="Bad" xfId="1735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Neutral" xfId="1872" builtinId="28"/>
    <cellStyle name="Normal" xfId="0" builtinId="0" customBuiltin="1"/>
    <cellStyle name="Normal 2" xfId="207"/>
    <cellStyle name="Normal_Hero Assets" xfId="1434"/>
  </cellStyles>
  <dxfs count="22">
    <dxf>
      <font>
        <color rgb="FF9C0006"/>
      </font>
    </dxf>
    <dxf>
      <font>
        <b/>
        <i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5"/>
      </font>
      <fill>
        <patternFill patternType="solid">
          <fgColor indexed="64"/>
          <bgColor rgb="FFFFFF0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5"/>
      </font>
      <fill>
        <patternFill patternType="solid">
          <fgColor indexed="64"/>
          <bgColor rgb="FFFFFF00"/>
        </patternFill>
      </fill>
    </dxf>
    <dxf>
      <font>
        <color theme="5"/>
      </font>
      <fill>
        <patternFill patternType="solid">
          <fgColor indexed="64"/>
          <bgColor rgb="FFFFFF00"/>
        </patternFill>
      </fill>
    </dxf>
    <dxf>
      <font>
        <color theme="5"/>
      </font>
      <fill>
        <patternFill patternType="solid">
          <fgColor indexed="64"/>
          <bgColor rgb="FFFFFF00"/>
        </patternFill>
      </fill>
    </dxf>
    <dxf>
      <font>
        <color theme="5"/>
      </font>
      <fill>
        <patternFill patternType="solid">
          <fgColor indexed="64"/>
          <bgColor rgb="FFFFFF0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color theme="0" tint="-0.249977111117893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color theme="0" tint="-0.249977111117893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workbookViewId="0">
      <pane ySplit="1" topLeftCell="A2" activePane="bottomLeft" state="frozen"/>
      <selection pane="bottomLeft" activeCell="A3" sqref="A3:A82"/>
    </sheetView>
  </sheetViews>
  <sheetFormatPr baseColWidth="10" defaultColWidth="8.7109375" defaultRowHeight="15" x14ac:dyDescent="0"/>
  <cols>
    <col min="1" max="1" width="56.28515625" customWidth="1"/>
    <col min="3" max="3" width="12.5703125" customWidth="1"/>
    <col min="4" max="4" width="16.28515625" customWidth="1"/>
    <col min="5" max="5" width="19.28515625" customWidth="1"/>
  </cols>
  <sheetData>
    <row r="1" spans="1:5">
      <c r="A1" s="8" t="s">
        <v>0</v>
      </c>
      <c r="B1" s="8" t="s">
        <v>1</v>
      </c>
      <c r="C1" s="8" t="s">
        <v>9</v>
      </c>
      <c r="D1" s="8" t="s">
        <v>10</v>
      </c>
      <c r="E1" s="8" t="s">
        <v>29</v>
      </c>
    </row>
    <row r="2" spans="1:5">
      <c r="A2" s="1" t="s">
        <v>129</v>
      </c>
      <c r="B2">
        <v>20</v>
      </c>
    </row>
    <row r="3" spans="1:5">
      <c r="A3" s="1" t="s">
        <v>131</v>
      </c>
      <c r="B3">
        <v>200</v>
      </c>
    </row>
    <row r="4" spans="1:5">
      <c r="A4" s="1" t="s">
        <v>132</v>
      </c>
      <c r="B4">
        <v>200</v>
      </c>
    </row>
    <row r="5" spans="1:5">
      <c r="A5" s="1" t="s">
        <v>133</v>
      </c>
      <c r="B5">
        <v>200</v>
      </c>
    </row>
    <row r="6" spans="1:5">
      <c r="A6" s="1" t="s">
        <v>134</v>
      </c>
      <c r="B6">
        <v>200</v>
      </c>
    </row>
    <row r="7" spans="1:5">
      <c r="A7" s="1" t="s">
        <v>135</v>
      </c>
      <c r="B7">
        <v>200</v>
      </c>
    </row>
    <row r="8" spans="1:5">
      <c r="A8" s="1" t="s">
        <v>136</v>
      </c>
      <c r="B8">
        <v>200</v>
      </c>
    </row>
    <row r="9" spans="1:5">
      <c r="A9" s="1" t="s">
        <v>137</v>
      </c>
      <c r="B9">
        <v>200</v>
      </c>
    </row>
    <row r="10" spans="1:5">
      <c r="A10" s="1" t="s">
        <v>138</v>
      </c>
      <c r="B10">
        <v>200</v>
      </c>
    </row>
    <row r="11" spans="1:5">
      <c r="A11" s="1" t="s">
        <v>139</v>
      </c>
      <c r="B11">
        <v>200</v>
      </c>
    </row>
    <row r="12" spans="1:5">
      <c r="A12" s="1" t="s">
        <v>140</v>
      </c>
      <c r="B12">
        <v>200</v>
      </c>
    </row>
    <row r="13" spans="1:5">
      <c r="A13" s="1" t="s">
        <v>141</v>
      </c>
      <c r="B13">
        <v>200</v>
      </c>
    </row>
    <row r="14" spans="1:5">
      <c r="A14" s="1" t="s">
        <v>142</v>
      </c>
      <c r="B14">
        <v>200</v>
      </c>
    </row>
    <row r="15" spans="1:5">
      <c r="A15" s="1" t="s">
        <v>143</v>
      </c>
      <c r="B15">
        <v>200</v>
      </c>
    </row>
    <row r="16" spans="1:5">
      <c r="A16" s="1" t="s">
        <v>144</v>
      </c>
      <c r="B16">
        <v>200</v>
      </c>
    </row>
    <row r="17" spans="1:2">
      <c r="A17" s="1" t="s">
        <v>145</v>
      </c>
      <c r="B17">
        <v>200</v>
      </c>
    </row>
    <row r="18" spans="1:2">
      <c r="A18" s="1" t="s">
        <v>146</v>
      </c>
      <c r="B18">
        <v>200</v>
      </c>
    </row>
    <row r="19" spans="1:2">
      <c r="A19" s="1" t="s">
        <v>147</v>
      </c>
      <c r="B19">
        <v>200</v>
      </c>
    </row>
    <row r="20" spans="1:2">
      <c r="A20" s="1" t="s">
        <v>148</v>
      </c>
      <c r="B20">
        <v>200</v>
      </c>
    </row>
    <row r="21" spans="1:2">
      <c r="A21" s="1" t="s">
        <v>149</v>
      </c>
      <c r="B21">
        <v>200</v>
      </c>
    </row>
    <row r="22" spans="1:2">
      <c r="A22" s="1" t="s">
        <v>150</v>
      </c>
      <c r="B22">
        <v>200</v>
      </c>
    </row>
    <row r="23" spans="1:2">
      <c r="A23" s="1" t="s">
        <v>151</v>
      </c>
      <c r="B23">
        <v>200</v>
      </c>
    </row>
    <row r="24" spans="1:2">
      <c r="A24" s="1" t="s">
        <v>152</v>
      </c>
      <c r="B24">
        <v>200</v>
      </c>
    </row>
    <row r="25" spans="1:2">
      <c r="A25" s="1" t="s">
        <v>153</v>
      </c>
      <c r="B25">
        <v>200</v>
      </c>
    </row>
    <row r="26" spans="1:2">
      <c r="A26" s="1" t="s">
        <v>154</v>
      </c>
      <c r="B26">
        <v>200</v>
      </c>
    </row>
    <row r="27" spans="1:2">
      <c r="A27" s="1" t="s">
        <v>155</v>
      </c>
      <c r="B27">
        <v>200</v>
      </c>
    </row>
    <row r="28" spans="1:2">
      <c r="A28" s="1" t="s">
        <v>156</v>
      </c>
      <c r="B28">
        <v>200</v>
      </c>
    </row>
    <row r="29" spans="1:2">
      <c r="A29" s="1" t="s">
        <v>157</v>
      </c>
      <c r="B29">
        <v>200</v>
      </c>
    </row>
    <row r="30" spans="1:2">
      <c r="A30" s="1" t="s">
        <v>158</v>
      </c>
      <c r="B30">
        <v>200</v>
      </c>
    </row>
    <row r="31" spans="1:2">
      <c r="A31" s="1" t="s">
        <v>159</v>
      </c>
      <c r="B31">
        <v>200</v>
      </c>
    </row>
    <row r="32" spans="1:2">
      <c r="A32" s="1" t="s">
        <v>214</v>
      </c>
      <c r="B32">
        <v>200</v>
      </c>
    </row>
    <row r="33" spans="1:2">
      <c r="A33" s="1" t="s">
        <v>215</v>
      </c>
      <c r="B33">
        <v>200</v>
      </c>
    </row>
    <row r="34" spans="1:2">
      <c r="A34" s="1" t="s">
        <v>160</v>
      </c>
      <c r="B34">
        <v>200</v>
      </c>
    </row>
    <row r="35" spans="1:2">
      <c r="A35" s="1" t="s">
        <v>161</v>
      </c>
      <c r="B35">
        <v>200</v>
      </c>
    </row>
    <row r="36" spans="1:2">
      <c r="A36" s="1" t="s">
        <v>162</v>
      </c>
      <c r="B36">
        <v>200</v>
      </c>
    </row>
    <row r="37" spans="1:2">
      <c r="A37" s="1" t="s">
        <v>163</v>
      </c>
      <c r="B37">
        <v>200</v>
      </c>
    </row>
    <row r="38" spans="1:2">
      <c r="A38" s="1" t="s">
        <v>164</v>
      </c>
      <c r="B38">
        <v>200</v>
      </c>
    </row>
    <row r="39" spans="1:2">
      <c r="A39" s="1" t="s">
        <v>165</v>
      </c>
      <c r="B39">
        <v>200</v>
      </c>
    </row>
    <row r="40" spans="1:2">
      <c r="A40" s="1" t="s">
        <v>166</v>
      </c>
      <c r="B40">
        <v>200</v>
      </c>
    </row>
    <row r="41" spans="1:2">
      <c r="A41" s="1" t="s">
        <v>167</v>
      </c>
      <c r="B41">
        <v>200</v>
      </c>
    </row>
    <row r="42" spans="1:2">
      <c r="A42" s="1" t="s">
        <v>168</v>
      </c>
      <c r="B42">
        <v>200</v>
      </c>
    </row>
    <row r="43" spans="1:2">
      <c r="A43" s="1" t="s">
        <v>169</v>
      </c>
      <c r="B43">
        <v>200</v>
      </c>
    </row>
    <row r="44" spans="1:2">
      <c r="A44" s="1" t="s">
        <v>170</v>
      </c>
      <c r="B44">
        <v>200</v>
      </c>
    </row>
    <row r="45" spans="1:2">
      <c r="A45" s="1" t="s">
        <v>171</v>
      </c>
      <c r="B45">
        <v>200</v>
      </c>
    </row>
    <row r="46" spans="1:2">
      <c r="A46" s="1" t="s">
        <v>172</v>
      </c>
      <c r="B46">
        <v>200</v>
      </c>
    </row>
    <row r="47" spans="1:2">
      <c r="A47" s="1" t="s">
        <v>173</v>
      </c>
      <c r="B47">
        <v>200</v>
      </c>
    </row>
    <row r="48" spans="1:2">
      <c r="A48" s="1" t="s">
        <v>174</v>
      </c>
      <c r="B48">
        <v>200</v>
      </c>
    </row>
    <row r="49" spans="1:2">
      <c r="A49" s="1" t="s">
        <v>175</v>
      </c>
      <c r="B49">
        <v>200</v>
      </c>
    </row>
    <row r="50" spans="1:2">
      <c r="A50" s="1" t="s">
        <v>176</v>
      </c>
      <c r="B50">
        <v>200</v>
      </c>
    </row>
    <row r="51" spans="1:2">
      <c r="A51" s="1" t="s">
        <v>177</v>
      </c>
      <c r="B51">
        <v>200</v>
      </c>
    </row>
    <row r="52" spans="1:2">
      <c r="A52" s="1" t="s">
        <v>178</v>
      </c>
      <c r="B52">
        <v>200</v>
      </c>
    </row>
    <row r="53" spans="1:2">
      <c r="A53" s="1" t="s">
        <v>179</v>
      </c>
      <c r="B53">
        <v>200</v>
      </c>
    </row>
    <row r="54" spans="1:2">
      <c r="A54" s="1" t="s">
        <v>180</v>
      </c>
      <c r="B54">
        <v>200</v>
      </c>
    </row>
    <row r="55" spans="1:2">
      <c r="A55" s="1" t="s">
        <v>181</v>
      </c>
      <c r="B55">
        <v>200</v>
      </c>
    </row>
    <row r="56" spans="1:2">
      <c r="A56" s="1" t="s">
        <v>182</v>
      </c>
      <c r="B56">
        <v>200</v>
      </c>
    </row>
    <row r="57" spans="1:2">
      <c r="A57" s="1" t="s">
        <v>183</v>
      </c>
      <c r="B57">
        <v>200</v>
      </c>
    </row>
    <row r="58" spans="1:2">
      <c r="A58" s="1" t="s">
        <v>184</v>
      </c>
      <c r="B58">
        <v>200</v>
      </c>
    </row>
    <row r="59" spans="1:2">
      <c r="A59" s="1" t="s">
        <v>185</v>
      </c>
      <c r="B59">
        <v>200</v>
      </c>
    </row>
    <row r="60" spans="1:2">
      <c r="A60" s="1" t="s">
        <v>186</v>
      </c>
      <c r="B60">
        <v>200</v>
      </c>
    </row>
    <row r="61" spans="1:2">
      <c r="A61" s="1" t="s">
        <v>187</v>
      </c>
      <c r="B61">
        <v>200</v>
      </c>
    </row>
    <row r="62" spans="1:2">
      <c r="A62" s="1" t="s">
        <v>188</v>
      </c>
      <c r="B62">
        <v>200</v>
      </c>
    </row>
    <row r="63" spans="1:2">
      <c r="A63" s="1" t="s">
        <v>189</v>
      </c>
      <c r="B63">
        <v>200</v>
      </c>
    </row>
    <row r="64" spans="1:2">
      <c r="A64" s="1" t="s">
        <v>190</v>
      </c>
      <c r="B64">
        <v>200</v>
      </c>
    </row>
    <row r="65" spans="1:2">
      <c r="A65" s="1" t="s">
        <v>191</v>
      </c>
      <c r="B65">
        <v>200</v>
      </c>
    </row>
    <row r="66" spans="1:2">
      <c r="A66" s="1" t="s">
        <v>192</v>
      </c>
      <c r="B66">
        <v>200</v>
      </c>
    </row>
    <row r="67" spans="1:2">
      <c r="A67" s="1" t="s">
        <v>193</v>
      </c>
      <c r="B67">
        <v>200</v>
      </c>
    </row>
    <row r="68" spans="1:2">
      <c r="A68" s="1" t="s">
        <v>194</v>
      </c>
      <c r="B68">
        <v>200</v>
      </c>
    </row>
    <row r="69" spans="1:2">
      <c r="A69" s="1" t="s">
        <v>195</v>
      </c>
      <c r="B69">
        <v>200</v>
      </c>
    </row>
    <row r="70" spans="1:2">
      <c r="A70" s="1" t="s">
        <v>196</v>
      </c>
      <c r="B70">
        <v>200</v>
      </c>
    </row>
    <row r="71" spans="1:2">
      <c r="A71" s="1" t="s">
        <v>197</v>
      </c>
      <c r="B71">
        <v>200</v>
      </c>
    </row>
    <row r="72" spans="1:2">
      <c r="A72" s="1" t="s">
        <v>198</v>
      </c>
      <c r="B72">
        <v>200</v>
      </c>
    </row>
    <row r="73" spans="1:2">
      <c r="A73" s="1" t="s">
        <v>199</v>
      </c>
      <c r="B73">
        <v>200</v>
      </c>
    </row>
    <row r="74" spans="1:2">
      <c r="A74" s="1" t="s">
        <v>200</v>
      </c>
      <c r="B74">
        <v>200</v>
      </c>
    </row>
    <row r="75" spans="1:2">
      <c r="A75" s="1" t="s">
        <v>201</v>
      </c>
      <c r="B75">
        <v>200</v>
      </c>
    </row>
    <row r="76" spans="1:2">
      <c r="A76" s="1" t="s">
        <v>202</v>
      </c>
      <c r="B76">
        <v>200</v>
      </c>
    </row>
    <row r="77" spans="1:2">
      <c r="A77" s="1" t="s">
        <v>203</v>
      </c>
      <c r="B77">
        <v>200</v>
      </c>
    </row>
    <row r="78" spans="1:2">
      <c r="A78" s="1" t="s">
        <v>204</v>
      </c>
      <c r="B78">
        <v>200</v>
      </c>
    </row>
    <row r="79" spans="1:2">
      <c r="A79" s="1" t="s">
        <v>205</v>
      </c>
      <c r="B79">
        <v>200</v>
      </c>
    </row>
    <row r="80" spans="1:2">
      <c r="A80" s="1" t="s">
        <v>206</v>
      </c>
      <c r="B80">
        <v>200</v>
      </c>
    </row>
    <row r="81" spans="1:5">
      <c r="A81" s="1" t="s">
        <v>207</v>
      </c>
      <c r="B81">
        <v>200</v>
      </c>
    </row>
    <row r="82" spans="1:5">
      <c r="A82" s="1" t="s">
        <v>208</v>
      </c>
      <c r="B82">
        <v>200</v>
      </c>
    </row>
    <row r="83" spans="1:5">
      <c r="A83" s="41"/>
      <c r="B83" s="11"/>
      <c r="C83" s="11"/>
      <c r="D83" s="11"/>
      <c r="E83" s="11"/>
    </row>
    <row r="84" spans="1:5">
      <c r="A84" s="35" t="str">
        <f>IF(H84="Final",LOWER("hero-bundle-"&amp;#REF!),"hero-bundle-placeholder")</f>
        <v>hero-bundle-placeholder</v>
      </c>
      <c r="B84">
        <v>10000</v>
      </c>
    </row>
    <row r="85" spans="1:5">
      <c r="A85" s="4"/>
    </row>
    <row r="86" spans="1:5">
      <c r="A86" s="4"/>
    </row>
    <row r="87" spans="1:5">
      <c r="A87" s="4"/>
    </row>
    <row r="88" spans="1:5">
      <c r="A88" s="4"/>
    </row>
    <row r="89" spans="1:5">
      <c r="A89" s="4"/>
    </row>
    <row r="90" spans="1:5">
      <c r="A90" s="4"/>
    </row>
    <row r="91" spans="1:5">
      <c r="A91" s="4"/>
    </row>
    <row r="92" spans="1:5">
      <c r="A92" s="4"/>
    </row>
    <row r="93" spans="1:5">
      <c r="A93" s="4"/>
    </row>
    <row r="94" spans="1:5">
      <c r="A94" s="4"/>
    </row>
    <row r="95" spans="1:5">
      <c r="A95" s="4"/>
    </row>
    <row r="96" spans="1:5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64" spans="1:3">
      <c r="A164" s="1"/>
    </row>
    <row r="170" spans="1:3">
      <c r="C170" s="22"/>
    </row>
  </sheetData>
  <conditionalFormatting sqref="A84">
    <cfRule type="expression" dxfId="21" priority="1">
      <formula>$L84="Static"</formula>
    </cfRule>
    <cfRule type="expression" dxfId="20" priority="2">
      <formula>$L84="Done"</formula>
    </cfRule>
    <cfRule type="expression" dxfId="19" priority="3">
      <formula>$L84="WIP"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workbookViewId="0">
      <pane ySplit="1" topLeftCell="A2" activePane="bottomLeft" state="frozen"/>
      <selection pane="bottomLeft" activeCell="A4" sqref="A4"/>
    </sheetView>
  </sheetViews>
  <sheetFormatPr baseColWidth="10" defaultColWidth="16" defaultRowHeight="15" x14ac:dyDescent="0"/>
  <cols>
    <col min="1" max="1" width="28" customWidth="1"/>
    <col min="2" max="2" width="20.5703125" customWidth="1"/>
    <col min="3" max="3" width="60.85546875" customWidth="1"/>
  </cols>
  <sheetData>
    <row r="1" spans="1:3">
      <c r="A1" s="1" t="s">
        <v>2</v>
      </c>
      <c r="B1" s="1" t="s">
        <v>0</v>
      </c>
      <c r="C1" s="1" t="s">
        <v>3</v>
      </c>
    </row>
    <row r="2" spans="1:3">
      <c r="A2" s="1" t="s">
        <v>227</v>
      </c>
      <c r="B2" s="1" t="s">
        <v>209</v>
      </c>
      <c r="C2" s="1" t="s">
        <v>226</v>
      </c>
    </row>
    <row r="3" spans="1:3">
      <c r="A3" s="1" t="s">
        <v>231</v>
      </c>
      <c r="B3" s="1" t="s">
        <v>209</v>
      </c>
      <c r="C3" s="1" t="s">
        <v>228</v>
      </c>
    </row>
    <row r="4" spans="1:3">
      <c r="A4" s="1" t="s">
        <v>230</v>
      </c>
      <c r="B4" s="1" t="s">
        <v>209</v>
      </c>
      <c r="C4" s="1" t="s">
        <v>229</v>
      </c>
    </row>
    <row r="5" spans="1:3">
      <c r="A5" s="1" t="s">
        <v>216</v>
      </c>
      <c r="B5" s="1" t="s">
        <v>209</v>
      </c>
      <c r="C5" s="1" t="s">
        <v>221</v>
      </c>
    </row>
    <row r="6" spans="1:3">
      <c r="A6" s="1" t="s">
        <v>217</v>
      </c>
      <c r="B6" s="1" t="s">
        <v>209</v>
      </c>
      <c r="C6" s="1" t="s">
        <v>222</v>
      </c>
    </row>
    <row r="7" spans="1:3">
      <c r="A7" s="1" t="s">
        <v>218</v>
      </c>
      <c r="B7" s="1" t="s">
        <v>209</v>
      </c>
      <c r="C7" s="1" t="s">
        <v>223</v>
      </c>
    </row>
    <row r="8" spans="1:3">
      <c r="A8" s="1" t="s">
        <v>219</v>
      </c>
      <c r="B8" s="1" t="s">
        <v>209</v>
      </c>
      <c r="C8" s="1" t="s">
        <v>224</v>
      </c>
    </row>
    <row r="9" spans="1:3">
      <c r="A9" s="1" t="s">
        <v>220</v>
      </c>
      <c r="B9" s="1" t="s">
        <v>209</v>
      </c>
      <c r="C9" s="1" t="s">
        <v>225</v>
      </c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2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 ht="18">
      <c r="A22" s="3"/>
      <c r="B22" s="1"/>
      <c r="C22" s="1"/>
    </row>
    <row r="23" spans="1:3" ht="18">
      <c r="A23" s="3"/>
      <c r="B23" s="1"/>
      <c r="C23" s="1"/>
    </row>
    <row r="24" spans="1:3" ht="18">
      <c r="A24" s="3"/>
      <c r="B24" s="1"/>
      <c r="C24" s="1"/>
    </row>
    <row r="25" spans="1:3" ht="18">
      <c r="A25" s="3"/>
      <c r="B25" s="1"/>
      <c r="C25" s="1"/>
    </row>
    <row r="26" spans="1:3" ht="18">
      <c r="A26" s="3"/>
      <c r="B26" s="1"/>
      <c r="C26" s="1"/>
    </row>
    <row r="27" spans="1:3" ht="18">
      <c r="A27" s="3"/>
      <c r="B27" s="1"/>
      <c r="C27" s="1"/>
    </row>
    <row r="28" spans="1:3" ht="18">
      <c r="A28" s="3"/>
      <c r="B28" s="1"/>
      <c r="C28" s="1"/>
    </row>
    <row r="29" spans="1:3" ht="18">
      <c r="A29" s="3"/>
      <c r="B29" s="1"/>
      <c r="C29" s="1"/>
    </row>
    <row r="30" spans="1:3" ht="18">
      <c r="A30" s="3"/>
      <c r="B30" s="1"/>
      <c r="C30" s="1"/>
    </row>
    <row r="31" spans="1:3" ht="18">
      <c r="A31" s="3"/>
      <c r="B31" s="1"/>
      <c r="C31" s="1"/>
    </row>
    <row r="32" spans="1:3" ht="18">
      <c r="A32" s="3"/>
      <c r="B32" s="1"/>
      <c r="C32" s="1"/>
    </row>
    <row r="33" spans="1:4" ht="18">
      <c r="A33" s="3"/>
      <c r="B33" s="1"/>
      <c r="C33" s="1"/>
      <c r="D33" s="3"/>
    </row>
    <row r="34" spans="1:4" ht="18">
      <c r="A34" s="3"/>
      <c r="B34" s="1"/>
      <c r="C34" s="1"/>
      <c r="D34" s="3"/>
    </row>
    <row r="35" spans="1:4" ht="18">
      <c r="A35" s="3"/>
      <c r="B35" s="1"/>
      <c r="C35" s="1"/>
      <c r="D35" s="3"/>
    </row>
    <row r="36" spans="1:4" ht="18">
      <c r="A36" s="3"/>
      <c r="B36" s="1"/>
      <c r="C36" s="1"/>
    </row>
    <row r="37" spans="1:4" ht="18">
      <c r="A37" s="3"/>
      <c r="B37" s="1"/>
      <c r="C37" s="1"/>
    </row>
    <row r="38" spans="1:4" ht="18">
      <c r="A38" s="3"/>
      <c r="B38" s="1"/>
      <c r="C38" s="1"/>
    </row>
    <row r="39" spans="1:4" ht="18">
      <c r="A39" s="3"/>
      <c r="B39" s="1"/>
      <c r="C39" s="1"/>
    </row>
    <row r="40" spans="1:4" ht="18">
      <c r="A40" s="3"/>
      <c r="B40" s="1"/>
      <c r="C40" s="1"/>
    </row>
    <row r="41" spans="1:4" ht="18">
      <c r="A41" s="3"/>
      <c r="B41" s="1"/>
      <c r="C41" s="1"/>
    </row>
    <row r="42" spans="1:4" ht="18">
      <c r="A42" s="3"/>
      <c r="B42" s="1"/>
      <c r="C42" s="1"/>
    </row>
    <row r="43" spans="1:4" ht="18">
      <c r="A43" s="3"/>
      <c r="B43" s="1"/>
      <c r="C43" s="1"/>
    </row>
    <row r="44" spans="1:4" ht="18">
      <c r="A44" s="3"/>
      <c r="B44" s="1"/>
      <c r="C44" s="1"/>
    </row>
    <row r="45" spans="1:4" ht="18">
      <c r="A45" s="3"/>
      <c r="B45" s="1"/>
      <c r="C45" s="1"/>
    </row>
    <row r="46" spans="1:4" ht="18">
      <c r="A46" s="3"/>
      <c r="B46" s="1"/>
      <c r="C46" s="1"/>
    </row>
    <row r="47" spans="1:4" ht="18">
      <c r="A47" s="3"/>
      <c r="B47" s="1"/>
      <c r="C47" s="1"/>
    </row>
    <row r="48" spans="1:4" ht="18">
      <c r="A48" s="3"/>
      <c r="B48" s="1"/>
      <c r="C48" s="1"/>
    </row>
    <row r="49" spans="1:3" ht="18">
      <c r="A49" s="3"/>
      <c r="B49" s="1"/>
      <c r="C49" s="1"/>
    </row>
    <row r="50" spans="1:3" ht="18">
      <c r="A50" s="3"/>
      <c r="B50" s="1"/>
      <c r="C50" s="1"/>
    </row>
    <row r="51" spans="1:3" ht="18">
      <c r="A51" s="3"/>
      <c r="B51" s="1"/>
      <c r="C51" s="1"/>
    </row>
    <row r="52" spans="1:3" ht="18">
      <c r="A52" s="3"/>
      <c r="B52" s="1"/>
      <c r="C52" s="1"/>
    </row>
    <row r="53" spans="1:3" ht="18">
      <c r="A53" s="3"/>
      <c r="B53" s="1"/>
      <c r="C53" s="1"/>
    </row>
    <row r="54" spans="1:3" ht="18">
      <c r="A54" s="3"/>
      <c r="B54" s="1"/>
      <c r="C54" s="1"/>
    </row>
    <row r="55" spans="1:3" ht="18">
      <c r="A55" s="3"/>
      <c r="B55" s="1"/>
      <c r="C55" s="1"/>
    </row>
    <row r="56" spans="1:3" ht="18">
      <c r="A56" s="3"/>
      <c r="B56" s="1"/>
      <c r="C56" s="1"/>
    </row>
    <row r="57" spans="1:3" ht="18">
      <c r="A57" s="3"/>
      <c r="B57" s="1"/>
      <c r="C57" s="1"/>
    </row>
    <row r="58" spans="1:3" ht="18">
      <c r="A58" s="3"/>
      <c r="B58" s="1"/>
      <c r="C58" s="1"/>
    </row>
    <row r="59" spans="1:3" ht="18">
      <c r="A59" s="3"/>
      <c r="B59" s="1"/>
      <c r="C59" s="1"/>
    </row>
    <row r="60" spans="1:3" ht="18">
      <c r="A60" s="3"/>
      <c r="B60" s="1"/>
      <c r="C60" s="1"/>
    </row>
    <row r="61" spans="1:3" ht="18">
      <c r="A61" s="3"/>
      <c r="B61" s="1"/>
      <c r="C61" s="1"/>
    </row>
    <row r="62" spans="1:3" ht="18">
      <c r="A62" s="3"/>
      <c r="B62" s="1"/>
      <c r="C62" s="1"/>
    </row>
    <row r="63" spans="1:3" ht="18">
      <c r="A63" s="3"/>
      <c r="B63" s="1"/>
      <c r="C63" s="1"/>
    </row>
    <row r="64" spans="1:3" ht="18">
      <c r="A64" s="3"/>
      <c r="B64" s="1"/>
      <c r="C64" s="1"/>
    </row>
    <row r="65" spans="1:3" ht="18">
      <c r="A65" s="3"/>
      <c r="B65" s="1"/>
      <c r="C65" s="1"/>
    </row>
    <row r="66" spans="1:3" ht="18">
      <c r="A66" s="3"/>
      <c r="B66" s="1"/>
      <c r="C66" s="1"/>
    </row>
    <row r="67" spans="1:3" ht="18">
      <c r="A67" s="3"/>
      <c r="B67" s="1"/>
      <c r="C67" s="1"/>
    </row>
    <row r="68" spans="1:3" ht="18">
      <c r="A68" s="3"/>
      <c r="B68" s="1"/>
      <c r="C68" s="1"/>
    </row>
    <row r="69" spans="1:3" ht="18">
      <c r="A69" s="3"/>
      <c r="B69" s="1"/>
    </row>
    <row r="70" spans="1:3" ht="18">
      <c r="A70" s="3"/>
      <c r="B70" s="1"/>
    </row>
    <row r="71" spans="1:3" ht="18">
      <c r="A71" s="3"/>
      <c r="B71" s="1"/>
    </row>
    <row r="72" spans="1:3" ht="18">
      <c r="A72" s="3"/>
      <c r="B72" s="1"/>
    </row>
    <row r="73" spans="1:3" ht="18">
      <c r="A73" s="3"/>
      <c r="B73" s="1"/>
    </row>
    <row r="74" spans="1:3" ht="18">
      <c r="A74" s="3"/>
      <c r="B74" s="1"/>
    </row>
    <row r="75" spans="1:3" ht="18">
      <c r="A75" s="3"/>
      <c r="B75" s="1"/>
    </row>
    <row r="76" spans="1:3" ht="18">
      <c r="A76" s="3"/>
      <c r="B76" s="1"/>
    </row>
    <row r="77" spans="1:3" ht="18">
      <c r="A77" s="3"/>
      <c r="B77" s="1"/>
    </row>
    <row r="78" spans="1:3" ht="18">
      <c r="A78" s="3"/>
    </row>
    <row r="79" spans="1:3" ht="18">
      <c r="A79" s="3"/>
    </row>
    <row r="80" spans="1:3" ht="18">
      <c r="A80" s="3"/>
    </row>
    <row r="81" spans="1:1" ht="18">
      <c r="A81" s="3"/>
    </row>
    <row r="82" spans="1:1" ht="18">
      <c r="A82" s="3"/>
    </row>
    <row r="83" spans="1:1" ht="18">
      <c r="A83" s="3"/>
    </row>
    <row r="84" spans="1:1" ht="18">
      <c r="A84" s="3"/>
    </row>
    <row r="85" spans="1:1" ht="18">
      <c r="A85" s="3"/>
    </row>
    <row r="86" spans="1:1" ht="18">
      <c r="A86" s="3"/>
    </row>
    <row r="87" spans="1:1" ht="18">
      <c r="A87" s="3"/>
    </row>
    <row r="88" spans="1:1" ht="18">
      <c r="A88" s="3"/>
    </row>
    <row r="89" spans="1:1" ht="18">
      <c r="A89" s="3"/>
    </row>
    <row r="90" spans="1:1" ht="18">
      <c r="A90" s="3"/>
    </row>
    <row r="91" spans="1:1" ht="18">
      <c r="A91" s="3"/>
    </row>
    <row r="92" spans="1:1" ht="18">
      <c r="A92" s="3"/>
    </row>
    <row r="93" spans="1:1" ht="18">
      <c r="A93" s="3"/>
    </row>
    <row r="94" spans="1:1" ht="18">
      <c r="A94" s="3"/>
    </row>
    <row r="95" spans="1:1" ht="18">
      <c r="A95" s="3"/>
    </row>
    <row r="96" spans="1:1" ht="18">
      <c r="A96" s="3"/>
    </row>
    <row r="97" spans="1:1" ht="18">
      <c r="A97" s="3"/>
    </row>
    <row r="98" spans="1:1" ht="18">
      <c r="A98" s="3"/>
    </row>
    <row r="99" spans="1:1" ht="18">
      <c r="A99" s="3"/>
    </row>
    <row r="100" spans="1:1" ht="18">
      <c r="A100" s="3"/>
    </row>
    <row r="101" spans="1:1" ht="18">
      <c r="A101" s="3"/>
    </row>
    <row r="102" spans="1:1" ht="18">
      <c r="A102" s="3"/>
    </row>
    <row r="103" spans="1:1" ht="18">
      <c r="A103" s="3"/>
    </row>
    <row r="104" spans="1:1" ht="18">
      <c r="A104" s="3"/>
    </row>
    <row r="105" spans="1:1" ht="18">
      <c r="A105" s="3"/>
    </row>
    <row r="106" spans="1:1" ht="18">
      <c r="A106" s="3"/>
    </row>
    <row r="107" spans="1:1" ht="18">
      <c r="A107" s="3"/>
    </row>
    <row r="108" spans="1:1" ht="18">
      <c r="A108" s="3"/>
    </row>
    <row r="109" spans="1:1" ht="18">
      <c r="A109" s="3"/>
    </row>
    <row r="110" spans="1:1" ht="18">
      <c r="A110" s="3"/>
    </row>
    <row r="111" spans="1:1" ht="18">
      <c r="A111" s="3"/>
    </row>
    <row r="112" spans="1:1" ht="18">
      <c r="A112" s="3"/>
    </row>
    <row r="113" spans="1:3" ht="18">
      <c r="A113" s="3"/>
    </row>
    <row r="114" spans="1:3" ht="18">
      <c r="A114" s="3"/>
    </row>
    <row r="115" spans="1:3" ht="18">
      <c r="A115" s="3"/>
    </row>
    <row r="116" spans="1:3" ht="18">
      <c r="A116" s="3"/>
    </row>
    <row r="117" spans="1:3">
      <c r="A117" s="2"/>
    </row>
    <row r="118" spans="1:3">
      <c r="A118" s="2"/>
    </row>
    <row r="119" spans="1:3">
      <c r="A119" s="2"/>
    </row>
    <row r="120" spans="1:3">
      <c r="A120" s="2"/>
    </row>
    <row r="121" spans="1:3">
      <c r="A121" s="2"/>
    </row>
    <row r="122" spans="1:3">
      <c r="A122" s="2"/>
    </row>
    <row r="123" spans="1:3">
      <c r="A123" s="2"/>
    </row>
    <row r="124" spans="1:3">
      <c r="A124" s="2"/>
    </row>
    <row r="125" spans="1:3">
      <c r="A125" s="2"/>
      <c r="C125" s="4"/>
    </row>
    <row r="126" spans="1:3">
      <c r="A126" s="2"/>
      <c r="C126" s="1"/>
    </row>
    <row r="127" spans="1:3">
      <c r="A127" s="2"/>
      <c r="C127" s="1"/>
    </row>
    <row r="128" spans="1:3">
      <c r="A128" s="2"/>
      <c r="C128" s="1"/>
    </row>
    <row r="129" spans="1:5">
      <c r="A129" s="2"/>
      <c r="C129" s="1"/>
    </row>
    <row r="130" spans="1:5">
      <c r="A130" s="2"/>
      <c r="C130" s="1"/>
      <c r="E130" s="2"/>
    </row>
    <row r="131" spans="1:5">
      <c r="A131" s="2"/>
      <c r="C131" s="1"/>
      <c r="E131" s="2"/>
    </row>
    <row r="132" spans="1:5">
      <c r="A132" s="2"/>
      <c r="C132" s="1"/>
    </row>
    <row r="133" spans="1:5" ht="18">
      <c r="A133" s="3"/>
    </row>
    <row r="134" spans="1:5" ht="18">
      <c r="A134" s="3"/>
    </row>
    <row r="135" spans="1:5" ht="18">
      <c r="A135" s="3"/>
    </row>
    <row r="136" spans="1:5" ht="18">
      <c r="A136" s="3"/>
    </row>
    <row r="137" spans="1:5" ht="18">
      <c r="A137" s="3"/>
    </row>
    <row r="138" spans="1:5" ht="18">
      <c r="A138" s="3"/>
    </row>
    <row r="139" spans="1:5" ht="18">
      <c r="A139" s="3"/>
    </row>
    <row r="140" spans="1:5" ht="18">
      <c r="A140" s="3"/>
    </row>
    <row r="141" spans="1:5" ht="18">
      <c r="A141" s="3"/>
    </row>
    <row r="142" spans="1:5" ht="18">
      <c r="A142" s="3"/>
    </row>
    <row r="143" spans="1:5" ht="18">
      <c r="A143" s="3"/>
    </row>
    <row r="144" spans="1:5" ht="18">
      <c r="A144" s="3"/>
    </row>
    <row r="145" spans="1:1" ht="18">
      <c r="A145" s="3"/>
    </row>
    <row r="146" spans="1:1" ht="18">
      <c r="A146" s="3"/>
    </row>
    <row r="148" spans="1:1" ht="18">
      <c r="A148" s="3"/>
    </row>
    <row r="149" spans="1:1" ht="18">
      <c r="A149" s="3"/>
    </row>
    <row r="150" spans="1:1" ht="18">
      <c r="A150" s="3"/>
    </row>
    <row r="176" spans="1:3">
      <c r="A176" s="2"/>
      <c r="B176" s="2"/>
      <c r="C176" s="2"/>
    </row>
    <row r="177" spans="1:3">
      <c r="A177" s="2"/>
      <c r="B177" s="2"/>
      <c r="C177" s="2"/>
    </row>
    <row r="178" spans="1:3">
      <c r="A178" s="2"/>
      <c r="B178" s="2"/>
      <c r="C178" s="2"/>
    </row>
    <row r="179" spans="1:3">
      <c r="A179" s="2"/>
      <c r="B179" s="2"/>
      <c r="C179" s="2"/>
    </row>
    <row r="180" spans="1:3">
      <c r="A180" s="2"/>
      <c r="B180" s="2"/>
      <c r="C180" s="2"/>
    </row>
    <row r="181" spans="1:3">
      <c r="A181" s="2"/>
      <c r="B181" s="2"/>
      <c r="C181" s="2"/>
    </row>
    <row r="182" spans="1:3">
      <c r="A182" s="2"/>
      <c r="B182" s="2"/>
      <c r="C182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workbookViewId="0">
      <pane ySplit="1" topLeftCell="A2" activePane="bottomLeft" state="frozen"/>
      <selection pane="bottomLeft" activeCell="E14" sqref="E14"/>
    </sheetView>
  </sheetViews>
  <sheetFormatPr baseColWidth="10" defaultColWidth="16" defaultRowHeight="15" x14ac:dyDescent="0"/>
  <cols>
    <col min="1" max="1" width="28" customWidth="1"/>
    <col min="2" max="2" width="20.5703125" customWidth="1"/>
    <col min="3" max="3" width="60.85546875" customWidth="1"/>
  </cols>
  <sheetData>
    <row r="1" spans="1:3">
      <c r="A1" s="8" t="s">
        <v>2</v>
      </c>
      <c r="B1" s="8" t="s">
        <v>0</v>
      </c>
      <c r="C1" s="8" t="s">
        <v>3</v>
      </c>
    </row>
    <row r="2" spans="1:3">
      <c r="A2" s="1" t="s">
        <v>235</v>
      </c>
      <c r="B2" t="s">
        <v>234</v>
      </c>
      <c r="C2" s="1" t="s">
        <v>236</v>
      </c>
    </row>
    <row r="3" spans="1:3">
      <c r="A3" s="1" t="s">
        <v>237</v>
      </c>
      <c r="B3" t="s">
        <v>234</v>
      </c>
      <c r="C3" s="1" t="s">
        <v>238</v>
      </c>
    </row>
    <row r="4" spans="1:3">
      <c r="A4" s="1" t="s">
        <v>239</v>
      </c>
      <c r="B4" t="s">
        <v>234</v>
      </c>
      <c r="C4" s="1" t="s">
        <v>240</v>
      </c>
    </row>
    <row r="5" spans="1:3">
      <c r="A5" s="1" t="s">
        <v>241</v>
      </c>
      <c r="B5" t="s">
        <v>234</v>
      </c>
      <c r="C5" s="1" t="s">
        <v>242</v>
      </c>
    </row>
    <row r="6" spans="1:3">
      <c r="A6" s="1" t="s">
        <v>243</v>
      </c>
      <c r="B6" t="s">
        <v>234</v>
      </c>
      <c r="C6" s="1" t="s">
        <v>244</v>
      </c>
    </row>
    <row r="7" spans="1:3">
      <c r="A7" s="1" t="s">
        <v>245</v>
      </c>
      <c r="B7" t="s">
        <v>234</v>
      </c>
      <c r="C7" s="1" t="s">
        <v>246</v>
      </c>
    </row>
    <row r="8" spans="1:3">
      <c r="A8" s="1" t="s">
        <v>247</v>
      </c>
      <c r="B8" t="s">
        <v>234</v>
      </c>
      <c r="C8" s="1" t="s">
        <v>248</v>
      </c>
    </row>
    <row r="9" spans="1:3">
      <c r="A9" s="1" t="s">
        <v>249</v>
      </c>
      <c r="B9" t="s">
        <v>234</v>
      </c>
      <c r="C9" s="1" t="s">
        <v>250</v>
      </c>
    </row>
    <row r="10" spans="1:3">
      <c r="A10" s="1" t="s">
        <v>251</v>
      </c>
      <c r="B10" t="s">
        <v>234</v>
      </c>
      <c r="C10" s="1" t="s">
        <v>252</v>
      </c>
    </row>
    <row r="11" spans="1:3">
      <c r="A11" s="1" t="s">
        <v>253</v>
      </c>
      <c r="B11" t="s">
        <v>234</v>
      </c>
      <c r="C11" s="1" t="s">
        <v>254</v>
      </c>
    </row>
    <row r="12" spans="1:3">
      <c r="A12" s="1" t="s">
        <v>255</v>
      </c>
      <c r="B12" t="s">
        <v>234</v>
      </c>
      <c r="C12" s="1" t="s">
        <v>256</v>
      </c>
    </row>
    <row r="13" spans="1:3">
      <c r="A13" s="1" t="s">
        <v>257</v>
      </c>
      <c r="B13" t="s">
        <v>234</v>
      </c>
      <c r="C13" s="1" t="s">
        <v>258</v>
      </c>
    </row>
    <row r="14" spans="1:3">
      <c r="A14" s="1" t="s">
        <v>259</v>
      </c>
      <c r="B14" t="s">
        <v>234</v>
      </c>
      <c r="C14" s="1" t="s">
        <v>260</v>
      </c>
    </row>
    <row r="15" spans="1:3">
      <c r="A15" s="1" t="s">
        <v>261</v>
      </c>
      <c r="B15" t="s">
        <v>234</v>
      </c>
      <c r="C15" s="1" t="s">
        <v>262</v>
      </c>
    </row>
    <row r="16" spans="1:3">
      <c r="A16" s="1" t="s">
        <v>263</v>
      </c>
      <c r="B16" t="s">
        <v>234</v>
      </c>
      <c r="C16" s="1" t="s">
        <v>264</v>
      </c>
    </row>
    <row r="17" spans="1:3">
      <c r="A17" s="1" t="s">
        <v>265</v>
      </c>
      <c r="B17" t="s">
        <v>234</v>
      </c>
      <c r="C17" s="1" t="s">
        <v>266</v>
      </c>
    </row>
    <row r="18" spans="1:3">
      <c r="A18" s="1" t="s">
        <v>267</v>
      </c>
      <c r="B18" t="s">
        <v>234</v>
      </c>
      <c r="C18" s="1" t="s">
        <v>268</v>
      </c>
    </row>
    <row r="19" spans="1:3">
      <c r="A19" s="1" t="s">
        <v>269</v>
      </c>
      <c r="B19" t="s">
        <v>234</v>
      </c>
      <c r="C19" s="1" t="s">
        <v>270</v>
      </c>
    </row>
    <row r="20" spans="1:3">
      <c r="A20" s="1" t="s">
        <v>271</v>
      </c>
      <c r="B20" t="s">
        <v>234</v>
      </c>
      <c r="C20" s="1" t="s">
        <v>272</v>
      </c>
    </row>
    <row r="21" spans="1:3">
      <c r="A21" s="1" t="s">
        <v>273</v>
      </c>
      <c r="B21" t="s">
        <v>234</v>
      </c>
      <c r="C21" s="1" t="s">
        <v>274</v>
      </c>
    </row>
    <row r="22" spans="1:3">
      <c r="A22" s="1" t="s">
        <v>275</v>
      </c>
      <c r="B22" t="s">
        <v>234</v>
      </c>
      <c r="C22" s="1" t="s">
        <v>276</v>
      </c>
    </row>
    <row r="23" spans="1:3">
      <c r="A23" s="1" t="s">
        <v>277</v>
      </c>
      <c r="B23" t="s">
        <v>234</v>
      </c>
      <c r="C23" s="1" t="s">
        <v>278</v>
      </c>
    </row>
    <row r="24" spans="1:3">
      <c r="A24" s="1" t="s">
        <v>279</v>
      </c>
      <c r="B24" t="s">
        <v>234</v>
      </c>
      <c r="C24" s="1" t="s">
        <v>280</v>
      </c>
    </row>
    <row r="25" spans="1:3">
      <c r="A25" s="1" t="s">
        <v>281</v>
      </c>
      <c r="B25" t="s">
        <v>234</v>
      </c>
      <c r="C25" s="1" t="s">
        <v>282</v>
      </c>
    </row>
    <row r="26" spans="1:3">
      <c r="A26" s="1" t="s">
        <v>283</v>
      </c>
      <c r="B26" t="s">
        <v>234</v>
      </c>
      <c r="C26" s="1" t="s">
        <v>284</v>
      </c>
    </row>
    <row r="27" spans="1:3" ht="18">
      <c r="A27" s="3"/>
      <c r="B27" s="1"/>
      <c r="C27" s="1"/>
    </row>
    <row r="28" spans="1:3" ht="18">
      <c r="A28" s="3"/>
      <c r="B28" s="1"/>
      <c r="C28" s="1"/>
    </row>
    <row r="29" spans="1:3" ht="18">
      <c r="A29" s="3"/>
      <c r="B29" s="1"/>
      <c r="C29" s="1"/>
    </row>
    <row r="30" spans="1:3" ht="18">
      <c r="A30" s="3"/>
      <c r="B30" s="1"/>
      <c r="C30" s="1"/>
    </row>
    <row r="31" spans="1:3" ht="18">
      <c r="A31" s="3"/>
      <c r="B31" s="1"/>
      <c r="C31" s="1"/>
    </row>
    <row r="32" spans="1:3" ht="18">
      <c r="A32" s="3"/>
      <c r="B32" s="1"/>
      <c r="C32" s="1"/>
    </row>
    <row r="33" spans="1:3" ht="18">
      <c r="A33" s="3"/>
      <c r="B33" s="1"/>
      <c r="C33" s="1"/>
    </row>
    <row r="34" spans="1:3" ht="18">
      <c r="A34" s="3"/>
      <c r="B34" s="1"/>
      <c r="C34" s="1"/>
    </row>
    <row r="35" spans="1:3" ht="18">
      <c r="A35" s="3"/>
      <c r="B35" s="1"/>
      <c r="C35" s="1"/>
    </row>
    <row r="36" spans="1:3" ht="18">
      <c r="A36" s="3"/>
      <c r="B36" s="1"/>
      <c r="C36" s="1"/>
    </row>
    <row r="37" spans="1:3" ht="18">
      <c r="A37" s="3"/>
      <c r="B37" s="1"/>
      <c r="C37" s="1"/>
    </row>
    <row r="38" spans="1:3" ht="18">
      <c r="A38" s="3"/>
      <c r="B38" s="1"/>
      <c r="C38" s="1"/>
    </row>
    <row r="39" spans="1:3" ht="18">
      <c r="A39" s="3"/>
      <c r="B39" s="1"/>
      <c r="C39" s="1"/>
    </row>
    <row r="40" spans="1:3" ht="18">
      <c r="A40" s="3"/>
      <c r="B40" s="1"/>
      <c r="C40" s="1"/>
    </row>
    <row r="41" spans="1:3" ht="18">
      <c r="A41" s="3"/>
      <c r="B41" s="1"/>
      <c r="C41" s="1"/>
    </row>
    <row r="42" spans="1:3" ht="18">
      <c r="A42" s="3"/>
      <c r="B42" s="1"/>
      <c r="C42" s="1"/>
    </row>
    <row r="43" spans="1:3" ht="18">
      <c r="A43" s="3"/>
      <c r="B43" s="1"/>
      <c r="C43" s="1"/>
    </row>
    <row r="44" spans="1:3" ht="18">
      <c r="A44" s="3"/>
      <c r="B44" s="1"/>
      <c r="C44" s="1"/>
    </row>
    <row r="45" spans="1:3" ht="18">
      <c r="A45" s="3"/>
    </row>
    <row r="46" spans="1:3" ht="18">
      <c r="A46" s="3"/>
    </row>
    <row r="47" spans="1:3" ht="18">
      <c r="A47" s="3"/>
    </row>
    <row r="48" spans="1:3" ht="18">
      <c r="A48" s="3"/>
    </row>
    <row r="49" spans="1:1" ht="18">
      <c r="A49" s="3"/>
    </row>
    <row r="50" spans="1:1" ht="18">
      <c r="A50" s="3"/>
    </row>
    <row r="51" spans="1:1" ht="18">
      <c r="A51" s="3"/>
    </row>
    <row r="52" spans="1:1" ht="18">
      <c r="A52" s="3"/>
    </row>
    <row r="53" spans="1:1" ht="18">
      <c r="A53" s="3"/>
    </row>
    <row r="54" spans="1:1" ht="18">
      <c r="A54" s="3"/>
    </row>
    <row r="55" spans="1:1" ht="18">
      <c r="A55" s="3"/>
    </row>
    <row r="56" spans="1:1" ht="18">
      <c r="A56" s="3"/>
    </row>
    <row r="57" spans="1:1" ht="18">
      <c r="A57" s="3"/>
    </row>
    <row r="58" spans="1:1" ht="18">
      <c r="A58" s="3"/>
    </row>
    <row r="59" spans="1:1" ht="18">
      <c r="A59" s="3"/>
    </row>
    <row r="60" spans="1:1" ht="18">
      <c r="A60" s="3"/>
    </row>
    <row r="61" spans="1:1" ht="18">
      <c r="A61" s="3"/>
    </row>
    <row r="62" spans="1:1" ht="18">
      <c r="A62" s="3"/>
    </row>
    <row r="63" spans="1:1" ht="18">
      <c r="A63" s="3"/>
    </row>
    <row r="64" spans="1:1" ht="18">
      <c r="A64" s="3"/>
    </row>
    <row r="65" spans="1:1" ht="18">
      <c r="A65" s="3"/>
    </row>
    <row r="66" spans="1:1" ht="18">
      <c r="A66" s="3"/>
    </row>
    <row r="67" spans="1:1" ht="18">
      <c r="A67" s="3"/>
    </row>
    <row r="68" spans="1:1" ht="18">
      <c r="A68" s="3"/>
    </row>
    <row r="69" spans="1:1" ht="18">
      <c r="A69" s="3"/>
    </row>
    <row r="70" spans="1:1" ht="18">
      <c r="A70" s="3"/>
    </row>
    <row r="71" spans="1:1" ht="18">
      <c r="A71" s="3"/>
    </row>
    <row r="72" spans="1:1" ht="18">
      <c r="A72" s="3"/>
    </row>
    <row r="73" spans="1:1" ht="18">
      <c r="A73" s="3"/>
    </row>
    <row r="74" spans="1:1" ht="18">
      <c r="A74" s="3"/>
    </row>
    <row r="75" spans="1:1" ht="18">
      <c r="A75" s="3"/>
    </row>
    <row r="76" spans="1:1" ht="18">
      <c r="A76" s="3"/>
    </row>
    <row r="77" spans="1:1" ht="18">
      <c r="A77" s="3"/>
    </row>
    <row r="78" spans="1:1" ht="18">
      <c r="A78" s="3"/>
    </row>
    <row r="79" spans="1:1" ht="18">
      <c r="A79" s="3"/>
    </row>
    <row r="80" spans="1:1" ht="18">
      <c r="A80" s="3"/>
    </row>
    <row r="81" spans="1:1" ht="18">
      <c r="A81" s="3"/>
    </row>
    <row r="82" spans="1:1" ht="18">
      <c r="A82" s="3"/>
    </row>
    <row r="83" spans="1:1" ht="18">
      <c r="A83" s="3"/>
    </row>
    <row r="84" spans="1:1" ht="18">
      <c r="A84" s="3"/>
    </row>
    <row r="85" spans="1:1" ht="18">
      <c r="A85" s="3"/>
    </row>
    <row r="86" spans="1:1" ht="18">
      <c r="A86" s="3"/>
    </row>
    <row r="87" spans="1:1" ht="18">
      <c r="A87" s="3"/>
    </row>
    <row r="88" spans="1:1" ht="18">
      <c r="A88" s="3"/>
    </row>
    <row r="89" spans="1:1" ht="18">
      <c r="A89" s="3"/>
    </row>
    <row r="90" spans="1:1" ht="18">
      <c r="A90" s="3"/>
    </row>
    <row r="91" spans="1:1" ht="18">
      <c r="A91" s="3"/>
    </row>
    <row r="92" spans="1:1" ht="18">
      <c r="A92" s="3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5">
      <c r="A97" s="2"/>
    </row>
    <row r="98" spans="1:5">
      <c r="A98" s="2"/>
    </row>
    <row r="99" spans="1:5">
      <c r="A99" s="2"/>
    </row>
    <row r="100" spans="1:5">
      <c r="A100" s="2"/>
    </row>
    <row r="101" spans="1:5">
      <c r="A101" s="2"/>
      <c r="C101" s="4"/>
    </row>
    <row r="102" spans="1:5">
      <c r="A102" s="2"/>
      <c r="C102" s="1"/>
    </row>
    <row r="103" spans="1:5">
      <c r="A103" s="2"/>
      <c r="C103" s="1"/>
    </row>
    <row r="104" spans="1:5">
      <c r="A104" s="2"/>
      <c r="C104" s="1"/>
    </row>
    <row r="105" spans="1:5">
      <c r="A105" s="2"/>
      <c r="C105" s="1"/>
    </row>
    <row r="106" spans="1:5">
      <c r="A106" s="2"/>
      <c r="C106" s="1"/>
      <c r="E106" s="2"/>
    </row>
    <row r="107" spans="1:5">
      <c r="A107" s="2"/>
      <c r="C107" s="1"/>
      <c r="E107" s="2"/>
    </row>
    <row r="108" spans="1:5">
      <c r="A108" s="2"/>
      <c r="C108" s="1"/>
    </row>
    <row r="109" spans="1:5" ht="18">
      <c r="A109" s="3"/>
    </row>
    <row r="110" spans="1:5" ht="18">
      <c r="A110" s="3"/>
    </row>
    <row r="111" spans="1:5" ht="18">
      <c r="A111" s="3"/>
    </row>
    <row r="112" spans="1:5" ht="18">
      <c r="A112" s="3"/>
    </row>
    <row r="113" spans="1:1" ht="18">
      <c r="A113" s="3"/>
    </row>
    <row r="114" spans="1:1" ht="18">
      <c r="A114" s="3"/>
    </row>
    <row r="115" spans="1:1" ht="18">
      <c r="A115" s="3"/>
    </row>
    <row r="116" spans="1:1" ht="18">
      <c r="A116" s="3"/>
    </row>
    <row r="117" spans="1:1" ht="18">
      <c r="A117" s="3"/>
    </row>
    <row r="118" spans="1:1" ht="18">
      <c r="A118" s="3"/>
    </row>
    <row r="119" spans="1:1" ht="18">
      <c r="A119" s="3"/>
    </row>
    <row r="120" spans="1:1" ht="18">
      <c r="A120" s="3"/>
    </row>
    <row r="121" spans="1:1" ht="18">
      <c r="A121" s="3"/>
    </row>
    <row r="122" spans="1:1" ht="18">
      <c r="A122" s="3"/>
    </row>
    <row r="124" spans="1:1" ht="18">
      <c r="A124" s="3"/>
    </row>
    <row r="125" spans="1:1" ht="18">
      <c r="A125" s="3"/>
    </row>
    <row r="126" spans="1:1" ht="18">
      <c r="A126" s="3"/>
    </row>
    <row r="152" spans="1:3">
      <c r="A152" s="2"/>
      <c r="B152" s="2"/>
      <c r="C152" s="2"/>
    </row>
    <row r="153" spans="1:3">
      <c r="A153" s="2"/>
      <c r="B153" s="2"/>
      <c r="C153" s="2"/>
    </row>
    <row r="154" spans="1:3">
      <c r="A154" s="2"/>
      <c r="B154" s="2"/>
      <c r="C154" s="2"/>
    </row>
    <row r="155" spans="1:3">
      <c r="A155" s="2"/>
      <c r="B155" s="2"/>
      <c r="C155" s="2"/>
    </row>
    <row r="156" spans="1:3">
      <c r="A156" s="2"/>
      <c r="B156" s="2"/>
      <c r="C156" s="2"/>
    </row>
    <row r="157" spans="1:3">
      <c r="A157" s="2"/>
      <c r="B157" s="2"/>
      <c r="C157" s="2"/>
    </row>
  </sheetData>
  <sortState ref="A2:A26">
    <sortCondition ref="A26"/>
  </sortState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5"/>
  <sheetViews>
    <sheetView tabSelected="1" workbookViewId="0">
      <pane ySplit="1" topLeftCell="A2" activePane="bottomLeft" state="frozen"/>
      <selection pane="bottomLeft" activeCell="G81" sqref="G81"/>
    </sheetView>
  </sheetViews>
  <sheetFormatPr baseColWidth="10" defaultColWidth="8.7109375" defaultRowHeight="15" x14ac:dyDescent="0"/>
  <cols>
    <col min="1" max="1" width="22.42578125" bestFit="1" customWidth="1"/>
    <col min="2" max="2" width="24.5703125" customWidth="1"/>
    <col min="3" max="3" width="9.140625" customWidth="1"/>
    <col min="4" max="4" width="16" customWidth="1"/>
    <col min="5" max="5" width="6.7109375" bestFit="1" customWidth="1"/>
    <col min="6" max="6" width="30.85546875" style="1" bestFit="1" customWidth="1"/>
    <col min="7" max="7" width="29" style="1" customWidth="1"/>
    <col min="8" max="9" width="18.42578125" style="1" customWidth="1"/>
    <col min="10" max="10" width="7.85546875" customWidth="1"/>
    <col min="11" max="11" width="4.140625" style="11" customWidth="1"/>
    <col min="12" max="12" width="33.42578125" style="15" customWidth="1"/>
    <col min="13" max="13" width="8.7109375" customWidth="1"/>
    <col min="14" max="14" width="19.28515625" bestFit="1" customWidth="1"/>
    <col min="15" max="15" width="17" bestFit="1" customWidth="1"/>
    <col min="16" max="17" width="12.42578125" customWidth="1"/>
    <col min="18" max="18" width="8.7109375" customWidth="1"/>
    <col min="19" max="19" width="13.42578125" customWidth="1"/>
    <col min="20" max="23" width="8.7109375" customWidth="1"/>
    <col min="24" max="24" width="14.140625" bestFit="1" customWidth="1"/>
  </cols>
  <sheetData>
    <row r="1" spans="1:28" s="8" customFormat="1">
      <c r="A1" s="25" t="s">
        <v>16</v>
      </c>
      <c r="B1" s="7" t="s">
        <v>42</v>
      </c>
      <c r="C1" s="25" t="s">
        <v>4</v>
      </c>
      <c r="D1" s="25" t="s">
        <v>18</v>
      </c>
      <c r="E1" s="25" t="s">
        <v>212</v>
      </c>
      <c r="F1" s="26" t="s">
        <v>19</v>
      </c>
      <c r="G1" s="26" t="s">
        <v>20</v>
      </c>
      <c r="H1" s="26" t="s">
        <v>14</v>
      </c>
      <c r="I1" s="26" t="s">
        <v>21</v>
      </c>
      <c r="J1" s="39" t="s">
        <v>15</v>
      </c>
      <c r="K1" s="9" t="s">
        <v>49</v>
      </c>
      <c r="L1" s="7" t="s">
        <v>54</v>
      </c>
      <c r="M1" s="8" t="s">
        <v>34</v>
      </c>
      <c r="N1" s="8" t="s">
        <v>130</v>
      </c>
      <c r="X1" s="8" t="s">
        <v>45</v>
      </c>
      <c r="Y1" s="8" t="s">
        <v>46</v>
      </c>
      <c r="AA1" s="8" t="s">
        <v>47</v>
      </c>
      <c r="AB1" s="8" t="s">
        <v>47</v>
      </c>
    </row>
    <row r="2" spans="1:28" ht="16" thickBot="1">
      <c r="A2" t="s">
        <v>55</v>
      </c>
      <c r="B2" s="12" t="str">
        <f t="shared" ref="B2" si="0">IF(M2="Static","r1_Dark_Knight_e1",A2)</f>
        <v>r1_Dark_Scavenger_e1</v>
      </c>
      <c r="C2" s="6" t="str">
        <f>RIGHT(LEFT(A2,FIND("_",A2,4)-1),LEN(LEFT(A2,FIND("_",A2,4)-1))-3)</f>
        <v>Dark</v>
      </c>
      <c r="D2" s="1" t="s">
        <v>129</v>
      </c>
      <c r="E2" s="22" t="s">
        <v>213</v>
      </c>
      <c r="F2" s="36" t="str">
        <f>IF(M2="Done",LOWER("hero-bundle-"&amp;B2),"hero-bundle-placeholder")</f>
        <v>hero-bundle-r1_dark_scavenger_e1</v>
      </c>
      <c r="G2" s="36" t="str">
        <f t="shared" ref="G2" si="1">CONCATENATE("Heroes/",B2, "/", B2,  "_Avatar.png")</f>
        <v>Heroes/r1_Dark_Scavenger_e1/r1_Dark_Scavenger_e1_Avatar.png</v>
      </c>
      <c r="H2" s="36" t="str">
        <f t="shared" ref="H2" si="2">CONCATENATE("Heroes/",B2, "/", B2,  "_BurnMap.png")</f>
        <v>Heroes/r1_Dark_Scavenger_e1/r1_Dark_Scavenger_e1_BurnMap.png</v>
      </c>
      <c r="I2" s="36" t="str">
        <f t="shared" ref="I2" si="3">CONCATENATE("Heroes/",B2, "/", B2,  "_SkeletonData.asset")</f>
        <v>Heroes/r1_Dark_Scavenger_e1/r1_Dark_Scavenger_e1_SkeletonData.asset</v>
      </c>
      <c r="J2" s="6"/>
      <c r="K2" s="10">
        <v>1</v>
      </c>
      <c r="L2" s="6"/>
      <c r="M2" s="8" t="s">
        <v>35</v>
      </c>
      <c r="N2" t="str">
        <f t="shared" ref="N2:N64" si="4">IF(B2=A2,"","No")</f>
        <v/>
      </c>
      <c r="O2" s="19" t="s">
        <v>34</v>
      </c>
      <c r="P2" s="28" t="s">
        <v>37</v>
      </c>
      <c r="Q2" s="21"/>
      <c r="X2" t="str">
        <f t="shared" ref="X2:X33" si="5">IFERROR(INDEX(T$5:T$10,MATCH($A2,$S$5:$S$10,0)),D2)</f>
        <v>hero-card-4</v>
      </c>
      <c r="Y2" t="str">
        <f t="shared" ref="Y2:Y33" si="6">IFERROR(INDEX(U$5:U$10,MATCH($A2,$S$5:$S$10,0)),F2)</f>
        <v>hero-bundle-r1_dark_scavenger_e1</v>
      </c>
      <c r="AA2" t="str">
        <f t="shared" ref="AA2:AA65" si="7">IF(X2=D2,"","CHG")</f>
        <v/>
      </c>
      <c r="AB2" t="str">
        <f t="shared" ref="AB2:AB65" si="8">IF(Y2=F2,"","CHG")</f>
        <v/>
      </c>
    </row>
    <row r="3" spans="1:28" ht="16" thickTop="1">
      <c r="A3" t="s">
        <v>50</v>
      </c>
      <c r="B3" s="12" t="str">
        <f>IF(M3="Static","r1_Dark_Knight_e1",A3)</f>
        <v>r1_Dark_Scavenger_e2</v>
      </c>
      <c r="C3" s="6" t="str">
        <f t="shared" ref="C3:C66" si="9">RIGHT(LEFT(A3,FIND("_",A3,4)-1),LEN(LEFT(A3,FIND("_",A3,4)-1))-3)</f>
        <v>Dark</v>
      </c>
      <c r="D3" s="1" t="s">
        <v>129</v>
      </c>
      <c r="E3" s="22" t="s">
        <v>213</v>
      </c>
      <c r="F3" s="36" t="str">
        <f t="shared" ref="F3:F66" si="10">IF(M3="Done",LOWER("hero-bundle-"&amp;B3),"hero-bundle-placeholder")</f>
        <v>hero-bundle-r1_dark_scavenger_e2</v>
      </c>
      <c r="G3" s="37" t="str">
        <f t="shared" ref="G3:G66" si="11">CONCATENATE("Heroes/",B3, "/", B3,  "_Avatar.png")</f>
        <v>Heroes/r1_Dark_Scavenger_e2/r1_Dark_Scavenger_e2_Avatar.png</v>
      </c>
      <c r="H3" s="37" t="str">
        <f t="shared" ref="H3:H66" si="12">CONCATENATE("Heroes/",B3, "/", B3,  "_BurnMap.png")</f>
        <v>Heroes/r1_Dark_Scavenger_e2/r1_Dark_Scavenger_e2_BurnMap.png</v>
      </c>
      <c r="I3" s="37" t="str">
        <f t="shared" ref="I3:I66" si="13">CONCATENATE("Heroes/",B3, "/", B3,  "_SkeletonData.asset")</f>
        <v>Heroes/r1_Dark_Scavenger_e2/r1_Dark_Scavenger_e2_SkeletonData.asset</v>
      </c>
      <c r="J3" s="6"/>
      <c r="K3" s="10">
        <v>2</v>
      </c>
      <c r="L3" s="6"/>
      <c r="M3" s="8" t="s">
        <v>35</v>
      </c>
      <c r="N3" t="str">
        <f t="shared" si="4"/>
        <v/>
      </c>
      <c r="O3" s="30" t="s">
        <v>35</v>
      </c>
      <c r="P3" s="31">
        <f>COUNTIF(M:M,O3)</f>
        <v>80</v>
      </c>
      <c r="Q3" s="20"/>
      <c r="S3" s="8" t="s">
        <v>48</v>
      </c>
      <c r="X3" t="str">
        <f t="shared" si="5"/>
        <v>hero-card-4</v>
      </c>
      <c r="Y3" t="str">
        <f t="shared" si="6"/>
        <v>hero-bundle-r1_dark_scavenger_e2</v>
      </c>
      <c r="AA3" t="str">
        <f t="shared" si="7"/>
        <v/>
      </c>
      <c r="AB3" t="str">
        <f t="shared" si="8"/>
        <v/>
      </c>
    </row>
    <row r="4" spans="1:28">
      <c r="A4" t="s">
        <v>56</v>
      </c>
      <c r="B4" s="12" t="str">
        <f t="shared" ref="B4:B67" si="14">IF(M4="Static","r1_Dark_Knight_e1",A4)</f>
        <v>r1_Fire_Huntress_e1</v>
      </c>
      <c r="C4" s="6" t="str">
        <f t="shared" si="9"/>
        <v>Fire</v>
      </c>
      <c r="D4" s="1" t="s">
        <v>129</v>
      </c>
      <c r="E4" s="22" t="s">
        <v>213</v>
      </c>
      <c r="F4" s="36" t="str">
        <f t="shared" si="10"/>
        <v>hero-bundle-r1_fire_huntress_e1</v>
      </c>
      <c r="G4" s="36" t="str">
        <f t="shared" si="11"/>
        <v>Heroes/r1_Fire_Huntress_e1/r1_Fire_Huntress_e1_Avatar.png</v>
      </c>
      <c r="H4" s="36" t="str">
        <f t="shared" si="12"/>
        <v>Heroes/r1_Fire_Huntress_e1/r1_Fire_Huntress_e1_BurnMap.png</v>
      </c>
      <c r="I4" s="36" t="str">
        <f t="shared" si="13"/>
        <v>Heroes/r1_Fire_Huntress_e1/r1_Fire_Huntress_e1_SkeletonData.asset</v>
      </c>
      <c r="J4" s="6"/>
      <c r="K4" s="10">
        <v>3</v>
      </c>
      <c r="L4" s="6"/>
      <c r="M4" s="8" t="s">
        <v>35</v>
      </c>
      <c r="N4" t="str">
        <f t="shared" si="4"/>
        <v/>
      </c>
      <c r="O4" s="32" t="s">
        <v>39</v>
      </c>
      <c r="P4" s="29">
        <f>COUNTIF(M:M,O4)</f>
        <v>0</v>
      </c>
      <c r="Q4" s="20"/>
      <c r="S4" t="s">
        <v>44</v>
      </c>
      <c r="T4" s="8" t="s">
        <v>18</v>
      </c>
      <c r="U4" s="8" t="s">
        <v>19</v>
      </c>
      <c r="V4" s="8" t="s">
        <v>20</v>
      </c>
      <c r="W4" s="15"/>
      <c r="X4" t="str">
        <f t="shared" si="5"/>
        <v>hero-card-4</v>
      </c>
      <c r="Y4" t="str">
        <f t="shared" si="6"/>
        <v>hero-bundle-r1_fire_huntress_e1</v>
      </c>
      <c r="AA4" t="str">
        <f t="shared" si="7"/>
        <v/>
      </c>
      <c r="AB4" t="str">
        <f t="shared" si="8"/>
        <v/>
      </c>
    </row>
    <row r="5" spans="1:28">
      <c r="A5" t="s">
        <v>57</v>
      </c>
      <c r="B5" s="12" t="str">
        <f t="shared" si="14"/>
        <v>r1_Fire_Huntress_e2</v>
      </c>
      <c r="C5" s="6" t="str">
        <f t="shared" si="9"/>
        <v>Fire</v>
      </c>
      <c r="D5" s="1" t="s">
        <v>129</v>
      </c>
      <c r="E5" s="22" t="s">
        <v>213</v>
      </c>
      <c r="F5" s="36" t="str">
        <f t="shared" si="10"/>
        <v>hero-bundle-r1_fire_huntress_e2</v>
      </c>
      <c r="G5" s="36" t="str">
        <f t="shared" si="11"/>
        <v>Heroes/r1_Fire_Huntress_e2/r1_Fire_Huntress_e2_Avatar.png</v>
      </c>
      <c r="H5" s="36" t="str">
        <f t="shared" si="12"/>
        <v>Heroes/r1_Fire_Huntress_e2/r1_Fire_Huntress_e2_BurnMap.png</v>
      </c>
      <c r="I5" s="36" t="str">
        <f t="shared" si="13"/>
        <v>Heroes/r1_Fire_Huntress_e2/r1_Fire_Huntress_e2_SkeletonData.asset</v>
      </c>
      <c r="J5" s="6"/>
      <c r="K5" s="10">
        <v>4</v>
      </c>
      <c r="L5" s="6"/>
      <c r="M5" s="8" t="s">
        <v>35</v>
      </c>
      <c r="N5" t="str">
        <f t="shared" si="4"/>
        <v/>
      </c>
      <c r="O5" s="32" t="s">
        <v>36</v>
      </c>
      <c r="P5" s="29">
        <f>COUNTIF(M:M,O5)</f>
        <v>0</v>
      </c>
      <c r="Q5" s="20"/>
      <c r="S5" s="16" t="s">
        <v>13</v>
      </c>
      <c r="T5" s="17" t="s">
        <v>26</v>
      </c>
      <c r="U5" s="18" t="s">
        <v>41</v>
      </c>
      <c r="V5" s="6"/>
      <c r="W5" s="15"/>
      <c r="X5" t="str">
        <f t="shared" si="5"/>
        <v>hero-card-4</v>
      </c>
      <c r="Y5" t="str">
        <f t="shared" si="6"/>
        <v>hero-bundle-r1_fire_huntress_e2</v>
      </c>
      <c r="AA5" t="str">
        <f t="shared" si="7"/>
        <v/>
      </c>
      <c r="AB5" t="str">
        <f t="shared" si="8"/>
        <v/>
      </c>
    </row>
    <row r="6" spans="1:28">
      <c r="A6" t="s">
        <v>58</v>
      </c>
      <c r="B6" s="12" t="str">
        <f t="shared" si="14"/>
        <v>r1_Fire_Sorceress_e1</v>
      </c>
      <c r="C6" s="6" t="str">
        <f t="shared" si="9"/>
        <v>Fire</v>
      </c>
      <c r="D6" s="1" t="s">
        <v>129</v>
      </c>
      <c r="E6" s="22" t="s">
        <v>213</v>
      </c>
      <c r="F6" s="36" t="str">
        <f t="shared" si="10"/>
        <v>hero-bundle-r1_fire_sorceress_e1</v>
      </c>
      <c r="G6" s="36" t="str">
        <f t="shared" si="11"/>
        <v>Heroes/r1_Fire_Sorceress_e1/r1_Fire_Sorceress_e1_Avatar.png</v>
      </c>
      <c r="H6" s="36" t="str">
        <f t="shared" si="12"/>
        <v>Heroes/r1_Fire_Sorceress_e1/r1_Fire_Sorceress_e1_BurnMap.png</v>
      </c>
      <c r="I6" s="36" t="str">
        <f t="shared" si="13"/>
        <v>Heroes/r1_Fire_Sorceress_e1/r1_Fire_Sorceress_e1_SkeletonData.asset</v>
      </c>
      <c r="J6" s="6"/>
      <c r="K6" s="10">
        <v>5</v>
      </c>
      <c r="L6" s="6"/>
      <c r="M6" s="8" t="s">
        <v>35</v>
      </c>
      <c r="N6" t="str">
        <f t="shared" si="4"/>
        <v/>
      </c>
      <c r="O6" s="33" t="s">
        <v>38</v>
      </c>
      <c r="P6" s="34">
        <f>SUM(P3:P4)</f>
        <v>80</v>
      </c>
      <c r="Q6" s="20"/>
      <c r="S6" s="16" t="s">
        <v>43</v>
      </c>
      <c r="T6" s="17" t="s">
        <v>26</v>
      </c>
      <c r="U6" s="18" t="s">
        <v>41</v>
      </c>
      <c r="V6" s="6"/>
      <c r="W6" s="15"/>
      <c r="X6" t="str">
        <f t="shared" si="5"/>
        <v>hero-card-4</v>
      </c>
      <c r="Y6" t="str">
        <f t="shared" si="6"/>
        <v>hero-bundle-r1_fire_sorceress_e1</v>
      </c>
      <c r="AA6" t="str">
        <f t="shared" si="7"/>
        <v/>
      </c>
      <c r="AB6" t="str">
        <f t="shared" si="8"/>
        <v/>
      </c>
    </row>
    <row r="7" spans="1:28">
      <c r="A7" t="s">
        <v>59</v>
      </c>
      <c r="B7" s="12" t="str">
        <f t="shared" si="14"/>
        <v>r1_Fire_Sorceress_e2</v>
      </c>
      <c r="C7" s="6" t="str">
        <f t="shared" si="9"/>
        <v>Fire</v>
      </c>
      <c r="D7" s="1" t="s">
        <v>129</v>
      </c>
      <c r="E7" s="22" t="s">
        <v>213</v>
      </c>
      <c r="F7" s="36" t="str">
        <f t="shared" si="10"/>
        <v>hero-bundle-r1_fire_sorceress_e2</v>
      </c>
      <c r="G7" s="36" t="str">
        <f t="shared" si="11"/>
        <v>Heroes/r1_Fire_Sorceress_e2/r1_Fire_Sorceress_e2_Avatar.png</v>
      </c>
      <c r="H7" s="36" t="str">
        <f t="shared" si="12"/>
        <v>Heroes/r1_Fire_Sorceress_e2/r1_Fire_Sorceress_e2_BurnMap.png</v>
      </c>
      <c r="I7" s="36" t="str">
        <f t="shared" si="13"/>
        <v>Heroes/r1_Fire_Sorceress_e2/r1_Fire_Sorceress_e2_SkeletonData.asset</v>
      </c>
      <c r="J7" s="6"/>
      <c r="K7" s="10">
        <v>6</v>
      </c>
      <c r="L7" s="6"/>
      <c r="M7" s="8" t="s">
        <v>35</v>
      </c>
      <c r="N7" t="str">
        <f t="shared" si="4"/>
        <v/>
      </c>
      <c r="S7" s="16" t="s">
        <v>33</v>
      </c>
      <c r="T7" s="17" t="s">
        <v>26</v>
      </c>
      <c r="U7" s="18" t="s">
        <v>41</v>
      </c>
      <c r="V7" s="6"/>
      <c r="W7" s="15"/>
      <c r="X7" t="str">
        <f t="shared" si="5"/>
        <v>hero-card-4</v>
      </c>
      <c r="Y7" t="str">
        <f t="shared" si="6"/>
        <v>hero-bundle-r1_fire_sorceress_e2</v>
      </c>
      <c r="AA7" t="str">
        <f t="shared" si="7"/>
        <v/>
      </c>
      <c r="AB7" t="str">
        <f t="shared" si="8"/>
        <v/>
      </c>
    </row>
    <row r="8" spans="1:28">
      <c r="A8" t="s">
        <v>60</v>
      </c>
      <c r="B8" s="12" t="str">
        <f t="shared" si="14"/>
        <v>r1_Fire_Sorceress_e3</v>
      </c>
      <c r="C8" s="6" t="str">
        <f t="shared" si="9"/>
        <v>Fire</v>
      </c>
      <c r="D8" s="1" t="s">
        <v>129</v>
      </c>
      <c r="E8" s="22" t="s">
        <v>213</v>
      </c>
      <c r="F8" s="36" t="str">
        <f t="shared" si="10"/>
        <v>hero-bundle-r1_fire_sorceress_e3</v>
      </c>
      <c r="G8" s="36" t="str">
        <f t="shared" si="11"/>
        <v>Heroes/r1_Fire_Sorceress_e3/r1_Fire_Sorceress_e3_Avatar.png</v>
      </c>
      <c r="H8" s="36" t="str">
        <f t="shared" si="12"/>
        <v>Heroes/r1_Fire_Sorceress_e3/r1_Fire_Sorceress_e3_BurnMap.png</v>
      </c>
      <c r="I8" s="36" t="str">
        <f t="shared" si="13"/>
        <v>Heroes/r1_Fire_Sorceress_e3/r1_Fire_Sorceress_e3_SkeletonData.asset</v>
      </c>
      <c r="J8" s="6"/>
      <c r="K8" s="10">
        <v>7</v>
      </c>
      <c r="L8" s="6"/>
      <c r="M8" s="8" t="s">
        <v>35</v>
      </c>
      <c r="N8" t="str">
        <f t="shared" si="4"/>
        <v/>
      </c>
      <c r="S8" s="16" t="s">
        <v>31</v>
      </c>
      <c r="T8" s="18" t="s">
        <v>40</v>
      </c>
      <c r="U8" s="17" t="s">
        <v>27</v>
      </c>
      <c r="V8" s="6"/>
      <c r="W8" s="15"/>
      <c r="X8" t="str">
        <f t="shared" si="5"/>
        <v>hero-card-4</v>
      </c>
      <c r="Y8" t="str">
        <f t="shared" si="6"/>
        <v>hero-bundle-r1_fire_sorceress_e3</v>
      </c>
      <c r="AA8" t="str">
        <f t="shared" si="7"/>
        <v/>
      </c>
      <c r="AB8" t="str">
        <f t="shared" si="8"/>
        <v/>
      </c>
    </row>
    <row r="9" spans="1:28">
      <c r="A9" t="s">
        <v>61</v>
      </c>
      <c r="B9" s="12" t="str">
        <f t="shared" si="14"/>
        <v>r1_Light_Telepath_e1</v>
      </c>
      <c r="C9" s="6" t="str">
        <f t="shared" si="9"/>
        <v>Light</v>
      </c>
      <c r="D9" s="1" t="s">
        <v>129</v>
      </c>
      <c r="E9" s="22" t="s">
        <v>213</v>
      </c>
      <c r="F9" s="36" t="str">
        <f t="shared" si="10"/>
        <v>hero-bundle-r1_light_telepath_e1</v>
      </c>
      <c r="G9" s="36" t="str">
        <f t="shared" si="11"/>
        <v>Heroes/r1_Light_Telepath_e1/r1_Light_Telepath_e1_Avatar.png</v>
      </c>
      <c r="H9" s="36" t="str">
        <f t="shared" si="12"/>
        <v>Heroes/r1_Light_Telepath_e1/r1_Light_Telepath_e1_BurnMap.png</v>
      </c>
      <c r="I9" s="36" t="str">
        <f t="shared" si="13"/>
        <v>Heroes/r1_Light_Telepath_e1/r1_Light_Telepath_e1_SkeletonData.asset</v>
      </c>
      <c r="J9" s="6"/>
      <c r="K9" s="10">
        <v>8</v>
      </c>
      <c r="L9" s="6"/>
      <c r="M9" s="8" t="s">
        <v>35</v>
      </c>
      <c r="N9" t="str">
        <f t="shared" si="4"/>
        <v/>
      </c>
      <c r="S9" s="16" t="s">
        <v>32</v>
      </c>
      <c r="T9" s="18" t="s">
        <v>40</v>
      </c>
      <c r="U9" s="17" t="s">
        <v>27</v>
      </c>
      <c r="V9" s="15"/>
      <c r="W9" s="15"/>
      <c r="X9" t="str">
        <f t="shared" si="5"/>
        <v>hero-card-4</v>
      </c>
      <c r="Y9" t="str">
        <f t="shared" si="6"/>
        <v>hero-bundle-r1_light_telepath_e1</v>
      </c>
      <c r="AA9" t="str">
        <f t="shared" si="7"/>
        <v/>
      </c>
      <c r="AB9" t="str">
        <f t="shared" si="8"/>
        <v/>
      </c>
    </row>
    <row r="10" spans="1:28">
      <c r="A10" t="s">
        <v>62</v>
      </c>
      <c r="B10" s="12" t="str">
        <f t="shared" si="14"/>
        <v>r1_Light_Telepath_e2</v>
      </c>
      <c r="C10" s="6" t="str">
        <f t="shared" si="9"/>
        <v>Light</v>
      </c>
      <c r="D10" s="1" t="s">
        <v>129</v>
      </c>
      <c r="E10" s="22" t="s">
        <v>213</v>
      </c>
      <c r="F10" s="36" t="str">
        <f t="shared" si="10"/>
        <v>hero-bundle-r1_light_telepath_e2</v>
      </c>
      <c r="G10" s="36" t="str">
        <f t="shared" si="11"/>
        <v>Heroes/r1_Light_Telepath_e2/r1_Light_Telepath_e2_Avatar.png</v>
      </c>
      <c r="H10" s="36" t="str">
        <f t="shared" si="12"/>
        <v>Heroes/r1_Light_Telepath_e2/r1_Light_Telepath_e2_BurnMap.png</v>
      </c>
      <c r="I10" s="36" t="str">
        <f t="shared" si="13"/>
        <v>Heroes/r1_Light_Telepath_e2/r1_Light_Telepath_e2_SkeletonData.asset</v>
      </c>
      <c r="J10" s="6"/>
      <c r="K10" s="10">
        <v>9</v>
      </c>
      <c r="L10" s="6"/>
      <c r="M10" s="8" t="s">
        <v>35</v>
      </c>
      <c r="N10" t="str">
        <f t="shared" si="4"/>
        <v/>
      </c>
      <c r="S10" s="16" t="s">
        <v>30</v>
      </c>
      <c r="T10" s="18" t="s">
        <v>40</v>
      </c>
      <c r="U10" s="17" t="s">
        <v>27</v>
      </c>
      <c r="X10" t="str">
        <f t="shared" si="5"/>
        <v>hero-card-4</v>
      </c>
      <c r="Y10" t="str">
        <f t="shared" si="6"/>
        <v>hero-bundle-r1_light_telepath_e2</v>
      </c>
      <c r="AA10" t="str">
        <f t="shared" si="7"/>
        <v/>
      </c>
      <c r="AB10" t="str">
        <f t="shared" si="8"/>
        <v/>
      </c>
    </row>
    <row r="11" spans="1:28">
      <c r="A11" t="s">
        <v>63</v>
      </c>
      <c r="B11" s="12" t="str">
        <f t="shared" si="14"/>
        <v>r1_Light_Telepath_e3</v>
      </c>
      <c r="C11" s="6" t="str">
        <f t="shared" si="9"/>
        <v>Light</v>
      </c>
      <c r="D11" s="1" t="s">
        <v>129</v>
      </c>
      <c r="E11" s="22" t="s">
        <v>213</v>
      </c>
      <c r="F11" s="36" t="str">
        <f t="shared" si="10"/>
        <v>hero-bundle-r1_light_telepath_e3</v>
      </c>
      <c r="G11" s="37" t="str">
        <f t="shared" si="11"/>
        <v>Heroes/r1_Light_Telepath_e3/r1_Light_Telepath_e3_Avatar.png</v>
      </c>
      <c r="H11" s="37" t="str">
        <f t="shared" si="12"/>
        <v>Heroes/r1_Light_Telepath_e3/r1_Light_Telepath_e3_BurnMap.png</v>
      </c>
      <c r="I11" s="37" t="str">
        <f t="shared" si="13"/>
        <v>Heroes/r1_Light_Telepath_e3/r1_Light_Telepath_e3_SkeletonData.asset</v>
      </c>
      <c r="J11" s="6"/>
      <c r="K11" s="10">
        <v>10</v>
      </c>
      <c r="L11" s="6"/>
      <c r="M11" s="8" t="s">
        <v>35</v>
      </c>
      <c r="N11" t="str">
        <f t="shared" si="4"/>
        <v/>
      </c>
      <c r="U11" s="1"/>
      <c r="X11" t="str">
        <f t="shared" si="5"/>
        <v>hero-card-4</v>
      </c>
      <c r="Y11" t="str">
        <f t="shared" si="6"/>
        <v>hero-bundle-r1_light_telepath_e3</v>
      </c>
      <c r="AA11" t="str">
        <f t="shared" si="7"/>
        <v/>
      </c>
      <c r="AB11" t="str">
        <f t="shared" si="8"/>
        <v/>
      </c>
    </row>
    <row r="12" spans="1:28">
      <c r="A12" t="s">
        <v>64</v>
      </c>
      <c r="B12" s="12" t="str">
        <f t="shared" si="14"/>
        <v>r1_Water_Oracle_e1</v>
      </c>
      <c r="C12" s="6" t="str">
        <f t="shared" si="9"/>
        <v>Water</v>
      </c>
      <c r="D12" s="1" t="s">
        <v>129</v>
      </c>
      <c r="E12" s="22" t="s">
        <v>213</v>
      </c>
      <c r="F12" s="36" t="str">
        <f t="shared" si="10"/>
        <v>hero-bundle-r1_water_oracle_e1</v>
      </c>
      <c r="G12" s="36" t="str">
        <f t="shared" si="11"/>
        <v>Heroes/r1_Water_Oracle_e1/r1_Water_Oracle_e1_Avatar.png</v>
      </c>
      <c r="H12" s="36" t="str">
        <f t="shared" si="12"/>
        <v>Heroes/r1_Water_Oracle_e1/r1_Water_Oracle_e1_BurnMap.png</v>
      </c>
      <c r="I12" s="36" t="str">
        <f t="shared" si="13"/>
        <v>Heroes/r1_Water_Oracle_e1/r1_Water_Oracle_e1_SkeletonData.asset</v>
      </c>
      <c r="J12" s="6"/>
      <c r="K12" s="10">
        <v>11</v>
      </c>
      <c r="L12" s="6"/>
      <c r="M12" s="8" t="s">
        <v>35</v>
      </c>
      <c r="N12" t="str">
        <f t="shared" si="4"/>
        <v/>
      </c>
      <c r="X12" t="str">
        <f t="shared" si="5"/>
        <v>hero-card-4</v>
      </c>
      <c r="Y12" t="str">
        <f t="shared" si="6"/>
        <v>hero-bundle-r1_water_oracle_e1</v>
      </c>
      <c r="AA12" t="str">
        <f t="shared" si="7"/>
        <v/>
      </c>
      <c r="AB12" t="str">
        <f t="shared" si="8"/>
        <v/>
      </c>
    </row>
    <row r="13" spans="1:28">
      <c r="A13" t="s">
        <v>65</v>
      </c>
      <c r="B13" s="12" t="str">
        <f t="shared" si="14"/>
        <v>r1_Water_Oracle_e2</v>
      </c>
      <c r="C13" s="6" t="str">
        <f t="shared" si="9"/>
        <v>Water</v>
      </c>
      <c r="D13" s="1" t="s">
        <v>129</v>
      </c>
      <c r="E13" s="22" t="s">
        <v>213</v>
      </c>
      <c r="F13" s="36" t="str">
        <f t="shared" si="10"/>
        <v>hero-bundle-r1_water_oracle_e2</v>
      </c>
      <c r="G13" s="36" t="str">
        <f t="shared" si="11"/>
        <v>Heroes/r1_Water_Oracle_e2/r1_Water_Oracle_e2_Avatar.png</v>
      </c>
      <c r="H13" s="36" t="str">
        <f t="shared" si="12"/>
        <v>Heroes/r1_Water_Oracle_e2/r1_Water_Oracle_e2_BurnMap.png</v>
      </c>
      <c r="I13" s="36" t="str">
        <f t="shared" si="13"/>
        <v>Heroes/r1_Water_Oracle_e2/r1_Water_Oracle_e2_SkeletonData.asset</v>
      </c>
      <c r="J13" s="6"/>
      <c r="K13" s="10">
        <v>12</v>
      </c>
      <c r="L13" s="6"/>
      <c r="M13" s="8" t="s">
        <v>35</v>
      </c>
      <c r="N13" t="str">
        <f t="shared" si="4"/>
        <v/>
      </c>
      <c r="X13" t="str">
        <f t="shared" si="5"/>
        <v>hero-card-4</v>
      </c>
      <c r="Y13" t="str">
        <f t="shared" si="6"/>
        <v>hero-bundle-r1_water_oracle_e2</v>
      </c>
      <c r="AA13" t="str">
        <f t="shared" si="7"/>
        <v/>
      </c>
      <c r="AB13" t="str">
        <f t="shared" si="8"/>
        <v/>
      </c>
    </row>
    <row r="14" spans="1:28">
      <c r="A14" t="s">
        <v>51</v>
      </c>
      <c r="B14" s="12" t="str">
        <f t="shared" si="14"/>
        <v>r1_Water_Oracle_e3</v>
      </c>
      <c r="C14" s="6" t="str">
        <f t="shared" si="9"/>
        <v>Water</v>
      </c>
      <c r="D14" s="1" t="s">
        <v>129</v>
      </c>
      <c r="E14" s="22" t="s">
        <v>213</v>
      </c>
      <c r="F14" s="36" t="str">
        <f t="shared" si="10"/>
        <v>hero-bundle-r1_water_oracle_e3</v>
      </c>
      <c r="G14" s="37" t="str">
        <f t="shared" si="11"/>
        <v>Heroes/r1_Water_Oracle_e3/r1_Water_Oracle_e3_Avatar.png</v>
      </c>
      <c r="H14" s="37" t="str">
        <f t="shared" si="12"/>
        <v>Heroes/r1_Water_Oracle_e3/r1_Water_Oracle_e3_BurnMap.png</v>
      </c>
      <c r="I14" s="37" t="str">
        <f t="shared" si="13"/>
        <v>Heroes/r1_Water_Oracle_e3/r1_Water_Oracle_e3_SkeletonData.asset</v>
      </c>
      <c r="J14" s="6"/>
      <c r="K14" s="10">
        <v>13</v>
      </c>
      <c r="L14" s="6"/>
      <c r="M14" s="8" t="s">
        <v>35</v>
      </c>
      <c r="N14" t="str">
        <f t="shared" si="4"/>
        <v/>
      </c>
      <c r="X14" t="str">
        <f t="shared" si="5"/>
        <v>hero-card-4</v>
      </c>
      <c r="Y14" t="str">
        <f t="shared" si="6"/>
        <v>hero-bundle-r1_water_oracle_e3</v>
      </c>
      <c r="AA14" t="str">
        <f t="shared" si="7"/>
        <v/>
      </c>
      <c r="AB14" t="str">
        <f t="shared" si="8"/>
        <v/>
      </c>
    </row>
    <row r="15" spans="1:28">
      <c r="A15" t="s">
        <v>66</v>
      </c>
      <c r="B15" s="12" t="str">
        <f t="shared" si="14"/>
        <v>r1_Earth_HorseArcher_e1</v>
      </c>
      <c r="C15" s="6" t="str">
        <f t="shared" si="9"/>
        <v>Earth</v>
      </c>
      <c r="D15" s="1" t="s">
        <v>129</v>
      </c>
      <c r="E15" s="22" t="s">
        <v>213</v>
      </c>
      <c r="F15" s="36" t="str">
        <f t="shared" si="10"/>
        <v>hero-bundle-r1_earth_horsearcher_e1</v>
      </c>
      <c r="G15" s="36" t="str">
        <f t="shared" si="11"/>
        <v>Heroes/r1_Earth_HorseArcher_e1/r1_Earth_HorseArcher_e1_Avatar.png</v>
      </c>
      <c r="H15" s="36" t="str">
        <f t="shared" si="12"/>
        <v>Heroes/r1_Earth_HorseArcher_e1/r1_Earth_HorseArcher_e1_BurnMap.png</v>
      </c>
      <c r="I15" s="36" t="str">
        <f t="shared" si="13"/>
        <v>Heroes/r1_Earth_HorseArcher_e1/r1_Earth_HorseArcher_e1_SkeletonData.asset</v>
      </c>
      <c r="J15" s="6"/>
      <c r="K15" s="10">
        <v>14</v>
      </c>
      <c r="L15" s="6"/>
      <c r="M15" s="8" t="s">
        <v>35</v>
      </c>
      <c r="N15" t="str">
        <f t="shared" si="4"/>
        <v/>
      </c>
      <c r="X15" t="str">
        <f t="shared" si="5"/>
        <v>hero-card-4</v>
      </c>
      <c r="Y15" t="str">
        <f t="shared" si="6"/>
        <v>hero-bundle-r1_earth_horsearcher_e1</v>
      </c>
      <c r="AA15" t="str">
        <f t="shared" si="7"/>
        <v/>
      </c>
      <c r="AB15" t="str">
        <f t="shared" si="8"/>
        <v/>
      </c>
    </row>
    <row r="16" spans="1:28">
      <c r="A16" t="s">
        <v>67</v>
      </c>
      <c r="B16" s="12" t="str">
        <f t="shared" si="14"/>
        <v>r1_Earth_HorseArcher_e2</v>
      </c>
      <c r="C16" s="6" t="str">
        <f t="shared" si="9"/>
        <v>Earth</v>
      </c>
      <c r="D16" s="1" t="s">
        <v>129</v>
      </c>
      <c r="E16" s="22" t="s">
        <v>213</v>
      </c>
      <c r="F16" s="36" t="str">
        <f t="shared" si="10"/>
        <v>hero-bundle-r1_earth_horsearcher_e2</v>
      </c>
      <c r="G16" s="36" t="str">
        <f t="shared" si="11"/>
        <v>Heroes/r1_Earth_HorseArcher_e2/r1_Earth_HorseArcher_e2_Avatar.png</v>
      </c>
      <c r="H16" s="36" t="str">
        <f t="shared" si="12"/>
        <v>Heroes/r1_Earth_HorseArcher_e2/r1_Earth_HorseArcher_e2_BurnMap.png</v>
      </c>
      <c r="I16" s="36" t="str">
        <f t="shared" si="13"/>
        <v>Heroes/r1_Earth_HorseArcher_e2/r1_Earth_HorseArcher_e2_SkeletonData.asset</v>
      </c>
      <c r="J16" s="6"/>
      <c r="K16" s="10">
        <v>15</v>
      </c>
      <c r="L16" s="6"/>
      <c r="M16" s="8" t="s">
        <v>35</v>
      </c>
      <c r="N16" t="str">
        <f t="shared" si="4"/>
        <v/>
      </c>
      <c r="X16" t="str">
        <f t="shared" si="5"/>
        <v>hero-card-4</v>
      </c>
      <c r="Y16" t="str">
        <f t="shared" si="6"/>
        <v>hero-bundle-r1_earth_horsearcher_e2</v>
      </c>
      <c r="AA16" t="str">
        <f t="shared" si="7"/>
        <v/>
      </c>
      <c r="AB16" t="str">
        <f t="shared" si="8"/>
        <v/>
      </c>
    </row>
    <row r="17" spans="1:28">
      <c r="A17" t="s">
        <v>68</v>
      </c>
      <c r="B17" s="12" t="str">
        <f t="shared" si="14"/>
        <v>r1_Earth_HorseArcher_e3</v>
      </c>
      <c r="C17" s="6" t="str">
        <f t="shared" si="9"/>
        <v>Earth</v>
      </c>
      <c r="D17" s="1" t="s">
        <v>129</v>
      </c>
      <c r="E17" s="22" t="s">
        <v>232</v>
      </c>
      <c r="F17" s="36" t="str">
        <f t="shared" si="10"/>
        <v>hero-bundle-r1_earth_horsearcher_e3</v>
      </c>
      <c r="G17" s="36" t="str">
        <f t="shared" si="11"/>
        <v>Heroes/r1_Earth_HorseArcher_e3/r1_Earth_HorseArcher_e3_Avatar.png</v>
      </c>
      <c r="H17" s="36" t="str">
        <f t="shared" si="12"/>
        <v>Heroes/r1_Earth_HorseArcher_e3/r1_Earth_HorseArcher_e3_BurnMap.png</v>
      </c>
      <c r="I17" s="36" t="str">
        <f t="shared" si="13"/>
        <v>Heroes/r1_Earth_HorseArcher_e3/r1_Earth_HorseArcher_e3_SkeletonData.asset</v>
      </c>
      <c r="J17" s="6"/>
      <c r="K17" s="10">
        <v>16</v>
      </c>
      <c r="L17" s="6"/>
      <c r="M17" s="8" t="s">
        <v>35</v>
      </c>
      <c r="N17" t="str">
        <f t="shared" si="4"/>
        <v/>
      </c>
      <c r="X17" t="str">
        <f t="shared" si="5"/>
        <v>hero-card-4</v>
      </c>
      <c r="Y17" t="str">
        <f t="shared" si="6"/>
        <v>hero-bundle-r1_earth_horsearcher_e3</v>
      </c>
      <c r="AA17" t="str">
        <f t="shared" si="7"/>
        <v/>
      </c>
      <c r="AB17" t="str">
        <f t="shared" si="8"/>
        <v/>
      </c>
    </row>
    <row r="18" spans="1:28">
      <c r="A18" t="s">
        <v>69</v>
      </c>
      <c r="B18" s="12" t="str">
        <f t="shared" si="14"/>
        <v>r1_Earth_HorseArcher_e4</v>
      </c>
      <c r="C18" s="6" t="str">
        <f t="shared" si="9"/>
        <v>Earth</v>
      </c>
      <c r="D18" s="1" t="s">
        <v>129</v>
      </c>
      <c r="E18" s="22" t="s">
        <v>232</v>
      </c>
      <c r="F18" s="36" t="str">
        <f t="shared" si="10"/>
        <v>hero-bundle-r1_earth_horsearcher_e4</v>
      </c>
      <c r="G18" s="36" t="str">
        <f t="shared" si="11"/>
        <v>Heroes/r1_Earth_HorseArcher_e4/r1_Earth_HorseArcher_e4_Avatar.png</v>
      </c>
      <c r="H18" s="36" t="str">
        <f t="shared" si="12"/>
        <v>Heroes/r1_Earth_HorseArcher_e4/r1_Earth_HorseArcher_e4_BurnMap.png</v>
      </c>
      <c r="I18" s="36" t="str">
        <f t="shared" si="13"/>
        <v>Heroes/r1_Earth_HorseArcher_e4/r1_Earth_HorseArcher_e4_SkeletonData.asset</v>
      </c>
      <c r="J18" s="6"/>
      <c r="K18" s="10">
        <v>17</v>
      </c>
      <c r="L18" s="6"/>
      <c r="M18" s="8" t="s">
        <v>35</v>
      </c>
      <c r="N18" t="str">
        <f t="shared" si="4"/>
        <v/>
      </c>
      <c r="X18" t="str">
        <f t="shared" si="5"/>
        <v>hero-card-4</v>
      </c>
      <c r="Y18" t="str">
        <f t="shared" si="6"/>
        <v>hero-bundle-r1_earth_horsearcher_e4</v>
      </c>
      <c r="AA18" t="str">
        <f t="shared" si="7"/>
        <v/>
      </c>
      <c r="AB18" t="str">
        <f t="shared" si="8"/>
        <v/>
      </c>
    </row>
    <row r="19" spans="1:28">
      <c r="A19" t="s">
        <v>70</v>
      </c>
      <c r="B19" s="12" t="str">
        <f t="shared" si="14"/>
        <v>r2_Earth_StoneSister_e1</v>
      </c>
      <c r="C19" s="6" t="str">
        <f t="shared" si="9"/>
        <v>Earth</v>
      </c>
      <c r="D19" s="1" t="s">
        <v>129</v>
      </c>
      <c r="E19" s="22" t="s">
        <v>213</v>
      </c>
      <c r="F19" s="36" t="str">
        <f t="shared" si="10"/>
        <v>hero-bundle-r2_earth_stonesister_e1</v>
      </c>
      <c r="G19" s="36" t="str">
        <f t="shared" si="11"/>
        <v>Heroes/r2_Earth_StoneSister_e1/r2_Earth_StoneSister_e1_Avatar.png</v>
      </c>
      <c r="H19" s="36" t="str">
        <f t="shared" si="12"/>
        <v>Heroes/r2_Earth_StoneSister_e1/r2_Earth_StoneSister_e1_BurnMap.png</v>
      </c>
      <c r="I19" s="36" t="str">
        <f t="shared" si="13"/>
        <v>Heroes/r2_Earth_StoneSister_e1/r2_Earth_StoneSister_e1_SkeletonData.asset</v>
      </c>
      <c r="J19" s="6"/>
      <c r="K19" s="10">
        <v>18</v>
      </c>
      <c r="L19" s="6"/>
      <c r="M19" s="8" t="s">
        <v>35</v>
      </c>
      <c r="N19" t="str">
        <f t="shared" si="4"/>
        <v/>
      </c>
      <c r="X19" t="str">
        <f t="shared" si="5"/>
        <v>hero-card-4</v>
      </c>
      <c r="Y19" t="str">
        <f t="shared" si="6"/>
        <v>hero-bundle-r2_earth_stonesister_e1</v>
      </c>
      <c r="AA19" t="str">
        <f t="shared" si="7"/>
        <v/>
      </c>
      <c r="AB19" t="str">
        <f t="shared" si="8"/>
        <v/>
      </c>
    </row>
    <row r="20" spans="1:28">
      <c r="A20" t="s">
        <v>71</v>
      </c>
      <c r="B20" s="12" t="str">
        <f t="shared" si="14"/>
        <v>r2_Earth_StoneSister_e2</v>
      </c>
      <c r="C20" s="6" t="str">
        <f t="shared" si="9"/>
        <v>Earth</v>
      </c>
      <c r="D20" s="1" t="s">
        <v>129</v>
      </c>
      <c r="E20" s="22" t="s">
        <v>213</v>
      </c>
      <c r="F20" s="36" t="str">
        <f t="shared" si="10"/>
        <v>hero-bundle-r2_earth_stonesister_e2</v>
      </c>
      <c r="G20" s="36" t="str">
        <f t="shared" si="11"/>
        <v>Heroes/r2_Earth_StoneSister_e2/r2_Earth_StoneSister_e2_Avatar.png</v>
      </c>
      <c r="H20" s="36" t="str">
        <f t="shared" si="12"/>
        <v>Heroes/r2_Earth_StoneSister_e2/r2_Earth_StoneSister_e2_BurnMap.png</v>
      </c>
      <c r="I20" s="36" t="str">
        <f t="shared" si="13"/>
        <v>Heroes/r2_Earth_StoneSister_e2/r2_Earth_StoneSister_e2_SkeletonData.asset</v>
      </c>
      <c r="J20" s="6"/>
      <c r="K20" s="10">
        <v>19</v>
      </c>
      <c r="L20" s="6"/>
      <c r="M20" s="8" t="s">
        <v>35</v>
      </c>
      <c r="N20" t="str">
        <f t="shared" si="4"/>
        <v/>
      </c>
      <c r="X20" t="str">
        <f t="shared" si="5"/>
        <v>hero-card-4</v>
      </c>
      <c r="Y20" t="str">
        <f t="shared" si="6"/>
        <v>hero-bundle-r2_earth_stonesister_e2</v>
      </c>
      <c r="AA20" t="str">
        <f t="shared" si="7"/>
        <v/>
      </c>
      <c r="AB20" t="str">
        <f t="shared" si="8"/>
        <v/>
      </c>
    </row>
    <row r="21" spans="1:28">
      <c r="A21" t="s">
        <v>72</v>
      </c>
      <c r="B21" s="12" t="str">
        <f t="shared" si="14"/>
        <v>r2_Light_Vanguard_e1</v>
      </c>
      <c r="C21" s="6" t="str">
        <f t="shared" si="9"/>
        <v>Light</v>
      </c>
      <c r="D21" s="1" t="s">
        <v>129</v>
      </c>
      <c r="E21" s="22" t="s">
        <v>213</v>
      </c>
      <c r="F21" s="36" t="str">
        <f t="shared" si="10"/>
        <v>hero-bundle-r2_light_vanguard_e1</v>
      </c>
      <c r="G21" s="36" t="str">
        <f t="shared" si="11"/>
        <v>Heroes/r2_Light_Vanguard_e1/r2_Light_Vanguard_e1_Avatar.png</v>
      </c>
      <c r="H21" s="36" t="str">
        <f t="shared" si="12"/>
        <v>Heroes/r2_Light_Vanguard_e1/r2_Light_Vanguard_e1_BurnMap.png</v>
      </c>
      <c r="I21" s="36" t="str">
        <f t="shared" si="13"/>
        <v>Heroes/r2_Light_Vanguard_e1/r2_Light_Vanguard_e1_SkeletonData.asset</v>
      </c>
      <c r="J21" s="6"/>
      <c r="K21" s="10">
        <v>20</v>
      </c>
      <c r="L21" s="6"/>
      <c r="M21" s="8" t="s">
        <v>35</v>
      </c>
      <c r="N21" t="str">
        <f t="shared" si="4"/>
        <v/>
      </c>
      <c r="X21" t="str">
        <f t="shared" si="5"/>
        <v>hero-card-4</v>
      </c>
      <c r="Y21" t="str">
        <f t="shared" si="6"/>
        <v>hero-bundle-r2_light_vanguard_e1</v>
      </c>
      <c r="AA21" t="str">
        <f t="shared" si="7"/>
        <v/>
      </c>
      <c r="AB21" t="str">
        <f t="shared" si="8"/>
        <v/>
      </c>
    </row>
    <row r="22" spans="1:28">
      <c r="A22" t="s">
        <v>73</v>
      </c>
      <c r="B22" s="12" t="str">
        <f t="shared" si="14"/>
        <v>r2_Light_Vanguard_e2</v>
      </c>
      <c r="C22" s="6" t="str">
        <f t="shared" si="9"/>
        <v>Light</v>
      </c>
      <c r="D22" s="1" t="s">
        <v>129</v>
      </c>
      <c r="E22" s="22" t="s">
        <v>213</v>
      </c>
      <c r="F22" s="36" t="str">
        <f t="shared" si="10"/>
        <v>hero-bundle-r2_light_vanguard_e2</v>
      </c>
      <c r="G22" s="36" t="str">
        <f t="shared" si="11"/>
        <v>Heroes/r2_Light_Vanguard_e2/r2_Light_Vanguard_e2_Avatar.png</v>
      </c>
      <c r="H22" s="36" t="str">
        <f t="shared" si="12"/>
        <v>Heroes/r2_Light_Vanguard_e2/r2_Light_Vanguard_e2_BurnMap.png</v>
      </c>
      <c r="I22" s="36" t="str">
        <f t="shared" si="13"/>
        <v>Heroes/r2_Light_Vanguard_e2/r2_Light_Vanguard_e2_SkeletonData.asset</v>
      </c>
      <c r="J22" s="6"/>
      <c r="K22" s="10">
        <v>21</v>
      </c>
      <c r="L22" s="6"/>
      <c r="M22" s="8" t="s">
        <v>35</v>
      </c>
      <c r="N22" t="str">
        <f t="shared" si="4"/>
        <v/>
      </c>
      <c r="X22" t="str">
        <f t="shared" si="5"/>
        <v>hero-card-4</v>
      </c>
      <c r="Y22" t="str">
        <f t="shared" si="6"/>
        <v>hero-bundle-r2_light_vanguard_e2</v>
      </c>
      <c r="AA22" t="str">
        <f t="shared" si="7"/>
        <v/>
      </c>
      <c r="AB22" t="str">
        <f t="shared" si="8"/>
        <v/>
      </c>
    </row>
    <row r="23" spans="1:28">
      <c r="A23" t="s">
        <v>74</v>
      </c>
      <c r="B23" s="12" t="str">
        <f t="shared" si="14"/>
        <v>r2_Water_Assassin_e1</v>
      </c>
      <c r="C23" s="6" t="str">
        <f t="shared" si="9"/>
        <v>Water</v>
      </c>
      <c r="D23" s="1" t="s">
        <v>129</v>
      </c>
      <c r="E23" s="22" t="s">
        <v>213</v>
      </c>
      <c r="F23" s="36" t="str">
        <f t="shared" si="10"/>
        <v>hero-bundle-r2_water_assassin_e1</v>
      </c>
      <c r="G23" s="36" t="str">
        <f t="shared" si="11"/>
        <v>Heroes/r2_Water_Assassin_e1/r2_Water_Assassin_e1_Avatar.png</v>
      </c>
      <c r="H23" s="36" t="str">
        <f t="shared" si="12"/>
        <v>Heroes/r2_Water_Assassin_e1/r2_Water_Assassin_e1_BurnMap.png</v>
      </c>
      <c r="I23" s="36" t="str">
        <f t="shared" si="13"/>
        <v>Heroes/r2_Water_Assassin_e1/r2_Water_Assassin_e1_SkeletonData.asset</v>
      </c>
      <c r="J23" s="6"/>
      <c r="K23" s="10">
        <v>22</v>
      </c>
      <c r="L23" s="6"/>
      <c r="M23" s="8" t="s">
        <v>35</v>
      </c>
      <c r="N23" t="str">
        <f t="shared" si="4"/>
        <v/>
      </c>
      <c r="X23" t="str">
        <f t="shared" si="5"/>
        <v>hero-card-4</v>
      </c>
      <c r="Y23" t="str">
        <f t="shared" si="6"/>
        <v>hero-bundle-r2_water_assassin_e1</v>
      </c>
      <c r="AA23" t="str">
        <f t="shared" si="7"/>
        <v/>
      </c>
      <c r="AB23" t="str">
        <f t="shared" si="8"/>
        <v/>
      </c>
    </row>
    <row r="24" spans="1:28">
      <c r="A24" t="s">
        <v>75</v>
      </c>
      <c r="B24" s="12" t="str">
        <f t="shared" si="14"/>
        <v>r2_Water_Assassin_e2</v>
      </c>
      <c r="C24" s="6" t="str">
        <f t="shared" si="9"/>
        <v>Water</v>
      </c>
      <c r="D24" s="1" t="s">
        <v>129</v>
      </c>
      <c r="E24" s="22" t="s">
        <v>213</v>
      </c>
      <c r="F24" s="36" t="str">
        <f t="shared" si="10"/>
        <v>hero-bundle-r2_water_assassin_e2</v>
      </c>
      <c r="G24" s="36" t="str">
        <f t="shared" si="11"/>
        <v>Heroes/r2_Water_Assassin_e2/r2_Water_Assassin_e2_Avatar.png</v>
      </c>
      <c r="H24" s="36" t="str">
        <f t="shared" si="12"/>
        <v>Heroes/r2_Water_Assassin_e2/r2_Water_Assassin_e2_BurnMap.png</v>
      </c>
      <c r="I24" s="36" t="str">
        <f t="shared" si="13"/>
        <v>Heroes/r2_Water_Assassin_e2/r2_Water_Assassin_e2_SkeletonData.asset</v>
      </c>
      <c r="J24" s="6"/>
      <c r="K24" s="10">
        <v>23</v>
      </c>
      <c r="L24" s="6"/>
      <c r="M24" s="8" t="s">
        <v>35</v>
      </c>
      <c r="N24" t="str">
        <f t="shared" si="4"/>
        <v/>
      </c>
      <c r="O24" s="22"/>
      <c r="X24" t="str">
        <f t="shared" si="5"/>
        <v>hero-card-4</v>
      </c>
      <c r="Y24" t="str">
        <f t="shared" si="6"/>
        <v>hero-bundle-r2_water_assassin_e2</v>
      </c>
      <c r="AA24" t="str">
        <f t="shared" si="7"/>
        <v/>
      </c>
      <c r="AB24" t="str">
        <f t="shared" si="8"/>
        <v/>
      </c>
    </row>
    <row r="25" spans="1:28">
      <c r="A25" t="s">
        <v>76</v>
      </c>
      <c r="B25" s="12" t="str">
        <f t="shared" si="14"/>
        <v>r2_Light_Specter_e1</v>
      </c>
      <c r="C25" s="6" t="str">
        <f t="shared" si="9"/>
        <v>Light</v>
      </c>
      <c r="D25" s="1" t="s">
        <v>129</v>
      </c>
      <c r="E25" s="22" t="s">
        <v>213</v>
      </c>
      <c r="F25" s="36" t="str">
        <f t="shared" si="10"/>
        <v>hero-bundle-r2_light_specter_e1</v>
      </c>
      <c r="G25" s="36" t="str">
        <f t="shared" si="11"/>
        <v>Heroes/r2_Light_Specter_e1/r2_Light_Specter_e1_Avatar.png</v>
      </c>
      <c r="H25" s="36" t="str">
        <f t="shared" si="12"/>
        <v>Heroes/r2_Light_Specter_e1/r2_Light_Specter_e1_BurnMap.png</v>
      </c>
      <c r="I25" s="36" t="str">
        <f t="shared" si="13"/>
        <v>Heroes/r2_Light_Specter_e1/r2_Light_Specter_e1_SkeletonData.asset</v>
      </c>
      <c r="J25" s="6"/>
      <c r="K25" s="10">
        <v>24</v>
      </c>
      <c r="L25" s="6"/>
      <c r="M25" s="8" t="s">
        <v>35</v>
      </c>
      <c r="N25" t="str">
        <f t="shared" si="4"/>
        <v/>
      </c>
      <c r="X25" t="str">
        <f t="shared" si="5"/>
        <v>hero-card-4</v>
      </c>
      <c r="Y25" t="str">
        <f t="shared" si="6"/>
        <v>hero-bundle-r2_light_specter_e1</v>
      </c>
      <c r="AA25" t="str">
        <f t="shared" si="7"/>
        <v/>
      </c>
      <c r="AB25" t="str">
        <f t="shared" si="8"/>
        <v/>
      </c>
    </row>
    <row r="26" spans="1:28">
      <c r="A26" t="s">
        <v>77</v>
      </c>
      <c r="B26" s="12" t="str">
        <f t="shared" si="14"/>
        <v>r2_Light_Specter_e2</v>
      </c>
      <c r="C26" s="6" t="str">
        <f t="shared" si="9"/>
        <v>Light</v>
      </c>
      <c r="D26" s="1" t="s">
        <v>129</v>
      </c>
      <c r="E26" s="22" t="s">
        <v>213</v>
      </c>
      <c r="F26" s="36" t="str">
        <f t="shared" si="10"/>
        <v>hero-bundle-r2_light_specter_e2</v>
      </c>
      <c r="G26" s="36" t="str">
        <f t="shared" si="11"/>
        <v>Heroes/r2_Light_Specter_e2/r2_Light_Specter_e2_Avatar.png</v>
      </c>
      <c r="H26" s="36" t="str">
        <f t="shared" si="12"/>
        <v>Heroes/r2_Light_Specter_e2/r2_Light_Specter_e2_BurnMap.png</v>
      </c>
      <c r="I26" s="36" t="str">
        <f t="shared" si="13"/>
        <v>Heroes/r2_Light_Specter_e2/r2_Light_Specter_e2_SkeletonData.asset</v>
      </c>
      <c r="J26" s="6"/>
      <c r="K26" s="10">
        <v>25</v>
      </c>
      <c r="L26" s="6"/>
      <c r="M26" s="8" t="s">
        <v>35</v>
      </c>
      <c r="N26" t="str">
        <f t="shared" si="4"/>
        <v/>
      </c>
      <c r="X26" t="str">
        <f t="shared" si="5"/>
        <v>hero-card-4</v>
      </c>
      <c r="Y26" t="str">
        <f t="shared" si="6"/>
        <v>hero-bundle-r2_light_specter_e2</v>
      </c>
      <c r="AA26" t="str">
        <f t="shared" si="7"/>
        <v/>
      </c>
      <c r="AB26" t="str">
        <f t="shared" si="8"/>
        <v/>
      </c>
    </row>
    <row r="27" spans="1:28">
      <c r="A27" t="s">
        <v>78</v>
      </c>
      <c r="B27" s="12" t="str">
        <f t="shared" si="14"/>
        <v>r2_Water_Specter_e1</v>
      </c>
      <c r="C27" s="6" t="str">
        <f t="shared" si="9"/>
        <v>Water</v>
      </c>
      <c r="D27" s="1" t="s">
        <v>129</v>
      </c>
      <c r="E27" s="22" t="s">
        <v>213</v>
      </c>
      <c r="F27" s="36" t="str">
        <f t="shared" si="10"/>
        <v>hero-bundle-r2_water_specter_e1</v>
      </c>
      <c r="G27" s="36" t="str">
        <f t="shared" si="11"/>
        <v>Heroes/r2_Water_Specter_e1/r2_Water_Specter_e1_Avatar.png</v>
      </c>
      <c r="H27" s="36" t="str">
        <f t="shared" si="12"/>
        <v>Heroes/r2_Water_Specter_e1/r2_Water_Specter_e1_BurnMap.png</v>
      </c>
      <c r="I27" s="36" t="str">
        <f t="shared" si="13"/>
        <v>Heroes/r2_Water_Specter_e1/r2_Water_Specter_e1_SkeletonData.asset</v>
      </c>
      <c r="J27" s="6"/>
      <c r="K27" s="10">
        <v>26</v>
      </c>
      <c r="L27" s="6"/>
      <c r="M27" s="8" t="s">
        <v>35</v>
      </c>
      <c r="N27" t="str">
        <f t="shared" si="4"/>
        <v/>
      </c>
      <c r="X27" t="str">
        <f t="shared" si="5"/>
        <v>hero-card-4</v>
      </c>
      <c r="Y27" t="str">
        <f t="shared" si="6"/>
        <v>hero-bundle-r2_water_specter_e1</v>
      </c>
      <c r="AA27" t="str">
        <f t="shared" si="7"/>
        <v/>
      </c>
      <c r="AB27" t="str">
        <f t="shared" si="8"/>
        <v/>
      </c>
    </row>
    <row r="28" spans="1:28">
      <c r="A28" t="s">
        <v>79</v>
      </c>
      <c r="B28" s="12" t="str">
        <f t="shared" si="14"/>
        <v>r2_Water_Specter_e2</v>
      </c>
      <c r="C28" s="6" t="str">
        <f t="shared" si="9"/>
        <v>Water</v>
      </c>
      <c r="D28" s="1" t="s">
        <v>129</v>
      </c>
      <c r="E28" s="22" t="s">
        <v>213</v>
      </c>
      <c r="F28" s="36" t="str">
        <f t="shared" si="10"/>
        <v>hero-bundle-r2_water_specter_e2</v>
      </c>
      <c r="G28" s="36" t="str">
        <f t="shared" si="11"/>
        <v>Heroes/r2_Water_Specter_e2/r2_Water_Specter_e2_Avatar.png</v>
      </c>
      <c r="H28" s="36" t="str">
        <f t="shared" si="12"/>
        <v>Heroes/r2_Water_Specter_e2/r2_Water_Specter_e2_BurnMap.png</v>
      </c>
      <c r="I28" s="36" t="str">
        <f t="shared" si="13"/>
        <v>Heroes/r2_Water_Specter_e2/r2_Water_Specter_e2_SkeletonData.asset</v>
      </c>
      <c r="J28" s="15"/>
      <c r="K28" s="10">
        <v>27</v>
      </c>
      <c r="L28" s="6"/>
      <c r="M28" s="8" t="s">
        <v>35</v>
      </c>
      <c r="N28" t="str">
        <f t="shared" si="4"/>
        <v/>
      </c>
      <c r="X28" t="str">
        <f t="shared" si="5"/>
        <v>hero-card-4</v>
      </c>
      <c r="Y28" t="str">
        <f t="shared" si="6"/>
        <v>hero-bundle-r2_water_specter_e2</v>
      </c>
      <c r="AA28" t="str">
        <f t="shared" si="7"/>
        <v/>
      </c>
      <c r="AB28" t="str">
        <f t="shared" si="8"/>
        <v/>
      </c>
    </row>
    <row r="29" spans="1:28">
      <c r="A29" t="s">
        <v>80</v>
      </c>
      <c r="B29" s="12" t="str">
        <f t="shared" si="14"/>
        <v>r2_Dark_Daywalker_e1</v>
      </c>
      <c r="C29" s="6" t="str">
        <f t="shared" si="9"/>
        <v>Dark</v>
      </c>
      <c r="D29" s="1" t="s">
        <v>129</v>
      </c>
      <c r="E29" s="22" t="s">
        <v>213</v>
      </c>
      <c r="F29" s="36" t="str">
        <f t="shared" si="10"/>
        <v>hero-bundle-r2_dark_daywalker_e1</v>
      </c>
      <c r="G29" s="36" t="str">
        <f t="shared" si="11"/>
        <v>Heroes/r2_Dark_Daywalker_e1/r2_Dark_Daywalker_e1_Avatar.png</v>
      </c>
      <c r="H29" s="36" t="str">
        <f t="shared" si="12"/>
        <v>Heroes/r2_Dark_Daywalker_e1/r2_Dark_Daywalker_e1_BurnMap.png</v>
      </c>
      <c r="I29" s="36" t="str">
        <f t="shared" si="13"/>
        <v>Heroes/r2_Dark_Daywalker_e1/r2_Dark_Daywalker_e1_SkeletonData.asset</v>
      </c>
      <c r="J29" s="6"/>
      <c r="K29" s="10">
        <v>28</v>
      </c>
      <c r="L29" s="6"/>
      <c r="M29" s="8" t="s">
        <v>35</v>
      </c>
      <c r="N29" t="str">
        <f t="shared" si="4"/>
        <v/>
      </c>
      <c r="X29" t="str">
        <f t="shared" si="5"/>
        <v>hero-card-4</v>
      </c>
      <c r="Y29" t="str">
        <f t="shared" si="6"/>
        <v>hero-bundle-r2_dark_daywalker_e1</v>
      </c>
      <c r="AA29" t="str">
        <f t="shared" si="7"/>
        <v/>
      </c>
      <c r="AB29" t="str">
        <f t="shared" si="8"/>
        <v/>
      </c>
    </row>
    <row r="30" spans="1:28">
      <c r="A30" t="s">
        <v>81</v>
      </c>
      <c r="B30" s="12" t="str">
        <f t="shared" si="14"/>
        <v>r2_Dark_Daywalker_e2</v>
      </c>
      <c r="C30" s="6" t="str">
        <f t="shared" si="9"/>
        <v>Dark</v>
      </c>
      <c r="D30" s="1" t="s">
        <v>129</v>
      </c>
      <c r="E30" s="22" t="s">
        <v>213</v>
      </c>
      <c r="F30" s="36" t="str">
        <f t="shared" si="10"/>
        <v>hero-bundle-r2_dark_daywalker_e2</v>
      </c>
      <c r="G30" s="36" t="str">
        <f t="shared" si="11"/>
        <v>Heroes/r2_Dark_Daywalker_e2/r2_Dark_Daywalker_e2_Avatar.png</v>
      </c>
      <c r="H30" s="36" t="str">
        <f t="shared" si="12"/>
        <v>Heroes/r2_Dark_Daywalker_e2/r2_Dark_Daywalker_e2_BurnMap.png</v>
      </c>
      <c r="I30" s="36" t="str">
        <f t="shared" si="13"/>
        <v>Heroes/r2_Dark_Daywalker_e2/r2_Dark_Daywalker_e2_SkeletonData.asset</v>
      </c>
      <c r="J30" s="6"/>
      <c r="K30" s="10">
        <v>29</v>
      </c>
      <c r="L30" s="6"/>
      <c r="M30" s="8" t="s">
        <v>35</v>
      </c>
      <c r="N30" t="str">
        <f t="shared" si="4"/>
        <v/>
      </c>
      <c r="X30" t="str">
        <f t="shared" si="5"/>
        <v>hero-card-4</v>
      </c>
      <c r="Y30" t="str">
        <f t="shared" si="6"/>
        <v>hero-bundle-r2_dark_daywalker_e2</v>
      </c>
      <c r="AA30" t="str">
        <f t="shared" si="7"/>
        <v/>
      </c>
      <c r="AB30" t="str">
        <f t="shared" si="8"/>
        <v/>
      </c>
    </row>
    <row r="31" spans="1:28">
      <c r="A31" s="38" t="s">
        <v>210</v>
      </c>
      <c r="B31" s="12" t="str">
        <f t="shared" si="14"/>
        <v>r3_Earth_Bard_e1</v>
      </c>
      <c r="C31" s="6" t="str">
        <f t="shared" si="9"/>
        <v>Earth</v>
      </c>
      <c r="D31" s="1" t="s">
        <v>129</v>
      </c>
      <c r="E31" s="22" t="s">
        <v>213</v>
      </c>
      <c r="F31" s="36" t="str">
        <f t="shared" si="10"/>
        <v>hero-bundle-r3_earth_bard_e1</v>
      </c>
      <c r="G31" s="36" t="str">
        <f t="shared" si="11"/>
        <v>Heroes/r3_Earth_Bard_e1/r3_Earth_Bard_e1_Avatar.png</v>
      </c>
      <c r="H31" s="36" t="str">
        <f t="shared" si="12"/>
        <v>Heroes/r3_Earth_Bard_e1/r3_Earth_Bard_e1_BurnMap.png</v>
      </c>
      <c r="I31" s="36" t="str">
        <f t="shared" si="13"/>
        <v>Heroes/r3_Earth_Bard_e1/r3_Earth_Bard_e1_SkeletonData.asset</v>
      </c>
      <c r="J31" s="6"/>
      <c r="K31" s="10">
        <v>30</v>
      </c>
      <c r="L31" s="6"/>
      <c r="M31" s="8" t="s">
        <v>35</v>
      </c>
      <c r="N31" t="str">
        <f t="shared" si="4"/>
        <v/>
      </c>
      <c r="O31" s="15"/>
      <c r="P31" s="15"/>
      <c r="Q31" s="15"/>
      <c r="X31" t="str">
        <f t="shared" si="5"/>
        <v>hero-card-4</v>
      </c>
      <c r="Y31" t="str">
        <f t="shared" si="6"/>
        <v>hero-bundle-r3_earth_bard_e1</v>
      </c>
      <c r="AA31" t="str">
        <f t="shared" si="7"/>
        <v/>
      </c>
      <c r="AB31" t="str">
        <f t="shared" si="8"/>
        <v/>
      </c>
    </row>
    <row r="32" spans="1:28">
      <c r="A32" s="38" t="s">
        <v>211</v>
      </c>
      <c r="B32" s="12" t="str">
        <f t="shared" si="14"/>
        <v>r3_Earth_Bard_e2</v>
      </c>
      <c r="C32" s="6" t="str">
        <f t="shared" si="9"/>
        <v>Earth</v>
      </c>
      <c r="D32" s="1" t="s">
        <v>129</v>
      </c>
      <c r="E32" s="22" t="s">
        <v>213</v>
      </c>
      <c r="F32" s="36" t="str">
        <f t="shared" si="10"/>
        <v>hero-bundle-r3_earth_bard_e2</v>
      </c>
      <c r="G32" s="36" t="str">
        <f t="shared" si="11"/>
        <v>Heroes/r3_Earth_Bard_e2/r3_Earth_Bard_e2_Avatar.png</v>
      </c>
      <c r="H32" s="36" t="str">
        <f t="shared" si="12"/>
        <v>Heroes/r3_Earth_Bard_e2/r3_Earth_Bard_e2_BurnMap.png</v>
      </c>
      <c r="I32" s="36" t="str">
        <f t="shared" si="13"/>
        <v>Heroes/r3_Earth_Bard_e2/r3_Earth_Bard_e2_SkeletonData.asset</v>
      </c>
      <c r="J32" s="6"/>
      <c r="K32" s="10">
        <v>31</v>
      </c>
      <c r="L32" s="6"/>
      <c r="M32" s="8" t="s">
        <v>35</v>
      </c>
      <c r="N32" t="str">
        <f t="shared" si="4"/>
        <v/>
      </c>
      <c r="O32" s="15"/>
      <c r="P32" s="15"/>
      <c r="Q32" s="15"/>
      <c r="X32" t="str">
        <f t="shared" si="5"/>
        <v>hero-card-4</v>
      </c>
      <c r="Y32" t="str">
        <f t="shared" si="6"/>
        <v>hero-bundle-r3_earth_bard_e2</v>
      </c>
      <c r="AA32" t="str">
        <f t="shared" si="7"/>
        <v/>
      </c>
      <c r="AB32" t="str">
        <f t="shared" si="8"/>
        <v/>
      </c>
    </row>
    <row r="33" spans="1:28">
      <c r="A33" t="s">
        <v>82</v>
      </c>
      <c r="B33" s="12" t="str">
        <f t="shared" si="14"/>
        <v>r3_Dark_Dragon_e1</v>
      </c>
      <c r="C33" s="6" t="str">
        <f t="shared" si="9"/>
        <v>Dark</v>
      </c>
      <c r="D33" s="1" t="s">
        <v>129</v>
      </c>
      <c r="E33" s="22" t="s">
        <v>213</v>
      </c>
      <c r="F33" s="36" t="str">
        <f t="shared" si="10"/>
        <v>hero-bundle-r3_dark_dragon_e1</v>
      </c>
      <c r="G33" s="36" t="str">
        <f t="shared" si="11"/>
        <v>Heroes/r3_Dark_Dragon_e1/r3_Dark_Dragon_e1_Avatar.png</v>
      </c>
      <c r="H33" s="36" t="str">
        <f t="shared" si="12"/>
        <v>Heroes/r3_Dark_Dragon_e1/r3_Dark_Dragon_e1_BurnMap.png</v>
      </c>
      <c r="I33" s="36" t="str">
        <f t="shared" si="13"/>
        <v>Heroes/r3_Dark_Dragon_e1/r3_Dark_Dragon_e1_SkeletonData.asset</v>
      </c>
      <c r="J33" s="6"/>
      <c r="K33" s="10">
        <v>32</v>
      </c>
      <c r="L33" s="6"/>
      <c r="M33" s="8" t="s">
        <v>35</v>
      </c>
      <c r="N33" t="str">
        <f t="shared" si="4"/>
        <v/>
      </c>
      <c r="O33" s="15"/>
      <c r="P33" s="15"/>
      <c r="Q33" s="15"/>
      <c r="X33" t="str">
        <f t="shared" si="5"/>
        <v>hero-card-4</v>
      </c>
      <c r="Y33" t="str">
        <f t="shared" si="6"/>
        <v>hero-bundle-r3_dark_dragon_e1</v>
      </c>
      <c r="AA33" t="str">
        <f t="shared" si="7"/>
        <v/>
      </c>
      <c r="AB33" t="str">
        <f t="shared" si="8"/>
        <v/>
      </c>
    </row>
    <row r="34" spans="1:28">
      <c r="A34" t="s">
        <v>83</v>
      </c>
      <c r="B34" s="12" t="str">
        <f t="shared" si="14"/>
        <v>r3_Dark_Dragon_e2</v>
      </c>
      <c r="C34" s="6" t="str">
        <f t="shared" si="9"/>
        <v>Dark</v>
      </c>
      <c r="D34" s="1" t="s">
        <v>129</v>
      </c>
      <c r="E34" s="22" t="s">
        <v>232</v>
      </c>
      <c r="F34" s="36" t="str">
        <f t="shared" si="10"/>
        <v>hero-bundle-r3_dark_dragon_e2</v>
      </c>
      <c r="G34" s="36" t="str">
        <f t="shared" si="11"/>
        <v>Heroes/r3_Dark_Dragon_e2/r3_Dark_Dragon_e2_Avatar.png</v>
      </c>
      <c r="H34" s="36" t="str">
        <f t="shared" si="12"/>
        <v>Heroes/r3_Dark_Dragon_e2/r3_Dark_Dragon_e2_BurnMap.png</v>
      </c>
      <c r="I34" s="36" t="str">
        <f t="shared" si="13"/>
        <v>Heroes/r3_Dark_Dragon_e2/r3_Dark_Dragon_e2_SkeletonData.asset</v>
      </c>
      <c r="J34" s="6"/>
      <c r="K34" s="10">
        <v>33</v>
      </c>
      <c r="L34" s="6"/>
      <c r="M34" s="8" t="s">
        <v>35</v>
      </c>
      <c r="N34" t="str">
        <f t="shared" si="4"/>
        <v/>
      </c>
      <c r="O34" s="15"/>
      <c r="P34" s="15"/>
      <c r="Q34" s="15"/>
      <c r="X34" t="str">
        <f t="shared" ref="X34:X65" si="15">IFERROR(INDEX(T$5:T$10,MATCH($A34,$S$5:$S$10,0)),D34)</f>
        <v>hero-card-4</v>
      </c>
      <c r="Y34" t="str">
        <f t="shared" ref="Y34:Y65" si="16">IFERROR(INDEX(U$5:U$10,MATCH($A34,$S$5:$S$10,0)),F34)</f>
        <v>hero-bundle-r3_dark_dragon_e2</v>
      </c>
      <c r="AA34" t="str">
        <f t="shared" si="7"/>
        <v/>
      </c>
      <c r="AB34" t="str">
        <f t="shared" si="8"/>
        <v/>
      </c>
    </row>
    <row r="35" spans="1:28">
      <c r="A35" t="s">
        <v>84</v>
      </c>
      <c r="B35" s="12" t="str">
        <f t="shared" si="14"/>
        <v>r3_Dark_Dragon_e3</v>
      </c>
      <c r="C35" s="6" t="str">
        <f t="shared" si="9"/>
        <v>Dark</v>
      </c>
      <c r="D35" s="1" t="s">
        <v>129</v>
      </c>
      <c r="E35" s="22" t="s">
        <v>233</v>
      </c>
      <c r="F35" s="36" t="str">
        <f t="shared" si="10"/>
        <v>hero-bundle-r3_dark_dragon_e3</v>
      </c>
      <c r="G35" s="36" t="str">
        <f t="shared" si="11"/>
        <v>Heroes/r3_Dark_Dragon_e3/r3_Dark_Dragon_e3_Avatar.png</v>
      </c>
      <c r="H35" s="36" t="str">
        <f t="shared" si="12"/>
        <v>Heroes/r3_Dark_Dragon_e3/r3_Dark_Dragon_e3_BurnMap.png</v>
      </c>
      <c r="I35" s="36" t="str">
        <f t="shared" si="13"/>
        <v>Heroes/r3_Dark_Dragon_e3/r3_Dark_Dragon_e3_SkeletonData.asset</v>
      </c>
      <c r="J35" s="6"/>
      <c r="K35" s="10">
        <v>34</v>
      </c>
      <c r="L35" s="6"/>
      <c r="M35" s="8" t="s">
        <v>35</v>
      </c>
      <c r="N35" t="str">
        <f t="shared" si="4"/>
        <v/>
      </c>
      <c r="O35" s="15"/>
      <c r="P35" s="15"/>
      <c r="Q35" s="15"/>
      <c r="X35" t="str">
        <f t="shared" si="15"/>
        <v>hero-card-4</v>
      </c>
      <c r="Y35" t="str">
        <f t="shared" si="16"/>
        <v>hero-bundle-r3_dark_dragon_e3</v>
      </c>
      <c r="AA35" t="str">
        <f t="shared" si="7"/>
        <v/>
      </c>
      <c r="AB35" t="str">
        <f t="shared" si="8"/>
        <v/>
      </c>
    </row>
    <row r="36" spans="1:28">
      <c r="A36" t="s">
        <v>85</v>
      </c>
      <c r="B36" s="12" t="str">
        <f t="shared" si="14"/>
        <v>r3_Dark_Dragon_e4</v>
      </c>
      <c r="C36" s="6" t="str">
        <f t="shared" si="9"/>
        <v>Dark</v>
      </c>
      <c r="D36" s="1" t="s">
        <v>129</v>
      </c>
      <c r="E36" s="22" t="s">
        <v>233</v>
      </c>
      <c r="F36" s="36" t="str">
        <f t="shared" si="10"/>
        <v>hero-bundle-r3_dark_dragon_e4</v>
      </c>
      <c r="G36" s="36" t="str">
        <f t="shared" si="11"/>
        <v>Heroes/r3_Dark_Dragon_e4/r3_Dark_Dragon_e4_Avatar.png</v>
      </c>
      <c r="H36" s="36" t="str">
        <f t="shared" si="12"/>
        <v>Heroes/r3_Dark_Dragon_e4/r3_Dark_Dragon_e4_BurnMap.png</v>
      </c>
      <c r="I36" s="36" t="str">
        <f t="shared" si="13"/>
        <v>Heroes/r3_Dark_Dragon_e4/r3_Dark_Dragon_e4_SkeletonData.asset</v>
      </c>
      <c r="J36" s="6"/>
      <c r="K36" s="10">
        <v>35</v>
      </c>
      <c r="L36" s="6"/>
      <c r="M36" s="8" t="s">
        <v>35</v>
      </c>
      <c r="N36" t="str">
        <f t="shared" si="4"/>
        <v/>
      </c>
      <c r="O36" s="15"/>
      <c r="P36" s="15"/>
      <c r="Q36" s="15"/>
      <c r="X36" t="str">
        <f t="shared" si="15"/>
        <v>hero-card-4</v>
      </c>
      <c r="Y36" t="str">
        <f t="shared" si="16"/>
        <v>hero-bundle-r3_dark_dragon_e4</v>
      </c>
      <c r="AA36" t="str">
        <f t="shared" si="7"/>
        <v/>
      </c>
      <c r="AB36" t="str">
        <f t="shared" si="8"/>
        <v/>
      </c>
    </row>
    <row r="37" spans="1:28">
      <c r="A37" t="s">
        <v>86</v>
      </c>
      <c r="B37" s="12" t="str">
        <f t="shared" si="14"/>
        <v>r3_Earth_Dragon_e1</v>
      </c>
      <c r="C37" s="6" t="str">
        <f t="shared" si="9"/>
        <v>Earth</v>
      </c>
      <c r="D37" s="1" t="s">
        <v>129</v>
      </c>
      <c r="E37" s="22" t="s">
        <v>213</v>
      </c>
      <c r="F37" s="36" t="str">
        <f t="shared" si="10"/>
        <v>hero-bundle-r3_earth_dragon_e1</v>
      </c>
      <c r="G37" s="36" t="str">
        <f t="shared" si="11"/>
        <v>Heroes/r3_Earth_Dragon_e1/r3_Earth_Dragon_e1_Avatar.png</v>
      </c>
      <c r="H37" s="36" t="str">
        <f t="shared" si="12"/>
        <v>Heroes/r3_Earth_Dragon_e1/r3_Earth_Dragon_e1_BurnMap.png</v>
      </c>
      <c r="I37" s="36" t="str">
        <f t="shared" si="13"/>
        <v>Heroes/r3_Earth_Dragon_e1/r3_Earth_Dragon_e1_SkeletonData.asset</v>
      </c>
      <c r="J37" s="6"/>
      <c r="K37" s="10">
        <v>36</v>
      </c>
      <c r="L37" s="6"/>
      <c r="M37" s="8" t="s">
        <v>35</v>
      </c>
      <c r="N37" t="str">
        <f t="shared" si="4"/>
        <v/>
      </c>
      <c r="O37" s="21"/>
      <c r="P37" s="21"/>
      <c r="Q37" s="15"/>
      <c r="X37" t="str">
        <f t="shared" si="15"/>
        <v>hero-card-4</v>
      </c>
      <c r="Y37" t="str">
        <f t="shared" si="16"/>
        <v>hero-bundle-r3_earth_dragon_e1</v>
      </c>
      <c r="AA37" t="str">
        <f t="shared" si="7"/>
        <v/>
      </c>
      <c r="AB37" t="str">
        <f t="shared" si="8"/>
        <v/>
      </c>
    </row>
    <row r="38" spans="1:28">
      <c r="A38" t="s">
        <v>87</v>
      </c>
      <c r="B38" s="12" t="str">
        <f t="shared" si="14"/>
        <v>r3_Earth_Dragon_e2</v>
      </c>
      <c r="C38" s="6" t="str">
        <f t="shared" si="9"/>
        <v>Earth</v>
      </c>
      <c r="D38" s="1" t="s">
        <v>129</v>
      </c>
      <c r="E38" s="22" t="s">
        <v>232</v>
      </c>
      <c r="F38" s="36" t="str">
        <f t="shared" si="10"/>
        <v>hero-bundle-r3_earth_dragon_e2</v>
      </c>
      <c r="G38" s="36" t="str">
        <f t="shared" si="11"/>
        <v>Heroes/r3_Earth_Dragon_e2/r3_Earth_Dragon_e2_Avatar.png</v>
      </c>
      <c r="H38" s="36" t="str">
        <f t="shared" si="12"/>
        <v>Heroes/r3_Earth_Dragon_e2/r3_Earth_Dragon_e2_BurnMap.png</v>
      </c>
      <c r="I38" s="36" t="str">
        <f t="shared" si="13"/>
        <v>Heroes/r3_Earth_Dragon_e2/r3_Earth_Dragon_e2_SkeletonData.asset</v>
      </c>
      <c r="J38" s="6"/>
      <c r="K38" s="10">
        <v>37</v>
      </c>
      <c r="L38" s="6"/>
      <c r="M38" s="8" t="s">
        <v>35</v>
      </c>
      <c r="N38" t="str">
        <f t="shared" si="4"/>
        <v/>
      </c>
      <c r="O38" s="15"/>
      <c r="P38" s="15"/>
      <c r="Q38" s="15"/>
      <c r="X38" t="str">
        <f t="shared" si="15"/>
        <v>hero-card-4</v>
      </c>
      <c r="Y38" t="str">
        <f t="shared" si="16"/>
        <v>hero-bundle-r3_earth_dragon_e2</v>
      </c>
      <c r="AA38" t="str">
        <f t="shared" si="7"/>
        <v/>
      </c>
      <c r="AB38" t="str">
        <f t="shared" si="8"/>
        <v/>
      </c>
    </row>
    <row r="39" spans="1:28">
      <c r="A39" t="s">
        <v>88</v>
      </c>
      <c r="B39" s="12" t="str">
        <f t="shared" si="14"/>
        <v>r3_Earth_Dragon_e3</v>
      </c>
      <c r="C39" s="6" t="str">
        <f t="shared" si="9"/>
        <v>Earth</v>
      </c>
      <c r="D39" s="1" t="s">
        <v>129</v>
      </c>
      <c r="E39" s="22" t="s">
        <v>233</v>
      </c>
      <c r="F39" s="36" t="str">
        <f t="shared" si="10"/>
        <v>hero-bundle-r3_earth_dragon_e3</v>
      </c>
      <c r="G39" s="36" t="str">
        <f t="shared" si="11"/>
        <v>Heroes/r3_Earth_Dragon_e3/r3_Earth_Dragon_e3_Avatar.png</v>
      </c>
      <c r="H39" s="36" t="str">
        <f t="shared" si="12"/>
        <v>Heroes/r3_Earth_Dragon_e3/r3_Earth_Dragon_e3_BurnMap.png</v>
      </c>
      <c r="I39" s="36" t="str">
        <f t="shared" si="13"/>
        <v>Heroes/r3_Earth_Dragon_e3/r3_Earth_Dragon_e3_SkeletonData.asset</v>
      </c>
      <c r="J39" s="6"/>
      <c r="K39" s="10">
        <v>38</v>
      </c>
      <c r="L39" s="6"/>
      <c r="M39" s="8" t="s">
        <v>35</v>
      </c>
      <c r="N39" t="str">
        <f t="shared" si="4"/>
        <v/>
      </c>
      <c r="O39" s="15"/>
      <c r="P39" s="15"/>
      <c r="Q39" s="15"/>
      <c r="X39" t="str">
        <f t="shared" si="15"/>
        <v>hero-card-4</v>
      </c>
      <c r="Y39" t="str">
        <f t="shared" si="16"/>
        <v>hero-bundle-r3_earth_dragon_e3</v>
      </c>
      <c r="AA39" t="str">
        <f t="shared" si="7"/>
        <v/>
      </c>
      <c r="AB39" t="str">
        <f t="shared" si="8"/>
        <v/>
      </c>
    </row>
    <row r="40" spans="1:28">
      <c r="A40" t="s">
        <v>89</v>
      </c>
      <c r="B40" s="12" t="str">
        <f t="shared" si="14"/>
        <v>r3_Earth_Dragon_e4</v>
      </c>
      <c r="C40" s="6" t="str">
        <f t="shared" si="9"/>
        <v>Earth</v>
      </c>
      <c r="D40" s="1" t="s">
        <v>129</v>
      </c>
      <c r="E40" s="22" t="s">
        <v>233</v>
      </c>
      <c r="F40" s="36" t="str">
        <f t="shared" si="10"/>
        <v>hero-bundle-r3_earth_dragon_e4</v>
      </c>
      <c r="G40" s="36" t="str">
        <f t="shared" si="11"/>
        <v>Heroes/r3_Earth_Dragon_e4/r3_Earth_Dragon_e4_Avatar.png</v>
      </c>
      <c r="H40" s="36" t="str">
        <f t="shared" si="12"/>
        <v>Heroes/r3_Earth_Dragon_e4/r3_Earth_Dragon_e4_BurnMap.png</v>
      </c>
      <c r="I40" s="36" t="str">
        <f t="shared" si="13"/>
        <v>Heroes/r3_Earth_Dragon_e4/r3_Earth_Dragon_e4_SkeletonData.asset</v>
      </c>
      <c r="J40" s="6"/>
      <c r="K40" s="10">
        <v>39</v>
      </c>
      <c r="L40" s="6"/>
      <c r="M40" s="8" t="s">
        <v>35</v>
      </c>
      <c r="N40" t="str">
        <f t="shared" si="4"/>
        <v/>
      </c>
      <c r="O40" s="15"/>
      <c r="P40" s="15"/>
      <c r="Q40" s="15"/>
      <c r="X40" t="str">
        <f t="shared" si="15"/>
        <v>hero-card-4</v>
      </c>
      <c r="Y40" t="str">
        <f t="shared" si="16"/>
        <v>hero-bundle-r3_earth_dragon_e4</v>
      </c>
      <c r="AA40" t="str">
        <f t="shared" si="7"/>
        <v/>
      </c>
      <c r="AB40" t="str">
        <f t="shared" si="8"/>
        <v/>
      </c>
    </row>
    <row r="41" spans="1:28">
      <c r="A41" t="s">
        <v>90</v>
      </c>
      <c r="B41" s="12" t="str">
        <f t="shared" si="14"/>
        <v>r3_Light_Dragon_e1</v>
      </c>
      <c r="C41" s="6" t="str">
        <f t="shared" si="9"/>
        <v>Light</v>
      </c>
      <c r="D41" s="1" t="s">
        <v>129</v>
      </c>
      <c r="E41" s="22" t="s">
        <v>213</v>
      </c>
      <c r="F41" s="36" t="str">
        <f t="shared" si="10"/>
        <v>hero-bundle-r3_light_dragon_e1</v>
      </c>
      <c r="G41" s="36" t="str">
        <f t="shared" si="11"/>
        <v>Heroes/r3_Light_Dragon_e1/r3_Light_Dragon_e1_Avatar.png</v>
      </c>
      <c r="H41" s="36" t="str">
        <f t="shared" si="12"/>
        <v>Heroes/r3_Light_Dragon_e1/r3_Light_Dragon_e1_BurnMap.png</v>
      </c>
      <c r="I41" s="36" t="str">
        <f t="shared" si="13"/>
        <v>Heroes/r3_Light_Dragon_e1/r3_Light_Dragon_e1_SkeletonData.asset</v>
      </c>
      <c r="J41" s="6"/>
      <c r="K41" s="10">
        <v>40</v>
      </c>
      <c r="L41" s="6"/>
      <c r="M41" s="8" t="s">
        <v>35</v>
      </c>
      <c r="N41" t="str">
        <f t="shared" si="4"/>
        <v/>
      </c>
      <c r="O41" s="15"/>
      <c r="P41" s="15"/>
      <c r="Q41" s="15"/>
      <c r="X41" t="str">
        <f t="shared" si="15"/>
        <v>hero-card-4</v>
      </c>
      <c r="Y41" t="str">
        <f t="shared" si="16"/>
        <v>hero-bundle-r3_light_dragon_e1</v>
      </c>
      <c r="AA41" t="str">
        <f t="shared" si="7"/>
        <v/>
      </c>
      <c r="AB41" t="str">
        <f t="shared" si="8"/>
        <v/>
      </c>
    </row>
    <row r="42" spans="1:28">
      <c r="A42" t="s">
        <v>91</v>
      </c>
      <c r="B42" s="12" t="str">
        <f t="shared" si="14"/>
        <v>r3_Light_Dragon_e2</v>
      </c>
      <c r="C42" s="6" t="str">
        <f t="shared" si="9"/>
        <v>Light</v>
      </c>
      <c r="D42" s="1" t="s">
        <v>129</v>
      </c>
      <c r="E42" s="22" t="s">
        <v>232</v>
      </c>
      <c r="F42" s="36" t="str">
        <f t="shared" si="10"/>
        <v>hero-bundle-r3_light_dragon_e2</v>
      </c>
      <c r="G42" s="36" t="str">
        <f t="shared" si="11"/>
        <v>Heroes/r3_Light_Dragon_e2/r3_Light_Dragon_e2_Avatar.png</v>
      </c>
      <c r="H42" s="36" t="str">
        <f t="shared" si="12"/>
        <v>Heroes/r3_Light_Dragon_e2/r3_Light_Dragon_e2_BurnMap.png</v>
      </c>
      <c r="I42" s="36" t="str">
        <f t="shared" si="13"/>
        <v>Heroes/r3_Light_Dragon_e2/r3_Light_Dragon_e2_SkeletonData.asset</v>
      </c>
      <c r="J42" s="6"/>
      <c r="K42" s="10">
        <v>41</v>
      </c>
      <c r="L42" s="6"/>
      <c r="M42" s="8" t="s">
        <v>35</v>
      </c>
      <c r="N42" t="str">
        <f t="shared" si="4"/>
        <v/>
      </c>
      <c r="O42" s="15"/>
      <c r="P42" s="15"/>
      <c r="Q42" s="15"/>
      <c r="X42" t="str">
        <f t="shared" si="15"/>
        <v>hero-card-4</v>
      </c>
      <c r="Y42" t="str">
        <f t="shared" si="16"/>
        <v>hero-bundle-r3_light_dragon_e2</v>
      </c>
      <c r="AA42" t="str">
        <f t="shared" si="7"/>
        <v/>
      </c>
      <c r="AB42" t="str">
        <f t="shared" si="8"/>
        <v/>
      </c>
    </row>
    <row r="43" spans="1:28">
      <c r="A43" t="s">
        <v>92</v>
      </c>
      <c r="B43" s="12" t="str">
        <f t="shared" si="14"/>
        <v>r3_Light_Dragon_e3</v>
      </c>
      <c r="C43" s="6" t="str">
        <f t="shared" si="9"/>
        <v>Light</v>
      </c>
      <c r="D43" s="1" t="s">
        <v>129</v>
      </c>
      <c r="E43" s="22" t="s">
        <v>233</v>
      </c>
      <c r="F43" s="36" t="str">
        <f t="shared" si="10"/>
        <v>hero-bundle-r3_light_dragon_e3</v>
      </c>
      <c r="G43" s="36" t="str">
        <f t="shared" si="11"/>
        <v>Heroes/r3_Light_Dragon_e3/r3_Light_Dragon_e3_Avatar.png</v>
      </c>
      <c r="H43" s="36" t="str">
        <f t="shared" si="12"/>
        <v>Heroes/r3_Light_Dragon_e3/r3_Light_Dragon_e3_BurnMap.png</v>
      </c>
      <c r="I43" s="36" t="str">
        <f t="shared" si="13"/>
        <v>Heroes/r3_Light_Dragon_e3/r3_Light_Dragon_e3_SkeletonData.asset</v>
      </c>
      <c r="J43" s="6"/>
      <c r="K43" s="10">
        <v>42</v>
      </c>
      <c r="L43" s="6"/>
      <c r="M43" s="8" t="s">
        <v>35</v>
      </c>
      <c r="N43" t="str">
        <f t="shared" si="4"/>
        <v/>
      </c>
      <c r="O43" s="15"/>
      <c r="P43" s="15"/>
      <c r="Q43" s="15"/>
      <c r="X43" t="str">
        <f t="shared" si="15"/>
        <v>hero-card-4</v>
      </c>
      <c r="Y43" t="str">
        <f t="shared" si="16"/>
        <v>hero-bundle-r3_light_dragon_e3</v>
      </c>
      <c r="AA43" t="str">
        <f t="shared" si="7"/>
        <v/>
      </c>
      <c r="AB43" t="str">
        <f t="shared" si="8"/>
        <v/>
      </c>
    </row>
    <row r="44" spans="1:28">
      <c r="A44" t="s">
        <v>93</v>
      </c>
      <c r="B44" s="12" t="str">
        <f t="shared" si="14"/>
        <v>r3_Light_Dragon_e4</v>
      </c>
      <c r="C44" s="6" t="str">
        <f t="shared" si="9"/>
        <v>Light</v>
      </c>
      <c r="D44" s="1" t="s">
        <v>129</v>
      </c>
      <c r="E44" s="22" t="s">
        <v>233</v>
      </c>
      <c r="F44" s="36" t="str">
        <f t="shared" si="10"/>
        <v>hero-bundle-r3_light_dragon_e4</v>
      </c>
      <c r="G44" s="36" t="str">
        <f t="shared" si="11"/>
        <v>Heroes/r3_Light_Dragon_e4/r3_Light_Dragon_e4_Avatar.png</v>
      </c>
      <c r="H44" s="36" t="str">
        <f t="shared" si="12"/>
        <v>Heroes/r3_Light_Dragon_e4/r3_Light_Dragon_e4_BurnMap.png</v>
      </c>
      <c r="I44" s="36" t="str">
        <f t="shared" si="13"/>
        <v>Heroes/r3_Light_Dragon_e4/r3_Light_Dragon_e4_SkeletonData.asset</v>
      </c>
      <c r="J44" s="6"/>
      <c r="K44" s="10">
        <v>43</v>
      </c>
      <c r="L44" s="6"/>
      <c r="M44" s="8" t="s">
        <v>35</v>
      </c>
      <c r="N44" t="str">
        <f t="shared" si="4"/>
        <v/>
      </c>
      <c r="O44" s="15"/>
      <c r="P44" s="15"/>
      <c r="Q44" s="15"/>
      <c r="X44" t="str">
        <f t="shared" si="15"/>
        <v>hero-card-4</v>
      </c>
      <c r="Y44" t="str">
        <f t="shared" si="16"/>
        <v>hero-bundle-r3_light_dragon_e4</v>
      </c>
      <c r="AA44" t="str">
        <f t="shared" si="7"/>
        <v/>
      </c>
      <c r="AB44" t="str">
        <f t="shared" si="8"/>
        <v/>
      </c>
    </row>
    <row r="45" spans="1:28">
      <c r="A45" t="s">
        <v>94</v>
      </c>
      <c r="B45" s="12" t="str">
        <f t="shared" si="14"/>
        <v>r3_Water_Dragon_e1</v>
      </c>
      <c r="C45" s="6" t="str">
        <f t="shared" si="9"/>
        <v>Water</v>
      </c>
      <c r="D45" s="1" t="s">
        <v>129</v>
      </c>
      <c r="E45" s="22" t="s">
        <v>213</v>
      </c>
      <c r="F45" s="36" t="str">
        <f t="shared" si="10"/>
        <v>hero-bundle-r3_water_dragon_e1</v>
      </c>
      <c r="G45" s="36" t="str">
        <f t="shared" si="11"/>
        <v>Heroes/r3_Water_Dragon_e1/r3_Water_Dragon_e1_Avatar.png</v>
      </c>
      <c r="H45" s="36" t="str">
        <f t="shared" si="12"/>
        <v>Heroes/r3_Water_Dragon_e1/r3_Water_Dragon_e1_BurnMap.png</v>
      </c>
      <c r="I45" s="36" t="str">
        <f t="shared" si="13"/>
        <v>Heroes/r3_Water_Dragon_e1/r3_Water_Dragon_e1_SkeletonData.asset</v>
      </c>
      <c r="J45" s="6"/>
      <c r="K45" s="10">
        <v>44</v>
      </c>
      <c r="L45" s="6"/>
      <c r="M45" s="8" t="s">
        <v>35</v>
      </c>
      <c r="N45" t="str">
        <f t="shared" si="4"/>
        <v/>
      </c>
      <c r="O45" s="15"/>
      <c r="P45" s="15"/>
      <c r="Q45" s="15"/>
      <c r="X45" t="str">
        <f t="shared" si="15"/>
        <v>hero-card-4</v>
      </c>
      <c r="Y45" t="str">
        <f t="shared" si="16"/>
        <v>hero-bundle-r3_water_dragon_e1</v>
      </c>
      <c r="AA45" t="str">
        <f t="shared" si="7"/>
        <v/>
      </c>
      <c r="AB45" t="str">
        <f t="shared" si="8"/>
        <v/>
      </c>
    </row>
    <row r="46" spans="1:28">
      <c r="A46" t="s">
        <v>95</v>
      </c>
      <c r="B46" s="12" t="str">
        <f t="shared" si="14"/>
        <v>r3_Water_Dragon_e2</v>
      </c>
      <c r="C46" s="6" t="str">
        <f t="shared" si="9"/>
        <v>Water</v>
      </c>
      <c r="D46" s="1" t="s">
        <v>129</v>
      </c>
      <c r="E46" s="22" t="s">
        <v>232</v>
      </c>
      <c r="F46" s="36" t="str">
        <f t="shared" si="10"/>
        <v>hero-bundle-r3_water_dragon_e2</v>
      </c>
      <c r="G46" s="36" t="str">
        <f t="shared" si="11"/>
        <v>Heroes/r3_Water_Dragon_e2/r3_Water_Dragon_e2_Avatar.png</v>
      </c>
      <c r="H46" s="36" t="str">
        <f t="shared" si="12"/>
        <v>Heroes/r3_Water_Dragon_e2/r3_Water_Dragon_e2_BurnMap.png</v>
      </c>
      <c r="I46" s="36" t="str">
        <f t="shared" si="13"/>
        <v>Heroes/r3_Water_Dragon_e2/r3_Water_Dragon_e2_SkeletonData.asset</v>
      </c>
      <c r="J46" s="6"/>
      <c r="K46" s="10">
        <v>45</v>
      </c>
      <c r="L46" s="6"/>
      <c r="M46" s="8" t="s">
        <v>35</v>
      </c>
      <c r="N46" t="str">
        <f t="shared" si="4"/>
        <v/>
      </c>
      <c r="O46" s="15"/>
      <c r="P46" s="15"/>
      <c r="Q46" s="15"/>
      <c r="X46" t="str">
        <f t="shared" si="15"/>
        <v>hero-card-4</v>
      </c>
      <c r="Y46" t="str">
        <f t="shared" si="16"/>
        <v>hero-bundle-r3_water_dragon_e2</v>
      </c>
      <c r="AA46" t="str">
        <f t="shared" si="7"/>
        <v/>
      </c>
      <c r="AB46" t="str">
        <f t="shared" si="8"/>
        <v/>
      </c>
    </row>
    <row r="47" spans="1:28">
      <c r="A47" t="s">
        <v>96</v>
      </c>
      <c r="B47" s="12" t="str">
        <f t="shared" si="14"/>
        <v>r3_Water_Dragon_e3</v>
      </c>
      <c r="C47" s="6" t="str">
        <f t="shared" si="9"/>
        <v>Water</v>
      </c>
      <c r="D47" s="1" t="s">
        <v>129</v>
      </c>
      <c r="E47" s="22" t="s">
        <v>233</v>
      </c>
      <c r="F47" s="36" t="str">
        <f t="shared" si="10"/>
        <v>hero-bundle-r3_water_dragon_e3</v>
      </c>
      <c r="G47" s="36" t="str">
        <f t="shared" si="11"/>
        <v>Heroes/r3_Water_Dragon_e3/r3_Water_Dragon_e3_Avatar.png</v>
      </c>
      <c r="H47" s="36" t="str">
        <f t="shared" si="12"/>
        <v>Heroes/r3_Water_Dragon_e3/r3_Water_Dragon_e3_BurnMap.png</v>
      </c>
      <c r="I47" s="36" t="str">
        <f t="shared" si="13"/>
        <v>Heroes/r3_Water_Dragon_e3/r3_Water_Dragon_e3_SkeletonData.asset</v>
      </c>
      <c r="J47" s="6"/>
      <c r="K47" s="10">
        <v>46</v>
      </c>
      <c r="L47" s="6"/>
      <c r="M47" s="8" t="s">
        <v>35</v>
      </c>
      <c r="N47" t="str">
        <f t="shared" si="4"/>
        <v/>
      </c>
      <c r="O47" s="15"/>
      <c r="P47" s="15"/>
      <c r="Q47" s="15"/>
      <c r="X47" t="str">
        <f t="shared" si="15"/>
        <v>hero-card-4</v>
      </c>
      <c r="Y47" t="str">
        <f t="shared" si="16"/>
        <v>hero-bundle-r3_water_dragon_e3</v>
      </c>
      <c r="AA47" t="str">
        <f t="shared" si="7"/>
        <v/>
      </c>
      <c r="AB47" t="str">
        <f t="shared" si="8"/>
        <v/>
      </c>
    </row>
    <row r="48" spans="1:28">
      <c r="A48" t="s">
        <v>97</v>
      </c>
      <c r="B48" s="12" t="str">
        <f t="shared" si="14"/>
        <v>r3_Water_Dragon_e4</v>
      </c>
      <c r="C48" s="6" t="str">
        <f t="shared" si="9"/>
        <v>Water</v>
      </c>
      <c r="D48" s="1" t="s">
        <v>129</v>
      </c>
      <c r="E48" s="22" t="s">
        <v>233</v>
      </c>
      <c r="F48" s="36" t="str">
        <f t="shared" si="10"/>
        <v>hero-bundle-r3_water_dragon_e4</v>
      </c>
      <c r="G48" s="36" t="str">
        <f t="shared" si="11"/>
        <v>Heroes/r3_Water_Dragon_e4/r3_Water_Dragon_e4_Avatar.png</v>
      </c>
      <c r="H48" s="36" t="str">
        <f t="shared" si="12"/>
        <v>Heroes/r3_Water_Dragon_e4/r3_Water_Dragon_e4_BurnMap.png</v>
      </c>
      <c r="I48" s="36" t="str">
        <f t="shared" si="13"/>
        <v>Heroes/r3_Water_Dragon_e4/r3_Water_Dragon_e4_SkeletonData.asset</v>
      </c>
      <c r="J48" s="6"/>
      <c r="K48" s="10">
        <v>47</v>
      </c>
      <c r="L48" s="6"/>
      <c r="M48" s="40" t="s">
        <v>35</v>
      </c>
      <c r="N48" t="str">
        <f t="shared" si="4"/>
        <v/>
      </c>
      <c r="O48" s="15"/>
      <c r="P48" s="15"/>
      <c r="Q48" s="15"/>
      <c r="X48" t="str">
        <f t="shared" si="15"/>
        <v>hero-card-4</v>
      </c>
      <c r="Y48" t="str">
        <f t="shared" si="16"/>
        <v>hero-bundle-r3_water_dragon_e4</v>
      </c>
      <c r="AA48" t="str">
        <f t="shared" si="7"/>
        <v/>
      </c>
      <c r="AB48" t="str">
        <f t="shared" si="8"/>
        <v/>
      </c>
    </row>
    <row r="49" spans="1:28">
      <c r="A49" t="s">
        <v>98</v>
      </c>
      <c r="B49" s="12" t="str">
        <f t="shared" si="14"/>
        <v>r3_Dark_Warlock_e1</v>
      </c>
      <c r="C49" s="6" t="str">
        <f t="shared" si="9"/>
        <v>Dark</v>
      </c>
      <c r="D49" s="1" t="s">
        <v>129</v>
      </c>
      <c r="E49" s="22" t="s">
        <v>213</v>
      </c>
      <c r="F49" s="36" t="str">
        <f t="shared" si="10"/>
        <v>hero-bundle-r3_dark_warlock_e1</v>
      </c>
      <c r="G49" s="36" t="str">
        <f t="shared" si="11"/>
        <v>Heroes/r3_Dark_Warlock_e1/r3_Dark_Warlock_e1_Avatar.png</v>
      </c>
      <c r="H49" s="36" t="str">
        <f t="shared" si="12"/>
        <v>Heroes/r3_Dark_Warlock_e1/r3_Dark_Warlock_e1_BurnMap.png</v>
      </c>
      <c r="I49" s="36" t="str">
        <f t="shared" si="13"/>
        <v>Heroes/r3_Dark_Warlock_e1/r3_Dark_Warlock_e1_SkeletonData.asset</v>
      </c>
      <c r="J49" s="6"/>
      <c r="K49" s="10">
        <v>48</v>
      </c>
      <c r="L49" s="6"/>
      <c r="M49" s="8" t="s">
        <v>35</v>
      </c>
      <c r="N49" t="str">
        <f t="shared" si="4"/>
        <v/>
      </c>
      <c r="O49" s="15"/>
      <c r="P49" s="15"/>
      <c r="Q49" s="15"/>
      <c r="X49" t="str">
        <f t="shared" si="15"/>
        <v>hero-card-4</v>
      </c>
      <c r="Y49" t="str">
        <f t="shared" si="16"/>
        <v>hero-bundle-r3_dark_warlock_e1</v>
      </c>
      <c r="AA49" t="str">
        <f t="shared" si="7"/>
        <v/>
      </c>
      <c r="AB49" t="str">
        <f t="shared" si="8"/>
        <v/>
      </c>
    </row>
    <row r="50" spans="1:28">
      <c r="A50" t="s">
        <v>99</v>
      </c>
      <c r="B50" s="12" t="str">
        <f t="shared" si="14"/>
        <v>r3_Dark_Warlock_e2</v>
      </c>
      <c r="C50" s="6" t="str">
        <f t="shared" si="9"/>
        <v>Dark</v>
      </c>
      <c r="D50" s="1" t="s">
        <v>129</v>
      </c>
      <c r="E50" s="22" t="s">
        <v>213</v>
      </c>
      <c r="F50" s="36" t="str">
        <f t="shared" si="10"/>
        <v>hero-bundle-r3_dark_warlock_e2</v>
      </c>
      <c r="G50" s="36" t="str">
        <f t="shared" si="11"/>
        <v>Heroes/r3_Dark_Warlock_e2/r3_Dark_Warlock_e2_Avatar.png</v>
      </c>
      <c r="H50" s="36" t="str">
        <f t="shared" si="12"/>
        <v>Heroes/r3_Dark_Warlock_e2/r3_Dark_Warlock_e2_BurnMap.png</v>
      </c>
      <c r="I50" s="36" t="str">
        <f t="shared" si="13"/>
        <v>Heroes/r3_Dark_Warlock_e2/r3_Dark_Warlock_e2_SkeletonData.asset</v>
      </c>
      <c r="J50" s="6"/>
      <c r="K50" s="10">
        <v>49</v>
      </c>
      <c r="L50" s="6"/>
      <c r="M50" s="8" t="s">
        <v>35</v>
      </c>
      <c r="N50" t="str">
        <f t="shared" si="4"/>
        <v/>
      </c>
      <c r="O50" s="15"/>
      <c r="P50" s="15"/>
      <c r="Q50" s="15"/>
      <c r="X50" t="str">
        <f t="shared" si="15"/>
        <v>hero-card-4</v>
      </c>
      <c r="Y50" t="str">
        <f t="shared" si="16"/>
        <v>hero-bundle-r3_dark_warlock_e2</v>
      </c>
      <c r="AA50" t="str">
        <f t="shared" si="7"/>
        <v/>
      </c>
      <c r="AB50" t="str">
        <f t="shared" si="8"/>
        <v/>
      </c>
    </row>
    <row r="51" spans="1:28">
      <c r="A51" t="s">
        <v>52</v>
      </c>
      <c r="B51" s="12" t="str">
        <f t="shared" si="14"/>
        <v>r2_Earth_SandFairy_e1</v>
      </c>
      <c r="C51" s="6" t="str">
        <f t="shared" si="9"/>
        <v>Earth</v>
      </c>
      <c r="D51" s="1" t="s">
        <v>129</v>
      </c>
      <c r="E51" s="22" t="s">
        <v>213</v>
      </c>
      <c r="F51" s="36" t="str">
        <f t="shared" si="10"/>
        <v>hero-bundle-r2_earth_sandfairy_e1</v>
      </c>
      <c r="G51" s="37" t="str">
        <f t="shared" si="11"/>
        <v>Heroes/r2_Earth_SandFairy_e1/r2_Earth_SandFairy_e1_Avatar.png</v>
      </c>
      <c r="H51" s="37" t="str">
        <f t="shared" si="12"/>
        <v>Heroes/r2_Earth_SandFairy_e1/r2_Earth_SandFairy_e1_BurnMap.png</v>
      </c>
      <c r="I51" s="37" t="str">
        <f t="shared" si="13"/>
        <v>Heroes/r2_Earth_SandFairy_e1/r2_Earth_SandFairy_e1_SkeletonData.asset</v>
      </c>
      <c r="J51" s="6"/>
      <c r="K51" s="10">
        <v>50</v>
      </c>
      <c r="L51" s="6"/>
      <c r="M51" s="8" t="s">
        <v>35</v>
      </c>
      <c r="N51" t="str">
        <f t="shared" si="4"/>
        <v/>
      </c>
      <c r="O51" s="15"/>
      <c r="P51" s="15"/>
      <c r="Q51" s="15"/>
      <c r="X51" t="str">
        <f t="shared" si="15"/>
        <v>hero-card-4</v>
      </c>
      <c r="Y51" t="str">
        <f t="shared" si="16"/>
        <v>hero-bundle-r2_earth_sandfairy_e1</v>
      </c>
      <c r="AA51" t="str">
        <f t="shared" si="7"/>
        <v/>
      </c>
      <c r="AB51" t="str">
        <f t="shared" si="8"/>
        <v/>
      </c>
    </row>
    <row r="52" spans="1:28">
      <c r="A52" t="s">
        <v>53</v>
      </c>
      <c r="B52" s="12" t="str">
        <f t="shared" si="14"/>
        <v>r2_Earth_SandFairy_e2</v>
      </c>
      <c r="C52" s="6" t="str">
        <f t="shared" si="9"/>
        <v>Earth</v>
      </c>
      <c r="D52" s="1" t="s">
        <v>129</v>
      </c>
      <c r="E52" s="22" t="s">
        <v>213</v>
      </c>
      <c r="F52" s="36" t="str">
        <f t="shared" si="10"/>
        <v>hero-bundle-r2_earth_sandfairy_e2</v>
      </c>
      <c r="G52" s="37" t="str">
        <f t="shared" si="11"/>
        <v>Heroes/r2_Earth_SandFairy_e2/r2_Earth_SandFairy_e2_Avatar.png</v>
      </c>
      <c r="H52" s="37" t="str">
        <f t="shared" si="12"/>
        <v>Heroes/r2_Earth_SandFairy_e2/r2_Earth_SandFairy_e2_BurnMap.png</v>
      </c>
      <c r="I52" s="37" t="str">
        <f t="shared" si="13"/>
        <v>Heroes/r2_Earth_SandFairy_e2/r2_Earth_SandFairy_e2_SkeletonData.asset</v>
      </c>
      <c r="J52" s="6"/>
      <c r="K52" s="10">
        <v>51</v>
      </c>
      <c r="L52" s="6"/>
      <c r="M52" s="8" t="s">
        <v>35</v>
      </c>
      <c r="N52" t="str">
        <f t="shared" si="4"/>
        <v/>
      </c>
      <c r="O52" s="15"/>
      <c r="P52" s="15"/>
      <c r="Q52" s="15"/>
      <c r="X52" t="str">
        <f t="shared" si="15"/>
        <v>hero-card-4</v>
      </c>
      <c r="Y52" t="str">
        <f t="shared" si="16"/>
        <v>hero-bundle-r2_earth_sandfairy_e2</v>
      </c>
      <c r="AA52" t="str">
        <f t="shared" si="7"/>
        <v/>
      </c>
      <c r="AB52" t="str">
        <f t="shared" si="8"/>
        <v/>
      </c>
    </row>
    <row r="53" spans="1:28">
      <c r="A53" t="s">
        <v>100</v>
      </c>
      <c r="B53" s="12" t="str">
        <f t="shared" si="14"/>
        <v>r3_Fire_ExplosiveMage_e1</v>
      </c>
      <c r="C53" s="6" t="str">
        <f t="shared" si="9"/>
        <v>Fire</v>
      </c>
      <c r="D53" s="1" t="s">
        <v>129</v>
      </c>
      <c r="E53" s="22" t="s">
        <v>213</v>
      </c>
      <c r="F53" s="36" t="str">
        <f t="shared" si="10"/>
        <v>hero-bundle-r3_fire_explosivemage_e1</v>
      </c>
      <c r="G53" s="36" t="str">
        <f t="shared" si="11"/>
        <v>Heroes/r3_Fire_ExplosiveMage_e1/r3_Fire_ExplosiveMage_e1_Avatar.png</v>
      </c>
      <c r="H53" s="36" t="str">
        <f t="shared" si="12"/>
        <v>Heroes/r3_Fire_ExplosiveMage_e1/r3_Fire_ExplosiveMage_e1_BurnMap.png</v>
      </c>
      <c r="I53" s="36" t="str">
        <f t="shared" si="13"/>
        <v>Heroes/r3_Fire_ExplosiveMage_e1/r3_Fire_ExplosiveMage_e1_SkeletonData.asset</v>
      </c>
      <c r="J53" s="6"/>
      <c r="K53" s="10">
        <v>52</v>
      </c>
      <c r="L53" s="6"/>
      <c r="M53" s="40" t="s">
        <v>35</v>
      </c>
      <c r="N53" t="str">
        <f t="shared" si="4"/>
        <v/>
      </c>
      <c r="O53" s="15"/>
      <c r="P53" s="15"/>
      <c r="Q53" s="15"/>
      <c r="X53" t="str">
        <f t="shared" si="15"/>
        <v>hero-card-4</v>
      </c>
      <c r="Y53" t="str">
        <f t="shared" si="16"/>
        <v>hero-bundle-r3_fire_explosivemage_e1</v>
      </c>
      <c r="AA53" t="str">
        <f t="shared" si="7"/>
        <v/>
      </c>
      <c r="AB53" t="str">
        <f t="shared" si="8"/>
        <v/>
      </c>
    </row>
    <row r="54" spans="1:28">
      <c r="A54" t="s">
        <v>101</v>
      </c>
      <c r="B54" s="12" t="str">
        <f t="shared" si="14"/>
        <v>r3_Fire_ExplosiveMage_e2</v>
      </c>
      <c r="C54" s="6" t="str">
        <f t="shared" si="9"/>
        <v>Fire</v>
      </c>
      <c r="D54" s="1" t="s">
        <v>129</v>
      </c>
      <c r="E54" s="22" t="s">
        <v>213</v>
      </c>
      <c r="F54" s="36" t="str">
        <f t="shared" si="10"/>
        <v>hero-bundle-r3_fire_explosivemage_e2</v>
      </c>
      <c r="G54" s="36" t="str">
        <f t="shared" si="11"/>
        <v>Heroes/r3_Fire_ExplosiveMage_e2/r3_Fire_ExplosiveMage_e2_Avatar.png</v>
      </c>
      <c r="H54" s="36" t="str">
        <f t="shared" si="12"/>
        <v>Heroes/r3_Fire_ExplosiveMage_e2/r3_Fire_ExplosiveMage_e2_BurnMap.png</v>
      </c>
      <c r="I54" s="36" t="str">
        <f t="shared" si="13"/>
        <v>Heroes/r3_Fire_ExplosiveMage_e2/r3_Fire_ExplosiveMage_e2_SkeletonData.asset</v>
      </c>
      <c r="J54" s="6"/>
      <c r="K54" s="10">
        <v>53</v>
      </c>
      <c r="L54" s="6"/>
      <c r="M54" s="40" t="s">
        <v>35</v>
      </c>
      <c r="N54" t="str">
        <f t="shared" si="4"/>
        <v/>
      </c>
      <c r="O54" s="15"/>
      <c r="P54" s="15"/>
      <c r="Q54" s="15"/>
      <c r="X54" t="str">
        <f t="shared" si="15"/>
        <v>hero-card-4</v>
      </c>
      <c r="Y54" t="str">
        <f t="shared" si="16"/>
        <v>hero-bundle-r3_fire_explosivemage_e2</v>
      </c>
      <c r="AA54" t="str">
        <f t="shared" si="7"/>
        <v/>
      </c>
      <c r="AB54" t="str">
        <f t="shared" si="8"/>
        <v/>
      </c>
    </row>
    <row r="55" spans="1:28">
      <c r="A55" t="s">
        <v>102</v>
      </c>
      <c r="B55" s="12" t="str">
        <f t="shared" si="14"/>
        <v>r3_Light_Chemist_e1</v>
      </c>
      <c r="C55" s="6" t="str">
        <f t="shared" si="9"/>
        <v>Light</v>
      </c>
      <c r="D55" s="1" t="s">
        <v>129</v>
      </c>
      <c r="E55" s="22" t="s">
        <v>213</v>
      </c>
      <c r="F55" s="36" t="str">
        <f t="shared" si="10"/>
        <v>hero-bundle-r3_light_chemist_e1</v>
      </c>
      <c r="G55" s="36" t="str">
        <f t="shared" si="11"/>
        <v>Heroes/r3_Light_Chemist_e1/r3_Light_Chemist_e1_Avatar.png</v>
      </c>
      <c r="H55" s="36" t="str">
        <f t="shared" si="12"/>
        <v>Heroes/r3_Light_Chemist_e1/r3_Light_Chemist_e1_BurnMap.png</v>
      </c>
      <c r="I55" s="36" t="str">
        <f t="shared" si="13"/>
        <v>Heroes/r3_Light_Chemist_e1/r3_Light_Chemist_e1_SkeletonData.asset</v>
      </c>
      <c r="J55" s="6"/>
      <c r="K55" s="10">
        <v>54</v>
      </c>
      <c r="L55" s="6"/>
      <c r="M55" s="8" t="s">
        <v>35</v>
      </c>
      <c r="N55" t="str">
        <f t="shared" si="4"/>
        <v/>
      </c>
      <c r="O55" s="27"/>
      <c r="P55" s="21"/>
      <c r="Q55" s="15"/>
      <c r="X55" t="str">
        <f t="shared" si="15"/>
        <v>hero-card-4</v>
      </c>
      <c r="Y55" t="str">
        <f t="shared" si="16"/>
        <v>hero-bundle-r3_light_chemist_e1</v>
      </c>
      <c r="AA55" t="str">
        <f t="shared" si="7"/>
        <v/>
      </c>
      <c r="AB55" t="str">
        <f t="shared" si="8"/>
        <v/>
      </c>
    </row>
    <row r="56" spans="1:28">
      <c r="A56" t="s">
        <v>103</v>
      </c>
      <c r="B56" s="12" t="str">
        <f t="shared" si="14"/>
        <v>r3_Light_Chemist_e2</v>
      </c>
      <c r="C56" s="6" t="str">
        <f t="shared" si="9"/>
        <v>Light</v>
      </c>
      <c r="D56" s="1" t="s">
        <v>129</v>
      </c>
      <c r="E56" s="22" t="s">
        <v>213</v>
      </c>
      <c r="F56" s="36" t="str">
        <f t="shared" si="10"/>
        <v>hero-bundle-r3_light_chemist_e2</v>
      </c>
      <c r="G56" s="36" t="str">
        <f t="shared" si="11"/>
        <v>Heroes/r3_Light_Chemist_e2/r3_Light_Chemist_e2_Avatar.png</v>
      </c>
      <c r="H56" s="36" t="str">
        <f t="shared" si="12"/>
        <v>Heroes/r3_Light_Chemist_e2/r3_Light_Chemist_e2_BurnMap.png</v>
      </c>
      <c r="I56" s="36" t="str">
        <f t="shared" si="13"/>
        <v>Heroes/r3_Light_Chemist_e2/r3_Light_Chemist_e2_SkeletonData.asset</v>
      </c>
      <c r="J56" s="6"/>
      <c r="K56" s="10">
        <v>55</v>
      </c>
      <c r="L56" s="6"/>
      <c r="M56" s="8" t="s">
        <v>35</v>
      </c>
      <c r="N56" t="str">
        <f t="shared" si="4"/>
        <v/>
      </c>
      <c r="O56" s="15"/>
      <c r="P56" s="15"/>
      <c r="Q56" s="15"/>
      <c r="X56" t="str">
        <f t="shared" si="15"/>
        <v>hero-card-4</v>
      </c>
      <c r="Y56" t="str">
        <f t="shared" si="16"/>
        <v>hero-bundle-r3_light_chemist_e2</v>
      </c>
      <c r="AA56" t="str">
        <f t="shared" si="7"/>
        <v/>
      </c>
      <c r="AB56" t="str">
        <f t="shared" si="8"/>
        <v/>
      </c>
    </row>
    <row r="57" spans="1:28">
      <c r="A57" t="s">
        <v>104</v>
      </c>
      <c r="B57" s="12" t="str">
        <f t="shared" si="14"/>
        <v>r3_Water_WindWarrior_e1</v>
      </c>
      <c r="C57" s="6" t="str">
        <f t="shared" si="9"/>
        <v>Water</v>
      </c>
      <c r="D57" s="1" t="s">
        <v>129</v>
      </c>
      <c r="E57" s="22" t="s">
        <v>213</v>
      </c>
      <c r="F57" s="36" t="str">
        <f t="shared" si="10"/>
        <v>hero-bundle-r3_water_windwarrior_e1</v>
      </c>
      <c r="G57" s="36" t="str">
        <f t="shared" si="11"/>
        <v>Heroes/r3_Water_WindWarrior_e1/r3_Water_WindWarrior_e1_Avatar.png</v>
      </c>
      <c r="H57" s="36" t="str">
        <f t="shared" si="12"/>
        <v>Heroes/r3_Water_WindWarrior_e1/r3_Water_WindWarrior_e1_BurnMap.png</v>
      </c>
      <c r="I57" s="36" t="str">
        <f t="shared" si="13"/>
        <v>Heroes/r3_Water_WindWarrior_e1/r3_Water_WindWarrior_e1_SkeletonData.asset</v>
      </c>
      <c r="J57" s="6"/>
      <c r="K57" s="10">
        <v>56</v>
      </c>
      <c r="L57" s="6"/>
      <c r="M57" s="8" t="s">
        <v>35</v>
      </c>
      <c r="N57" t="str">
        <f t="shared" si="4"/>
        <v/>
      </c>
      <c r="O57" s="15"/>
      <c r="P57" s="15"/>
      <c r="Q57" s="15"/>
      <c r="X57" t="str">
        <f t="shared" si="15"/>
        <v>hero-card-4</v>
      </c>
      <c r="Y57" t="str">
        <f t="shared" si="16"/>
        <v>hero-bundle-r3_water_windwarrior_e1</v>
      </c>
      <c r="AA57" t="str">
        <f t="shared" si="7"/>
        <v/>
      </c>
      <c r="AB57" t="str">
        <f t="shared" si="8"/>
        <v/>
      </c>
    </row>
    <row r="58" spans="1:28">
      <c r="A58" t="s">
        <v>105</v>
      </c>
      <c r="B58" s="12" t="str">
        <f t="shared" si="14"/>
        <v>r3_Water_WindWarrior_e2</v>
      </c>
      <c r="C58" s="6" t="str">
        <f t="shared" si="9"/>
        <v>Water</v>
      </c>
      <c r="D58" s="1" t="s">
        <v>129</v>
      </c>
      <c r="E58" s="22" t="s">
        <v>213</v>
      </c>
      <c r="F58" s="36" t="str">
        <f t="shared" si="10"/>
        <v>hero-bundle-r3_water_windwarrior_e2</v>
      </c>
      <c r="G58" s="37" t="str">
        <f t="shared" si="11"/>
        <v>Heroes/r3_Water_WindWarrior_e2/r3_Water_WindWarrior_e2_Avatar.png</v>
      </c>
      <c r="H58" s="37" t="str">
        <f t="shared" si="12"/>
        <v>Heroes/r3_Water_WindWarrior_e2/r3_Water_WindWarrior_e2_BurnMap.png</v>
      </c>
      <c r="I58" s="37" t="str">
        <f t="shared" si="13"/>
        <v>Heroes/r3_Water_WindWarrior_e2/r3_Water_WindWarrior_e2_SkeletonData.asset</v>
      </c>
      <c r="J58" s="6"/>
      <c r="K58" s="10">
        <v>57</v>
      </c>
      <c r="L58" s="6"/>
      <c r="M58" s="8" t="s">
        <v>35</v>
      </c>
      <c r="N58" t="str">
        <f t="shared" si="4"/>
        <v/>
      </c>
      <c r="O58" s="15"/>
      <c r="P58" s="15"/>
      <c r="Q58" s="15"/>
      <c r="X58" t="str">
        <f t="shared" si="15"/>
        <v>hero-card-4</v>
      </c>
      <c r="Y58" t="str">
        <f t="shared" si="16"/>
        <v>hero-bundle-r3_water_windwarrior_e2</v>
      </c>
      <c r="AA58" t="str">
        <f t="shared" si="7"/>
        <v/>
      </c>
      <c r="AB58" t="str">
        <f t="shared" si="8"/>
        <v/>
      </c>
    </row>
    <row r="59" spans="1:28">
      <c r="A59" t="s">
        <v>106</v>
      </c>
      <c r="B59" s="12" t="str">
        <f t="shared" si="14"/>
        <v>r3_Fire_Orc_e1</v>
      </c>
      <c r="C59" s="6" t="str">
        <f t="shared" si="9"/>
        <v>Fire</v>
      </c>
      <c r="D59" s="1" t="s">
        <v>129</v>
      </c>
      <c r="E59" s="22" t="s">
        <v>232</v>
      </c>
      <c r="F59" s="36" t="str">
        <f t="shared" si="10"/>
        <v>hero-bundle-r3_fire_orc_e1</v>
      </c>
      <c r="G59" s="36" t="str">
        <f t="shared" si="11"/>
        <v>Heroes/r3_Fire_Orc_e1/r3_Fire_Orc_e1_Avatar.png</v>
      </c>
      <c r="H59" s="36" t="str">
        <f t="shared" si="12"/>
        <v>Heroes/r3_Fire_Orc_e1/r3_Fire_Orc_e1_BurnMap.png</v>
      </c>
      <c r="I59" s="36" t="str">
        <f t="shared" si="13"/>
        <v>Heroes/r3_Fire_Orc_e1/r3_Fire_Orc_e1_SkeletonData.asset</v>
      </c>
      <c r="J59" s="6"/>
      <c r="K59" s="10">
        <v>58</v>
      </c>
      <c r="L59" s="6"/>
      <c r="M59" s="8" t="s">
        <v>35</v>
      </c>
      <c r="N59" t="str">
        <f t="shared" si="4"/>
        <v/>
      </c>
      <c r="O59" s="15"/>
      <c r="P59" s="15"/>
      <c r="Q59" s="15"/>
      <c r="X59" t="str">
        <f t="shared" si="15"/>
        <v>hero-card-4</v>
      </c>
      <c r="Y59" t="str">
        <f t="shared" si="16"/>
        <v>hero-bundle-r3_fire_orc_e1</v>
      </c>
      <c r="AA59" t="str">
        <f t="shared" si="7"/>
        <v/>
      </c>
      <c r="AB59" t="str">
        <f t="shared" si="8"/>
        <v/>
      </c>
    </row>
    <row r="60" spans="1:28">
      <c r="A60" t="s">
        <v>107</v>
      </c>
      <c r="B60" s="12" t="str">
        <f t="shared" si="14"/>
        <v>r3_Fire_Orc_e2</v>
      </c>
      <c r="C60" s="6" t="str">
        <f t="shared" si="9"/>
        <v>Fire</v>
      </c>
      <c r="D60" s="1" t="s">
        <v>129</v>
      </c>
      <c r="E60" s="22" t="s">
        <v>232</v>
      </c>
      <c r="F60" s="36" t="str">
        <f t="shared" si="10"/>
        <v>hero-bundle-r3_fire_orc_e2</v>
      </c>
      <c r="G60" s="36" t="str">
        <f t="shared" si="11"/>
        <v>Heroes/r3_Fire_Orc_e2/r3_Fire_Orc_e2_Avatar.png</v>
      </c>
      <c r="H60" s="36" t="str">
        <f t="shared" si="12"/>
        <v>Heroes/r3_Fire_Orc_e2/r3_Fire_Orc_e2_BurnMap.png</v>
      </c>
      <c r="I60" s="36" t="str">
        <f t="shared" si="13"/>
        <v>Heroes/r3_Fire_Orc_e2/r3_Fire_Orc_e2_SkeletonData.asset</v>
      </c>
      <c r="J60" s="6"/>
      <c r="K60" s="10">
        <v>59</v>
      </c>
      <c r="L60" s="6"/>
      <c r="M60" s="8" t="s">
        <v>35</v>
      </c>
      <c r="N60" t="str">
        <f t="shared" si="4"/>
        <v/>
      </c>
      <c r="O60" s="15"/>
      <c r="P60" s="15"/>
      <c r="Q60" s="15"/>
      <c r="X60" t="str">
        <f t="shared" si="15"/>
        <v>hero-card-4</v>
      </c>
      <c r="Y60" t="str">
        <f t="shared" si="16"/>
        <v>hero-bundle-r3_fire_orc_e2</v>
      </c>
      <c r="AA60" t="str">
        <f t="shared" si="7"/>
        <v/>
      </c>
      <c r="AB60" t="str">
        <f t="shared" si="8"/>
        <v/>
      </c>
    </row>
    <row r="61" spans="1:28">
      <c r="A61" t="s">
        <v>108</v>
      </c>
      <c r="B61" s="12" t="str">
        <f t="shared" si="14"/>
        <v>r4_Earth_Jaguar_e1</v>
      </c>
      <c r="C61" s="6" t="str">
        <f t="shared" si="9"/>
        <v>Earth</v>
      </c>
      <c r="D61" s="1" t="s">
        <v>129</v>
      </c>
      <c r="E61" s="22" t="s">
        <v>213</v>
      </c>
      <c r="F61" s="36" t="str">
        <f t="shared" si="10"/>
        <v>hero-bundle-r4_earth_jaguar_e1</v>
      </c>
      <c r="G61" s="36" t="str">
        <f t="shared" si="11"/>
        <v>Heroes/r4_Earth_Jaguar_e1/r4_Earth_Jaguar_e1_Avatar.png</v>
      </c>
      <c r="H61" s="36" t="str">
        <f t="shared" si="12"/>
        <v>Heroes/r4_Earth_Jaguar_e1/r4_Earth_Jaguar_e1_BurnMap.png</v>
      </c>
      <c r="I61" s="36" t="str">
        <f t="shared" si="13"/>
        <v>Heroes/r4_Earth_Jaguar_e1/r4_Earth_Jaguar_e1_SkeletonData.asset</v>
      </c>
      <c r="J61" s="6"/>
      <c r="K61" s="10">
        <v>60</v>
      </c>
      <c r="L61" s="6"/>
      <c r="M61" s="8" t="s">
        <v>35</v>
      </c>
      <c r="N61" t="str">
        <f t="shared" si="4"/>
        <v/>
      </c>
      <c r="O61" s="15"/>
      <c r="P61" s="15"/>
      <c r="Q61" s="15"/>
      <c r="X61" t="str">
        <f t="shared" si="15"/>
        <v>hero-card-4</v>
      </c>
      <c r="Y61" t="str">
        <f t="shared" si="16"/>
        <v>hero-bundle-r4_earth_jaguar_e1</v>
      </c>
      <c r="AA61" t="str">
        <f t="shared" si="7"/>
        <v/>
      </c>
      <c r="AB61" t="str">
        <f t="shared" si="8"/>
        <v/>
      </c>
    </row>
    <row r="62" spans="1:28">
      <c r="A62" t="s">
        <v>109</v>
      </c>
      <c r="B62" s="12" t="str">
        <f t="shared" si="14"/>
        <v>r4_Fire_Drake_e1</v>
      </c>
      <c r="C62" s="6" t="str">
        <f t="shared" si="9"/>
        <v>Fire</v>
      </c>
      <c r="D62" s="1" t="s">
        <v>129</v>
      </c>
      <c r="E62" s="22" t="s">
        <v>232</v>
      </c>
      <c r="F62" s="36" t="str">
        <f t="shared" si="10"/>
        <v>hero-bundle-r4_fire_drake_e1</v>
      </c>
      <c r="G62" s="36" t="str">
        <f t="shared" si="11"/>
        <v>Heroes/r4_Fire_Drake_e1/r4_Fire_Drake_e1_Avatar.png</v>
      </c>
      <c r="H62" s="36" t="str">
        <f t="shared" si="12"/>
        <v>Heroes/r4_Fire_Drake_e1/r4_Fire_Drake_e1_BurnMap.png</v>
      </c>
      <c r="I62" s="36" t="str">
        <f t="shared" si="13"/>
        <v>Heroes/r4_Fire_Drake_e1/r4_Fire_Drake_e1_SkeletonData.asset</v>
      </c>
      <c r="J62" s="6"/>
      <c r="K62" s="10">
        <v>61</v>
      </c>
      <c r="L62" s="6"/>
      <c r="M62" s="8" t="s">
        <v>35</v>
      </c>
      <c r="N62" t="str">
        <f t="shared" si="4"/>
        <v/>
      </c>
      <c r="O62" s="15"/>
      <c r="P62" s="15"/>
      <c r="Q62" s="15"/>
      <c r="X62" t="str">
        <f t="shared" si="15"/>
        <v>hero-card-4</v>
      </c>
      <c r="Y62" t="str">
        <f t="shared" si="16"/>
        <v>hero-bundle-r4_fire_drake_e1</v>
      </c>
      <c r="AA62" t="str">
        <f t="shared" si="7"/>
        <v/>
      </c>
      <c r="AB62" t="str">
        <f t="shared" si="8"/>
        <v/>
      </c>
    </row>
    <row r="63" spans="1:28">
      <c r="A63" t="s">
        <v>110</v>
      </c>
      <c r="B63" s="12" t="str">
        <f t="shared" si="14"/>
        <v>r4_Fire_Drake_e2</v>
      </c>
      <c r="C63" s="6" t="str">
        <f t="shared" si="9"/>
        <v>Fire</v>
      </c>
      <c r="D63" s="1" t="s">
        <v>129</v>
      </c>
      <c r="E63" s="22" t="s">
        <v>233</v>
      </c>
      <c r="F63" s="36" t="str">
        <f t="shared" si="10"/>
        <v>hero-bundle-r4_fire_drake_e2</v>
      </c>
      <c r="G63" s="36" t="str">
        <f t="shared" si="11"/>
        <v>Heroes/r4_Fire_Drake_e2/r4_Fire_Drake_e2_Avatar.png</v>
      </c>
      <c r="H63" s="36" t="str">
        <f t="shared" si="12"/>
        <v>Heroes/r4_Fire_Drake_e2/r4_Fire_Drake_e2_BurnMap.png</v>
      </c>
      <c r="I63" s="36" t="str">
        <f t="shared" si="13"/>
        <v>Heroes/r4_Fire_Drake_e2/r4_Fire_Drake_e2_SkeletonData.asset</v>
      </c>
      <c r="J63" s="6"/>
      <c r="K63" s="10">
        <v>62</v>
      </c>
      <c r="L63" s="6"/>
      <c r="M63" s="8" t="s">
        <v>35</v>
      </c>
      <c r="N63" t="str">
        <f t="shared" si="4"/>
        <v/>
      </c>
      <c r="O63" s="15"/>
      <c r="P63" s="15"/>
      <c r="Q63" s="15"/>
      <c r="X63" t="str">
        <f t="shared" si="15"/>
        <v>hero-card-4</v>
      </c>
      <c r="Y63" t="str">
        <f t="shared" si="16"/>
        <v>hero-bundle-r4_fire_drake_e2</v>
      </c>
      <c r="AA63" t="str">
        <f t="shared" si="7"/>
        <v/>
      </c>
      <c r="AB63" t="str">
        <f t="shared" si="8"/>
        <v/>
      </c>
    </row>
    <row r="64" spans="1:28">
      <c r="A64" t="s">
        <v>111</v>
      </c>
      <c r="B64" s="12" t="str">
        <f t="shared" si="14"/>
        <v>r4_Fire_Golem_e1</v>
      </c>
      <c r="C64" s="6" t="str">
        <f t="shared" si="9"/>
        <v>Fire</v>
      </c>
      <c r="D64" s="1" t="s">
        <v>129</v>
      </c>
      <c r="E64" s="22" t="s">
        <v>233</v>
      </c>
      <c r="F64" s="36" t="str">
        <f t="shared" si="10"/>
        <v>hero-bundle-r4_fire_golem_e1</v>
      </c>
      <c r="G64" s="36" t="str">
        <f t="shared" si="11"/>
        <v>Heroes/r4_Fire_Golem_e1/r4_Fire_Golem_e1_Avatar.png</v>
      </c>
      <c r="H64" s="36" t="str">
        <f t="shared" si="12"/>
        <v>Heroes/r4_Fire_Golem_e1/r4_Fire_Golem_e1_BurnMap.png</v>
      </c>
      <c r="I64" s="36" t="str">
        <f t="shared" si="13"/>
        <v>Heroes/r4_Fire_Golem_e1/r4_Fire_Golem_e1_SkeletonData.asset</v>
      </c>
      <c r="J64" s="6"/>
      <c r="K64" s="10">
        <v>63</v>
      </c>
      <c r="L64" s="6"/>
      <c r="M64" s="8" t="s">
        <v>35</v>
      </c>
      <c r="N64" t="str">
        <f t="shared" si="4"/>
        <v/>
      </c>
      <c r="O64" s="15"/>
      <c r="P64" s="15"/>
      <c r="Q64" s="15"/>
      <c r="X64" t="str">
        <f t="shared" si="15"/>
        <v>hero-card-4</v>
      </c>
      <c r="Y64" t="str">
        <f t="shared" si="16"/>
        <v>hero-bundle-r4_fire_golem_e1</v>
      </c>
      <c r="AA64" t="str">
        <f t="shared" si="7"/>
        <v/>
      </c>
      <c r="AB64" t="str">
        <f t="shared" si="8"/>
        <v/>
      </c>
    </row>
    <row r="65" spans="1:28">
      <c r="A65" t="s">
        <v>112</v>
      </c>
      <c r="B65" s="12" t="str">
        <f t="shared" si="14"/>
        <v>r4_Fire_Golem_e2</v>
      </c>
      <c r="C65" s="6" t="str">
        <f t="shared" si="9"/>
        <v>Fire</v>
      </c>
      <c r="D65" s="1" t="s">
        <v>129</v>
      </c>
      <c r="E65" s="22" t="s">
        <v>233</v>
      </c>
      <c r="F65" s="36" t="str">
        <f t="shared" si="10"/>
        <v>hero-bundle-r4_fire_golem_e2</v>
      </c>
      <c r="G65" s="36" t="str">
        <f t="shared" si="11"/>
        <v>Heroes/r4_Fire_Golem_e2/r4_Fire_Golem_e2_Avatar.png</v>
      </c>
      <c r="H65" s="36" t="str">
        <f t="shared" si="12"/>
        <v>Heroes/r4_Fire_Golem_e2/r4_Fire_Golem_e2_BurnMap.png</v>
      </c>
      <c r="I65" s="36" t="str">
        <f t="shared" si="13"/>
        <v>Heroes/r4_Fire_Golem_e2/r4_Fire_Golem_e2_SkeletonData.asset</v>
      </c>
      <c r="J65" s="6"/>
      <c r="K65" s="10">
        <v>64</v>
      </c>
      <c r="L65" s="6"/>
      <c r="M65" s="8" t="s">
        <v>35</v>
      </c>
      <c r="N65" t="str">
        <f t="shared" ref="N65:N121" si="17">IF(B65=A65,"","No")</f>
        <v/>
      </c>
      <c r="O65" s="15"/>
      <c r="P65" s="15"/>
      <c r="Q65" s="15"/>
      <c r="X65" t="str">
        <f t="shared" si="15"/>
        <v>hero-card-4</v>
      </c>
      <c r="Y65" t="str">
        <f t="shared" si="16"/>
        <v>hero-bundle-r4_fire_golem_e2</v>
      </c>
      <c r="AA65" t="str">
        <f t="shared" si="7"/>
        <v/>
      </c>
      <c r="AB65" t="str">
        <f t="shared" si="8"/>
        <v/>
      </c>
    </row>
    <row r="66" spans="1:28">
      <c r="A66" t="s">
        <v>113</v>
      </c>
      <c r="B66" s="12" t="str">
        <f t="shared" si="14"/>
        <v>r4_Light_Golem_e1</v>
      </c>
      <c r="C66" s="6" t="str">
        <f t="shared" si="9"/>
        <v>Light</v>
      </c>
      <c r="D66" s="1" t="s">
        <v>129</v>
      </c>
      <c r="E66" s="22" t="s">
        <v>233</v>
      </c>
      <c r="F66" s="36" t="str">
        <f t="shared" si="10"/>
        <v>hero-bundle-r4_light_golem_e1</v>
      </c>
      <c r="G66" s="36" t="str">
        <f t="shared" si="11"/>
        <v>Heroes/r4_Light_Golem_e1/r4_Light_Golem_e1_Avatar.png</v>
      </c>
      <c r="H66" s="36" t="str">
        <f t="shared" si="12"/>
        <v>Heroes/r4_Light_Golem_e1/r4_Light_Golem_e1_BurnMap.png</v>
      </c>
      <c r="I66" s="36" t="str">
        <f t="shared" si="13"/>
        <v>Heroes/r4_Light_Golem_e1/r4_Light_Golem_e1_SkeletonData.asset</v>
      </c>
      <c r="J66" s="6"/>
      <c r="K66" s="10">
        <v>65</v>
      </c>
      <c r="L66" s="6"/>
      <c r="M66" s="8" t="s">
        <v>35</v>
      </c>
      <c r="N66" t="str">
        <f t="shared" si="17"/>
        <v/>
      </c>
      <c r="O66" s="15"/>
      <c r="P66" s="15"/>
      <c r="Q66" s="15"/>
      <c r="X66" t="str">
        <f t="shared" ref="X66:X97" si="18">IFERROR(INDEX(T$5:T$10,MATCH($A66,$S$5:$S$10,0)),D66)</f>
        <v>hero-card-4</v>
      </c>
      <c r="Y66" t="str">
        <f t="shared" ref="Y66:Y97" si="19">IFERROR(INDEX(U$5:U$10,MATCH($A66,$S$5:$S$10,0)),F66)</f>
        <v>hero-bundle-r4_light_golem_e1</v>
      </c>
      <c r="AA66" t="str">
        <f t="shared" ref="AA66:AA121" si="20">IF(X66=D66,"","CHG")</f>
        <v/>
      </c>
      <c r="AB66" t="str">
        <f t="shared" ref="AB66:AB121" si="21">IF(Y66=F66,"","CHG")</f>
        <v/>
      </c>
    </row>
    <row r="67" spans="1:28">
      <c r="A67" t="s">
        <v>114</v>
      </c>
      <c r="B67" s="12" t="str">
        <f t="shared" si="14"/>
        <v>r4_Light_Golem_e2</v>
      </c>
      <c r="C67" s="6" t="str">
        <f t="shared" ref="C67:C81" si="22">RIGHT(LEFT(A67,FIND("_",A67,4)-1),LEN(LEFT(A67,FIND("_",A67,4)-1))-3)</f>
        <v>Light</v>
      </c>
      <c r="D67" s="1" t="s">
        <v>129</v>
      </c>
      <c r="E67" s="22" t="s">
        <v>233</v>
      </c>
      <c r="F67" s="36" t="str">
        <f t="shared" ref="F67:F81" si="23">IF(M67="Done",LOWER("hero-bundle-"&amp;B67),"hero-bundle-placeholder")</f>
        <v>hero-bundle-r4_light_golem_e2</v>
      </c>
      <c r="G67" s="36" t="str">
        <f t="shared" ref="G67:G81" si="24">CONCATENATE("Heroes/",B67, "/", B67,  "_Avatar.png")</f>
        <v>Heroes/r4_Light_Golem_e2/r4_Light_Golem_e2_Avatar.png</v>
      </c>
      <c r="H67" s="36" t="str">
        <f t="shared" ref="H67:H81" si="25">CONCATENATE("Heroes/",B67, "/", B67,  "_BurnMap.png")</f>
        <v>Heroes/r4_Light_Golem_e2/r4_Light_Golem_e2_BurnMap.png</v>
      </c>
      <c r="I67" s="36" t="str">
        <f t="shared" ref="I67:I81" si="26">CONCATENATE("Heroes/",B67, "/", B67,  "_SkeletonData.asset")</f>
        <v>Heroes/r4_Light_Golem_e2/r4_Light_Golem_e2_SkeletonData.asset</v>
      </c>
      <c r="J67" s="6"/>
      <c r="K67" s="10">
        <v>66</v>
      </c>
      <c r="L67" s="6"/>
      <c r="M67" s="8" t="s">
        <v>35</v>
      </c>
      <c r="N67" t="str">
        <f t="shared" si="17"/>
        <v/>
      </c>
      <c r="O67" s="15"/>
      <c r="P67" s="15"/>
      <c r="Q67" s="15"/>
      <c r="X67" t="str">
        <f t="shared" si="18"/>
        <v>hero-card-4</v>
      </c>
      <c r="Y67" t="str">
        <f t="shared" si="19"/>
        <v>hero-bundle-r4_light_golem_e2</v>
      </c>
      <c r="AA67" t="str">
        <f t="shared" si="20"/>
        <v/>
      </c>
      <c r="AB67" t="str">
        <f t="shared" si="21"/>
        <v/>
      </c>
    </row>
    <row r="68" spans="1:28">
      <c r="A68" t="s">
        <v>115</v>
      </c>
      <c r="B68" s="12" t="str">
        <f t="shared" ref="B68:B81" si="27">IF(M68="Static","r1_Dark_Knight_e1",A68)</f>
        <v>r4_Water_Golem_e1</v>
      </c>
      <c r="C68" s="6" t="str">
        <f t="shared" si="22"/>
        <v>Water</v>
      </c>
      <c r="D68" s="1" t="s">
        <v>129</v>
      </c>
      <c r="E68" s="22" t="s">
        <v>233</v>
      </c>
      <c r="F68" s="36" t="str">
        <f t="shared" si="23"/>
        <v>hero-bundle-r4_water_golem_e1</v>
      </c>
      <c r="G68" s="36" t="str">
        <f t="shared" si="24"/>
        <v>Heroes/r4_Water_Golem_e1/r4_Water_Golem_e1_Avatar.png</v>
      </c>
      <c r="H68" s="36" t="str">
        <f t="shared" si="25"/>
        <v>Heroes/r4_Water_Golem_e1/r4_Water_Golem_e1_BurnMap.png</v>
      </c>
      <c r="I68" s="36" t="str">
        <f t="shared" si="26"/>
        <v>Heroes/r4_Water_Golem_e1/r4_Water_Golem_e1_SkeletonData.asset</v>
      </c>
      <c r="J68" s="6"/>
      <c r="K68" s="10">
        <v>67</v>
      </c>
      <c r="L68" s="6"/>
      <c r="M68" s="8" t="s">
        <v>35</v>
      </c>
      <c r="N68" t="str">
        <f t="shared" si="17"/>
        <v/>
      </c>
      <c r="O68" s="15"/>
      <c r="P68" s="15"/>
      <c r="Q68" s="15"/>
      <c r="X68" t="str">
        <f t="shared" si="18"/>
        <v>hero-card-4</v>
      </c>
      <c r="Y68" t="str">
        <f t="shared" si="19"/>
        <v>hero-bundle-r4_water_golem_e1</v>
      </c>
      <c r="AA68" t="str">
        <f t="shared" si="20"/>
        <v/>
      </c>
      <c r="AB68" t="str">
        <f t="shared" si="21"/>
        <v/>
      </c>
    </row>
    <row r="69" spans="1:28">
      <c r="A69" t="s">
        <v>116</v>
      </c>
      <c r="B69" s="12" t="str">
        <f t="shared" si="27"/>
        <v>r4_Water_Golem_e2</v>
      </c>
      <c r="C69" s="6" t="str">
        <f t="shared" si="22"/>
        <v>Water</v>
      </c>
      <c r="D69" s="1" t="s">
        <v>129</v>
      </c>
      <c r="E69" s="22" t="s">
        <v>233</v>
      </c>
      <c r="F69" s="36" t="str">
        <f t="shared" si="23"/>
        <v>hero-bundle-r4_water_golem_e2</v>
      </c>
      <c r="G69" s="36" t="str">
        <f t="shared" si="24"/>
        <v>Heroes/r4_Water_Golem_e2/r4_Water_Golem_e2_Avatar.png</v>
      </c>
      <c r="H69" s="36" t="str">
        <f t="shared" si="25"/>
        <v>Heroes/r4_Water_Golem_e2/r4_Water_Golem_e2_BurnMap.png</v>
      </c>
      <c r="I69" s="36" t="str">
        <f t="shared" si="26"/>
        <v>Heroes/r4_Water_Golem_e2/r4_Water_Golem_e2_SkeletonData.asset</v>
      </c>
      <c r="J69" s="6"/>
      <c r="K69" s="10">
        <v>68</v>
      </c>
      <c r="L69" s="6"/>
      <c r="M69" s="8" t="s">
        <v>35</v>
      </c>
      <c r="N69" t="str">
        <f t="shared" si="17"/>
        <v/>
      </c>
      <c r="O69" s="15"/>
      <c r="P69" s="15"/>
      <c r="Q69" s="15"/>
      <c r="X69" t="str">
        <f t="shared" si="18"/>
        <v>hero-card-4</v>
      </c>
      <c r="Y69" t="str">
        <f t="shared" si="19"/>
        <v>hero-bundle-r4_water_golem_e2</v>
      </c>
      <c r="AA69" t="str">
        <f t="shared" si="20"/>
        <v/>
      </c>
      <c r="AB69" t="str">
        <f t="shared" si="21"/>
        <v/>
      </c>
    </row>
    <row r="70" spans="1:28">
      <c r="A70" t="s">
        <v>117</v>
      </c>
      <c r="B70" s="12" t="str">
        <f t="shared" si="27"/>
        <v>r4_Dark_Missionary_e1</v>
      </c>
      <c r="C70" s="6" t="str">
        <f t="shared" si="22"/>
        <v>Dark</v>
      </c>
      <c r="D70" s="1" t="s">
        <v>129</v>
      </c>
      <c r="E70" s="22" t="s">
        <v>232</v>
      </c>
      <c r="F70" s="36" t="str">
        <f t="shared" si="23"/>
        <v>hero-bundle-r4_dark_missionary_e1</v>
      </c>
      <c r="G70" s="37" t="str">
        <f t="shared" si="24"/>
        <v>Heroes/r4_Dark_Missionary_e1/r4_Dark_Missionary_e1_Avatar.png</v>
      </c>
      <c r="H70" s="37" t="str">
        <f t="shared" si="25"/>
        <v>Heroes/r4_Dark_Missionary_e1/r4_Dark_Missionary_e1_BurnMap.png</v>
      </c>
      <c r="I70" s="37" t="str">
        <f t="shared" si="26"/>
        <v>Heroes/r4_Dark_Missionary_e1/r4_Dark_Missionary_e1_SkeletonData.asset</v>
      </c>
      <c r="J70" s="6"/>
      <c r="K70" s="10">
        <v>69</v>
      </c>
      <c r="L70" s="6"/>
      <c r="M70" s="8" t="s">
        <v>35</v>
      </c>
      <c r="N70" t="str">
        <f t="shared" si="17"/>
        <v/>
      </c>
      <c r="O70" s="15"/>
      <c r="P70" s="15"/>
      <c r="Q70" s="15"/>
      <c r="X70" t="str">
        <f t="shared" si="18"/>
        <v>hero-card-4</v>
      </c>
      <c r="Y70" t="str">
        <f t="shared" si="19"/>
        <v>hero-bundle-r4_dark_missionary_e1</v>
      </c>
      <c r="AA70" t="str">
        <f t="shared" si="20"/>
        <v/>
      </c>
      <c r="AB70" t="str">
        <f t="shared" si="21"/>
        <v/>
      </c>
    </row>
    <row r="71" spans="1:28">
      <c r="A71" t="s">
        <v>118</v>
      </c>
      <c r="B71" s="12" t="str">
        <f t="shared" si="27"/>
        <v>r4_Earth_Witch_e1</v>
      </c>
      <c r="C71" s="6" t="str">
        <f t="shared" si="22"/>
        <v>Earth</v>
      </c>
      <c r="D71" s="1" t="s">
        <v>129</v>
      </c>
      <c r="E71" s="22" t="s">
        <v>232</v>
      </c>
      <c r="F71" s="36" t="str">
        <f t="shared" si="23"/>
        <v>hero-bundle-r4_earth_witch_e1</v>
      </c>
      <c r="G71" s="36" t="str">
        <f t="shared" si="24"/>
        <v>Heroes/r4_Earth_Witch_e1/r4_Earth_Witch_e1_Avatar.png</v>
      </c>
      <c r="H71" s="36" t="str">
        <f t="shared" si="25"/>
        <v>Heroes/r4_Earth_Witch_e1/r4_Earth_Witch_e1_BurnMap.png</v>
      </c>
      <c r="I71" s="36" t="str">
        <f t="shared" si="26"/>
        <v>Heroes/r4_Earth_Witch_e1/r4_Earth_Witch_e1_SkeletonData.asset</v>
      </c>
      <c r="J71" s="6"/>
      <c r="K71" s="10">
        <v>70</v>
      </c>
      <c r="L71" s="6"/>
      <c r="M71" s="8" t="s">
        <v>35</v>
      </c>
      <c r="N71" t="str">
        <f t="shared" si="17"/>
        <v/>
      </c>
      <c r="O71" s="15"/>
      <c r="P71" s="15"/>
      <c r="Q71" s="15"/>
      <c r="X71" t="str">
        <f t="shared" si="18"/>
        <v>hero-card-4</v>
      </c>
      <c r="Y71" t="str">
        <f t="shared" si="19"/>
        <v>hero-bundle-r4_earth_witch_e1</v>
      </c>
      <c r="AA71" t="str">
        <f t="shared" si="20"/>
        <v/>
      </c>
      <c r="AB71" t="str">
        <f t="shared" si="21"/>
        <v/>
      </c>
    </row>
    <row r="72" spans="1:28">
      <c r="A72" t="s">
        <v>119</v>
      </c>
      <c r="B72" s="12" t="str">
        <f t="shared" si="27"/>
        <v>r4_Fire_Maiden_e1</v>
      </c>
      <c r="C72" s="6" t="str">
        <f t="shared" si="22"/>
        <v>Fire</v>
      </c>
      <c r="D72" s="1" t="s">
        <v>129</v>
      </c>
      <c r="E72" s="22" t="s">
        <v>213</v>
      </c>
      <c r="F72" s="36" t="str">
        <f t="shared" si="23"/>
        <v>hero-bundle-r4_fire_maiden_e1</v>
      </c>
      <c r="G72" s="36" t="str">
        <f t="shared" si="24"/>
        <v>Heroes/r4_Fire_Maiden_e1/r4_Fire_Maiden_e1_Avatar.png</v>
      </c>
      <c r="H72" s="36" t="str">
        <f t="shared" si="25"/>
        <v>Heroes/r4_Fire_Maiden_e1/r4_Fire_Maiden_e1_BurnMap.png</v>
      </c>
      <c r="I72" s="36" t="str">
        <f t="shared" si="26"/>
        <v>Heroes/r4_Fire_Maiden_e1/r4_Fire_Maiden_e1_SkeletonData.asset</v>
      </c>
      <c r="J72" s="6"/>
      <c r="K72" s="10">
        <v>71</v>
      </c>
      <c r="L72" s="6"/>
      <c r="M72" s="8" t="s">
        <v>35</v>
      </c>
      <c r="N72" t="str">
        <f t="shared" si="17"/>
        <v/>
      </c>
      <c r="O72" s="15"/>
      <c r="P72" s="15"/>
      <c r="Q72" s="15"/>
      <c r="X72" t="str">
        <f t="shared" si="18"/>
        <v>hero-card-4</v>
      </c>
      <c r="Y72" t="str">
        <f t="shared" si="19"/>
        <v>hero-bundle-r4_fire_maiden_e1</v>
      </c>
      <c r="AA72" t="str">
        <f t="shared" si="20"/>
        <v/>
      </c>
      <c r="AB72" t="str">
        <f t="shared" si="21"/>
        <v/>
      </c>
    </row>
    <row r="73" spans="1:28">
      <c r="A73" t="s">
        <v>120</v>
      </c>
      <c r="B73" s="12" t="str">
        <f t="shared" si="27"/>
        <v>r4_Light_Sunspot_e1</v>
      </c>
      <c r="C73" s="6" t="str">
        <f t="shared" si="22"/>
        <v>Light</v>
      </c>
      <c r="D73" s="1" t="s">
        <v>129</v>
      </c>
      <c r="E73" s="22" t="s">
        <v>232</v>
      </c>
      <c r="F73" s="36" t="str">
        <f t="shared" si="23"/>
        <v>hero-bundle-r4_light_sunspot_e1</v>
      </c>
      <c r="G73" s="36" t="str">
        <f t="shared" si="24"/>
        <v>Heroes/r4_Light_Sunspot_e1/r4_Light_Sunspot_e1_Avatar.png</v>
      </c>
      <c r="H73" s="36" t="str">
        <f t="shared" si="25"/>
        <v>Heroes/r4_Light_Sunspot_e1/r4_Light_Sunspot_e1_BurnMap.png</v>
      </c>
      <c r="I73" s="36" t="str">
        <f t="shared" si="26"/>
        <v>Heroes/r4_Light_Sunspot_e1/r4_Light_Sunspot_e1_SkeletonData.asset</v>
      </c>
      <c r="J73" s="6"/>
      <c r="K73" s="10">
        <v>72</v>
      </c>
      <c r="L73" s="6"/>
      <c r="M73" s="8" t="s">
        <v>35</v>
      </c>
      <c r="N73" t="str">
        <f t="shared" si="17"/>
        <v/>
      </c>
      <c r="O73" s="15"/>
      <c r="P73" s="15"/>
      <c r="Q73" s="15"/>
      <c r="X73" t="str">
        <f t="shared" si="18"/>
        <v>hero-card-4</v>
      </c>
      <c r="Y73" t="str">
        <f t="shared" si="19"/>
        <v>hero-bundle-r4_light_sunspot_e1</v>
      </c>
      <c r="AA73" t="str">
        <f t="shared" si="20"/>
        <v/>
      </c>
      <c r="AB73" t="str">
        <f t="shared" si="21"/>
        <v/>
      </c>
    </row>
    <row r="74" spans="1:28">
      <c r="A74" t="s">
        <v>121</v>
      </c>
      <c r="B74" s="12" t="str">
        <f t="shared" si="27"/>
        <v>r4_Water_CrystalPriest_e1</v>
      </c>
      <c r="C74" s="6" t="str">
        <f t="shared" si="22"/>
        <v>Water</v>
      </c>
      <c r="D74" s="1" t="s">
        <v>129</v>
      </c>
      <c r="E74" s="22" t="s">
        <v>213</v>
      </c>
      <c r="F74" s="36" t="str">
        <f t="shared" si="23"/>
        <v>hero-bundle-r4_water_crystalpriest_e1</v>
      </c>
      <c r="G74" s="37" t="str">
        <f t="shared" si="24"/>
        <v>Heroes/r4_Water_CrystalPriest_e1/r4_Water_CrystalPriest_e1_Avatar.png</v>
      </c>
      <c r="H74" s="37" t="str">
        <f t="shared" si="25"/>
        <v>Heroes/r4_Water_CrystalPriest_e1/r4_Water_CrystalPriest_e1_BurnMap.png</v>
      </c>
      <c r="I74" s="37" t="str">
        <f t="shared" si="26"/>
        <v>Heroes/r4_Water_CrystalPriest_e1/r4_Water_CrystalPriest_e1_SkeletonData.asset</v>
      </c>
      <c r="J74" s="6"/>
      <c r="K74" s="10">
        <v>73</v>
      </c>
      <c r="L74" s="6"/>
      <c r="M74" s="8" t="s">
        <v>35</v>
      </c>
      <c r="N74" t="str">
        <f t="shared" si="17"/>
        <v/>
      </c>
      <c r="O74" s="15"/>
      <c r="P74" s="15"/>
      <c r="Q74" s="15"/>
      <c r="X74" t="str">
        <f t="shared" si="18"/>
        <v>hero-card-4</v>
      </c>
      <c r="Y74" t="str">
        <f t="shared" si="19"/>
        <v>hero-bundle-r4_water_crystalpriest_e1</v>
      </c>
      <c r="AA74" t="str">
        <f t="shared" si="20"/>
        <v/>
      </c>
      <c r="AB74" t="str">
        <f t="shared" si="21"/>
        <v/>
      </c>
    </row>
    <row r="75" spans="1:28">
      <c r="A75" t="s">
        <v>122</v>
      </c>
      <c r="B75" s="12" t="str">
        <f t="shared" si="27"/>
        <v>r5_Dark_Cyclops_e1</v>
      </c>
      <c r="C75" s="6" t="str">
        <f t="shared" si="22"/>
        <v>Dark</v>
      </c>
      <c r="D75" s="1" t="s">
        <v>129</v>
      </c>
      <c r="E75" s="22" t="s">
        <v>233</v>
      </c>
      <c r="F75" s="36" t="str">
        <f t="shared" si="23"/>
        <v>hero-bundle-r5_dark_cyclops_e1</v>
      </c>
      <c r="G75" s="36" t="str">
        <f t="shared" si="24"/>
        <v>Heroes/r5_Dark_Cyclops_e1/r5_Dark_Cyclops_e1_Avatar.png</v>
      </c>
      <c r="H75" s="36" t="str">
        <f t="shared" si="25"/>
        <v>Heroes/r5_Dark_Cyclops_e1/r5_Dark_Cyclops_e1_BurnMap.png</v>
      </c>
      <c r="I75" s="36" t="str">
        <f t="shared" si="26"/>
        <v>Heroes/r5_Dark_Cyclops_e1/r5_Dark_Cyclops_e1_SkeletonData.asset</v>
      </c>
      <c r="J75" s="6"/>
      <c r="K75" s="10">
        <v>74</v>
      </c>
      <c r="L75" s="6"/>
      <c r="M75" s="8" t="s">
        <v>35</v>
      </c>
      <c r="N75" t="str">
        <f t="shared" si="17"/>
        <v/>
      </c>
      <c r="O75" s="15"/>
      <c r="P75" s="15"/>
      <c r="Q75" s="15"/>
      <c r="X75" t="str">
        <f t="shared" si="18"/>
        <v>hero-card-4</v>
      </c>
      <c r="Y75" t="str">
        <f t="shared" si="19"/>
        <v>hero-bundle-r5_dark_cyclops_e1</v>
      </c>
      <c r="AA75" t="str">
        <f t="shared" si="20"/>
        <v/>
      </c>
      <c r="AB75" t="str">
        <f t="shared" si="21"/>
        <v/>
      </c>
    </row>
    <row r="76" spans="1:28">
      <c r="A76" t="s">
        <v>123</v>
      </c>
      <c r="B76" s="12" t="str">
        <f t="shared" si="27"/>
        <v>r5_Earth_Cyclops_e1</v>
      </c>
      <c r="C76" s="6" t="str">
        <f t="shared" si="22"/>
        <v>Earth</v>
      </c>
      <c r="D76" s="1" t="s">
        <v>129</v>
      </c>
      <c r="E76" s="22" t="s">
        <v>233</v>
      </c>
      <c r="F76" s="36" t="str">
        <f t="shared" si="23"/>
        <v>hero-bundle-r5_earth_cyclops_e1</v>
      </c>
      <c r="G76" s="36" t="str">
        <f t="shared" si="24"/>
        <v>Heroes/r5_Earth_Cyclops_e1/r5_Earth_Cyclops_e1_Avatar.png</v>
      </c>
      <c r="H76" s="36" t="str">
        <f t="shared" si="25"/>
        <v>Heroes/r5_Earth_Cyclops_e1/r5_Earth_Cyclops_e1_BurnMap.png</v>
      </c>
      <c r="I76" s="36" t="str">
        <f t="shared" si="26"/>
        <v>Heroes/r5_Earth_Cyclops_e1/r5_Earth_Cyclops_e1_SkeletonData.asset</v>
      </c>
      <c r="J76" s="6"/>
      <c r="K76" s="10">
        <v>75</v>
      </c>
      <c r="L76" s="6"/>
      <c r="M76" s="8" t="s">
        <v>35</v>
      </c>
      <c r="N76" t="str">
        <f t="shared" si="17"/>
        <v/>
      </c>
      <c r="O76" s="15"/>
      <c r="P76" s="15"/>
      <c r="Q76" s="15"/>
      <c r="X76" t="str">
        <f t="shared" si="18"/>
        <v>hero-card-4</v>
      </c>
      <c r="Y76" t="str">
        <f t="shared" si="19"/>
        <v>hero-bundle-r5_earth_cyclops_e1</v>
      </c>
      <c r="AA76" t="str">
        <f t="shared" si="20"/>
        <v/>
      </c>
      <c r="AB76" t="str">
        <f t="shared" si="21"/>
        <v/>
      </c>
    </row>
    <row r="77" spans="1:28">
      <c r="A77" t="s">
        <v>124</v>
      </c>
      <c r="B77" s="12" t="str">
        <f t="shared" si="27"/>
        <v>r5_Fire_Cyclops_e1</v>
      </c>
      <c r="C77" s="6" t="str">
        <f t="shared" si="22"/>
        <v>Fire</v>
      </c>
      <c r="D77" s="1" t="s">
        <v>129</v>
      </c>
      <c r="E77" s="22" t="s">
        <v>233</v>
      </c>
      <c r="F77" s="36" t="str">
        <f t="shared" si="23"/>
        <v>hero-bundle-r5_fire_cyclops_e1</v>
      </c>
      <c r="G77" s="36" t="str">
        <f t="shared" si="24"/>
        <v>Heroes/r5_Fire_Cyclops_e1/r5_Fire_Cyclops_e1_Avatar.png</v>
      </c>
      <c r="H77" s="36" t="str">
        <f t="shared" si="25"/>
        <v>Heroes/r5_Fire_Cyclops_e1/r5_Fire_Cyclops_e1_BurnMap.png</v>
      </c>
      <c r="I77" s="36" t="str">
        <f t="shared" si="26"/>
        <v>Heroes/r5_Fire_Cyclops_e1/r5_Fire_Cyclops_e1_SkeletonData.asset</v>
      </c>
      <c r="J77" s="6"/>
      <c r="K77" s="10">
        <v>76</v>
      </c>
      <c r="L77" s="6"/>
      <c r="M77" s="8" t="s">
        <v>35</v>
      </c>
      <c r="N77" t="str">
        <f t="shared" si="17"/>
        <v/>
      </c>
      <c r="O77" s="15"/>
      <c r="P77" s="15"/>
      <c r="Q77" s="15"/>
      <c r="X77" t="str">
        <f t="shared" si="18"/>
        <v>hero-card-4</v>
      </c>
      <c r="Y77" t="str">
        <f t="shared" si="19"/>
        <v>hero-bundle-r5_fire_cyclops_e1</v>
      </c>
      <c r="AA77" t="str">
        <f t="shared" si="20"/>
        <v/>
      </c>
      <c r="AB77" t="str">
        <f t="shared" si="21"/>
        <v/>
      </c>
    </row>
    <row r="78" spans="1:28">
      <c r="A78" t="s">
        <v>125</v>
      </c>
      <c r="B78" s="12" t="str">
        <f t="shared" si="27"/>
        <v>r5_Light_Cyclops_e1</v>
      </c>
      <c r="C78" s="6" t="str">
        <f t="shared" si="22"/>
        <v>Light</v>
      </c>
      <c r="D78" s="1" t="s">
        <v>129</v>
      </c>
      <c r="E78" s="22" t="s">
        <v>233</v>
      </c>
      <c r="F78" s="36" t="str">
        <f t="shared" si="23"/>
        <v>hero-bundle-r5_light_cyclops_e1</v>
      </c>
      <c r="G78" s="36" t="str">
        <f t="shared" si="24"/>
        <v>Heroes/r5_Light_Cyclops_e1/r5_Light_Cyclops_e1_Avatar.png</v>
      </c>
      <c r="H78" s="36" t="str">
        <f t="shared" si="25"/>
        <v>Heroes/r5_Light_Cyclops_e1/r5_Light_Cyclops_e1_BurnMap.png</v>
      </c>
      <c r="I78" s="36" t="str">
        <f t="shared" si="26"/>
        <v>Heroes/r5_Light_Cyclops_e1/r5_Light_Cyclops_e1_SkeletonData.asset</v>
      </c>
      <c r="J78" s="6"/>
      <c r="K78" s="10">
        <v>77</v>
      </c>
      <c r="L78" s="6"/>
      <c r="M78" s="8" t="s">
        <v>35</v>
      </c>
      <c r="N78" t="str">
        <f t="shared" si="17"/>
        <v/>
      </c>
      <c r="O78" s="15"/>
      <c r="P78" s="15"/>
      <c r="Q78" s="15"/>
      <c r="X78" t="str">
        <f t="shared" si="18"/>
        <v>hero-card-4</v>
      </c>
      <c r="Y78" t="str">
        <f t="shared" si="19"/>
        <v>hero-bundle-r5_light_cyclops_e1</v>
      </c>
      <c r="AA78" t="str">
        <f t="shared" si="20"/>
        <v/>
      </c>
      <c r="AB78" t="str">
        <f t="shared" si="21"/>
        <v/>
      </c>
    </row>
    <row r="79" spans="1:28">
      <c r="A79" t="s">
        <v>126</v>
      </c>
      <c r="B79" s="12" t="str">
        <f t="shared" si="27"/>
        <v>r6_Dark_Nightbound_e1</v>
      </c>
      <c r="C79" s="6" t="str">
        <f t="shared" si="22"/>
        <v>Dark</v>
      </c>
      <c r="D79" s="1" t="s">
        <v>129</v>
      </c>
      <c r="E79" s="22" t="s">
        <v>233</v>
      </c>
      <c r="F79" s="36" t="str">
        <f t="shared" si="23"/>
        <v>hero-bundle-r6_dark_nightbound_e1</v>
      </c>
      <c r="G79" s="36" t="str">
        <f t="shared" si="24"/>
        <v>Heroes/r6_Dark_Nightbound_e1/r6_Dark_Nightbound_e1_Avatar.png</v>
      </c>
      <c r="H79" s="36" t="str">
        <f t="shared" si="25"/>
        <v>Heroes/r6_Dark_Nightbound_e1/r6_Dark_Nightbound_e1_BurnMap.png</v>
      </c>
      <c r="I79" s="36" t="str">
        <f t="shared" si="26"/>
        <v>Heroes/r6_Dark_Nightbound_e1/r6_Dark_Nightbound_e1_SkeletonData.asset</v>
      </c>
      <c r="J79" s="6"/>
      <c r="K79" s="10">
        <v>78</v>
      </c>
      <c r="L79" s="1" t="s">
        <v>230</v>
      </c>
      <c r="M79" s="8" t="s">
        <v>35</v>
      </c>
      <c r="N79" t="str">
        <f t="shared" si="17"/>
        <v/>
      </c>
      <c r="O79" s="15"/>
      <c r="P79" s="15"/>
      <c r="Q79" s="15"/>
      <c r="X79" t="str">
        <f t="shared" si="18"/>
        <v>hero-card-4</v>
      </c>
      <c r="Y79" t="str">
        <f t="shared" si="19"/>
        <v>hero-bundle-r6_dark_nightbound_e1</v>
      </c>
      <c r="AA79" t="str">
        <f t="shared" si="20"/>
        <v/>
      </c>
      <c r="AB79" t="str">
        <f t="shared" si="21"/>
        <v/>
      </c>
    </row>
    <row r="80" spans="1:28">
      <c r="A80" t="s">
        <v>127</v>
      </c>
      <c r="B80" s="12" t="str">
        <f t="shared" si="27"/>
        <v>r6_Earth_Shaman_e1</v>
      </c>
      <c r="C80" s="6" t="str">
        <f t="shared" si="22"/>
        <v>Earth</v>
      </c>
      <c r="D80" s="1" t="s">
        <v>129</v>
      </c>
      <c r="E80" s="22" t="s">
        <v>233</v>
      </c>
      <c r="F80" s="36" t="str">
        <f t="shared" si="23"/>
        <v>hero-bundle-r6_earth_shaman_e1</v>
      </c>
      <c r="G80" s="36" t="str">
        <f t="shared" si="24"/>
        <v>Heroes/r6_Earth_Shaman_e1/r6_Earth_Shaman_e1_Avatar.png</v>
      </c>
      <c r="H80" s="36" t="str">
        <f t="shared" si="25"/>
        <v>Heroes/r6_Earth_Shaman_e1/r6_Earth_Shaman_e1_BurnMap.png</v>
      </c>
      <c r="I80" s="36" t="str">
        <f t="shared" si="26"/>
        <v>Heroes/r6_Earth_Shaman_e1/r6_Earth_Shaman_e1_SkeletonData.asset</v>
      </c>
      <c r="J80" s="6"/>
      <c r="K80" s="10">
        <v>79</v>
      </c>
      <c r="L80" s="6" t="s">
        <v>227</v>
      </c>
      <c r="M80" s="8" t="s">
        <v>35</v>
      </c>
      <c r="N80" t="str">
        <f t="shared" si="17"/>
        <v/>
      </c>
      <c r="O80" s="15"/>
      <c r="P80" s="15"/>
      <c r="Q80" s="15"/>
      <c r="X80" t="str">
        <f t="shared" si="18"/>
        <v>hero-card-4</v>
      </c>
      <c r="Y80" t="str">
        <f t="shared" si="19"/>
        <v>hero-bundle-r6_earth_shaman_e1</v>
      </c>
      <c r="AA80" t="str">
        <f t="shared" si="20"/>
        <v/>
      </c>
      <c r="AB80" t="str">
        <f t="shared" si="21"/>
        <v/>
      </c>
    </row>
    <row r="81" spans="1:28">
      <c r="A81" t="s">
        <v>128</v>
      </c>
      <c r="B81" s="12" t="str">
        <f t="shared" si="27"/>
        <v>r6_Fire_Unburnt_e1</v>
      </c>
      <c r="C81" s="6" t="str">
        <f t="shared" si="22"/>
        <v>Fire</v>
      </c>
      <c r="D81" s="1" t="s">
        <v>129</v>
      </c>
      <c r="E81" s="22" t="s">
        <v>233</v>
      </c>
      <c r="F81" s="36" t="str">
        <f t="shared" si="23"/>
        <v>hero-bundle-r6_fire_unburnt_e1</v>
      </c>
      <c r="G81" s="36" t="str">
        <f t="shared" si="24"/>
        <v>Heroes/r6_Fire_Unburnt_e1/r6_Fire_Unburnt_e1_Avatar.png</v>
      </c>
      <c r="H81" s="36" t="str">
        <f t="shared" si="25"/>
        <v>Heroes/r6_Fire_Unburnt_e1/r6_Fire_Unburnt_e1_BurnMap.png</v>
      </c>
      <c r="I81" s="36" t="str">
        <f t="shared" si="26"/>
        <v>Heroes/r6_Fire_Unburnt_e1/r6_Fire_Unburnt_e1_SkeletonData.asset</v>
      </c>
      <c r="J81" s="6"/>
      <c r="K81" s="10">
        <v>80</v>
      </c>
      <c r="L81" s="1" t="s">
        <v>231</v>
      </c>
      <c r="M81" s="8" t="s">
        <v>35</v>
      </c>
      <c r="N81" t="str">
        <f t="shared" si="17"/>
        <v/>
      </c>
      <c r="O81" s="15"/>
      <c r="P81" s="15"/>
      <c r="Q81" s="15"/>
      <c r="X81" t="str">
        <f t="shared" si="18"/>
        <v>hero-card-4</v>
      </c>
      <c r="Y81" t="str">
        <f t="shared" si="19"/>
        <v>hero-bundle-r6_fire_unburnt_e1</v>
      </c>
      <c r="AA81" t="str">
        <f t="shared" si="20"/>
        <v/>
      </c>
      <c r="AB81" t="str">
        <f t="shared" si="21"/>
        <v/>
      </c>
    </row>
    <row r="82" spans="1:28">
      <c r="B82" s="12"/>
      <c r="C82" s="6"/>
      <c r="D82" s="1"/>
      <c r="E82" s="1"/>
      <c r="F82" s="36"/>
      <c r="G82" s="36"/>
      <c r="H82" s="36"/>
      <c r="I82" s="36"/>
      <c r="J82" s="6"/>
      <c r="K82" s="10"/>
      <c r="L82" s="6"/>
      <c r="M82" s="8"/>
      <c r="O82" s="15"/>
      <c r="P82" s="15"/>
      <c r="Q82" s="15"/>
    </row>
    <row r="83" spans="1:28">
      <c r="A83" s="14"/>
      <c r="B83" s="12"/>
      <c r="C83" s="6"/>
      <c r="D83" s="15"/>
      <c r="E83" s="15"/>
      <c r="F83" s="12"/>
      <c r="G83" s="12"/>
      <c r="H83" s="12"/>
      <c r="I83" s="12"/>
      <c r="J83" s="6"/>
      <c r="K83" s="10"/>
      <c r="L83" s="6"/>
      <c r="N83" t="str">
        <f t="shared" si="17"/>
        <v/>
      </c>
      <c r="O83" s="15"/>
      <c r="P83" s="15"/>
      <c r="Q83" s="15"/>
      <c r="X83">
        <f t="shared" si="18"/>
        <v>0</v>
      </c>
      <c r="Y83">
        <f t="shared" si="19"/>
        <v>0</v>
      </c>
      <c r="AA83" t="str">
        <f t="shared" si="20"/>
        <v/>
      </c>
      <c r="AB83" t="str">
        <f t="shared" si="21"/>
        <v/>
      </c>
    </row>
    <row r="84" spans="1:28">
      <c r="A84" s="14"/>
      <c r="B84" s="6"/>
      <c r="C84" s="6"/>
      <c r="D84" s="15"/>
      <c r="E84" s="15"/>
      <c r="F84" s="12"/>
      <c r="G84" s="12"/>
      <c r="H84" s="12"/>
      <c r="I84" s="12"/>
      <c r="J84" s="6"/>
      <c r="K84" s="10"/>
      <c r="L84" s="6"/>
      <c r="N84" t="str">
        <f t="shared" si="17"/>
        <v/>
      </c>
      <c r="O84" s="15"/>
      <c r="P84" s="15"/>
      <c r="Q84" s="15"/>
      <c r="X84">
        <f t="shared" si="18"/>
        <v>0</v>
      </c>
      <c r="Y84">
        <f t="shared" si="19"/>
        <v>0</v>
      </c>
      <c r="AA84" t="str">
        <f t="shared" si="20"/>
        <v/>
      </c>
      <c r="AB84" t="str">
        <f t="shared" si="21"/>
        <v/>
      </c>
    </row>
    <row r="85" spans="1:28">
      <c r="A85" s="14"/>
      <c r="B85" s="6"/>
      <c r="C85" s="6"/>
      <c r="D85" s="15"/>
      <c r="E85" s="15"/>
      <c r="F85" s="12"/>
      <c r="G85" s="12"/>
      <c r="H85" s="12"/>
      <c r="I85" s="12"/>
      <c r="J85" s="6"/>
      <c r="K85" s="10"/>
      <c r="L85" s="6"/>
      <c r="N85" t="str">
        <f t="shared" si="17"/>
        <v/>
      </c>
      <c r="O85" s="15"/>
      <c r="P85" s="15"/>
      <c r="Q85" s="15"/>
      <c r="X85">
        <f t="shared" si="18"/>
        <v>0</v>
      </c>
      <c r="Y85">
        <f t="shared" si="19"/>
        <v>0</v>
      </c>
      <c r="AA85" t="str">
        <f t="shared" si="20"/>
        <v/>
      </c>
      <c r="AB85" t="str">
        <f t="shared" si="21"/>
        <v/>
      </c>
    </row>
    <row r="86" spans="1:28">
      <c r="A86" s="14"/>
      <c r="B86" s="6"/>
      <c r="C86" s="6"/>
      <c r="D86" s="15"/>
      <c r="E86" s="15"/>
      <c r="F86" s="12"/>
      <c r="G86" s="12"/>
      <c r="H86" s="12"/>
      <c r="I86" s="12"/>
      <c r="J86" s="6"/>
      <c r="K86" s="10"/>
      <c r="L86" s="6"/>
      <c r="N86" t="str">
        <f t="shared" si="17"/>
        <v/>
      </c>
      <c r="O86" s="15"/>
      <c r="P86" s="15"/>
      <c r="Q86" s="15"/>
      <c r="X86">
        <f t="shared" si="18"/>
        <v>0</v>
      </c>
      <c r="Y86">
        <f t="shared" si="19"/>
        <v>0</v>
      </c>
      <c r="AA86" t="str">
        <f t="shared" si="20"/>
        <v/>
      </c>
      <c r="AB86" t="str">
        <f t="shared" si="21"/>
        <v/>
      </c>
    </row>
    <row r="87" spans="1:28">
      <c r="A87" s="14"/>
      <c r="B87" s="12"/>
      <c r="C87" s="6"/>
      <c r="D87" s="15"/>
      <c r="E87" s="15"/>
      <c r="F87" s="12"/>
      <c r="G87" s="12"/>
      <c r="H87" s="12"/>
      <c r="I87" s="12"/>
      <c r="J87" s="6"/>
      <c r="K87" s="10"/>
      <c r="L87" s="6"/>
      <c r="N87" t="str">
        <f t="shared" si="17"/>
        <v/>
      </c>
      <c r="O87" s="15"/>
      <c r="P87" s="15"/>
      <c r="Q87" s="15"/>
      <c r="X87">
        <f t="shared" si="18"/>
        <v>0</v>
      </c>
      <c r="Y87">
        <f t="shared" si="19"/>
        <v>0</v>
      </c>
      <c r="AA87" t="str">
        <f t="shared" si="20"/>
        <v/>
      </c>
      <c r="AB87" t="str">
        <f t="shared" si="21"/>
        <v/>
      </c>
    </row>
    <row r="88" spans="1:28">
      <c r="A88" s="14"/>
      <c r="B88" s="12"/>
      <c r="C88" s="6"/>
      <c r="D88" s="15"/>
      <c r="E88" s="15"/>
      <c r="F88" s="12"/>
      <c r="G88" s="12"/>
      <c r="H88" s="12"/>
      <c r="I88" s="12"/>
      <c r="J88" s="6"/>
      <c r="K88" s="10"/>
      <c r="L88" s="6"/>
      <c r="N88" t="str">
        <f t="shared" si="17"/>
        <v/>
      </c>
      <c r="O88" s="15"/>
      <c r="P88" s="15"/>
      <c r="Q88" s="15"/>
      <c r="X88">
        <f t="shared" si="18"/>
        <v>0</v>
      </c>
      <c r="Y88">
        <f t="shared" si="19"/>
        <v>0</v>
      </c>
      <c r="AA88" t="str">
        <f t="shared" si="20"/>
        <v/>
      </c>
      <c r="AB88" t="str">
        <f t="shared" si="21"/>
        <v/>
      </c>
    </row>
    <row r="89" spans="1:28">
      <c r="A89" s="14"/>
      <c r="B89" s="12"/>
      <c r="C89" s="6"/>
      <c r="D89" s="15"/>
      <c r="E89" s="15"/>
      <c r="F89" s="12"/>
      <c r="G89" s="12"/>
      <c r="H89" s="12"/>
      <c r="I89" s="12"/>
      <c r="J89" s="6"/>
      <c r="K89" s="10"/>
      <c r="L89" s="6"/>
      <c r="N89" t="str">
        <f t="shared" si="17"/>
        <v/>
      </c>
      <c r="O89" s="15"/>
      <c r="P89" s="15"/>
      <c r="Q89" s="15"/>
      <c r="X89">
        <f t="shared" si="18"/>
        <v>0</v>
      </c>
      <c r="Y89">
        <f t="shared" si="19"/>
        <v>0</v>
      </c>
      <c r="AA89" t="str">
        <f t="shared" si="20"/>
        <v/>
      </c>
      <c r="AB89" t="str">
        <f t="shared" si="21"/>
        <v/>
      </c>
    </row>
    <row r="90" spans="1:28">
      <c r="A90" s="14"/>
      <c r="B90" s="12"/>
      <c r="C90" s="6"/>
      <c r="D90" s="15"/>
      <c r="E90" s="15"/>
      <c r="F90" s="12"/>
      <c r="G90" s="12"/>
      <c r="H90" s="12"/>
      <c r="I90" s="12"/>
      <c r="J90" s="6"/>
      <c r="K90" s="10"/>
      <c r="L90" s="6"/>
      <c r="N90" t="str">
        <f t="shared" si="17"/>
        <v/>
      </c>
      <c r="O90" s="15"/>
      <c r="P90" s="15"/>
      <c r="Q90" s="15"/>
      <c r="X90">
        <f t="shared" si="18"/>
        <v>0</v>
      </c>
      <c r="Y90">
        <f t="shared" si="19"/>
        <v>0</v>
      </c>
      <c r="AA90" t="str">
        <f t="shared" si="20"/>
        <v/>
      </c>
      <c r="AB90" t="str">
        <f t="shared" si="21"/>
        <v/>
      </c>
    </row>
    <row r="91" spans="1:28">
      <c r="A91" s="14"/>
      <c r="B91" s="6"/>
      <c r="C91" s="6"/>
      <c r="D91" s="15"/>
      <c r="E91" s="15"/>
      <c r="F91" s="12"/>
      <c r="G91" s="12"/>
      <c r="H91" s="12"/>
      <c r="I91" s="12"/>
      <c r="J91" s="6"/>
      <c r="K91" s="10"/>
      <c r="L91" s="6"/>
      <c r="N91" t="str">
        <f t="shared" si="17"/>
        <v/>
      </c>
      <c r="O91" s="21"/>
      <c r="P91" s="21"/>
      <c r="Q91" s="15"/>
      <c r="X91">
        <f t="shared" si="18"/>
        <v>0</v>
      </c>
      <c r="Y91">
        <f t="shared" si="19"/>
        <v>0</v>
      </c>
      <c r="AA91" t="str">
        <f t="shared" si="20"/>
        <v/>
      </c>
      <c r="AB91" t="str">
        <f t="shared" si="21"/>
        <v/>
      </c>
    </row>
    <row r="92" spans="1:28">
      <c r="A92" s="14"/>
      <c r="B92" s="6"/>
      <c r="C92" s="6"/>
      <c r="D92" s="15"/>
      <c r="E92" s="15"/>
      <c r="F92" s="12"/>
      <c r="G92" s="12"/>
      <c r="H92" s="12"/>
      <c r="I92" s="12"/>
      <c r="J92" s="6"/>
      <c r="K92" s="10"/>
      <c r="L92" s="6"/>
      <c r="N92" t="str">
        <f t="shared" si="17"/>
        <v/>
      </c>
      <c r="O92" s="15"/>
      <c r="P92" s="15"/>
      <c r="Q92" s="15"/>
      <c r="X92">
        <f t="shared" si="18"/>
        <v>0</v>
      </c>
      <c r="Y92">
        <f t="shared" si="19"/>
        <v>0</v>
      </c>
      <c r="AA92" t="str">
        <f t="shared" si="20"/>
        <v/>
      </c>
      <c r="AB92" t="str">
        <f t="shared" si="21"/>
        <v/>
      </c>
    </row>
    <row r="93" spans="1:28">
      <c r="A93" s="14"/>
      <c r="B93" s="12"/>
      <c r="C93" s="6"/>
      <c r="D93" s="15"/>
      <c r="E93" s="15"/>
      <c r="F93" s="12"/>
      <c r="G93" s="12"/>
      <c r="H93" s="12"/>
      <c r="I93" s="12"/>
      <c r="J93" s="6"/>
      <c r="K93" s="10"/>
      <c r="L93" s="6"/>
      <c r="N93" t="str">
        <f t="shared" si="17"/>
        <v/>
      </c>
      <c r="O93" s="15"/>
      <c r="P93" s="15"/>
      <c r="Q93" s="15"/>
      <c r="X93">
        <f t="shared" si="18"/>
        <v>0</v>
      </c>
      <c r="Y93">
        <f t="shared" si="19"/>
        <v>0</v>
      </c>
      <c r="AA93" t="str">
        <f t="shared" si="20"/>
        <v/>
      </c>
      <c r="AB93" t="str">
        <f t="shared" si="21"/>
        <v/>
      </c>
    </row>
    <row r="94" spans="1:28">
      <c r="A94" s="14"/>
      <c r="B94" s="6"/>
      <c r="C94" s="6"/>
      <c r="D94" s="15"/>
      <c r="E94" s="15"/>
      <c r="F94" s="12"/>
      <c r="G94" s="12"/>
      <c r="H94" s="12"/>
      <c r="I94" s="12"/>
      <c r="J94" s="6"/>
      <c r="K94" s="10"/>
      <c r="L94" s="6"/>
      <c r="N94" t="str">
        <f t="shared" si="17"/>
        <v/>
      </c>
      <c r="O94" s="15"/>
      <c r="P94" s="15"/>
      <c r="Q94" s="15"/>
      <c r="X94">
        <f t="shared" si="18"/>
        <v>0</v>
      </c>
      <c r="Y94">
        <f t="shared" si="19"/>
        <v>0</v>
      </c>
      <c r="AA94" t="str">
        <f t="shared" si="20"/>
        <v/>
      </c>
      <c r="AB94" t="str">
        <f t="shared" si="21"/>
        <v/>
      </c>
    </row>
    <row r="95" spans="1:28">
      <c r="A95" s="14"/>
      <c r="B95" s="6"/>
      <c r="C95" s="6"/>
      <c r="D95" s="15"/>
      <c r="E95" s="15"/>
      <c r="F95" s="12"/>
      <c r="G95" s="12"/>
      <c r="H95" s="12"/>
      <c r="I95" s="12"/>
      <c r="J95" s="6"/>
      <c r="K95" s="10"/>
      <c r="L95" s="6"/>
      <c r="N95" t="str">
        <f t="shared" si="17"/>
        <v/>
      </c>
      <c r="O95" s="15"/>
      <c r="P95" s="15"/>
      <c r="Q95" s="15"/>
      <c r="X95">
        <f t="shared" si="18"/>
        <v>0</v>
      </c>
      <c r="Y95">
        <f t="shared" si="19"/>
        <v>0</v>
      </c>
      <c r="AA95" t="str">
        <f t="shared" si="20"/>
        <v/>
      </c>
      <c r="AB95" t="str">
        <f t="shared" si="21"/>
        <v/>
      </c>
    </row>
    <row r="96" spans="1:28">
      <c r="A96" s="14"/>
      <c r="B96" s="15"/>
      <c r="C96" s="6"/>
      <c r="D96" s="15"/>
      <c r="E96" s="15"/>
      <c r="F96" s="12"/>
      <c r="G96" s="12"/>
      <c r="H96" s="12"/>
      <c r="I96" s="12"/>
      <c r="J96" s="6"/>
      <c r="K96" s="10"/>
      <c r="L96" s="6"/>
      <c r="N96" t="str">
        <f t="shared" si="17"/>
        <v/>
      </c>
      <c r="O96" s="15"/>
      <c r="P96" s="15"/>
      <c r="Q96" s="15"/>
      <c r="X96">
        <f t="shared" si="18"/>
        <v>0</v>
      </c>
      <c r="Y96">
        <f t="shared" si="19"/>
        <v>0</v>
      </c>
      <c r="AA96" t="str">
        <f t="shared" si="20"/>
        <v/>
      </c>
      <c r="AB96" t="str">
        <f t="shared" si="21"/>
        <v/>
      </c>
    </row>
    <row r="97" spans="1:28">
      <c r="A97" s="14"/>
      <c r="B97" s="6"/>
      <c r="C97" s="6"/>
      <c r="D97" s="15"/>
      <c r="E97" s="15"/>
      <c r="F97" s="12"/>
      <c r="G97" s="12"/>
      <c r="H97" s="12"/>
      <c r="I97" s="12"/>
      <c r="J97" s="6"/>
      <c r="K97" s="10"/>
      <c r="L97" s="6"/>
      <c r="N97" t="str">
        <f t="shared" si="17"/>
        <v/>
      </c>
      <c r="O97" s="15"/>
      <c r="P97" s="15"/>
      <c r="Q97" s="15"/>
      <c r="X97">
        <f t="shared" si="18"/>
        <v>0</v>
      </c>
      <c r="Y97">
        <f t="shared" si="19"/>
        <v>0</v>
      </c>
      <c r="AA97" t="str">
        <f t="shared" si="20"/>
        <v/>
      </c>
      <c r="AB97" t="str">
        <f t="shared" si="21"/>
        <v/>
      </c>
    </row>
    <row r="98" spans="1:28">
      <c r="A98" s="14"/>
      <c r="B98" s="6"/>
      <c r="C98" s="6"/>
      <c r="D98" s="15"/>
      <c r="E98" s="15"/>
      <c r="F98" s="12"/>
      <c r="G98" s="12"/>
      <c r="H98" s="12"/>
      <c r="I98" s="12"/>
      <c r="J98" s="6"/>
      <c r="K98" s="10"/>
      <c r="L98" s="6"/>
      <c r="N98" t="str">
        <f t="shared" si="17"/>
        <v/>
      </c>
      <c r="X98">
        <f t="shared" ref="X98:X121" si="28">IFERROR(INDEX(T$5:T$10,MATCH($A98,$S$5:$S$10,0)),D98)</f>
        <v>0</v>
      </c>
      <c r="Y98">
        <f t="shared" ref="Y98:Y121" si="29">IFERROR(INDEX(U$5:U$10,MATCH($A98,$S$5:$S$10,0)),F98)</f>
        <v>0</v>
      </c>
      <c r="AA98" t="str">
        <f t="shared" si="20"/>
        <v/>
      </c>
      <c r="AB98" t="str">
        <f t="shared" si="21"/>
        <v/>
      </c>
    </row>
    <row r="99" spans="1:28">
      <c r="A99" s="14"/>
      <c r="B99" s="6"/>
      <c r="C99" s="6"/>
      <c r="D99" s="15"/>
      <c r="E99" s="15"/>
      <c r="F99" s="12"/>
      <c r="G99" s="12"/>
      <c r="H99" s="12"/>
      <c r="I99" s="12"/>
      <c r="J99" s="6"/>
      <c r="K99" s="10"/>
      <c r="L99" s="6"/>
      <c r="N99" t="str">
        <f t="shared" si="17"/>
        <v/>
      </c>
      <c r="X99">
        <f t="shared" si="28"/>
        <v>0</v>
      </c>
      <c r="Y99">
        <f t="shared" si="29"/>
        <v>0</v>
      </c>
      <c r="AA99" t="str">
        <f t="shared" si="20"/>
        <v/>
      </c>
      <c r="AB99" t="str">
        <f t="shared" si="21"/>
        <v/>
      </c>
    </row>
    <row r="100" spans="1:28">
      <c r="A100" s="14"/>
      <c r="B100" s="6"/>
      <c r="C100" s="6"/>
      <c r="D100" s="15"/>
      <c r="E100" s="15"/>
      <c r="F100" s="12"/>
      <c r="G100" s="12"/>
      <c r="H100" s="12"/>
      <c r="I100" s="12"/>
      <c r="J100" s="6"/>
      <c r="K100" s="10"/>
      <c r="L100" s="6"/>
      <c r="N100" t="str">
        <f t="shared" si="17"/>
        <v/>
      </c>
      <c r="X100">
        <f t="shared" si="28"/>
        <v>0</v>
      </c>
      <c r="Y100">
        <f t="shared" si="29"/>
        <v>0</v>
      </c>
      <c r="AA100" t="str">
        <f t="shared" si="20"/>
        <v/>
      </c>
      <c r="AB100" t="str">
        <f t="shared" si="21"/>
        <v/>
      </c>
    </row>
    <row r="101" spans="1:28">
      <c r="A101" s="14"/>
      <c r="B101" s="15"/>
      <c r="C101" s="6"/>
      <c r="D101" s="15"/>
      <c r="E101" s="15"/>
      <c r="F101" s="12"/>
      <c r="G101" s="12"/>
      <c r="H101" s="12"/>
      <c r="I101" s="12"/>
      <c r="J101" s="6"/>
      <c r="K101" s="10"/>
      <c r="L101" s="6"/>
      <c r="N101" t="str">
        <f t="shared" si="17"/>
        <v/>
      </c>
      <c r="X101">
        <f t="shared" si="28"/>
        <v>0</v>
      </c>
      <c r="Y101">
        <f t="shared" si="29"/>
        <v>0</v>
      </c>
      <c r="AA101" t="str">
        <f t="shared" si="20"/>
        <v/>
      </c>
      <c r="AB101" t="str">
        <f t="shared" si="21"/>
        <v/>
      </c>
    </row>
    <row r="102" spans="1:28">
      <c r="A102" s="14"/>
      <c r="B102" s="6"/>
      <c r="C102" s="6"/>
      <c r="D102" s="15"/>
      <c r="E102" s="15"/>
      <c r="F102" s="12"/>
      <c r="G102" s="12"/>
      <c r="H102" s="12"/>
      <c r="I102" s="12"/>
      <c r="J102" s="6"/>
      <c r="K102" s="10"/>
      <c r="L102" s="6"/>
      <c r="N102" t="str">
        <f t="shared" si="17"/>
        <v/>
      </c>
      <c r="X102">
        <f t="shared" si="28"/>
        <v>0</v>
      </c>
      <c r="Y102">
        <f t="shared" si="29"/>
        <v>0</v>
      </c>
      <c r="AA102" t="str">
        <f t="shared" si="20"/>
        <v/>
      </c>
      <c r="AB102" t="str">
        <f t="shared" si="21"/>
        <v/>
      </c>
    </row>
    <row r="103" spans="1:28">
      <c r="A103" s="14"/>
      <c r="B103" s="6"/>
      <c r="C103" s="6"/>
      <c r="D103" s="15"/>
      <c r="E103" s="15"/>
      <c r="F103" s="12"/>
      <c r="G103" s="12"/>
      <c r="H103" s="12"/>
      <c r="I103" s="12"/>
      <c r="J103" s="6"/>
      <c r="K103" s="10"/>
      <c r="L103" s="6"/>
      <c r="N103" t="str">
        <f t="shared" si="17"/>
        <v/>
      </c>
      <c r="X103">
        <f t="shared" si="28"/>
        <v>0</v>
      </c>
      <c r="Y103">
        <f t="shared" si="29"/>
        <v>0</v>
      </c>
      <c r="AA103" t="str">
        <f t="shared" si="20"/>
        <v/>
      </c>
      <c r="AB103" t="str">
        <f t="shared" si="21"/>
        <v/>
      </c>
    </row>
    <row r="104" spans="1:28">
      <c r="A104" s="14"/>
      <c r="B104" s="6"/>
      <c r="C104" s="6"/>
      <c r="D104" s="15"/>
      <c r="E104" s="15"/>
      <c r="F104" s="12"/>
      <c r="G104" s="12"/>
      <c r="H104" s="12"/>
      <c r="I104" s="12"/>
      <c r="J104" s="6"/>
      <c r="K104" s="10"/>
      <c r="L104" s="6"/>
      <c r="N104" t="str">
        <f t="shared" si="17"/>
        <v/>
      </c>
      <c r="X104">
        <f t="shared" si="28"/>
        <v>0</v>
      </c>
      <c r="Y104">
        <f t="shared" si="29"/>
        <v>0</v>
      </c>
      <c r="AA104" t="str">
        <f t="shared" si="20"/>
        <v/>
      </c>
      <c r="AB104" t="str">
        <f t="shared" si="21"/>
        <v/>
      </c>
    </row>
    <row r="105" spans="1:28">
      <c r="A105" s="14"/>
      <c r="B105" s="12"/>
      <c r="C105" s="6"/>
      <c r="D105" s="15"/>
      <c r="E105" s="15"/>
      <c r="F105" s="12"/>
      <c r="G105" s="12"/>
      <c r="H105" s="12"/>
      <c r="I105" s="12"/>
      <c r="J105" s="6"/>
      <c r="K105" s="10"/>
      <c r="L105" s="6"/>
      <c r="N105" t="str">
        <f t="shared" si="17"/>
        <v/>
      </c>
      <c r="X105">
        <f t="shared" si="28"/>
        <v>0</v>
      </c>
      <c r="Y105">
        <f t="shared" si="29"/>
        <v>0</v>
      </c>
      <c r="AA105" t="str">
        <f t="shared" si="20"/>
        <v/>
      </c>
      <c r="AB105" t="str">
        <f t="shared" si="21"/>
        <v/>
      </c>
    </row>
    <row r="106" spans="1:28">
      <c r="A106" s="14"/>
      <c r="B106" s="6"/>
      <c r="C106" s="6"/>
      <c r="D106" s="15"/>
      <c r="E106" s="15"/>
      <c r="F106" s="12"/>
      <c r="G106" s="12"/>
      <c r="H106" s="12"/>
      <c r="I106" s="12"/>
      <c r="J106" s="6"/>
      <c r="K106" s="10"/>
      <c r="L106" s="6"/>
      <c r="N106" t="str">
        <f t="shared" si="17"/>
        <v/>
      </c>
      <c r="X106">
        <f t="shared" si="28"/>
        <v>0</v>
      </c>
      <c r="Y106">
        <f t="shared" si="29"/>
        <v>0</v>
      </c>
      <c r="AA106" t="str">
        <f t="shared" si="20"/>
        <v/>
      </c>
      <c r="AB106" t="str">
        <f t="shared" si="21"/>
        <v/>
      </c>
    </row>
    <row r="107" spans="1:28">
      <c r="A107" s="14"/>
      <c r="B107" s="12"/>
      <c r="C107" s="6"/>
      <c r="D107" s="15"/>
      <c r="E107" s="15"/>
      <c r="F107" s="12"/>
      <c r="G107" s="12"/>
      <c r="H107" s="12"/>
      <c r="I107" s="12"/>
      <c r="J107" s="6"/>
      <c r="K107" s="10"/>
      <c r="L107" s="6"/>
      <c r="N107" t="str">
        <f t="shared" si="17"/>
        <v/>
      </c>
      <c r="X107">
        <f t="shared" si="28"/>
        <v>0</v>
      </c>
      <c r="Y107">
        <f t="shared" si="29"/>
        <v>0</v>
      </c>
      <c r="AA107" t="str">
        <f t="shared" si="20"/>
        <v/>
      </c>
      <c r="AB107" t="str">
        <f t="shared" si="21"/>
        <v/>
      </c>
    </row>
    <row r="108" spans="1:28">
      <c r="A108" s="14"/>
      <c r="B108" s="12"/>
      <c r="C108" s="6"/>
      <c r="D108" s="15"/>
      <c r="E108" s="15"/>
      <c r="F108" s="12"/>
      <c r="G108" s="12"/>
      <c r="H108" s="12"/>
      <c r="I108" s="12"/>
      <c r="J108" s="6"/>
      <c r="K108" s="10"/>
      <c r="L108" s="6"/>
      <c r="N108" t="str">
        <f t="shared" si="17"/>
        <v/>
      </c>
      <c r="X108">
        <f t="shared" si="28"/>
        <v>0</v>
      </c>
      <c r="Y108">
        <f t="shared" si="29"/>
        <v>0</v>
      </c>
      <c r="AA108" t="str">
        <f t="shared" si="20"/>
        <v/>
      </c>
      <c r="AB108" t="str">
        <f t="shared" si="21"/>
        <v/>
      </c>
    </row>
    <row r="109" spans="1:28">
      <c r="A109" s="14"/>
      <c r="B109" s="12"/>
      <c r="C109" s="6"/>
      <c r="D109" s="15"/>
      <c r="E109" s="15"/>
      <c r="F109" s="12"/>
      <c r="G109" s="12"/>
      <c r="H109" s="12"/>
      <c r="I109" s="12"/>
      <c r="J109" s="6"/>
      <c r="K109" s="10"/>
      <c r="L109" s="6"/>
      <c r="N109" t="str">
        <f t="shared" si="17"/>
        <v/>
      </c>
      <c r="X109">
        <f t="shared" si="28"/>
        <v>0</v>
      </c>
      <c r="Y109">
        <f t="shared" si="29"/>
        <v>0</v>
      </c>
      <c r="AA109" t="str">
        <f t="shared" si="20"/>
        <v/>
      </c>
      <c r="AB109" t="str">
        <f t="shared" si="21"/>
        <v/>
      </c>
    </row>
    <row r="110" spans="1:28">
      <c r="A110" s="14"/>
      <c r="B110" s="6"/>
      <c r="C110" s="6"/>
      <c r="D110" s="15"/>
      <c r="E110" s="15"/>
      <c r="F110" s="12"/>
      <c r="G110" s="12"/>
      <c r="H110" s="12"/>
      <c r="I110" s="12"/>
      <c r="J110" s="6"/>
      <c r="K110" s="10"/>
      <c r="L110" s="6"/>
      <c r="N110" t="str">
        <f t="shared" si="17"/>
        <v/>
      </c>
      <c r="X110">
        <f t="shared" si="28"/>
        <v>0</v>
      </c>
      <c r="Y110">
        <f t="shared" si="29"/>
        <v>0</v>
      </c>
      <c r="AA110" t="str">
        <f t="shared" si="20"/>
        <v/>
      </c>
      <c r="AB110" t="str">
        <f t="shared" si="21"/>
        <v/>
      </c>
    </row>
    <row r="111" spans="1:28">
      <c r="A111" s="14"/>
      <c r="B111" s="6"/>
      <c r="C111" s="6"/>
      <c r="D111" s="15"/>
      <c r="E111" s="15"/>
      <c r="F111" s="12"/>
      <c r="G111" s="12"/>
      <c r="H111" s="12"/>
      <c r="I111" s="12"/>
      <c r="J111" s="6"/>
      <c r="K111" s="10"/>
      <c r="L111" s="6"/>
      <c r="N111" t="str">
        <f t="shared" si="17"/>
        <v/>
      </c>
      <c r="X111">
        <f t="shared" si="28"/>
        <v>0</v>
      </c>
      <c r="Y111">
        <f t="shared" si="29"/>
        <v>0</v>
      </c>
      <c r="AA111" t="str">
        <f t="shared" si="20"/>
        <v/>
      </c>
      <c r="AB111" t="str">
        <f t="shared" si="21"/>
        <v/>
      </c>
    </row>
    <row r="112" spans="1:28">
      <c r="A112" s="14"/>
      <c r="B112" s="12"/>
      <c r="C112" s="6"/>
      <c r="D112" s="15"/>
      <c r="E112" s="15"/>
      <c r="F112" s="12"/>
      <c r="G112" s="12"/>
      <c r="H112" s="12"/>
      <c r="I112" s="12"/>
      <c r="J112" s="6"/>
      <c r="K112" s="10"/>
      <c r="L112" s="6"/>
      <c r="N112" t="str">
        <f t="shared" si="17"/>
        <v/>
      </c>
      <c r="X112">
        <f t="shared" si="28"/>
        <v>0</v>
      </c>
      <c r="Y112">
        <f t="shared" si="29"/>
        <v>0</v>
      </c>
      <c r="AA112" t="str">
        <f t="shared" si="20"/>
        <v/>
      </c>
      <c r="AB112" t="str">
        <f t="shared" si="21"/>
        <v/>
      </c>
    </row>
    <row r="113" spans="1:28">
      <c r="A113" s="14"/>
      <c r="B113" s="12"/>
      <c r="C113" s="6"/>
      <c r="D113" s="15"/>
      <c r="E113" s="15"/>
      <c r="F113" s="12"/>
      <c r="G113" s="12"/>
      <c r="H113" s="12"/>
      <c r="I113" s="12"/>
      <c r="J113" s="6"/>
      <c r="K113" s="10"/>
      <c r="L113" s="6"/>
      <c r="N113" t="str">
        <f t="shared" si="17"/>
        <v/>
      </c>
      <c r="X113">
        <f t="shared" si="28"/>
        <v>0</v>
      </c>
      <c r="Y113">
        <f t="shared" si="29"/>
        <v>0</v>
      </c>
      <c r="AA113" t="str">
        <f t="shared" si="20"/>
        <v/>
      </c>
      <c r="AB113" t="str">
        <f t="shared" si="21"/>
        <v/>
      </c>
    </row>
    <row r="114" spans="1:28">
      <c r="A114" s="14"/>
      <c r="B114" s="12"/>
      <c r="C114" s="6"/>
      <c r="D114" s="15"/>
      <c r="E114" s="15"/>
      <c r="F114" s="12"/>
      <c r="G114" s="12"/>
      <c r="H114" s="12"/>
      <c r="I114" s="12"/>
      <c r="J114" s="6"/>
      <c r="K114" s="10"/>
      <c r="L114" s="6"/>
      <c r="N114" t="str">
        <f t="shared" si="17"/>
        <v/>
      </c>
      <c r="X114">
        <f t="shared" si="28"/>
        <v>0</v>
      </c>
      <c r="Y114">
        <f t="shared" si="29"/>
        <v>0</v>
      </c>
      <c r="AA114" t="str">
        <f t="shared" si="20"/>
        <v/>
      </c>
      <c r="AB114" t="str">
        <f t="shared" si="21"/>
        <v/>
      </c>
    </row>
    <row r="115" spans="1:28">
      <c r="A115" s="14"/>
      <c r="B115" s="12"/>
      <c r="C115" s="6"/>
      <c r="D115" s="15"/>
      <c r="E115" s="15"/>
      <c r="F115" s="12"/>
      <c r="G115" s="12"/>
      <c r="H115" s="12"/>
      <c r="I115" s="12"/>
      <c r="J115" s="6"/>
      <c r="K115" s="10"/>
      <c r="L115" s="6"/>
      <c r="N115" t="str">
        <f t="shared" si="17"/>
        <v/>
      </c>
      <c r="X115">
        <f t="shared" si="28"/>
        <v>0</v>
      </c>
      <c r="Y115">
        <f t="shared" si="29"/>
        <v>0</v>
      </c>
      <c r="AA115" t="str">
        <f t="shared" si="20"/>
        <v/>
      </c>
      <c r="AB115" t="str">
        <f t="shared" si="21"/>
        <v/>
      </c>
    </row>
    <row r="116" spans="1:28">
      <c r="A116" s="14"/>
      <c r="B116" s="12"/>
      <c r="C116" s="6"/>
      <c r="D116" s="15"/>
      <c r="E116" s="15"/>
      <c r="F116" s="12"/>
      <c r="G116" s="12"/>
      <c r="H116" s="12"/>
      <c r="I116" s="12"/>
      <c r="J116" s="6"/>
      <c r="K116" s="10"/>
      <c r="L116" s="6"/>
      <c r="N116" t="str">
        <f t="shared" si="17"/>
        <v/>
      </c>
      <c r="X116">
        <f t="shared" si="28"/>
        <v>0</v>
      </c>
      <c r="Y116">
        <f t="shared" si="29"/>
        <v>0</v>
      </c>
      <c r="AA116" t="str">
        <f t="shared" si="20"/>
        <v/>
      </c>
      <c r="AB116" t="str">
        <f t="shared" si="21"/>
        <v/>
      </c>
    </row>
    <row r="117" spans="1:28">
      <c r="A117" s="14"/>
      <c r="B117" s="6"/>
      <c r="C117" s="6"/>
      <c r="D117" s="15"/>
      <c r="E117" s="15"/>
      <c r="F117" s="12"/>
      <c r="G117" s="12"/>
      <c r="H117" s="12"/>
      <c r="I117" s="12"/>
      <c r="J117" s="6"/>
      <c r="K117" s="10"/>
      <c r="L117" s="6"/>
      <c r="N117" t="str">
        <f t="shared" si="17"/>
        <v/>
      </c>
      <c r="X117">
        <f t="shared" si="28"/>
        <v>0</v>
      </c>
      <c r="Y117">
        <f t="shared" si="29"/>
        <v>0</v>
      </c>
      <c r="AA117" t="str">
        <f t="shared" si="20"/>
        <v/>
      </c>
      <c r="AB117" t="str">
        <f t="shared" si="21"/>
        <v/>
      </c>
    </row>
    <row r="118" spans="1:28">
      <c r="A118" s="14"/>
      <c r="B118" s="6"/>
      <c r="C118" s="6"/>
      <c r="D118" s="15"/>
      <c r="E118" s="15"/>
      <c r="F118" s="12"/>
      <c r="G118" s="12"/>
      <c r="H118" s="12"/>
      <c r="I118" s="12"/>
      <c r="J118" s="6"/>
      <c r="K118" s="10"/>
      <c r="L118" s="6"/>
      <c r="N118" t="str">
        <f t="shared" si="17"/>
        <v/>
      </c>
      <c r="X118">
        <f t="shared" si="28"/>
        <v>0</v>
      </c>
      <c r="Y118">
        <f t="shared" si="29"/>
        <v>0</v>
      </c>
      <c r="AA118" t="str">
        <f t="shared" si="20"/>
        <v/>
      </c>
      <c r="AB118" t="str">
        <f t="shared" si="21"/>
        <v/>
      </c>
    </row>
    <row r="119" spans="1:28">
      <c r="A119" s="14"/>
      <c r="B119" s="6"/>
      <c r="C119" s="6"/>
      <c r="D119" s="15"/>
      <c r="E119" s="15"/>
      <c r="F119" s="12"/>
      <c r="G119" s="12"/>
      <c r="H119" s="12"/>
      <c r="I119" s="12"/>
      <c r="J119" s="6"/>
      <c r="K119" s="10"/>
      <c r="L119" s="6"/>
      <c r="N119" t="str">
        <f t="shared" si="17"/>
        <v/>
      </c>
      <c r="X119">
        <f t="shared" si="28"/>
        <v>0</v>
      </c>
      <c r="Y119">
        <f t="shared" si="29"/>
        <v>0</v>
      </c>
      <c r="AA119" t="str">
        <f t="shared" si="20"/>
        <v/>
      </c>
      <c r="AB119" t="str">
        <f t="shared" si="21"/>
        <v/>
      </c>
    </row>
    <row r="120" spans="1:28">
      <c r="A120" s="14"/>
      <c r="B120" s="12"/>
      <c r="C120" s="6"/>
      <c r="D120" s="15"/>
      <c r="E120" s="15"/>
      <c r="F120" s="12"/>
      <c r="G120" s="12"/>
      <c r="H120" s="12"/>
      <c r="I120" s="12"/>
      <c r="J120" s="6"/>
      <c r="K120" s="10"/>
      <c r="L120" s="6"/>
      <c r="N120" t="str">
        <f t="shared" si="17"/>
        <v/>
      </c>
      <c r="X120">
        <f t="shared" si="28"/>
        <v>0</v>
      </c>
      <c r="Y120">
        <f t="shared" si="29"/>
        <v>0</v>
      </c>
      <c r="AA120" t="str">
        <f t="shared" si="20"/>
        <v/>
      </c>
      <c r="AB120" t="str">
        <f t="shared" si="21"/>
        <v/>
      </c>
    </row>
    <row r="121" spans="1:28" ht="17" customHeight="1">
      <c r="A121" s="14"/>
      <c r="B121" s="6"/>
      <c r="C121" s="6"/>
      <c r="D121" s="15"/>
      <c r="E121" s="15"/>
      <c r="F121" s="12"/>
      <c r="G121" s="12"/>
      <c r="H121" s="12"/>
      <c r="I121" s="12"/>
      <c r="J121" s="6"/>
      <c r="K121" s="10"/>
      <c r="L121" s="6"/>
      <c r="N121" t="str">
        <f t="shared" si="17"/>
        <v/>
      </c>
      <c r="X121">
        <f t="shared" si="28"/>
        <v>0</v>
      </c>
      <c r="Y121">
        <f t="shared" si="29"/>
        <v>0</v>
      </c>
      <c r="AA121" t="str">
        <f t="shared" si="20"/>
        <v/>
      </c>
      <c r="AB121" t="str">
        <f t="shared" si="21"/>
        <v/>
      </c>
    </row>
    <row r="122" spans="1:28" s="23" customFormat="1" ht="17" customHeight="1">
      <c r="A122" s="14"/>
      <c r="B122" s="6"/>
      <c r="C122" s="6"/>
      <c r="D122" s="15"/>
      <c r="E122" s="15"/>
      <c r="F122" s="12"/>
      <c r="G122" s="12"/>
      <c r="H122" s="12"/>
      <c r="I122" s="12"/>
      <c r="J122" s="6"/>
      <c r="K122" s="13"/>
      <c r="L122" s="6"/>
      <c r="M122"/>
    </row>
    <row r="123" spans="1:28" ht="17" customHeight="1">
      <c r="A123" s="14"/>
      <c r="B123" s="12"/>
      <c r="C123" s="12"/>
      <c r="D123" s="15"/>
      <c r="E123" s="15"/>
      <c r="F123" s="12"/>
      <c r="G123" s="12"/>
      <c r="H123" s="12"/>
      <c r="I123" s="12"/>
      <c r="J123" s="6"/>
      <c r="K123" s="10"/>
      <c r="L123" s="6"/>
      <c r="N123" t="str">
        <f t="shared" ref="N123:N126" si="30">IF(B123=A123,"","No")</f>
        <v/>
      </c>
      <c r="X123">
        <f>IFERROR(INDEX(T$5:T$10,MATCH($A123,$S$5:$S$10,0)),D123)</f>
        <v>0</v>
      </c>
      <c r="Y123">
        <f>IFERROR(INDEX(U$5:U$10,MATCH($A123,$S$5:$S$10,0)),F123)</f>
        <v>0</v>
      </c>
      <c r="AA123" t="str">
        <f t="shared" ref="AA123:AA126" si="31">IF(X123=D123,"","CHG")</f>
        <v/>
      </c>
      <c r="AB123" t="str">
        <f t="shared" ref="AB123:AB126" si="32">IF(Y123=F123,"","CHG")</f>
        <v/>
      </c>
    </row>
    <row r="124" spans="1:28" ht="17" customHeight="1">
      <c r="A124" s="14"/>
      <c r="B124" s="12"/>
      <c r="C124" s="12"/>
      <c r="D124" s="15"/>
      <c r="E124" s="15"/>
      <c r="F124" s="12"/>
      <c r="G124" s="12"/>
      <c r="H124" s="12"/>
      <c r="I124" s="12"/>
      <c r="J124" s="6"/>
      <c r="K124" s="10"/>
      <c r="L124" s="6"/>
      <c r="N124" t="str">
        <f t="shared" si="30"/>
        <v/>
      </c>
      <c r="X124">
        <f>IFERROR(INDEX(T$5:T$10,MATCH($A124,$S$5:$S$10,0)),D124)</f>
        <v>0</v>
      </c>
      <c r="Y124">
        <f>IFERROR(INDEX(U$5:U$10,MATCH($A124,$S$5:$S$10,0)),F124)</f>
        <v>0</v>
      </c>
      <c r="AA124" t="str">
        <f t="shared" si="31"/>
        <v/>
      </c>
      <c r="AB124" t="str">
        <f t="shared" si="32"/>
        <v/>
      </c>
    </row>
    <row r="125" spans="1:28" ht="17" customHeight="1">
      <c r="A125" s="14"/>
      <c r="B125" s="12"/>
      <c r="C125" s="12"/>
      <c r="D125" s="15"/>
      <c r="E125" s="15"/>
      <c r="F125" s="12"/>
      <c r="G125" s="12"/>
      <c r="H125" s="12"/>
      <c r="I125" s="12"/>
      <c r="J125" s="6"/>
      <c r="K125" s="10"/>
      <c r="L125" s="6"/>
      <c r="N125" t="str">
        <f t="shared" si="30"/>
        <v/>
      </c>
      <c r="X125">
        <f>IFERROR(INDEX(T$5:T$10,MATCH($A125,$S$5:$S$10,0)),D125)</f>
        <v>0</v>
      </c>
      <c r="Y125">
        <f>IFERROR(INDEX(U$5:U$10,MATCH($A125,$S$5:$S$10,0)),F125)</f>
        <v>0</v>
      </c>
      <c r="AA125" t="str">
        <f t="shared" si="31"/>
        <v/>
      </c>
      <c r="AB125" t="str">
        <f t="shared" si="32"/>
        <v/>
      </c>
    </row>
    <row r="126" spans="1:28" ht="17" customHeight="1">
      <c r="A126" s="14"/>
      <c r="B126" s="12"/>
      <c r="C126" s="12"/>
      <c r="D126" s="15"/>
      <c r="E126" s="15"/>
      <c r="F126" s="12"/>
      <c r="G126" s="12"/>
      <c r="H126" s="12"/>
      <c r="I126" s="12"/>
      <c r="J126" s="6"/>
      <c r="K126" s="10"/>
      <c r="L126" s="6"/>
      <c r="N126" t="str">
        <f t="shared" si="30"/>
        <v/>
      </c>
      <c r="X126">
        <f>IFERROR(INDEX(T$5:T$10,MATCH($A126,$S$5:$S$10,0)),D126)</f>
        <v>0</v>
      </c>
      <c r="Y126">
        <f>IFERROR(INDEX(U$5:U$10,MATCH($A126,$S$5:$S$10,0)),F126)</f>
        <v>0</v>
      </c>
      <c r="AA126" t="str">
        <f t="shared" si="31"/>
        <v/>
      </c>
      <c r="AB126" t="str">
        <f t="shared" si="32"/>
        <v/>
      </c>
    </row>
    <row r="127" spans="1:28">
      <c r="A127" s="15"/>
      <c r="B127" s="15"/>
      <c r="C127" s="15"/>
      <c r="D127" s="15"/>
      <c r="E127" s="15"/>
      <c r="F127" s="12"/>
      <c r="G127" s="12"/>
      <c r="H127" s="12"/>
      <c r="I127" s="12"/>
      <c r="J127" s="15"/>
    </row>
    <row r="128" spans="1:28">
      <c r="A128" s="15"/>
      <c r="B128" s="15"/>
      <c r="C128" s="15"/>
      <c r="D128" s="15"/>
      <c r="E128" s="15"/>
      <c r="F128" s="12"/>
      <c r="G128" s="12"/>
      <c r="H128" s="12"/>
      <c r="I128" s="12"/>
      <c r="J128" s="15"/>
    </row>
    <row r="129" spans="1:10">
      <c r="A129" s="15"/>
      <c r="B129" s="15"/>
      <c r="C129" s="15"/>
      <c r="D129" s="15"/>
      <c r="E129" s="15"/>
      <c r="F129" s="12"/>
      <c r="G129" s="12"/>
      <c r="H129" s="12"/>
      <c r="I129" s="12"/>
      <c r="J129" s="15"/>
    </row>
    <row r="130" spans="1:10">
      <c r="A130" s="15"/>
      <c r="B130" s="15"/>
      <c r="C130" s="15"/>
      <c r="D130" s="15"/>
      <c r="E130" s="15"/>
      <c r="F130" s="12"/>
      <c r="G130" s="12"/>
      <c r="H130" s="12"/>
      <c r="I130" s="12"/>
      <c r="J130" s="15"/>
    </row>
    <row r="131" spans="1:10">
      <c r="A131" s="15"/>
      <c r="B131" s="15"/>
      <c r="C131" s="15"/>
      <c r="D131" s="15"/>
      <c r="E131" s="15"/>
      <c r="F131" s="12"/>
      <c r="G131" s="12"/>
      <c r="H131" s="12"/>
      <c r="I131" s="12"/>
      <c r="J131" s="15"/>
    </row>
    <row r="132" spans="1:10">
      <c r="A132" s="15"/>
      <c r="B132" s="24"/>
      <c r="C132" s="15"/>
      <c r="D132" s="15"/>
      <c r="E132" s="15"/>
      <c r="F132" s="12"/>
      <c r="G132" s="12"/>
      <c r="H132" s="12"/>
      <c r="I132" s="12"/>
      <c r="J132" s="15"/>
    </row>
    <row r="133" spans="1:10">
      <c r="A133" s="15"/>
      <c r="B133" s="15"/>
      <c r="C133" s="15"/>
      <c r="D133" s="15"/>
      <c r="E133" s="15"/>
      <c r="F133" s="12"/>
      <c r="G133" s="12"/>
      <c r="H133" s="12"/>
      <c r="I133" s="12"/>
      <c r="J133" s="15"/>
    </row>
    <row r="134" spans="1:10">
      <c r="A134" s="15"/>
      <c r="B134" s="15"/>
      <c r="C134" s="15"/>
      <c r="D134" s="15"/>
      <c r="E134" s="15"/>
      <c r="F134" s="12"/>
      <c r="G134" s="12"/>
      <c r="H134" s="12"/>
      <c r="I134" s="12"/>
      <c r="J134" s="15"/>
    </row>
    <row r="135" spans="1:10">
      <c r="A135" s="15"/>
      <c r="B135" s="15"/>
      <c r="C135" s="15"/>
      <c r="D135" s="15"/>
      <c r="E135" s="15"/>
      <c r="F135" s="12"/>
      <c r="G135" s="12"/>
      <c r="H135" s="12"/>
      <c r="I135" s="12"/>
      <c r="J135" s="15"/>
    </row>
    <row r="136" spans="1:10">
      <c r="A136" s="15"/>
      <c r="B136" s="15"/>
      <c r="C136" s="15"/>
      <c r="D136" s="15"/>
      <c r="E136" s="15"/>
      <c r="F136" s="12"/>
      <c r="G136" s="12"/>
      <c r="H136" s="12"/>
      <c r="I136" s="12"/>
      <c r="J136" s="15"/>
    </row>
    <row r="137" spans="1:10">
      <c r="A137" s="15"/>
      <c r="B137" s="15"/>
      <c r="C137" s="15"/>
      <c r="D137" s="15"/>
      <c r="E137" s="15"/>
      <c r="F137" s="12"/>
      <c r="G137" s="12"/>
      <c r="H137" s="12"/>
      <c r="I137" s="12"/>
      <c r="J137" s="15"/>
    </row>
    <row r="138" spans="1:10">
      <c r="A138" s="15"/>
      <c r="B138" s="15"/>
      <c r="C138" s="15"/>
      <c r="D138" s="15"/>
      <c r="E138" s="15"/>
      <c r="F138" s="12"/>
      <c r="G138" s="12"/>
      <c r="H138" s="12"/>
      <c r="I138" s="12"/>
      <c r="J138" s="15"/>
    </row>
    <row r="139" spans="1:10">
      <c r="A139" s="15"/>
      <c r="B139" s="15"/>
      <c r="C139" s="15"/>
      <c r="D139" s="15"/>
      <c r="E139" s="15"/>
      <c r="F139" s="12"/>
      <c r="G139" s="12"/>
      <c r="H139" s="12"/>
      <c r="I139" s="12"/>
      <c r="J139" s="15"/>
    </row>
    <row r="140" spans="1:10">
      <c r="A140" s="15"/>
      <c r="B140" s="15"/>
      <c r="C140" s="15"/>
      <c r="D140" s="15"/>
      <c r="E140" s="15"/>
      <c r="F140" s="12"/>
      <c r="G140" s="12"/>
      <c r="H140" s="12"/>
      <c r="I140" s="12"/>
      <c r="J140" s="15"/>
    </row>
    <row r="141" spans="1:10">
      <c r="A141" s="15"/>
      <c r="B141" s="15"/>
      <c r="C141" s="15"/>
      <c r="D141" s="15"/>
      <c r="E141" s="15"/>
      <c r="F141" s="12"/>
      <c r="G141" s="12"/>
      <c r="H141" s="12"/>
      <c r="I141" s="12"/>
      <c r="J141" s="15"/>
    </row>
    <row r="142" spans="1:10">
      <c r="A142" s="15"/>
      <c r="B142" s="15"/>
      <c r="C142" s="15"/>
      <c r="D142" s="15"/>
      <c r="E142" s="15"/>
      <c r="F142" s="12"/>
      <c r="G142" s="12"/>
      <c r="H142" s="12"/>
      <c r="I142" s="12"/>
      <c r="J142" s="15"/>
    </row>
    <row r="143" spans="1:10">
      <c r="A143" s="15"/>
      <c r="B143" s="15"/>
      <c r="C143" s="15"/>
      <c r="D143" s="15"/>
      <c r="E143" s="15"/>
      <c r="F143" s="12"/>
      <c r="G143" s="12"/>
      <c r="H143" s="12"/>
      <c r="I143" s="12"/>
      <c r="J143" s="15"/>
    </row>
    <row r="144" spans="1:10">
      <c r="A144" s="15"/>
      <c r="B144" s="15"/>
      <c r="C144" s="15"/>
      <c r="D144" s="15"/>
      <c r="E144" s="15"/>
      <c r="F144" s="12"/>
      <c r="G144" s="12"/>
      <c r="H144" s="12"/>
      <c r="I144" s="12"/>
      <c r="J144" s="15"/>
    </row>
    <row r="145" spans="1:10">
      <c r="A145" s="15"/>
      <c r="B145" s="15"/>
      <c r="C145" s="15"/>
      <c r="D145" s="15"/>
      <c r="E145" s="15"/>
      <c r="F145" s="12"/>
      <c r="G145" s="12"/>
      <c r="H145" s="12"/>
      <c r="I145" s="12"/>
      <c r="J145" s="15"/>
    </row>
    <row r="146" spans="1:10">
      <c r="A146" s="15"/>
      <c r="B146" s="15"/>
      <c r="C146" s="15"/>
      <c r="D146" s="15"/>
      <c r="E146" s="15"/>
      <c r="F146" s="12"/>
      <c r="G146" s="12"/>
      <c r="H146" s="12"/>
      <c r="I146" s="12"/>
      <c r="J146" s="15"/>
    </row>
    <row r="147" spans="1:10">
      <c r="A147" s="15"/>
      <c r="B147" s="15"/>
      <c r="C147" s="15"/>
      <c r="D147" s="15"/>
      <c r="E147" s="15"/>
      <c r="F147" s="12"/>
      <c r="G147" s="12"/>
      <c r="H147" s="12"/>
      <c r="I147" s="12"/>
      <c r="J147" s="15"/>
    </row>
    <row r="148" spans="1:10">
      <c r="A148" s="15"/>
      <c r="B148" s="15"/>
      <c r="C148" s="15"/>
      <c r="D148" s="15"/>
      <c r="E148" s="15"/>
      <c r="F148" s="12"/>
      <c r="G148" s="12"/>
      <c r="H148" s="12"/>
      <c r="I148" s="12"/>
      <c r="J148" s="15"/>
    </row>
    <row r="149" spans="1:10">
      <c r="A149" s="15"/>
      <c r="B149" s="15"/>
      <c r="C149" s="15"/>
      <c r="D149" s="15"/>
      <c r="E149" s="15"/>
      <c r="F149" s="12"/>
      <c r="G149" s="12"/>
      <c r="H149" s="12"/>
      <c r="I149" s="12"/>
      <c r="J149" s="15"/>
    </row>
    <row r="150" spans="1:10">
      <c r="A150" s="15"/>
      <c r="B150" s="15"/>
      <c r="C150" s="15"/>
      <c r="D150" s="15"/>
      <c r="E150" s="15"/>
      <c r="F150" s="12"/>
      <c r="G150" s="12"/>
      <c r="H150" s="12"/>
      <c r="I150" s="12"/>
      <c r="J150" s="15"/>
    </row>
    <row r="151" spans="1:10">
      <c r="A151" s="15"/>
      <c r="B151" s="15"/>
      <c r="C151" s="15"/>
      <c r="D151" s="15"/>
      <c r="E151" s="15"/>
      <c r="F151" s="12"/>
      <c r="G151" s="12"/>
      <c r="H151" s="12"/>
      <c r="I151" s="12"/>
      <c r="J151" s="15"/>
    </row>
    <row r="152" spans="1:10">
      <c r="A152" s="15"/>
      <c r="B152" s="15"/>
      <c r="C152" s="15"/>
      <c r="D152" s="15"/>
      <c r="E152" s="15"/>
      <c r="F152" s="12"/>
      <c r="G152" s="12"/>
      <c r="H152" s="12"/>
      <c r="I152" s="12"/>
      <c r="J152" s="15"/>
    </row>
    <row r="153" spans="1:10">
      <c r="A153" s="15"/>
      <c r="B153" s="15"/>
      <c r="C153" s="15"/>
      <c r="D153" s="15"/>
      <c r="E153" s="15"/>
      <c r="F153" s="12"/>
      <c r="G153" s="12"/>
      <c r="H153" s="12"/>
      <c r="I153" s="12"/>
      <c r="J153" s="15"/>
    </row>
    <row r="154" spans="1:10">
      <c r="A154" s="15"/>
      <c r="B154" s="15"/>
      <c r="C154" s="15"/>
      <c r="D154" s="15"/>
      <c r="E154" s="15"/>
      <c r="F154" s="12"/>
      <c r="G154" s="12"/>
      <c r="H154" s="12"/>
      <c r="I154" s="12"/>
      <c r="J154" s="15"/>
    </row>
    <row r="155" spans="1:10">
      <c r="A155" s="15"/>
      <c r="B155" s="15"/>
      <c r="C155" s="15"/>
      <c r="D155" s="15"/>
      <c r="E155" s="15"/>
      <c r="F155" s="12"/>
      <c r="G155" s="12"/>
      <c r="H155" s="12"/>
      <c r="I155" s="12"/>
      <c r="J155" s="15"/>
    </row>
  </sheetData>
  <autoFilter ref="A1:O121">
    <sortState ref="A2:N122">
      <sortCondition ref="F1:F122"/>
    </sortState>
  </autoFilter>
  <sortState ref="B2:I153">
    <sortCondition ref="B2:B153"/>
  </sortState>
  <conditionalFormatting sqref="F1:I1048576">
    <cfRule type="expression" dxfId="18" priority="7">
      <formula>$M1="Static"</formula>
    </cfRule>
    <cfRule type="expression" dxfId="17" priority="8">
      <formula>$M1="Done"</formula>
    </cfRule>
    <cfRule type="expression" dxfId="16" priority="182">
      <formula>$M1="WIP"</formula>
    </cfRule>
  </conditionalFormatting>
  <conditionalFormatting sqref="V5">
    <cfRule type="expression" dxfId="15" priority="149">
      <formula>$M3="WIP"</formula>
    </cfRule>
  </conditionalFormatting>
  <conditionalFormatting sqref="V6">
    <cfRule type="expression" dxfId="14" priority="147">
      <formula>$M4="WIP"</formula>
    </cfRule>
  </conditionalFormatting>
  <conditionalFormatting sqref="V7">
    <cfRule type="expression" dxfId="13" priority="145">
      <formula>$M5="WIP"</formula>
    </cfRule>
  </conditionalFormatting>
  <conditionalFormatting sqref="V8">
    <cfRule type="expression" dxfId="12" priority="143">
      <formula>$M6="WIP"</formula>
    </cfRule>
  </conditionalFormatting>
  <conditionalFormatting sqref="S7:S9">
    <cfRule type="expression" dxfId="11" priority="186">
      <formula>S7&lt;&gt;V6</formula>
    </cfRule>
  </conditionalFormatting>
  <conditionalFormatting sqref="S5">
    <cfRule type="expression" dxfId="10" priority="190">
      <formula>S5&lt;&gt;V5</formula>
    </cfRule>
  </conditionalFormatting>
  <conditionalFormatting sqref="S6">
    <cfRule type="expression" dxfId="9" priority="133">
      <formula>S6&lt;&gt;T6</formula>
    </cfRule>
  </conditionalFormatting>
  <conditionalFormatting sqref="S10">
    <cfRule type="expression" dxfId="8" priority="132">
      <formula>S10&lt;&gt;T10</formula>
    </cfRule>
  </conditionalFormatting>
  <conditionalFormatting sqref="T6:U6">
    <cfRule type="expression" dxfId="7" priority="131">
      <formula>$M3="WIP"</formula>
    </cfRule>
  </conditionalFormatting>
  <conditionalFormatting sqref="T7">
    <cfRule type="expression" dxfId="6" priority="130">
      <formula>$M4="WIP"</formula>
    </cfRule>
  </conditionalFormatting>
  <conditionalFormatting sqref="T5">
    <cfRule type="expression" dxfId="5" priority="129">
      <formula>$M2="WIP"</formula>
    </cfRule>
  </conditionalFormatting>
  <conditionalFormatting sqref="U8:U10">
    <cfRule type="expression" dxfId="4" priority="127">
      <formula>$M5="WIP"</formula>
    </cfRule>
  </conditionalFormatting>
  <conditionalFormatting sqref="B1:B1048576">
    <cfRule type="expression" dxfId="3" priority="110">
      <formula>B1&lt;&gt;A1</formula>
    </cfRule>
  </conditionalFormatting>
  <conditionalFormatting sqref="M1:M47 M55:M1048576 M49:M52">
    <cfRule type="containsText" dxfId="2" priority="180" operator="containsText" text="Static">
      <formula>NOT(ISERROR(SEARCH("Static",M1)))</formula>
    </cfRule>
    <cfRule type="containsText" dxfId="1" priority="181" operator="containsText" text="Done">
      <formula>NOT(ISERROR(SEARCH("Done",M1)))</formula>
    </cfRule>
  </conditionalFormatting>
  <conditionalFormatting sqref="T4:V4">
    <cfRule type="expression" dxfId="0" priority="200">
      <formula>#REF!="WIP"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pane ySplit="1" topLeftCell="A2" activePane="bottomLeft" state="frozen"/>
      <selection pane="bottomLeft" activeCell="H68" sqref="H68"/>
    </sheetView>
  </sheetViews>
  <sheetFormatPr baseColWidth="10" defaultColWidth="8.7109375" defaultRowHeight="15" x14ac:dyDescent="0"/>
  <cols>
    <col min="1" max="1" width="27.28515625" customWidth="1"/>
    <col min="3" max="3" width="26.28515625" customWidth="1"/>
  </cols>
  <sheetData>
    <row r="1" spans="1:9">
      <c r="A1" t="s">
        <v>5</v>
      </c>
      <c r="B1" t="s">
        <v>4</v>
      </c>
      <c r="C1" t="s">
        <v>0</v>
      </c>
      <c r="D1" t="s">
        <v>3</v>
      </c>
      <c r="H1" t="s">
        <v>22</v>
      </c>
      <c r="I1" t="s">
        <v>23</v>
      </c>
    </row>
    <row r="3" spans="1:9" ht="18">
      <c r="A3" t="s">
        <v>28</v>
      </c>
      <c r="B3" t="s">
        <v>12</v>
      </c>
      <c r="C3" t="str">
        <f t="shared" ref="C3" si="0">CONCATENATE("env-", A3)</f>
        <v>env-light-01-mountainpath</v>
      </c>
      <c r="D3" t="str">
        <f t="shared" ref="D3" si="1">CONCATENATE("Environments/", A3, ".prefab")</f>
        <v>Environments/light-01-mountainpath.prefab</v>
      </c>
      <c r="H3" s="5" t="s">
        <v>24</v>
      </c>
      <c r="I3" s="5" t="s">
        <v>25</v>
      </c>
    </row>
    <row r="4" spans="1:9" ht="18">
      <c r="H4" s="5"/>
      <c r="I4" s="5"/>
    </row>
    <row r="5" spans="1:9" ht="18">
      <c r="H5" s="5"/>
      <c r="I5" s="5"/>
    </row>
    <row r="6" spans="1:9" ht="18">
      <c r="H6" s="5"/>
      <c r="I6" s="5"/>
    </row>
    <row r="16" spans="1:9" ht="18">
      <c r="H16" s="5"/>
      <c r="I16" s="5"/>
    </row>
    <row r="17" spans="8:9" ht="18">
      <c r="H17" s="5"/>
      <c r="I17" s="5"/>
    </row>
    <row r="18" spans="8:9" ht="18">
      <c r="H18" s="5"/>
      <c r="I18" s="5"/>
    </row>
    <row r="19" spans="8:9" ht="18">
      <c r="H19" s="5"/>
      <c r="I19" s="5"/>
    </row>
    <row r="20" spans="8:9" ht="18">
      <c r="H20" s="5"/>
      <c r="I20" s="5"/>
    </row>
    <row r="23" spans="8:9" ht="18">
      <c r="H23" s="5"/>
      <c r="I23" s="5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ySplit="1" topLeftCell="A2" activePane="bottomLeft" state="frozen"/>
      <selection pane="bottomLeft" activeCell="C80" sqref="C80"/>
    </sheetView>
  </sheetViews>
  <sheetFormatPr baseColWidth="10" defaultColWidth="8.7109375" defaultRowHeight="15" x14ac:dyDescent="0"/>
  <cols>
    <col min="1" max="1" width="15.28515625" customWidth="1"/>
    <col min="2" max="2" width="14.85546875" customWidth="1"/>
    <col min="3" max="3" width="34.85546875" customWidth="1"/>
    <col min="4" max="4" width="33.42578125" customWidth="1"/>
    <col min="5" max="5" width="36.28515625" customWidth="1"/>
  </cols>
  <sheetData>
    <row r="1" spans="1:4">
      <c r="A1" t="s">
        <v>6</v>
      </c>
      <c r="B1" t="s">
        <v>0</v>
      </c>
      <c r="C1" t="s">
        <v>8</v>
      </c>
      <c r="D1" t="s">
        <v>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1" topLeftCell="A2" activePane="bottomLeft" state="frozen"/>
      <selection pane="bottomLeft" activeCell="C45" sqref="C45"/>
    </sheetView>
  </sheetViews>
  <sheetFormatPr baseColWidth="10" defaultRowHeight="15" x14ac:dyDescent="0"/>
  <cols>
    <col min="1" max="1" width="19.85546875" customWidth="1"/>
    <col min="2" max="2" width="16.42578125" customWidth="1"/>
    <col min="3" max="3" width="32.5703125" customWidth="1"/>
    <col min="4" max="4" width="54.28515625" customWidth="1"/>
  </cols>
  <sheetData>
    <row r="1" spans="1:3">
      <c r="A1" t="s">
        <v>7</v>
      </c>
      <c r="B1" t="s">
        <v>0</v>
      </c>
      <c r="C1" t="s">
        <v>3</v>
      </c>
    </row>
    <row r="14" spans="1:3">
      <c r="C1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A2" sqref="A2:C9"/>
    </sheetView>
  </sheetViews>
  <sheetFormatPr baseColWidth="10" defaultRowHeight="15" x14ac:dyDescent="0"/>
  <cols>
    <col min="1" max="1" width="20.42578125" customWidth="1"/>
    <col min="2" max="2" width="19" customWidth="1"/>
    <col min="3" max="3" width="51" customWidth="1"/>
  </cols>
  <sheetData>
    <row r="1" spans="1:3">
      <c r="A1" t="s">
        <v>17</v>
      </c>
      <c r="B1" t="s">
        <v>0</v>
      </c>
      <c r="C1" t="s">
        <v>3</v>
      </c>
    </row>
    <row r="2" spans="1:3">
      <c r="B2" s="1"/>
    </row>
    <row r="3" spans="1:3">
      <c r="B3" s="1"/>
    </row>
    <row r="4" spans="1:3">
      <c r="B4" s="1"/>
    </row>
    <row r="5" spans="1:3">
      <c r="B5" s="1"/>
    </row>
    <row r="6" spans="1:3">
      <c r="B6" s="1"/>
    </row>
    <row r="7" spans="1:3">
      <c r="B7" s="1"/>
    </row>
    <row r="8" spans="1:3">
      <c r="B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pane ySplit="1" topLeftCell="A2" activePane="bottomLeft" state="frozen"/>
      <selection pane="bottomLeft" activeCell="C61" sqref="C61"/>
    </sheetView>
  </sheetViews>
  <sheetFormatPr baseColWidth="10" defaultRowHeight="15" x14ac:dyDescent="0"/>
  <cols>
    <col min="1" max="1" width="27.85546875" customWidth="1"/>
    <col min="2" max="2" width="26" customWidth="1"/>
    <col min="3" max="3" width="37" customWidth="1"/>
    <col min="4" max="4" width="28.140625" customWidth="1"/>
    <col min="5" max="5" width="28" customWidth="1"/>
  </cols>
  <sheetData>
    <row r="1" spans="1:3">
      <c r="A1" t="s">
        <v>11</v>
      </c>
      <c r="B1" t="s">
        <v>0</v>
      </c>
      <c r="C1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Bundles</vt:lpstr>
      <vt:lpstr>Assets</vt:lpstr>
      <vt:lpstr>Assets -- Activity Map</vt:lpstr>
      <vt:lpstr>Hero Assets</vt:lpstr>
      <vt:lpstr>Environment Assets</vt:lpstr>
      <vt:lpstr>Music Assets</vt:lpstr>
      <vt:lpstr>Sound Assets</vt:lpstr>
      <vt:lpstr>Quest Assets</vt:lpstr>
      <vt:lpstr>Ui Overlay Assets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Hidde</cp:lastModifiedBy>
  <cp:revision>82</cp:revision>
  <dcterms:created xsi:type="dcterms:W3CDTF">2015-04-22T14:04:28Z</dcterms:created>
  <dcterms:modified xsi:type="dcterms:W3CDTF">2016-02-11T20:46:31Z</dcterms:modified>
  <dc:language>en-US</dc:language>
</cp:coreProperties>
</file>