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<sst xmlns="http://schemas.openxmlformats.org/spreadsheetml/2006/main" count="18" uniqueCount="15">
  <si>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 xml:space="preserve">Date/Time</t>
  </si>
  <si>
    <t xml:space="preserve">Elapsed Time</t>
  </si>
  <si>
    <t xml:space="preserve">Time Error</t>
  </si>
  <si>
    <t xml:space="preserve">Rate</t>
  </si>
  <si>
    <t xml:space="preserve">Voltage</t>
  </si>
  <si>
    <t xml:space="preserve">1 sec/day = 11.574ppm</t>
  </si>
  <si>
    <t xml:space="preserve">(days)</t>
  </si>
  <si>
    <t xml:space="preserve">(secs)</t>
  </si>
  <si>
    <t xml:space="preserve">(ppm)</t>
  </si>
  <si>
    <t xml:space="preserve">(secs/year)</t>
  </si>
  <si>
    <t xml:space="preserve">positive=fast</t>
  </si>
  <si>
    <t xml:space="preserve">reset</t>
  </si>
  <si>
    <t xml:space="preserve">reset, new batteries</t>
  </si>
  <si>
    <t xml:space="preserve">new battery, no reset</t>
  </si>
  <si>
    <t xml:space="preserve">compared visually with Android app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</si>
</sst>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:mm;@"/>
    <numFmt numFmtId="166" formatCode="0.000"/>
    <numFmt numFmtId="167" formatCode="0.0000"/>
    <numFmt numFmtId="168" formatCode="@"/>
    <numFmt numFmtId="169" formatCode="m/d/yyyy\ h:mm"/>
    <numFmt numFmtId="170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Sheet1!$C$13:$C$24</c:f>
              <c:numCache>
                <c:formatCode>General</c:formatCode>
                <c:ptCount val="12"/>
                <c:pt idx="0">
                  <c:v>0</c:v>
                </c:pt>
                <c:pt idx="1">
                  <c:v>26.8374999999884</c:v>
                </c:pt>
                <c:pt idx="2">
                  <c:v>55.7305555555556</c:v>
                </c:pt>
                <c:pt idx="3">
                  <c:v>102.927083333333</c:v>
                </c:pt>
                <c:pt idx="4">
                  <c:v>142.125</c:v>
                </c:pt>
                <c:pt idx="5">
                  <c:v>178.680555555556</c:v>
                </c:pt>
                <c:pt idx="6">
                  <c:v>244.108333333333</c:v>
                </c:pt>
                <c:pt idx="7">
                  <c:v>295.777083333333</c:v>
                </c:pt>
                <c:pt idx="8">
                  <c:v>376.015972222222</c:v>
                </c:pt>
                <c:pt idx="9">
                  <c:v>463.572916666667</c:v>
                </c:pt>
                <c:pt idx="10">
                  <c:v>587.646527777778</c:v>
                </c:pt>
                <c:pt idx="11">
                  <c:v>711.061805555498</c:v>
                </c:pt>
              </c:numCache>
            </c:numRef>
          </c:xVal>
          <c:yVal>
            <c:numRef>
              <c:f>Sheet1!$D$13:$D$24</c:f>
              <c:numCache>
                <c:formatCode>General</c:formatCode>
                <c:ptCount val="12"/>
                <c:pt idx="0">
                  <c:v>-0.0958</c:v>
                </c:pt>
                <c:pt idx="1">
                  <c:v>-0.05</c:v>
                </c:pt>
                <c:pt idx="2">
                  <c:v>-0.2083</c:v>
                </c:pt>
                <c:pt idx="3">
                  <c:v>-0.5945</c:v>
                </c:pt>
                <c:pt idx="4">
                  <c:v>-0.6638</c:v>
                </c:pt>
                <c:pt idx="5">
                  <c:v>-0.3646</c:v>
                </c:pt>
                <c:pt idx="6">
                  <c:v>0.0166</c:v>
                </c:pt>
                <c:pt idx="7">
                  <c:v>0.533</c:v>
                </c:pt>
                <c:pt idx="8">
                  <c:v>1.667</c:v>
                </c:pt>
                <c:pt idx="9">
                  <c:v>1.7667</c:v>
                </c:pt>
                <c:pt idx="10">
                  <c:v>3</c:v>
                </c:pt>
                <c:pt idx="11">
                  <c:v>5</c:v>
                </c:pt>
              </c:numCache>
            </c:numRef>
          </c:yVal>
          <c:smooth val="0"/>
        </c:ser>
        <c:axId val="13885110"/>
        <c:axId val="44818013"/>
      </c:scatterChart>
      <c:valAx>
        <c:axId val="138851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Elapsed Time (days)</a:t>
                </a:r>
              </a:p>
            </c:rich>
          </c:tx>
          <c:layout>
            <c:manualLayout>
              <c:xMode val="edge"/>
              <c:yMode val="edge"/>
              <c:x val="0.460576307363927"/>
              <c:y val="0.889628710077869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18013"/>
        <c:crosses val="autoZero"/>
        <c:crossBetween val="midCat"/>
        <c:majorUnit val="25"/>
      </c:valAx>
      <c:valAx>
        <c:axId val="448180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Time Error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88511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452160</xdr:colOff>
      <xdr:row>3</xdr:row>
      <xdr:rowOff>360</xdr:rowOff>
    </xdr:from>
    <xdr:to>
      <xdr:col>21</xdr:col>
      <xdr:colOff>279360</xdr:colOff>
      <xdr:row>19</xdr:row>
      <xdr:rowOff>141840</xdr:rowOff>
    </xdr:to>
    <xdr:graphicFrame>
      <xdr:nvGraphicFramePr>
        <xdr:cNvPr id="0" name="Chart 2"/>
        <xdr:cNvGraphicFramePr/>
      </xdr:nvGraphicFramePr>
      <xdr:xfrm>
        <a:off x="7527960" y="552600"/>
        <a:ext cx="8432640" cy="318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7" activeCellId="0" sqref="S2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1" width="19.14"/>
    <col collapsed="false" customWidth="true" hidden="false" outlineLevel="0" max="3" min="3" style="2" width="12.86"/>
    <col collapsed="false" customWidth="true" hidden="false" outlineLevel="0" max="4" min="4" style="3" width="12.86"/>
    <col collapsed="false" customWidth="true" hidden="false" outlineLevel="0" max="5" min="5" style="3" width="12.14"/>
    <col collapsed="false" customWidth="true" hidden="false" outlineLevel="0" max="6" min="6" style="0" width="12.14"/>
    <col collapsed="false" customWidth="true" hidden="false" outlineLevel="0" max="7" min="7" style="2" width="9.13"/>
  </cols>
  <sheetData>
    <row r="1" customFormat="false" ht="15" hidden="false" customHeight="false" outlineLevel="0" collapsed="false">
      <c r="A1" s="4"/>
      <c r="B1" s="4" t="s">
        <v>0</v>
      </c>
      <c r="C1" s="5" t="s">
        <v>1</v>
      </c>
      <c r="D1" s="4" t="s">
        <v>2</v>
      </c>
      <c r="E1" s="4" t="s">
        <v>3</v>
      </c>
      <c r="F1" s="4" t="s">
        <v>3</v>
      </c>
      <c r="G1" s="5" t="s">
        <v>4</v>
      </c>
    </row>
    <row r="2" customFormat="false" ht="15" hidden="false" customHeight="false" outlineLevel="0" collapsed="false">
      <c r="A2" s="6" t="s">
        <v>5</v>
      </c>
      <c r="B2" s="4"/>
      <c r="C2" s="5" t="s">
        <v>6</v>
      </c>
      <c r="D2" s="4" t="s">
        <v>7</v>
      </c>
      <c r="E2" s="4" t="s">
        <v>8</v>
      </c>
      <c r="F2" s="4" t="s">
        <v>9</v>
      </c>
      <c r="G2" s="5"/>
    </row>
    <row r="3" customFormat="false" ht="13.5" hidden="false" customHeight="true" outlineLevel="0" collapsed="false">
      <c r="D3" s="3" t="s">
        <v>10</v>
      </c>
    </row>
    <row r="4" customFormat="false" ht="15" hidden="false" customHeight="false" outlineLevel="0" collapsed="false">
      <c r="F4" s="3"/>
    </row>
    <row r="5" customFormat="false" ht="15" hidden="false" customHeight="false" outlineLevel="0" collapsed="false">
      <c r="A5" s="0" t="s">
        <v>11</v>
      </c>
      <c r="B5" s="1" t="n">
        <v>43831.9618055556</v>
      </c>
      <c r="C5" s="2" t="n">
        <f aca="false">(B5-B$5)</f>
        <v>0</v>
      </c>
      <c r="D5" s="3" t="n">
        <v>-0.034375</v>
      </c>
      <c r="E5" s="3" t="n">
        <f aca="false">11.574 * (D5 - D4) / (B5 - B4)</f>
        <v>-9.07685245221155E-006</v>
      </c>
      <c r="F5" s="3" t="n">
        <f aca="false">365.25 * (D5 - D4) / (B5 - B4)</f>
        <v>-0.000286445512197189</v>
      </c>
    </row>
    <row r="6" customFormat="false" ht="15" hidden="false" customHeight="false" outlineLevel="0" collapsed="false">
      <c r="B6" s="1" t="n">
        <v>43836.9138888889</v>
      </c>
      <c r="C6" s="2" t="n">
        <f aca="false">(B6-B$5)</f>
        <v>4.95208333333333</v>
      </c>
      <c r="D6" s="3" t="n">
        <v>-0.02167</v>
      </c>
      <c r="E6" s="3" t="n">
        <f aca="false">11.574 * (D6 - D5) / (B6 - B5)</f>
        <v>0.0296941024820971</v>
      </c>
      <c r="F6" s="3" t="n">
        <f aca="false">365.25 * (D6 - D5) / (B6 - B5)</f>
        <v>0.937080605804903</v>
      </c>
    </row>
    <row r="7" customFormat="false" ht="15" hidden="false" customHeight="false" outlineLevel="0" collapsed="false">
      <c r="B7" s="1" t="n">
        <v>43842.9069444445</v>
      </c>
      <c r="C7" s="2" t="n">
        <f aca="false">(B7-B$5)</f>
        <v>10.9451388888889</v>
      </c>
      <c r="D7" s="3" t="n">
        <v>0</v>
      </c>
      <c r="E7" s="3" t="n">
        <f aca="false">11.574 * (D7 - D6) / (B7 - B6)</f>
        <v>0.0418498673464715</v>
      </c>
      <c r="F7" s="3" t="n">
        <f aca="false">365.25 * (D7 - D6) / (B7 - B6)</f>
        <v>1.3206898261879</v>
      </c>
    </row>
    <row r="8" customFormat="false" ht="15" hidden="false" customHeight="false" outlineLevel="0" collapsed="false">
      <c r="B8" s="1" t="n">
        <v>43854.9506944444</v>
      </c>
      <c r="C8" s="2" t="n">
        <f aca="false">(B8-B$5)</f>
        <v>22.9888888888889</v>
      </c>
      <c r="D8" s="3" t="n">
        <v>0.00833</v>
      </c>
      <c r="E8" s="3" t="n">
        <f aca="false">11.574 * (D8 - D7) / (B8 - B7)</f>
        <v>0.00800509974053126</v>
      </c>
      <c r="F8" s="3" t="n">
        <f aca="false">365.25 * (D8 - D7) / (B8 - B7)</f>
        <v>0.252623352361244</v>
      </c>
    </row>
    <row r="9" customFormat="false" ht="15" hidden="false" customHeight="false" outlineLevel="0" collapsed="false">
      <c r="B9" s="1" t="n">
        <v>43870.0444444444</v>
      </c>
      <c r="C9" s="2" t="n">
        <f aca="false">(B9-B$5)</f>
        <v>38.0826388888889</v>
      </c>
      <c r="D9" s="3" t="n">
        <v>0.05</v>
      </c>
      <c r="E9" s="3" t="n">
        <f aca="false">11.574 * (D9 - D8) / (B9 - B8)</f>
        <v>0.0319528665838509</v>
      </c>
      <c r="F9" s="3" t="n">
        <f aca="false">365.25 * (D9 - D8) / (B9 - B8)</f>
        <v>1.00836223602484</v>
      </c>
    </row>
    <row r="10" customFormat="false" ht="15" hidden="false" customHeight="false" outlineLevel="0" collapsed="false">
      <c r="B10" s="7" t="n">
        <v>43895.8993055556</v>
      </c>
      <c r="C10" s="2" t="n">
        <f aca="false">(B10-B$5)</f>
        <v>63.9375</v>
      </c>
      <c r="D10" s="3" t="n">
        <v>0.2125</v>
      </c>
      <c r="E10" s="3" t="n">
        <f aca="false">11.574 * (D10 - D9) / (B10 - B9)</f>
        <v>0.072743573903468</v>
      </c>
      <c r="F10" s="3" t="n">
        <f aca="false">365.25 * (D10 - D9) / (B10 - B9)</f>
        <v>2.2956272998308</v>
      </c>
    </row>
    <row r="11" customFormat="false" ht="15" hidden="false" customHeight="false" outlineLevel="0" collapsed="false">
      <c r="B11" s="1" t="n">
        <v>43921.6888888889</v>
      </c>
      <c r="C11" s="2" t="n">
        <f aca="false">(B11-B$5)</f>
        <v>89.7270833333333</v>
      </c>
      <c r="D11" s="3" t="n">
        <v>0.417</v>
      </c>
      <c r="E11" s="3" t="n">
        <f aca="false">11.574 * (D11 - D10) / (B11 - B10)</f>
        <v>0.0917767057112921</v>
      </c>
      <c r="F11" s="3" t="n">
        <f aca="false">365.25 * (D11 - D10) / (B11 - B10)</f>
        <v>2.89627110428974</v>
      </c>
    </row>
    <row r="12" customFormat="false" ht="15" hidden="false" customHeight="false" outlineLevel="0" collapsed="false">
      <c r="F12" s="3"/>
    </row>
    <row r="13" customFormat="false" ht="15" hidden="false" customHeight="false" outlineLevel="0" collapsed="false">
      <c r="A13" s="0" t="s">
        <v>12</v>
      </c>
      <c r="B13" s="1" t="n">
        <v>43957.9381944445</v>
      </c>
      <c r="C13" s="2" t="n">
        <f aca="false">(B13-B$13)</f>
        <v>0</v>
      </c>
      <c r="D13" s="3" t="n">
        <v>-0.0958</v>
      </c>
      <c r="E13" s="3" t="n">
        <f aca="false">11.574 * (D13 - D12) / (B13 - B12)</f>
        <v>-2.52238673045892E-005</v>
      </c>
      <c r="F13" s="3" t="n">
        <f aca="false">365.25 * (D13 - D12) / (B13 - B12)</f>
        <v>-0.000796009809314084</v>
      </c>
    </row>
    <row r="14" customFormat="false" ht="15" hidden="false" customHeight="false" outlineLevel="0" collapsed="false">
      <c r="B14" s="1" t="n">
        <v>43984.7756944444</v>
      </c>
      <c r="C14" s="2" t="n">
        <f aca="false">(B14-B$13)</f>
        <v>26.8374999999884</v>
      </c>
      <c r="D14" s="3" t="n">
        <v>-0.05</v>
      </c>
      <c r="E14" s="3" t="n">
        <f aca="false">11.574 * (D14 - D13) / (B14 - B13)</f>
        <v>0.0197518099674006</v>
      </c>
      <c r="F14" s="3" t="n">
        <f aca="false">365.25 * (D14 - D13) / (B14 - B13)</f>
        <v>0.623323707498971</v>
      </c>
    </row>
    <row r="15" customFormat="false" ht="15" hidden="false" customHeight="false" outlineLevel="0" collapsed="false">
      <c r="B15" s="1" t="n">
        <v>44013.66875</v>
      </c>
      <c r="C15" s="2" t="n">
        <f aca="false">(B15-B$13)</f>
        <v>55.7305555555556</v>
      </c>
      <c r="D15" s="3" t="n">
        <v>-0.2083</v>
      </c>
      <c r="E15" s="3" t="n">
        <f aca="false">11.574 * (D15 - D14) / (B15 - B14)</f>
        <v>-0.0634119225111748</v>
      </c>
      <c r="F15" s="3" t="n">
        <f aca="false">365.25 * (D15 - D14) / (B15 - B14)</f>
        <v>-2.00114089314037</v>
      </c>
    </row>
    <row r="16" customFormat="false" ht="15" hidden="false" customHeight="false" outlineLevel="0" collapsed="false">
      <c r="B16" s="1" t="n">
        <v>44060.8652777778</v>
      </c>
      <c r="C16" s="2" t="n">
        <f aca="false">(B16-B$13)</f>
        <v>102.927083333333</v>
      </c>
      <c r="D16" s="3" t="n">
        <v>-0.5945</v>
      </c>
      <c r="E16" s="3" t="n">
        <f aca="false">11.574 * (D16 - D15) / (B16 - B15)</f>
        <v>-0.0947077891205502</v>
      </c>
      <c r="F16" s="3" t="n">
        <f aca="false">365.25 * (D16 - D15) / (B16 - B15)</f>
        <v>-2.98876965407646</v>
      </c>
    </row>
    <row r="17" customFormat="false" ht="15" hidden="false" customHeight="false" outlineLevel="0" collapsed="false">
      <c r="B17" s="1" t="n">
        <v>44100.0631944444</v>
      </c>
      <c r="C17" s="2" t="n">
        <f aca="false">(B17-B$13)</f>
        <v>142.125</v>
      </c>
      <c r="D17" s="3" t="n">
        <v>-0.6638</v>
      </c>
      <c r="E17" s="3" t="n">
        <f aca="false">11.574 * (D17 - D16) / (B17 - B16)</f>
        <v>-0.0204622660643078</v>
      </c>
      <c r="F17" s="3" t="n">
        <f aca="false">365.25 * (D17 - D16) / (B17 - B16)</f>
        <v>-0.645744140313499</v>
      </c>
      <c r="G17" s="2" t="n">
        <v>2.745</v>
      </c>
    </row>
    <row r="18" customFormat="false" ht="15" hidden="false" customHeight="false" outlineLevel="0" collapsed="false">
      <c r="A18" s="0" t="s">
        <v>13</v>
      </c>
      <c r="B18" s="1" t="n">
        <v>44136.61875</v>
      </c>
      <c r="C18" s="2" t="n">
        <f aca="false">(B18-B$13)</f>
        <v>178.680555555556</v>
      </c>
      <c r="D18" s="3" t="n">
        <v>-0.3646</v>
      </c>
      <c r="E18" s="3" t="n">
        <f aca="false">11.574 * (D18 - D17) / (B18 - B17)</f>
        <v>0.0947309033434671</v>
      </c>
      <c r="F18" s="3" t="n">
        <f aca="false">365.25 * (D18 - D17) / (B18 - B17)</f>
        <v>2.98949908814596</v>
      </c>
      <c r="G18" s="2" t="n">
        <v>2.6</v>
      </c>
    </row>
    <row r="19" customFormat="false" ht="15" hidden="false" customHeight="false" outlineLevel="0" collapsed="false">
      <c r="B19" s="1" t="n">
        <v>44202.0465277778</v>
      </c>
      <c r="C19" s="2" t="n">
        <f aca="false">(B19-B$13)</f>
        <v>244.108333333333</v>
      </c>
      <c r="D19" s="3" t="n">
        <v>0.0166</v>
      </c>
      <c r="E19" s="3" t="n">
        <f aca="false">11.574 * (D19 - D18) / (B19 - B18)</f>
        <v>0.0674332668761171</v>
      </c>
      <c r="F19" s="3" t="n">
        <f aca="false">365.25 * (D19 - D18) / (B19 - B18)</f>
        <v>2.12804568226212</v>
      </c>
      <c r="G19" s="2" t="n">
        <v>2.912</v>
      </c>
    </row>
    <row r="20" customFormat="false" ht="15" hidden="false" customHeight="false" outlineLevel="0" collapsed="false">
      <c r="B20" s="1" t="n">
        <v>44253.7152777778</v>
      </c>
      <c r="C20" s="2" t="n">
        <f aca="false">(B20-B$13)</f>
        <v>295.777083333333</v>
      </c>
      <c r="D20" s="3" t="n">
        <v>0.533</v>
      </c>
      <c r="E20" s="3" t="n">
        <f aca="false">11.574 * (D20 - D19) / (B20 - B19)</f>
        <v>0.115675598887132</v>
      </c>
      <c r="F20" s="3" t="n">
        <f aca="false">365.25 * (D20 - D19) / (B20 - B19)</f>
        <v>3.65046764243346</v>
      </c>
      <c r="G20" s="2" t="n">
        <v>2.808</v>
      </c>
    </row>
    <row r="21" customFormat="false" ht="15" hidden="false" customHeight="false" outlineLevel="0" collapsed="false">
      <c r="A21" s="0" t="s">
        <v>13</v>
      </c>
      <c r="B21" s="1" t="n">
        <v>44333.9541666667</v>
      </c>
      <c r="C21" s="2" t="n">
        <f aca="false">(B21-B$13)</f>
        <v>376.015972222222</v>
      </c>
      <c r="D21" s="3" t="n">
        <v>1.667</v>
      </c>
      <c r="E21" s="3" t="n">
        <f aca="false">11.574 * (D21 - D20) / (B21 - B20)</f>
        <v>0.163573002838745</v>
      </c>
      <c r="F21" s="3" t="n">
        <f aca="false">365.25 * (D21 - D20) / (B21 - B20)</f>
        <v>5.16200443121234</v>
      </c>
      <c r="G21" s="2" t="n">
        <v>2.675</v>
      </c>
    </row>
    <row r="22" customFormat="false" ht="15" hidden="false" customHeight="false" outlineLevel="0" collapsed="false">
      <c r="B22" s="1" t="n">
        <v>44421.5111111111</v>
      </c>
      <c r="C22" s="2" t="n">
        <f aca="false">(B22-B$13)</f>
        <v>463.572916666667</v>
      </c>
      <c r="D22" s="3" t="n">
        <v>1.7667</v>
      </c>
      <c r="E22" s="3" t="n">
        <f aca="false">11.574 * (D22 - D21) / (B22 - B21)</f>
        <v>0.0131791693659687</v>
      </c>
      <c r="F22" s="3" t="n">
        <f aca="false">365.25 * (D22 - D21) / (B22 - B21)</f>
        <v>0.415905616979443</v>
      </c>
      <c r="G22" s="2" t="n">
        <v>2.885</v>
      </c>
    </row>
    <row r="23" customFormat="false" ht="13.8" hidden="false" customHeight="false" outlineLevel="0" collapsed="false">
      <c r="A23" s="0" t="s">
        <v>13</v>
      </c>
      <c r="B23" s="1" t="n">
        <v>44545.5847222222</v>
      </c>
      <c r="C23" s="2" t="n">
        <f aca="false">(B23-B$13)</f>
        <v>587.646527777778</v>
      </c>
      <c r="D23" s="3" t="n">
        <v>3</v>
      </c>
      <c r="E23" s="3" t="n">
        <f aca="false">11.574 * (D23 - D22) / (B23 - B22)</f>
        <v>0.115046334769906</v>
      </c>
      <c r="F23" s="3" t="n">
        <f aca="false">365.25 * (D23 - D22) / (B23 - B22)</f>
        <v>3.63060945003527</v>
      </c>
      <c r="G23" s="2" t="n">
        <v>2.651</v>
      </c>
    </row>
    <row r="24" customFormat="false" ht="13.8" hidden="false" customHeight="false" outlineLevel="0" collapsed="false">
      <c r="B24" s="1" t="n">
        <v>44669</v>
      </c>
      <c r="C24" s="2" t="n">
        <f aca="false">(B24-B$13)</f>
        <v>711.061805555498</v>
      </c>
      <c r="D24" s="3" t="n">
        <v>5</v>
      </c>
      <c r="E24" s="3" t="n">
        <f aca="false">11.574 * (D24 - D23) / (B24 - B23)</f>
        <v>0.187561867677973</v>
      </c>
      <c r="F24" s="3" t="n">
        <f aca="false">365.25 * (D24 - D23) / (B24 - B23)</f>
        <v>5.91904027729218</v>
      </c>
      <c r="H24" s="0" t="s">
        <v>14</v>
      </c>
    </row>
    <row r="25" customFormat="false" ht="13.8" hidden="false" customHeight="false" outlineLevel="0" collapsed="false">
      <c r="C25" s="2" t="n">
        <f aca="false">(B25-B$13)</f>
        <v>-43957.9381944445</v>
      </c>
      <c r="E25" s="3" t="n">
        <f aca="false">11.574 * (D25 - D24) / (B25 - B24)</f>
        <v>0.00129552933801966</v>
      </c>
      <c r="F25" s="3" t="n">
        <f aca="false">365.25 * (D25 - D24) / (B25 - B24)</f>
        <v>0.0408840582954622</v>
      </c>
    </row>
    <row r="26" customFormat="false" ht="13.8" hidden="false" customHeight="false" outlineLevel="0" collapsed="false">
      <c r="C26" s="2" t="n">
        <f aca="false">(B26-B$13)</f>
        <v>-43957.9381944445</v>
      </c>
      <c r="E26" s="3" t="e">
        <f aca="false">11.574 * (D26 - D25) / (B26 - B25)</f>
        <v>#DIV/0!</v>
      </c>
      <c r="F26" s="3" t="e">
        <f aca="false">365.25 * (D26 - D25) / (B26 - B25)</f>
        <v>#DIV/0!</v>
      </c>
    </row>
    <row r="27" customFormat="false" ht="13.8" hidden="false" customHeight="false" outlineLevel="0" collapsed="false">
      <c r="C27" s="2" t="n">
        <f aca="false">(B27-B$13)</f>
        <v>-43957.9381944445</v>
      </c>
      <c r="E27" s="3" t="e">
        <f aca="false">11.574 * (D27 - D26) / (B27 - B26)</f>
        <v>#DIV/0!</v>
      </c>
      <c r="F27" s="3" t="e">
        <f aca="false">365.25 * (D27 - D26) / (B27 - B26)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Doug</dc:creator>
  <dc:description/>
  <dc:language>en-US</dc:language>
  <cp:lastModifiedBy/>
  <dcterms:modified xsi:type="dcterms:W3CDTF">2022-04-18T22:30:53Z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