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05" yWindow="-105" windowWidth="23250" windowHeight="12570" activeTab="2"/>
  </bookViews>
  <sheets>
    <sheet name="Oregon" sheetId="1" r:id="rId1"/>
    <sheet name="Colorado" sheetId="2" r:id="rId2"/>
    <sheet name="Sheet1" sheetId="3" r:id="rId3"/>
    <sheet name="OR_columns" sheetId="4" r:id="rId4"/>
    <sheet name="Sex_columns" sheetId="5" r:id="rId5"/>
    <sheet name="everything" sheetId="6" r:id="rId6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gA2EVzZY+LUT8luv6rvnBhzoqlFA=="/>
    </ext>
  </extLst>
</workbook>
</file>

<file path=xl/calcChain.xml><?xml version="1.0" encoding="utf-8"?>
<calcChain xmlns="http://schemas.openxmlformats.org/spreadsheetml/2006/main">
  <c r="M31" i="5" l="1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2" i="5"/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2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2" i="5"/>
  <c r="I2" i="4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4" i="5"/>
  <c r="I5" i="5"/>
  <c r="I6" i="5"/>
  <c r="I7" i="5"/>
  <c r="I8" i="5"/>
  <c r="I9" i="5"/>
  <c r="I10" i="5"/>
  <c r="I2" i="5"/>
  <c r="I3" i="5"/>
  <c r="H2" i="4"/>
  <c r="H3" i="4"/>
  <c r="K135" i="4" l="1"/>
  <c r="J135" i="4"/>
  <c r="I135" i="4"/>
  <c r="H135" i="4"/>
  <c r="K134" i="4"/>
  <c r="J134" i="4"/>
  <c r="I134" i="4"/>
  <c r="H134" i="4"/>
  <c r="K133" i="4"/>
  <c r="J133" i="4"/>
  <c r="I133" i="4"/>
  <c r="H133" i="4"/>
  <c r="K132" i="4"/>
  <c r="J132" i="4"/>
  <c r="I132" i="4"/>
  <c r="H132" i="4"/>
  <c r="K131" i="4"/>
  <c r="J131" i="4"/>
  <c r="I131" i="4"/>
  <c r="H131" i="4"/>
  <c r="K130" i="4"/>
  <c r="J130" i="4"/>
  <c r="I130" i="4"/>
  <c r="H130" i="4"/>
  <c r="K129" i="4"/>
  <c r="J129" i="4"/>
  <c r="I129" i="4"/>
  <c r="H129" i="4"/>
  <c r="K128" i="4"/>
  <c r="J128" i="4"/>
  <c r="I128" i="4"/>
  <c r="H128" i="4"/>
  <c r="K127" i="4"/>
  <c r="J127" i="4"/>
  <c r="I127" i="4"/>
  <c r="H127" i="4"/>
  <c r="K126" i="4"/>
  <c r="J126" i="4"/>
  <c r="I126" i="4"/>
  <c r="H126" i="4"/>
  <c r="K125" i="4"/>
  <c r="J125" i="4"/>
  <c r="I125" i="4"/>
  <c r="H125" i="4"/>
  <c r="K124" i="4"/>
  <c r="J124" i="4"/>
  <c r="I124" i="4"/>
  <c r="H124" i="4"/>
  <c r="K123" i="4"/>
  <c r="J123" i="4"/>
  <c r="I123" i="4"/>
  <c r="H123" i="4"/>
  <c r="K122" i="4"/>
  <c r="J122" i="4"/>
  <c r="I122" i="4"/>
  <c r="H122" i="4"/>
  <c r="K121" i="4"/>
  <c r="J121" i="4"/>
  <c r="I121" i="4"/>
  <c r="H121" i="4"/>
  <c r="K120" i="4"/>
  <c r="J120" i="4"/>
  <c r="I120" i="4"/>
  <c r="H120" i="4"/>
  <c r="K119" i="4"/>
  <c r="J119" i="4"/>
  <c r="I119" i="4"/>
  <c r="H119" i="4"/>
  <c r="K118" i="4"/>
  <c r="J118" i="4"/>
  <c r="I118" i="4"/>
  <c r="H118" i="4"/>
  <c r="K117" i="4"/>
  <c r="J117" i="4"/>
  <c r="I117" i="4"/>
  <c r="H117" i="4"/>
  <c r="K116" i="4"/>
  <c r="J116" i="4"/>
  <c r="I116" i="4"/>
  <c r="H116" i="4"/>
  <c r="K115" i="4"/>
  <c r="J115" i="4"/>
  <c r="I115" i="4"/>
  <c r="H115" i="4"/>
  <c r="K114" i="4"/>
  <c r="J114" i="4"/>
  <c r="I114" i="4"/>
  <c r="H114" i="4"/>
  <c r="K113" i="4"/>
  <c r="J113" i="4"/>
  <c r="I113" i="4"/>
  <c r="H113" i="4"/>
  <c r="K112" i="4"/>
  <c r="J112" i="4"/>
  <c r="I112" i="4"/>
  <c r="H112" i="4"/>
  <c r="K111" i="4"/>
  <c r="J111" i="4"/>
  <c r="I111" i="4"/>
  <c r="H111" i="4"/>
  <c r="K110" i="4"/>
  <c r="J110" i="4"/>
  <c r="I110" i="4"/>
  <c r="H110" i="4"/>
  <c r="K109" i="4"/>
  <c r="J109" i="4"/>
  <c r="I109" i="4"/>
  <c r="H109" i="4"/>
  <c r="K108" i="4"/>
  <c r="J108" i="4"/>
  <c r="I108" i="4"/>
  <c r="H108" i="4"/>
  <c r="K107" i="4"/>
  <c r="J107" i="4"/>
  <c r="I107" i="4"/>
  <c r="H107" i="4"/>
  <c r="K106" i="4"/>
  <c r="J106" i="4"/>
  <c r="I106" i="4"/>
  <c r="H106" i="4"/>
  <c r="K105" i="4"/>
  <c r="J105" i="4"/>
  <c r="I105" i="4"/>
  <c r="H105" i="4"/>
  <c r="K104" i="4"/>
  <c r="J104" i="4"/>
  <c r="I104" i="4"/>
  <c r="H104" i="4"/>
  <c r="K103" i="4"/>
  <c r="J103" i="4"/>
  <c r="I103" i="4"/>
  <c r="H103" i="4"/>
  <c r="K102" i="4"/>
  <c r="J102" i="4"/>
  <c r="I102" i="4"/>
  <c r="H102" i="4"/>
  <c r="K101" i="4"/>
  <c r="J101" i="4"/>
  <c r="I101" i="4"/>
  <c r="H101" i="4"/>
  <c r="K100" i="4"/>
  <c r="J100" i="4"/>
  <c r="I100" i="4"/>
  <c r="H100" i="4"/>
  <c r="K99" i="4"/>
  <c r="J99" i="4"/>
  <c r="I99" i="4"/>
  <c r="H99" i="4"/>
  <c r="K98" i="4"/>
  <c r="J98" i="4"/>
  <c r="I98" i="4"/>
  <c r="H98" i="4"/>
  <c r="K97" i="4"/>
  <c r="J97" i="4"/>
  <c r="I97" i="4"/>
  <c r="H97" i="4"/>
  <c r="K96" i="4"/>
  <c r="J96" i="4"/>
  <c r="I96" i="4"/>
  <c r="H96" i="4"/>
  <c r="K95" i="4"/>
  <c r="J95" i="4"/>
  <c r="I95" i="4"/>
  <c r="H95" i="4"/>
  <c r="K94" i="4"/>
  <c r="J94" i="4"/>
  <c r="I94" i="4"/>
  <c r="H94" i="4"/>
  <c r="K93" i="4"/>
  <c r="J93" i="4"/>
  <c r="I93" i="4"/>
  <c r="H93" i="4"/>
  <c r="K92" i="4"/>
  <c r="J92" i="4"/>
  <c r="I92" i="4"/>
  <c r="H92" i="4"/>
  <c r="K91" i="4"/>
  <c r="J91" i="4"/>
  <c r="I91" i="4"/>
  <c r="H91" i="4"/>
  <c r="K90" i="4"/>
  <c r="J90" i="4"/>
  <c r="I90" i="4"/>
  <c r="H90" i="4"/>
  <c r="K89" i="4"/>
  <c r="J89" i="4"/>
  <c r="I89" i="4"/>
  <c r="H89" i="4"/>
  <c r="K88" i="4"/>
  <c r="J88" i="4"/>
  <c r="I88" i="4"/>
  <c r="H88" i="4"/>
  <c r="K87" i="4"/>
  <c r="J87" i="4"/>
  <c r="I87" i="4"/>
  <c r="H87" i="4"/>
  <c r="K86" i="4"/>
  <c r="J86" i="4"/>
  <c r="I86" i="4"/>
  <c r="H86" i="4"/>
  <c r="K85" i="4"/>
  <c r="J85" i="4"/>
  <c r="I85" i="4"/>
  <c r="H85" i="4"/>
  <c r="K84" i="4"/>
  <c r="J84" i="4"/>
  <c r="I84" i="4"/>
  <c r="H84" i="4"/>
  <c r="K83" i="4"/>
  <c r="J83" i="4"/>
  <c r="I83" i="4"/>
  <c r="H83" i="4"/>
  <c r="K82" i="4"/>
  <c r="J82" i="4"/>
  <c r="I82" i="4"/>
  <c r="H82" i="4"/>
  <c r="K81" i="4"/>
  <c r="J81" i="4"/>
  <c r="I81" i="4"/>
  <c r="H81" i="4"/>
  <c r="K80" i="4"/>
  <c r="J80" i="4"/>
  <c r="I80" i="4"/>
  <c r="H80" i="4"/>
  <c r="K79" i="4"/>
  <c r="J79" i="4"/>
  <c r="I79" i="4"/>
  <c r="H79" i="4"/>
  <c r="K78" i="4"/>
  <c r="J78" i="4"/>
  <c r="I78" i="4"/>
  <c r="H78" i="4"/>
  <c r="K77" i="4"/>
  <c r="J77" i="4"/>
  <c r="I77" i="4"/>
  <c r="H77" i="4"/>
  <c r="K76" i="4"/>
  <c r="J76" i="4"/>
  <c r="I76" i="4"/>
  <c r="H76" i="4"/>
  <c r="K75" i="4"/>
  <c r="J75" i="4"/>
  <c r="I75" i="4"/>
  <c r="H75" i="4"/>
  <c r="K74" i="4"/>
  <c r="J74" i="4"/>
  <c r="I74" i="4"/>
  <c r="H74" i="4"/>
  <c r="K73" i="4"/>
  <c r="J73" i="4"/>
  <c r="I73" i="4"/>
  <c r="H73" i="4"/>
  <c r="K72" i="4"/>
  <c r="J72" i="4"/>
  <c r="I72" i="4"/>
  <c r="H72" i="4"/>
  <c r="K71" i="4"/>
  <c r="J71" i="4"/>
  <c r="I71" i="4"/>
  <c r="H71" i="4"/>
  <c r="K70" i="4"/>
  <c r="J70" i="4"/>
  <c r="I70" i="4"/>
  <c r="H70" i="4"/>
  <c r="K69" i="4"/>
  <c r="J69" i="4"/>
  <c r="I69" i="4"/>
  <c r="H69" i="4"/>
  <c r="K68" i="4"/>
  <c r="J68" i="4"/>
  <c r="I68" i="4"/>
  <c r="H68" i="4"/>
  <c r="K67" i="4"/>
  <c r="J67" i="4"/>
  <c r="I67" i="4"/>
  <c r="H67" i="4"/>
  <c r="K66" i="4"/>
  <c r="J66" i="4"/>
  <c r="I66" i="4"/>
  <c r="H66" i="4"/>
  <c r="K65" i="4"/>
  <c r="J65" i="4"/>
  <c r="I65" i="4"/>
  <c r="H65" i="4"/>
  <c r="K64" i="4"/>
  <c r="J64" i="4"/>
  <c r="I64" i="4"/>
  <c r="H64" i="4"/>
  <c r="K63" i="4"/>
  <c r="J63" i="4"/>
  <c r="I63" i="4"/>
  <c r="H63" i="4"/>
  <c r="K62" i="4"/>
  <c r="J62" i="4"/>
  <c r="I62" i="4"/>
  <c r="H62" i="4"/>
  <c r="K61" i="4"/>
  <c r="J61" i="4"/>
  <c r="I61" i="4"/>
  <c r="H61" i="4"/>
  <c r="K60" i="4"/>
  <c r="J60" i="4"/>
  <c r="I60" i="4"/>
  <c r="H60" i="4"/>
  <c r="K59" i="4"/>
  <c r="J59" i="4"/>
  <c r="I59" i="4"/>
  <c r="H59" i="4"/>
  <c r="K58" i="4"/>
  <c r="J58" i="4"/>
  <c r="I58" i="4"/>
  <c r="H58" i="4"/>
  <c r="K57" i="4"/>
  <c r="J57" i="4"/>
  <c r="I57" i="4"/>
  <c r="H57" i="4"/>
  <c r="K56" i="4"/>
  <c r="J56" i="4"/>
  <c r="I56" i="4"/>
  <c r="H56" i="4"/>
  <c r="K55" i="4"/>
  <c r="J55" i="4"/>
  <c r="I55" i="4"/>
  <c r="H55" i="4"/>
  <c r="K54" i="4"/>
  <c r="J54" i="4"/>
  <c r="I54" i="4"/>
  <c r="H54" i="4"/>
  <c r="K53" i="4"/>
  <c r="J53" i="4"/>
  <c r="I53" i="4"/>
  <c r="H53" i="4"/>
  <c r="K52" i="4"/>
  <c r="J52" i="4"/>
  <c r="I52" i="4"/>
  <c r="H52" i="4"/>
  <c r="K51" i="4"/>
  <c r="J51" i="4"/>
  <c r="I51" i="4"/>
  <c r="H51" i="4"/>
  <c r="K50" i="4"/>
  <c r="J50" i="4"/>
  <c r="I50" i="4"/>
  <c r="H50" i="4"/>
  <c r="K49" i="4"/>
  <c r="J49" i="4"/>
  <c r="I49" i="4"/>
  <c r="H49" i="4"/>
  <c r="K48" i="4"/>
  <c r="J48" i="4"/>
  <c r="I48" i="4"/>
  <c r="H48" i="4"/>
  <c r="K47" i="4"/>
  <c r="J47" i="4"/>
  <c r="I47" i="4"/>
  <c r="H47" i="4"/>
  <c r="K46" i="4"/>
  <c r="J46" i="4"/>
  <c r="I46" i="4"/>
  <c r="H46" i="4"/>
  <c r="K45" i="4"/>
  <c r="J45" i="4"/>
  <c r="I45" i="4"/>
  <c r="H45" i="4"/>
  <c r="K44" i="4"/>
  <c r="J44" i="4"/>
  <c r="I44" i="4"/>
  <c r="H44" i="4"/>
  <c r="K43" i="4"/>
  <c r="J43" i="4"/>
  <c r="I43" i="4"/>
  <c r="H43" i="4"/>
  <c r="K42" i="4"/>
  <c r="J42" i="4"/>
  <c r="I42" i="4"/>
  <c r="H42" i="4"/>
  <c r="K41" i="4"/>
  <c r="J41" i="4"/>
  <c r="I41" i="4"/>
  <c r="H41" i="4"/>
  <c r="K40" i="4"/>
  <c r="J40" i="4"/>
  <c r="I40" i="4"/>
  <c r="H40" i="4"/>
  <c r="K39" i="4"/>
  <c r="J39" i="4"/>
  <c r="I39" i="4"/>
  <c r="H39" i="4"/>
  <c r="K38" i="4"/>
  <c r="J38" i="4"/>
  <c r="I38" i="4"/>
  <c r="H38" i="4"/>
  <c r="K37" i="4"/>
  <c r="J37" i="4"/>
  <c r="I37" i="4"/>
  <c r="H37" i="4"/>
  <c r="K36" i="4"/>
  <c r="J36" i="4"/>
  <c r="I36" i="4"/>
  <c r="H36" i="4"/>
  <c r="K35" i="4"/>
  <c r="J35" i="4"/>
  <c r="I35" i="4"/>
  <c r="H35" i="4"/>
  <c r="K34" i="4"/>
  <c r="J34" i="4"/>
  <c r="I34" i="4"/>
  <c r="H34" i="4"/>
  <c r="K33" i="4"/>
  <c r="J33" i="4"/>
  <c r="I33" i="4"/>
  <c r="H33" i="4"/>
  <c r="K32" i="4"/>
  <c r="J32" i="4"/>
  <c r="I32" i="4"/>
  <c r="H32" i="4"/>
  <c r="K31" i="4"/>
  <c r="J31" i="4"/>
  <c r="I31" i="4"/>
  <c r="H31" i="4"/>
  <c r="K30" i="4"/>
  <c r="J30" i="4"/>
  <c r="I30" i="4"/>
  <c r="H30" i="4"/>
  <c r="K29" i="4"/>
  <c r="J29" i="4"/>
  <c r="I29" i="4"/>
  <c r="H29" i="4"/>
  <c r="K28" i="4"/>
  <c r="J28" i="4"/>
  <c r="I28" i="4"/>
  <c r="H28" i="4"/>
  <c r="K27" i="4"/>
  <c r="J27" i="4"/>
  <c r="I27" i="4"/>
  <c r="H27" i="4"/>
  <c r="K26" i="4"/>
  <c r="J26" i="4"/>
  <c r="I26" i="4"/>
  <c r="H26" i="4"/>
  <c r="K25" i="4"/>
  <c r="J25" i="4"/>
  <c r="I25" i="4"/>
  <c r="H25" i="4"/>
  <c r="K24" i="4"/>
  <c r="J24" i="4"/>
  <c r="I24" i="4"/>
  <c r="H24" i="4"/>
  <c r="K23" i="4"/>
  <c r="J23" i="4"/>
  <c r="I23" i="4"/>
  <c r="H23" i="4"/>
  <c r="K22" i="4"/>
  <c r="J22" i="4"/>
  <c r="I22" i="4"/>
  <c r="H22" i="4"/>
  <c r="K21" i="4"/>
  <c r="J21" i="4"/>
  <c r="I21" i="4"/>
  <c r="H21" i="4"/>
  <c r="K20" i="4"/>
  <c r="J20" i="4"/>
  <c r="I20" i="4"/>
  <c r="H20" i="4"/>
  <c r="K19" i="4"/>
  <c r="J19" i="4"/>
  <c r="I19" i="4"/>
  <c r="H19" i="4"/>
  <c r="K18" i="4"/>
  <c r="J18" i="4"/>
  <c r="I18" i="4"/>
  <c r="H18" i="4"/>
  <c r="K17" i="4"/>
  <c r="J17" i="4"/>
  <c r="I17" i="4"/>
  <c r="H17" i="4"/>
  <c r="K16" i="4"/>
  <c r="J16" i="4"/>
  <c r="I16" i="4"/>
  <c r="H16" i="4"/>
  <c r="K15" i="4"/>
  <c r="J15" i="4"/>
  <c r="I15" i="4"/>
  <c r="H15" i="4"/>
  <c r="K14" i="4"/>
  <c r="J14" i="4"/>
  <c r="I14" i="4"/>
  <c r="H14" i="4"/>
  <c r="K13" i="4"/>
  <c r="J13" i="4"/>
  <c r="I13" i="4"/>
  <c r="H13" i="4"/>
  <c r="K12" i="4"/>
  <c r="J12" i="4"/>
  <c r="I12" i="4"/>
  <c r="H12" i="4"/>
  <c r="K11" i="4"/>
  <c r="J11" i="4"/>
  <c r="I11" i="4"/>
  <c r="H11" i="4"/>
  <c r="K10" i="4"/>
  <c r="J10" i="4"/>
  <c r="I10" i="4"/>
  <c r="H10" i="4"/>
  <c r="K9" i="4"/>
  <c r="J9" i="4"/>
  <c r="I9" i="4"/>
  <c r="H9" i="4"/>
  <c r="K8" i="4"/>
  <c r="J8" i="4"/>
  <c r="I8" i="4"/>
  <c r="H8" i="4"/>
  <c r="K7" i="4"/>
  <c r="J7" i="4"/>
  <c r="I7" i="4"/>
  <c r="H7" i="4"/>
  <c r="K6" i="4"/>
  <c r="J6" i="4"/>
  <c r="I6" i="4"/>
  <c r="H6" i="4"/>
  <c r="K5" i="4"/>
  <c r="J5" i="4"/>
  <c r="I5" i="4"/>
  <c r="H5" i="4"/>
  <c r="K4" i="4"/>
  <c r="J4" i="4"/>
  <c r="I4" i="4"/>
  <c r="H4" i="4"/>
  <c r="K3" i="4"/>
  <c r="J3" i="4"/>
  <c r="I3" i="4"/>
  <c r="K2" i="4"/>
  <c r="J2" i="4"/>
  <c r="K31" i="3"/>
  <c r="J31" i="3"/>
  <c r="I31" i="3"/>
  <c r="H31" i="3"/>
  <c r="K30" i="3"/>
  <c r="J30" i="3"/>
  <c r="I30" i="3"/>
  <c r="H30" i="3"/>
  <c r="K29" i="3"/>
  <c r="J29" i="3"/>
  <c r="I29" i="3"/>
  <c r="H29" i="3"/>
  <c r="K28" i="3"/>
  <c r="J28" i="3"/>
  <c r="I28" i="3"/>
  <c r="H28" i="3"/>
  <c r="K27" i="3"/>
  <c r="J27" i="3"/>
  <c r="I27" i="3"/>
  <c r="H27" i="3"/>
  <c r="K26" i="3"/>
  <c r="J26" i="3"/>
  <c r="I26" i="3"/>
  <c r="H26" i="3"/>
  <c r="K25" i="3"/>
  <c r="J25" i="3"/>
  <c r="I25" i="3"/>
  <c r="H25" i="3"/>
  <c r="K24" i="3"/>
  <c r="J24" i="3"/>
  <c r="I24" i="3"/>
  <c r="H24" i="3"/>
  <c r="K23" i="3"/>
  <c r="J23" i="3"/>
  <c r="I23" i="3"/>
  <c r="H23" i="3"/>
  <c r="K22" i="3"/>
  <c r="J22" i="3"/>
  <c r="I22" i="3"/>
  <c r="H22" i="3"/>
  <c r="K21" i="3"/>
  <c r="J21" i="3"/>
  <c r="I21" i="3"/>
  <c r="H21" i="3"/>
  <c r="K20" i="3"/>
  <c r="J20" i="3"/>
  <c r="I20" i="3"/>
  <c r="H20" i="3"/>
  <c r="K19" i="3"/>
  <c r="J19" i="3"/>
  <c r="I19" i="3"/>
  <c r="H19" i="3"/>
  <c r="K18" i="3"/>
  <c r="J18" i="3"/>
  <c r="I18" i="3"/>
  <c r="H18" i="3"/>
  <c r="K17" i="3"/>
  <c r="J17" i="3"/>
  <c r="I17" i="3"/>
  <c r="H17" i="3"/>
  <c r="K16" i="3"/>
  <c r="J16" i="3"/>
  <c r="I16" i="3"/>
  <c r="H16" i="3"/>
  <c r="K15" i="3"/>
  <c r="J15" i="3"/>
  <c r="I15" i="3"/>
  <c r="H15" i="3"/>
  <c r="K14" i="3"/>
  <c r="J14" i="3"/>
  <c r="I14" i="3"/>
  <c r="H14" i="3"/>
  <c r="K13" i="3"/>
  <c r="J13" i="3"/>
  <c r="I13" i="3"/>
  <c r="H13" i="3"/>
  <c r="K12" i="3"/>
  <c r="J12" i="3"/>
  <c r="I12" i="3"/>
  <c r="H12" i="3"/>
  <c r="K11" i="3"/>
  <c r="J11" i="3"/>
  <c r="I11" i="3"/>
  <c r="H11" i="3"/>
  <c r="K10" i="3"/>
  <c r="J10" i="3"/>
  <c r="I10" i="3"/>
  <c r="H10" i="3"/>
  <c r="K9" i="3"/>
  <c r="J9" i="3"/>
  <c r="I9" i="3"/>
  <c r="H9" i="3"/>
  <c r="K8" i="3"/>
  <c r="J8" i="3"/>
  <c r="I8" i="3"/>
  <c r="H8" i="3"/>
  <c r="K7" i="3"/>
  <c r="J7" i="3"/>
  <c r="I7" i="3"/>
  <c r="H7" i="3"/>
  <c r="K6" i="3"/>
  <c r="J6" i="3"/>
  <c r="I6" i="3"/>
  <c r="H6" i="3"/>
  <c r="K5" i="3"/>
  <c r="J5" i="3"/>
  <c r="I5" i="3"/>
  <c r="H5" i="3"/>
  <c r="K4" i="3"/>
  <c r="J4" i="3"/>
  <c r="I4" i="3"/>
  <c r="H4" i="3"/>
  <c r="K3" i="3"/>
  <c r="J3" i="3"/>
  <c r="I3" i="3"/>
  <c r="H3" i="3"/>
  <c r="K2" i="3"/>
  <c r="J2" i="3"/>
  <c r="I2" i="3"/>
  <c r="H2" i="3"/>
  <c r="R27" i="2"/>
  <c r="R26" i="2"/>
  <c r="U20" i="2" s="1"/>
  <c r="R22" i="2"/>
  <c r="U21" i="2"/>
  <c r="R21" i="2"/>
  <c r="R20" i="2"/>
  <c r="R15" i="2"/>
  <c r="R14" i="2"/>
  <c r="U8" i="2" s="1"/>
  <c r="R10" i="2"/>
  <c r="R9" i="2"/>
  <c r="U9" i="2" s="1"/>
  <c r="R8" i="2"/>
  <c r="BO53" i="1"/>
  <c r="BO52" i="1"/>
  <c r="BO48" i="1"/>
  <c r="BR47" i="1"/>
  <c r="BO47" i="1"/>
  <c r="BR46" i="1"/>
  <c r="BO46" i="1"/>
  <c r="BD41" i="1"/>
  <c r="BG35" i="1" s="1"/>
  <c r="BD40" i="1"/>
  <c r="BD36" i="1"/>
  <c r="BD35" i="1"/>
  <c r="BD34" i="1"/>
  <c r="BG34" i="1" s="1"/>
  <c r="BD27" i="1"/>
  <c r="BD26" i="1"/>
  <c r="BD22" i="1"/>
  <c r="BD21" i="1"/>
  <c r="BG21" i="1" s="1"/>
  <c r="BG20" i="1"/>
  <c r="BD20" i="1"/>
  <c r="CF15" i="1"/>
  <c r="CI9" i="1" s="1"/>
  <c r="CF14" i="1"/>
  <c r="CF10" i="1"/>
  <c r="CF9" i="1"/>
  <c r="CF8" i="1"/>
  <c r="CI8" i="1" s="1"/>
</calcChain>
</file>

<file path=xl/comments1.xml><?xml version="1.0" encoding="utf-8"?>
<comments xmlns="http://schemas.openxmlformats.org/spreadsheetml/2006/main">
  <authors>
    <author/>
  </authors>
  <commentList>
    <comment ref="U20" authorId="0">
      <text>
        <r>
          <rPr>
            <sz val="11"/>
            <color theme="1"/>
            <rFont val="Arial"/>
            <family val="2"/>
          </rPr>
          <t>======
ID#AAAAK96kkyM
Reviewer    (2020-12-19 06:24:57)
You have to do each animal seperately, then take the average. Not average or averages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BqzfBVcRXZmT35V+xsj36we0RVQ=="/>
    </ext>
  </extLst>
</comments>
</file>

<file path=xl/sharedStrings.xml><?xml version="1.0" encoding="utf-8"?>
<sst xmlns="http://schemas.openxmlformats.org/spreadsheetml/2006/main" count="1239" uniqueCount="345">
  <si>
    <t xml:space="preserve">Oregon </t>
  </si>
  <si>
    <t>Species Comparison</t>
  </si>
  <si>
    <t>AT</t>
  </si>
  <si>
    <t>MCP</t>
  </si>
  <si>
    <t>ID</t>
  </si>
  <si>
    <t>AT-BB</t>
  </si>
  <si>
    <t>AT-BB2</t>
  </si>
  <si>
    <t>AT-BG</t>
  </si>
  <si>
    <t>AT-BG2</t>
  </si>
  <si>
    <t>AT-BY</t>
  </si>
  <si>
    <t>AT-BY2</t>
  </si>
  <si>
    <t>AT-GB-UA</t>
  </si>
  <si>
    <t>AT-GG</t>
  </si>
  <si>
    <t>AT-GW</t>
  </si>
  <si>
    <t>AT-GY</t>
  </si>
  <si>
    <t>AT-OB</t>
  </si>
  <si>
    <t>AT-OB2</t>
  </si>
  <si>
    <t>AT-OG</t>
  </si>
  <si>
    <t>AT-OG2</t>
  </si>
  <si>
    <t>AT-OG3</t>
  </si>
  <si>
    <t>AT-OGOO</t>
  </si>
  <si>
    <t>AT-OGOO2</t>
  </si>
  <si>
    <t>AT-OO</t>
  </si>
  <si>
    <t>AT-OOBO</t>
  </si>
  <si>
    <t>AT-OOGO</t>
  </si>
  <si>
    <t>AT-OOOO</t>
  </si>
  <si>
    <t>AT-OOOO2</t>
  </si>
  <si>
    <t>AT-OOOY</t>
  </si>
  <si>
    <t>AT-OOWO</t>
  </si>
  <si>
    <t>AT-OOYO</t>
  </si>
  <si>
    <t>AT-OWWW</t>
  </si>
  <si>
    <t>AT-OY</t>
  </si>
  <si>
    <t>AT-PG</t>
  </si>
  <si>
    <t>AT-PO</t>
  </si>
  <si>
    <t>AT-PY</t>
  </si>
  <si>
    <t>AT-PY2</t>
  </si>
  <si>
    <t>AT-WB</t>
  </si>
  <si>
    <t>AT-WB2</t>
  </si>
  <si>
    <t>AT-WO</t>
  </si>
  <si>
    <t>AT-WW</t>
  </si>
  <si>
    <t>AT-WY</t>
  </si>
  <si>
    <t>AT-WY2</t>
  </si>
  <si>
    <t>AT-YB</t>
  </si>
  <si>
    <t>AT-YBGG</t>
  </si>
  <si>
    <t>AT-YBYW</t>
  </si>
  <si>
    <t>AT-YG</t>
  </si>
  <si>
    <t>AT-YG2</t>
  </si>
  <si>
    <t>AT-YGOO</t>
  </si>
  <si>
    <t>AT-YGYB</t>
  </si>
  <si>
    <t>AT-YGYG</t>
  </si>
  <si>
    <t>AT-YGYG2</t>
  </si>
  <si>
    <t>AT-YGYY</t>
  </si>
  <si>
    <t>AT-YO</t>
  </si>
  <si>
    <t>AT-YO2</t>
  </si>
  <si>
    <t>AT-YOBB</t>
  </si>
  <si>
    <t>AT-YOWW</t>
  </si>
  <si>
    <t>AT-YOYB</t>
  </si>
  <si>
    <t>AT-YOYBU</t>
  </si>
  <si>
    <t>AT-YOYG</t>
  </si>
  <si>
    <t>AT-YOYO</t>
  </si>
  <si>
    <t>AT-YOYW</t>
  </si>
  <si>
    <t>AT-YOYY</t>
  </si>
  <si>
    <t>AT-YW</t>
  </si>
  <si>
    <t>AT-YW2</t>
  </si>
  <si>
    <t>AT-YWYB</t>
  </si>
  <si>
    <t>AT-YWYO</t>
  </si>
  <si>
    <t>AT-YWYY1</t>
  </si>
  <si>
    <t>AT-YY</t>
  </si>
  <si>
    <t>AT-YY2</t>
  </si>
  <si>
    <t>AT-YYBB</t>
  </si>
  <si>
    <t>AT-YYBO</t>
  </si>
  <si>
    <t>AT-YYBW</t>
  </si>
  <si>
    <t>AT-YYBY</t>
  </si>
  <si>
    <t>AT-YYGO</t>
  </si>
  <si>
    <t>AT-YYOB</t>
  </si>
  <si>
    <t>AT-YYOG</t>
  </si>
  <si>
    <t>AT-YYOG2</t>
  </si>
  <si>
    <t>AT-YYOY</t>
  </si>
  <si>
    <t>AT-YYWB</t>
  </si>
  <si>
    <t>AT-YYWO</t>
  </si>
  <si>
    <t>AT-YYWY</t>
  </si>
  <si>
    <t>AT-YYYB</t>
  </si>
  <si>
    <t>AT-YYYO</t>
  </si>
  <si>
    <t>AT-YYYW</t>
  </si>
  <si>
    <t>AT-YYYW-UA</t>
  </si>
  <si>
    <t>AT-YYYY</t>
  </si>
  <si>
    <t>Average</t>
  </si>
  <si>
    <t>% Difference</t>
  </si>
  <si>
    <t>Kernel</t>
  </si>
  <si>
    <t>AT.BB</t>
  </si>
  <si>
    <t>AT.BB2</t>
  </si>
  <si>
    <t>AT.BG</t>
  </si>
  <si>
    <t>AT.BG2</t>
  </si>
  <si>
    <t xml:space="preserve">AT.BY </t>
  </si>
  <si>
    <t xml:space="preserve">AT.BY2 </t>
  </si>
  <si>
    <t>AT.GB.UA</t>
  </si>
  <si>
    <t xml:space="preserve">AT.GG </t>
  </si>
  <si>
    <t xml:space="preserve">AT.GW </t>
  </si>
  <si>
    <t>AT.GY</t>
  </si>
  <si>
    <t xml:space="preserve">AT.OB </t>
  </si>
  <si>
    <t>AT.OB2</t>
  </si>
  <si>
    <t>AT.OG</t>
  </si>
  <si>
    <t>AT.OG2</t>
  </si>
  <si>
    <t>AT.OG3</t>
  </si>
  <si>
    <t>AT.OGOO</t>
  </si>
  <si>
    <t xml:space="preserve">AT.OGOO2 </t>
  </si>
  <si>
    <t>AT.OO</t>
  </si>
  <si>
    <t xml:space="preserve">AT.OOBO </t>
  </si>
  <si>
    <t xml:space="preserve">AT.OOGO </t>
  </si>
  <si>
    <t>AT.OOOO</t>
  </si>
  <si>
    <t xml:space="preserve">AT.OOOO2  </t>
  </si>
  <si>
    <t xml:space="preserve">AT.OOOY </t>
  </si>
  <si>
    <t>AT.OOWO</t>
  </si>
  <si>
    <t xml:space="preserve">AT.OOYO </t>
  </si>
  <si>
    <t>AT.OWWW</t>
  </si>
  <si>
    <t xml:space="preserve">AT.OY </t>
  </si>
  <si>
    <t xml:space="preserve">AT.PG </t>
  </si>
  <si>
    <t>AT.PO</t>
  </si>
  <si>
    <t xml:space="preserve">AT.PY </t>
  </si>
  <si>
    <t xml:space="preserve">AT.PY2 </t>
  </si>
  <si>
    <t xml:space="preserve">AT.WB </t>
  </si>
  <si>
    <t>AT.WB2</t>
  </si>
  <si>
    <t xml:space="preserve">AT.WO </t>
  </si>
  <si>
    <t xml:space="preserve">AT.WW </t>
  </si>
  <si>
    <t xml:space="preserve">AT.WY </t>
  </si>
  <si>
    <t xml:space="preserve">AT.WY2 </t>
  </si>
  <si>
    <t>AT.YB</t>
  </si>
  <si>
    <t xml:space="preserve">AT.YBGG </t>
  </si>
  <si>
    <t xml:space="preserve">AT.YBYW </t>
  </si>
  <si>
    <t xml:space="preserve">AT.YG </t>
  </si>
  <si>
    <t xml:space="preserve">AT.YG2 </t>
  </si>
  <si>
    <t xml:space="preserve">AT.YGOO </t>
  </si>
  <si>
    <t xml:space="preserve">AT.YGYB </t>
  </si>
  <si>
    <t xml:space="preserve">AT.YGYG </t>
  </si>
  <si>
    <t>AT.YGYG2</t>
  </si>
  <si>
    <t xml:space="preserve">AT.YGYY </t>
  </si>
  <si>
    <t xml:space="preserve">AT.YO </t>
  </si>
  <si>
    <t xml:space="preserve">AT.YO2 </t>
  </si>
  <si>
    <t xml:space="preserve">AT.YOBB </t>
  </si>
  <si>
    <t>AT.YOWW</t>
  </si>
  <si>
    <t>AT.YOYB</t>
  </si>
  <si>
    <t>AT.YOYBU</t>
  </si>
  <si>
    <t>AT.YOYG</t>
  </si>
  <si>
    <t xml:space="preserve">AT.YOYO </t>
  </si>
  <si>
    <t xml:space="preserve">AT.YOYW </t>
  </si>
  <si>
    <t xml:space="preserve">AT.YOYY </t>
  </si>
  <si>
    <t>AT.YW</t>
  </si>
  <si>
    <t>AT.YW2</t>
  </si>
  <si>
    <t>AT.YWYB</t>
  </si>
  <si>
    <t>AT.YWYO</t>
  </si>
  <si>
    <t xml:space="preserve">AT.YWYY1  </t>
  </si>
  <si>
    <t xml:space="preserve">AT.YY </t>
  </si>
  <si>
    <t xml:space="preserve">AT.YY2 </t>
  </si>
  <si>
    <t>AT.YYBB</t>
  </si>
  <si>
    <t xml:space="preserve">AT.YYBO </t>
  </si>
  <si>
    <t>AT.YYBW</t>
  </si>
  <si>
    <t>AT.YYBY</t>
  </si>
  <si>
    <t xml:space="preserve">AT.YYGO </t>
  </si>
  <si>
    <t>AT.YYOB</t>
  </si>
  <si>
    <t>AT.YYOG</t>
  </si>
  <si>
    <t xml:space="preserve">AT.YYOG2  </t>
  </si>
  <si>
    <t xml:space="preserve">AT.YYOY </t>
  </si>
  <si>
    <t xml:space="preserve">AT.YYWB </t>
  </si>
  <si>
    <t>AT.YYWO</t>
  </si>
  <si>
    <t xml:space="preserve">AT.YYWY </t>
  </si>
  <si>
    <t xml:space="preserve">AT.YYYB </t>
  </si>
  <si>
    <t>AT.YYYO</t>
  </si>
  <si>
    <t xml:space="preserve">AT.YYYW </t>
  </si>
  <si>
    <t xml:space="preserve">AT.YYYW.UA  </t>
  </si>
  <si>
    <t xml:space="preserve">AT.YYYY </t>
  </si>
  <si>
    <r>
      <rPr>
        <b/>
        <sz val="10"/>
        <color theme="1"/>
        <rFont val="Calibri"/>
        <family val="2"/>
      </rPr>
      <t>Average</t>
    </r>
    <r>
      <rPr>
        <sz val="10"/>
        <color theme="1"/>
        <rFont val="Calibri"/>
        <family val="2"/>
      </rPr>
      <t xml:space="preserve"> </t>
    </r>
  </si>
  <si>
    <t>GW</t>
  </si>
  <si>
    <t>GW-BB</t>
  </si>
  <si>
    <t>GW-BB2</t>
  </si>
  <si>
    <t>GW-BG</t>
  </si>
  <si>
    <t>GW-BG2</t>
  </si>
  <si>
    <t>GW-BG3</t>
  </si>
  <si>
    <t>GW-BO</t>
  </si>
  <si>
    <t>GW-BY</t>
  </si>
  <si>
    <t>GW-GB</t>
  </si>
  <si>
    <t>GW-GB2</t>
  </si>
  <si>
    <t>GW-GG</t>
  </si>
  <si>
    <t>GW-GY</t>
  </si>
  <si>
    <t>GW-GY-UA</t>
  </si>
  <si>
    <t>GW-GY2</t>
  </si>
  <si>
    <t>GW-OB</t>
  </si>
  <si>
    <t>GW-OG</t>
  </si>
  <si>
    <t>GW-OG2</t>
  </si>
  <si>
    <t>GW-OO</t>
  </si>
  <si>
    <t>GW-OOBO</t>
  </si>
  <si>
    <t>GW-OOGO</t>
  </si>
  <si>
    <t>GW-OOGO2</t>
  </si>
  <si>
    <t>GW-OOOO</t>
  </si>
  <si>
    <t>GW-OOOY</t>
  </si>
  <si>
    <t>GW-OOWO</t>
  </si>
  <si>
    <t>GW-OOWO2</t>
  </si>
  <si>
    <t>GW-OW</t>
  </si>
  <si>
    <t>GW-OY</t>
  </si>
  <si>
    <t>GW-OY2</t>
  </si>
  <si>
    <t>GW-Paint-G</t>
  </si>
  <si>
    <t>GW-PP</t>
  </si>
  <si>
    <t>GW-PP2</t>
  </si>
  <si>
    <t>GW-WG</t>
  </si>
  <si>
    <t>GW-WW</t>
  </si>
  <si>
    <t>GW-WW2</t>
  </si>
  <si>
    <t>GW-WY</t>
  </si>
  <si>
    <t>GW-YBYB</t>
  </si>
  <si>
    <t>GW-YBYW</t>
  </si>
  <si>
    <t>GW-YG</t>
  </si>
  <si>
    <t>GW-YG2</t>
  </si>
  <si>
    <t>GW-YGYY</t>
  </si>
  <si>
    <t>GW-YO</t>
  </si>
  <si>
    <t>GW-YOYB</t>
  </si>
  <si>
    <t>GW-YOYG</t>
  </si>
  <si>
    <t>GW-YOYW</t>
  </si>
  <si>
    <t>GW-YOYY</t>
  </si>
  <si>
    <t>GW-YOYY2</t>
  </si>
  <si>
    <t>GW-YW</t>
  </si>
  <si>
    <t>GW-YW2</t>
  </si>
  <si>
    <t>GW-YWYO</t>
  </si>
  <si>
    <t>GW-YWYY</t>
  </si>
  <si>
    <t>GW-YYBO</t>
  </si>
  <si>
    <t>GW-YYGO</t>
  </si>
  <si>
    <t>GW-YYGO2</t>
  </si>
  <si>
    <t>GW-YYOY</t>
  </si>
  <si>
    <t xml:space="preserve">Kernel </t>
  </si>
  <si>
    <t xml:space="preserve">GW.BB </t>
  </si>
  <si>
    <t xml:space="preserve">GW.BB2  </t>
  </si>
  <si>
    <t xml:space="preserve">GW.BG </t>
  </si>
  <si>
    <t>GW.BG2</t>
  </si>
  <si>
    <t>GW.BG3</t>
  </si>
  <si>
    <t xml:space="preserve">GW.BO </t>
  </si>
  <si>
    <t xml:space="preserve">GW.BY </t>
  </si>
  <si>
    <t xml:space="preserve">GW.GB </t>
  </si>
  <si>
    <t xml:space="preserve">GW.GB2 </t>
  </si>
  <si>
    <t>GW.GG</t>
  </si>
  <si>
    <t>GW.GY</t>
  </si>
  <si>
    <t>GW.GY.UA</t>
  </si>
  <si>
    <t>GW.GY2</t>
  </si>
  <si>
    <t xml:space="preserve">GW.OB  </t>
  </si>
  <si>
    <t xml:space="preserve">GW.OG </t>
  </si>
  <si>
    <t>GW.OG2</t>
  </si>
  <si>
    <t xml:space="preserve">GW.OO </t>
  </si>
  <si>
    <t>GW.OOBO</t>
  </si>
  <si>
    <t xml:space="preserve">GW.OOGO </t>
  </si>
  <si>
    <t xml:space="preserve">GW.OOGO2 </t>
  </si>
  <si>
    <t xml:space="preserve">GW.OOOO </t>
  </si>
  <si>
    <t>GW.OOOY</t>
  </si>
  <si>
    <t>GW.OOWO</t>
  </si>
  <si>
    <t xml:space="preserve">GW.OOWO2 </t>
  </si>
  <si>
    <t>GW.OW</t>
  </si>
  <si>
    <t>GW.OY</t>
  </si>
  <si>
    <t>GW.OY2</t>
  </si>
  <si>
    <t xml:space="preserve">GW.Paint.G </t>
  </si>
  <si>
    <t xml:space="preserve">GW.PP </t>
  </si>
  <si>
    <t xml:space="preserve">GW.PP2 </t>
  </si>
  <si>
    <t>GW.WG</t>
  </si>
  <si>
    <t xml:space="preserve">GW.WW </t>
  </si>
  <si>
    <t>GW.WW2</t>
  </si>
  <si>
    <t xml:space="preserve">GW.WY </t>
  </si>
  <si>
    <t xml:space="preserve">GW.YBYB </t>
  </si>
  <si>
    <t xml:space="preserve">GW.YBYW </t>
  </si>
  <si>
    <t>GW.YG</t>
  </si>
  <si>
    <t xml:space="preserve">GW.YG2 </t>
  </si>
  <si>
    <t xml:space="preserve">GW.YGYY </t>
  </si>
  <si>
    <t>GW.YO</t>
  </si>
  <si>
    <t xml:space="preserve">GW.YOYB </t>
  </si>
  <si>
    <t>GW.YOYG</t>
  </si>
  <si>
    <t xml:space="preserve">GW.YOYW  </t>
  </si>
  <si>
    <t>GW.YOYY</t>
  </si>
  <si>
    <t xml:space="preserve">GW.YOYY2 </t>
  </si>
  <si>
    <t>GW.YW</t>
  </si>
  <si>
    <t xml:space="preserve">GW.YW2 </t>
  </si>
  <si>
    <t>GW.YWYO</t>
  </si>
  <si>
    <t xml:space="preserve">GW.YWYY </t>
  </si>
  <si>
    <t xml:space="preserve">GW.YYBO </t>
  </si>
  <si>
    <t>GW.YYGO</t>
  </si>
  <si>
    <t xml:space="preserve">GW.YYGO2 </t>
  </si>
  <si>
    <t>GW.YYOY</t>
  </si>
  <si>
    <t>Sex Comparison</t>
  </si>
  <si>
    <t>Female</t>
  </si>
  <si>
    <t>AT.BY</t>
  </si>
  <si>
    <t>AT.BY2</t>
  </si>
  <si>
    <t>AT.GG</t>
  </si>
  <si>
    <t>AT.OGOO2</t>
  </si>
  <si>
    <t>AT.OOBO</t>
  </si>
  <si>
    <t>AT.OOGO</t>
  </si>
  <si>
    <t>AT.OOOO2</t>
  </si>
  <si>
    <t>AT.OY</t>
  </si>
  <si>
    <t>AT.WB</t>
  </si>
  <si>
    <t>AT.WW</t>
  </si>
  <si>
    <t>AT.YBGG</t>
  </si>
  <si>
    <t>AT.YGOO</t>
  </si>
  <si>
    <t>AT.YGYB</t>
  </si>
  <si>
    <t>AT.YGYY</t>
  </si>
  <si>
    <t>AT.YO</t>
  </si>
  <si>
    <t>AT.YO2</t>
  </si>
  <si>
    <t>AT.YOBB</t>
  </si>
  <si>
    <t>AT.YOYO</t>
  </si>
  <si>
    <t>AT.YOYW</t>
  </si>
  <si>
    <t>AT.YOYY</t>
  </si>
  <si>
    <t>AT.YWYY1</t>
  </si>
  <si>
    <t>AT.YY</t>
  </si>
  <si>
    <t>AT.YY2</t>
  </si>
  <si>
    <t>AT.YYGO</t>
  </si>
  <si>
    <t>AT.YYOG2</t>
  </si>
  <si>
    <t>AT.YYWY</t>
  </si>
  <si>
    <t>AT.YYYB</t>
  </si>
  <si>
    <t>AT.YYYY</t>
  </si>
  <si>
    <t>GW.BO</t>
  </si>
  <si>
    <t>GW.WW</t>
  </si>
  <si>
    <t>GW.YBYB</t>
  </si>
  <si>
    <t>GW.YBYW</t>
  </si>
  <si>
    <t>GW.YGYY</t>
  </si>
  <si>
    <t>GW.YWYY</t>
  </si>
  <si>
    <t xml:space="preserve">Average </t>
  </si>
  <si>
    <t>Male</t>
  </si>
  <si>
    <t>Colorado</t>
  </si>
  <si>
    <t>Age Class Comparison</t>
  </si>
  <si>
    <t>Adult</t>
  </si>
  <si>
    <t xml:space="preserve">% Difference </t>
  </si>
  <si>
    <t>Juvenille</t>
  </si>
  <si>
    <t>Age</t>
  </si>
  <si>
    <t>MCP50</t>
  </si>
  <si>
    <t>MCP95</t>
  </si>
  <si>
    <t>MCP99</t>
  </si>
  <si>
    <t>Kernal50</t>
  </si>
  <si>
    <t>Kernal95</t>
  </si>
  <si>
    <t>Pct50dif</t>
  </si>
  <si>
    <t>Pct95dif</t>
  </si>
  <si>
    <t>MCP95:50</t>
  </si>
  <si>
    <t>Kernal95:50</t>
  </si>
  <si>
    <t>Juvenile</t>
  </si>
  <si>
    <t>Species</t>
  </si>
  <si>
    <t>Kernel50</t>
  </si>
  <si>
    <t>Kernel95</t>
  </si>
  <si>
    <t>Kernel95:50</t>
  </si>
  <si>
    <t xml:space="preserve">Sex </t>
  </si>
  <si>
    <t>Pct95diff</t>
  </si>
  <si>
    <t>Pct50diff</t>
  </si>
  <si>
    <t>M</t>
  </si>
  <si>
    <t>F</t>
  </si>
  <si>
    <t>At</t>
  </si>
  <si>
    <t>Gw</t>
  </si>
  <si>
    <t>sexspecies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</si>
</sst>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6" fillId="0" borderId="0" xfId="0" applyFont="1"/>
    <xf numFmtId="0" fontId="4" fillId="0" borderId="0" xfId="0" applyFont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164" fontId="7" fillId="2" borderId="1" xfId="0" applyNumberFormat="1" applyFont="1" applyFill="1" applyBorder="1" applyAlignment="1">
      <alignment vertical="center"/>
    </xf>
    <xf numFmtId="164" fontId="6" fillId="0" borderId="0" xfId="0" applyNumberFormat="1" applyFont="1"/>
    <xf numFmtId="9" fontId="6" fillId="0" borderId="0" xfId="0" applyNumberFormat="1" applyFont="1"/>
    <xf numFmtId="164" fontId="8" fillId="0" borderId="0" xfId="0" applyNumberFormat="1" applyFont="1" applyAlignment="1">
      <alignment horizontal="right"/>
    </xf>
    <xf numFmtId="164" fontId="7" fillId="0" borderId="1" xfId="0" applyNumberFormat="1" applyFont="1" applyBorder="1" applyAlignment="1">
      <alignment horizontal="right" vertical="center"/>
    </xf>
    <xf numFmtId="164" fontId="7" fillId="2" borderId="1" xfId="0" applyNumberFormat="1" applyFont="1" applyFill="1" applyBorder="1" applyAlignment="1">
      <alignment horizontal="right" vertical="center"/>
    </xf>
    <xf numFmtId="0" fontId="3" fillId="0" borderId="1" xfId="0" applyFont="1" applyBorder="1"/>
    <xf numFmtId="164" fontId="3" fillId="0" borderId="0" xfId="0" applyNumberFormat="1" applyFont="1" applyAlignment="1">
      <alignment horizontal="right"/>
    </xf>
    <xf numFmtId="0" fontId="4" fillId="2" borderId="2" xfId="0" applyFont="1" applyFill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0" applyFont="1" applyBorder="1"/>
    <xf numFmtId="0" fontId="7" fillId="2" borderId="1" xfId="0" applyFont="1" applyFill="1" applyBorder="1" applyAlignment="1">
      <alignment horizontal="right" vertical="center"/>
    </xf>
    <xf numFmtId="0" fontId="4" fillId="0" borderId="1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7" fillId="0" borderId="1" xfId="0" applyFont="1" applyBorder="1" applyAlignment="1">
      <alignment horizontal="right" vertical="center"/>
    </xf>
    <xf numFmtId="0" fontId="7" fillId="0" borderId="3" xfId="0" applyFont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7" fillId="2" borderId="4" xfId="0" applyFont="1" applyFill="1" applyBorder="1" applyAlignment="1">
      <alignment horizontal="right" vertical="center"/>
    </xf>
    <xf numFmtId="0" fontId="4" fillId="2" borderId="5" xfId="0" applyFont="1" applyFill="1" applyBorder="1" applyAlignment="1">
      <alignment horizontal="right" vertical="center"/>
    </xf>
    <xf numFmtId="0" fontId="7" fillId="2" borderId="5" xfId="0" applyFont="1" applyFill="1" applyBorder="1" applyAlignment="1">
      <alignment vertical="center"/>
    </xf>
    <xf numFmtId="0" fontId="7" fillId="2" borderId="4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7" fillId="0" borderId="1" xfId="0" applyFont="1" applyBorder="1" applyAlignment="1">
      <alignment horizontal="right"/>
    </xf>
    <xf numFmtId="0" fontId="4" fillId="2" borderId="4" xfId="0" applyFont="1" applyFill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7" fillId="2" borderId="2" xfId="0" applyFont="1" applyFill="1" applyBorder="1" applyAlignment="1">
      <alignment horizontal="right" vertical="center"/>
    </xf>
    <xf numFmtId="0" fontId="9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10" fillId="0" borderId="0" xfId="0" applyFont="1" applyAlignment="1"/>
    <xf numFmtId="0" fontId="2" fillId="0" borderId="0" xfId="0" applyFont="1" applyAlignment="1"/>
    <xf numFmtId="0" fontId="11" fillId="0" borderId="0" xfId="0" applyFont="1" applyAlignment="1"/>
    <xf numFmtId="0" fontId="13" fillId="0" borderId="0" xfId="0" applyFont="1" applyAlignment="1"/>
    <xf numFmtId="0" fontId="12" fillId="0" borderId="0" xfId="0" applyFont="1" applyAlignme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000"/>
  <sheetViews>
    <sheetView topLeftCell="A21" workbookViewId="0">
      <selection activeCell="B40" sqref="B40:BB41"/>
    </sheetView>
  </sheetViews>
  <sheetFormatPr defaultColWidth="12.625" defaultRowHeight="15" customHeight="1" x14ac:dyDescent="0.2"/>
  <cols>
    <col min="1" max="87" width="7.625" customWidth="1"/>
  </cols>
  <sheetData>
    <row r="1" spans="1:87" x14ac:dyDescent="0.25">
      <c r="A1" s="1" t="s">
        <v>0</v>
      </c>
    </row>
    <row r="3" spans="1:87" x14ac:dyDescent="0.25">
      <c r="A3" s="1" t="s">
        <v>1</v>
      </c>
    </row>
    <row r="4" spans="1:87" x14ac:dyDescent="0.25">
      <c r="A4" s="1"/>
    </row>
    <row r="5" spans="1:87" x14ac:dyDescent="0.25">
      <c r="A5" s="1" t="s">
        <v>2</v>
      </c>
    </row>
    <row r="6" spans="1:87" x14ac:dyDescent="0.25">
      <c r="A6" s="2" t="s">
        <v>3</v>
      </c>
    </row>
    <row r="7" spans="1:87" x14ac:dyDescent="0.25">
      <c r="A7" s="3" t="s">
        <v>4</v>
      </c>
      <c r="B7" s="4" t="s">
        <v>5</v>
      </c>
      <c r="C7" s="4" t="s">
        <v>6</v>
      </c>
      <c r="D7" s="4" t="s">
        <v>7</v>
      </c>
      <c r="E7" s="4" t="s">
        <v>8</v>
      </c>
      <c r="F7" s="4" t="s">
        <v>9</v>
      </c>
      <c r="G7" s="4" t="s">
        <v>10</v>
      </c>
      <c r="H7" s="4" t="s">
        <v>11</v>
      </c>
      <c r="I7" s="4" t="s">
        <v>12</v>
      </c>
      <c r="J7" s="4" t="s">
        <v>13</v>
      </c>
      <c r="K7" s="4" t="s">
        <v>14</v>
      </c>
      <c r="L7" s="5" t="s">
        <v>15</v>
      </c>
      <c r="M7" s="4" t="s">
        <v>16</v>
      </c>
      <c r="N7" s="4" t="s">
        <v>17</v>
      </c>
      <c r="O7" s="4" t="s">
        <v>18</v>
      </c>
      <c r="P7" s="4" t="s">
        <v>19</v>
      </c>
      <c r="Q7" s="4" t="s">
        <v>20</v>
      </c>
      <c r="R7" s="4" t="s">
        <v>21</v>
      </c>
      <c r="S7" s="4" t="s">
        <v>22</v>
      </c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4" t="s">
        <v>28</v>
      </c>
      <c r="Z7" s="4" t="s">
        <v>29</v>
      </c>
      <c r="AA7" s="4" t="s">
        <v>30</v>
      </c>
      <c r="AB7" s="4" t="s">
        <v>31</v>
      </c>
      <c r="AC7" s="4" t="s">
        <v>32</v>
      </c>
      <c r="AD7" s="4" t="s">
        <v>33</v>
      </c>
      <c r="AE7" s="4" t="s">
        <v>34</v>
      </c>
      <c r="AF7" s="4" t="s">
        <v>35</v>
      </c>
      <c r="AG7" s="4" t="s">
        <v>36</v>
      </c>
      <c r="AH7" s="4" t="s">
        <v>37</v>
      </c>
      <c r="AI7" s="4" t="s">
        <v>38</v>
      </c>
      <c r="AJ7" s="4" t="s">
        <v>39</v>
      </c>
      <c r="AK7" s="4" t="s">
        <v>40</v>
      </c>
      <c r="AL7" s="4" t="s">
        <v>41</v>
      </c>
      <c r="AM7" s="4" t="s">
        <v>42</v>
      </c>
      <c r="AN7" s="4" t="s">
        <v>43</v>
      </c>
      <c r="AO7" s="4" t="s">
        <v>44</v>
      </c>
      <c r="AP7" s="4" t="s">
        <v>45</v>
      </c>
      <c r="AQ7" s="4" t="s">
        <v>46</v>
      </c>
      <c r="AR7" s="4" t="s">
        <v>47</v>
      </c>
      <c r="AS7" s="4" t="s">
        <v>48</v>
      </c>
      <c r="AT7" s="4" t="s">
        <v>49</v>
      </c>
      <c r="AU7" s="4" t="s">
        <v>50</v>
      </c>
      <c r="AV7" s="4" t="s">
        <v>51</v>
      </c>
      <c r="AW7" s="4" t="s">
        <v>52</v>
      </c>
      <c r="AX7" s="4" t="s">
        <v>53</v>
      </c>
      <c r="AY7" s="4" t="s">
        <v>54</v>
      </c>
      <c r="AZ7" s="4" t="s">
        <v>55</v>
      </c>
      <c r="BA7" s="4" t="s">
        <v>56</v>
      </c>
      <c r="BB7" s="4" t="s">
        <v>57</v>
      </c>
      <c r="BC7" s="4" t="s">
        <v>58</v>
      </c>
      <c r="BD7" s="4" t="s">
        <v>59</v>
      </c>
      <c r="BE7" s="4" t="s">
        <v>60</v>
      </c>
      <c r="BF7" s="4" t="s">
        <v>61</v>
      </c>
      <c r="BG7" s="4" t="s">
        <v>62</v>
      </c>
      <c r="BH7" s="4" t="s">
        <v>63</v>
      </c>
      <c r="BI7" s="4" t="s">
        <v>64</v>
      </c>
      <c r="BJ7" s="4" t="s">
        <v>65</v>
      </c>
      <c r="BK7" s="4" t="s">
        <v>66</v>
      </c>
      <c r="BL7" s="4" t="s">
        <v>67</v>
      </c>
      <c r="BM7" s="4" t="s">
        <v>68</v>
      </c>
      <c r="BN7" s="4" t="s">
        <v>69</v>
      </c>
      <c r="BO7" s="4" t="s">
        <v>70</v>
      </c>
      <c r="BP7" s="4" t="s">
        <v>71</v>
      </c>
      <c r="BQ7" s="4" t="s">
        <v>72</v>
      </c>
      <c r="BR7" s="4" t="s">
        <v>73</v>
      </c>
      <c r="BS7" s="4" t="s">
        <v>74</v>
      </c>
      <c r="BT7" s="4" t="s">
        <v>75</v>
      </c>
      <c r="BU7" s="4" t="s">
        <v>76</v>
      </c>
      <c r="BV7" s="4" t="s">
        <v>77</v>
      </c>
      <c r="BW7" s="4" t="s">
        <v>78</v>
      </c>
      <c r="BX7" s="4" t="s">
        <v>79</v>
      </c>
      <c r="BY7" s="4" t="s">
        <v>80</v>
      </c>
      <c r="BZ7" s="4" t="s">
        <v>81</v>
      </c>
      <c r="CA7" s="4" t="s">
        <v>82</v>
      </c>
      <c r="CB7" s="4" t="s">
        <v>83</v>
      </c>
      <c r="CC7" s="4" t="s">
        <v>84</v>
      </c>
      <c r="CD7" s="4" t="s">
        <v>85</v>
      </c>
      <c r="CE7" s="6"/>
      <c r="CF7" s="7" t="s">
        <v>86</v>
      </c>
      <c r="CG7" s="7"/>
      <c r="CI7" s="1" t="s">
        <v>87</v>
      </c>
    </row>
    <row r="8" spans="1:87" x14ac:dyDescent="0.25">
      <c r="A8" s="8">
        <v>50</v>
      </c>
      <c r="B8" s="9">
        <v>428.32601529999999</v>
      </c>
      <c r="C8" s="9">
        <v>67.210081000000002</v>
      </c>
      <c r="D8" s="9">
        <v>231.38332299999999</v>
      </c>
      <c r="E8" s="9">
        <v>2.7327735</v>
      </c>
      <c r="F8" s="9">
        <v>576.10342909999997</v>
      </c>
      <c r="G8" s="9">
        <v>50.045465299999996</v>
      </c>
      <c r="H8" s="9">
        <v>523.70852549999995</v>
      </c>
      <c r="I8" s="9">
        <v>136.964293</v>
      </c>
      <c r="J8" s="9">
        <v>662.48669940000002</v>
      </c>
      <c r="K8" s="9">
        <v>134.93083960000001</v>
      </c>
      <c r="L8" s="9">
        <v>1029.0427755000001</v>
      </c>
      <c r="M8" s="9">
        <v>2051.8990272999999</v>
      </c>
      <c r="N8" s="9">
        <v>8.9371980000000004</v>
      </c>
      <c r="O8" s="9">
        <v>661.62391290000005</v>
      </c>
      <c r="P8" s="9">
        <v>20.6437721</v>
      </c>
      <c r="Q8" s="9">
        <v>331.23332299999998</v>
      </c>
      <c r="R8" s="9">
        <v>0</v>
      </c>
      <c r="S8" s="9">
        <v>0</v>
      </c>
      <c r="T8" s="9">
        <v>0</v>
      </c>
      <c r="U8" s="9">
        <v>688.71141809999995</v>
      </c>
      <c r="V8" s="9">
        <v>215.8513715</v>
      </c>
      <c r="W8" s="9">
        <v>130.20396969999999</v>
      </c>
      <c r="X8" s="9">
        <v>759.27332390000004</v>
      </c>
      <c r="Y8" s="9">
        <v>293.30502039999999</v>
      </c>
      <c r="Z8" s="9">
        <v>127.1474422</v>
      </c>
      <c r="AA8" s="9">
        <v>1035.8234617999999</v>
      </c>
      <c r="AB8" s="9">
        <v>316.57200349999999</v>
      </c>
      <c r="AC8" s="9">
        <v>488.50502690000002</v>
      </c>
      <c r="AD8" s="9">
        <v>35.154965199999999</v>
      </c>
      <c r="AE8" s="9">
        <v>202.23818489999999</v>
      </c>
      <c r="AF8" s="9">
        <v>223.6366759</v>
      </c>
      <c r="AG8" s="9">
        <v>314.41806559999998</v>
      </c>
      <c r="AH8" s="9">
        <v>225.53690119999999</v>
      </c>
      <c r="AI8" s="9">
        <v>1055.4647480000001</v>
      </c>
      <c r="AJ8" s="9">
        <v>695.8316198</v>
      </c>
      <c r="AK8" s="9">
        <v>685.48146770000005</v>
      </c>
      <c r="AL8" s="9">
        <v>993.37962479999999</v>
      </c>
      <c r="AM8" s="9">
        <v>407.46581689999999</v>
      </c>
      <c r="AN8" s="9">
        <v>953.27720269999998</v>
      </c>
      <c r="AO8" s="9">
        <v>6.7694407999999999</v>
      </c>
      <c r="AP8" s="9">
        <v>1499.2921578999999</v>
      </c>
      <c r="AQ8" s="9">
        <v>953.33395729999995</v>
      </c>
      <c r="AR8" s="9">
        <v>622.10641109999995</v>
      </c>
      <c r="AS8" s="9">
        <v>853.74226160000001</v>
      </c>
      <c r="AT8" s="9">
        <v>53.1273366</v>
      </c>
      <c r="AU8" s="9">
        <v>2281.4550733000001</v>
      </c>
      <c r="AV8" s="9">
        <v>549.85159650000003</v>
      </c>
      <c r="AW8" s="9">
        <v>454.81541049999998</v>
      </c>
      <c r="AX8" s="9">
        <v>109.50992429999999</v>
      </c>
      <c r="AY8" s="9">
        <v>1698.1790925</v>
      </c>
      <c r="AZ8" s="9">
        <v>65.926527800000002</v>
      </c>
      <c r="BA8" s="9">
        <v>144.96846919999999</v>
      </c>
      <c r="BB8" s="9">
        <v>890.48077860000001</v>
      </c>
      <c r="BC8" s="9">
        <v>0.18746090000000001</v>
      </c>
      <c r="BD8" s="9">
        <v>672.5599072</v>
      </c>
      <c r="BE8" s="9">
        <v>21.167574500000001</v>
      </c>
      <c r="BF8" s="9">
        <v>55.661758800000001</v>
      </c>
      <c r="BG8" s="9">
        <v>180.7514424</v>
      </c>
      <c r="BH8" s="9">
        <v>14.9879031</v>
      </c>
      <c r="BI8" s="9">
        <v>789.04635399999995</v>
      </c>
      <c r="BJ8" s="9">
        <v>2.6833271999999999</v>
      </c>
      <c r="BK8" s="9">
        <v>178.88552440000001</v>
      </c>
      <c r="BL8" s="9">
        <v>437.73710679999999</v>
      </c>
      <c r="BM8" s="9">
        <v>492.6851489</v>
      </c>
      <c r="BN8" s="9">
        <v>424.24467600000003</v>
      </c>
      <c r="BO8" s="9">
        <v>705.56958150000003</v>
      </c>
      <c r="BP8" s="9">
        <v>665.75474880000002</v>
      </c>
      <c r="BQ8" s="9">
        <v>270.70790690000001</v>
      </c>
      <c r="BR8" s="9">
        <v>241.20566919999999</v>
      </c>
      <c r="BS8" s="9">
        <v>91.543524399999995</v>
      </c>
      <c r="BT8" s="9">
        <v>133.987255</v>
      </c>
      <c r="BU8" s="9">
        <v>819.04319829999997</v>
      </c>
      <c r="BV8" s="9">
        <v>636.71223899999995</v>
      </c>
      <c r="BW8" s="9">
        <v>748.39702939999995</v>
      </c>
      <c r="BX8" s="9">
        <v>2016.0436623000001</v>
      </c>
      <c r="BY8" s="9">
        <v>275.33212509999998</v>
      </c>
      <c r="BZ8" s="9">
        <v>1300.2350537</v>
      </c>
      <c r="CA8" s="9">
        <v>2335.8136964999999</v>
      </c>
      <c r="CB8" s="9">
        <v>572.25629449999997</v>
      </c>
      <c r="CC8" s="9">
        <v>823.78197669999997</v>
      </c>
      <c r="CD8" s="9">
        <v>2233.9478634000002</v>
      </c>
      <c r="CF8" s="10">
        <f t="shared" ref="CF8:CF10" si="0">AVERAGE(B8:CD8)</f>
        <v>544.30911371728382</v>
      </c>
      <c r="CH8" s="1">
        <v>50</v>
      </c>
      <c r="CI8" s="11">
        <f t="shared" ref="CI8:CI9" si="1">(CF14-CF8)/CF8</f>
        <v>1.2817580783305123</v>
      </c>
    </row>
    <row r="9" spans="1:87" x14ac:dyDescent="0.25">
      <c r="A9" s="8">
        <v>95</v>
      </c>
      <c r="B9" s="9">
        <v>1361.8159860000001</v>
      </c>
      <c r="C9" s="9">
        <v>405.18700899999999</v>
      </c>
      <c r="D9" s="9">
        <v>2229.0702719999999</v>
      </c>
      <c r="E9" s="9">
        <v>666.30571499999996</v>
      </c>
      <c r="F9" s="9">
        <v>1263.624065</v>
      </c>
      <c r="G9" s="9">
        <v>476.02310799999998</v>
      </c>
      <c r="H9" s="9">
        <v>1699.1033769999999</v>
      </c>
      <c r="I9" s="9">
        <v>213.82906700000001</v>
      </c>
      <c r="J9" s="9">
        <v>3008.8572859999999</v>
      </c>
      <c r="K9" s="9">
        <v>303.622229</v>
      </c>
      <c r="L9" s="9">
        <v>1977.903419</v>
      </c>
      <c r="M9" s="9">
        <v>3772.8140010000002</v>
      </c>
      <c r="N9" s="9">
        <v>42.944580999999999</v>
      </c>
      <c r="O9" s="9">
        <v>1494.699576</v>
      </c>
      <c r="P9" s="9">
        <v>242.54926699999999</v>
      </c>
      <c r="Q9" s="9">
        <v>1062.230542</v>
      </c>
      <c r="R9" s="9">
        <v>74.938798000000006</v>
      </c>
      <c r="S9" s="9">
        <v>14.030802</v>
      </c>
      <c r="T9" s="9">
        <v>5.6371929999999999</v>
      </c>
      <c r="U9" s="9">
        <v>1805.251084</v>
      </c>
      <c r="V9" s="9">
        <v>1016.226071</v>
      </c>
      <c r="W9" s="9">
        <v>488.12919299999999</v>
      </c>
      <c r="X9" s="9">
        <v>1851.4495910000001</v>
      </c>
      <c r="Y9" s="9">
        <v>785.82315200000005</v>
      </c>
      <c r="Z9" s="9">
        <v>309.13184899999999</v>
      </c>
      <c r="AA9" s="9">
        <v>2194.255455</v>
      </c>
      <c r="AB9" s="9">
        <v>1262.726095</v>
      </c>
      <c r="AC9" s="9">
        <v>852.395038</v>
      </c>
      <c r="AD9" s="9">
        <v>190.18409</v>
      </c>
      <c r="AE9" s="9">
        <v>275.90733899999998</v>
      </c>
      <c r="AF9" s="9">
        <v>724.56139599999995</v>
      </c>
      <c r="AG9" s="9">
        <v>615.82302500000003</v>
      </c>
      <c r="AH9" s="9">
        <v>334.35632900000002</v>
      </c>
      <c r="AI9" s="9">
        <v>1893.749417</v>
      </c>
      <c r="AJ9" s="9">
        <v>1312.251636</v>
      </c>
      <c r="AK9" s="9">
        <v>3575.021612</v>
      </c>
      <c r="AL9" s="9">
        <v>2948.5940350000001</v>
      </c>
      <c r="AM9" s="9">
        <v>906.16440499999999</v>
      </c>
      <c r="AN9" s="9">
        <v>1939.9115850000001</v>
      </c>
      <c r="AO9" s="9">
        <v>153.81884600000001</v>
      </c>
      <c r="AP9" s="9">
        <v>3219.3609240000001</v>
      </c>
      <c r="AQ9" s="9">
        <v>4698.8629579999997</v>
      </c>
      <c r="AR9" s="9">
        <v>1161.1007090000001</v>
      </c>
      <c r="AS9" s="9">
        <v>1835.0223590000001</v>
      </c>
      <c r="AT9" s="9">
        <v>1258.8953300000001</v>
      </c>
      <c r="AU9" s="9">
        <v>5398.0732959999996</v>
      </c>
      <c r="AV9" s="9">
        <v>3363.263183</v>
      </c>
      <c r="AW9" s="9">
        <v>1100.2728420000001</v>
      </c>
      <c r="AX9" s="9">
        <v>355.77086100000002</v>
      </c>
      <c r="AY9" s="9">
        <v>3178.1039719999999</v>
      </c>
      <c r="AZ9" s="9">
        <v>691.66661399999998</v>
      </c>
      <c r="BA9" s="9">
        <v>754.36704299999997</v>
      </c>
      <c r="BB9" s="9">
        <v>2967.9742390000001</v>
      </c>
      <c r="BC9" s="9">
        <v>59.295591000000002</v>
      </c>
      <c r="BD9" s="9">
        <v>1352.7181639999999</v>
      </c>
      <c r="BE9" s="9">
        <v>75.158587999999995</v>
      </c>
      <c r="BF9" s="9">
        <v>234.35107500000001</v>
      </c>
      <c r="BG9" s="9">
        <v>401.23512899999997</v>
      </c>
      <c r="BH9" s="9">
        <v>502.61332099999998</v>
      </c>
      <c r="BI9" s="9">
        <v>4571.495124</v>
      </c>
      <c r="BJ9" s="9">
        <v>320.81555700000001</v>
      </c>
      <c r="BK9" s="9">
        <v>769.53688</v>
      </c>
      <c r="BL9" s="9">
        <v>1024.888823</v>
      </c>
      <c r="BM9" s="9">
        <v>712.14138200000002</v>
      </c>
      <c r="BN9" s="9">
        <v>2257.6898120000001</v>
      </c>
      <c r="BO9" s="9">
        <v>1689.241399</v>
      </c>
      <c r="BP9" s="9">
        <v>1596.157281</v>
      </c>
      <c r="BQ9" s="9">
        <v>893.08796900000004</v>
      </c>
      <c r="BR9" s="9">
        <v>313.00914899999998</v>
      </c>
      <c r="BS9" s="9">
        <v>181.288577</v>
      </c>
      <c r="BT9" s="9">
        <v>410.81587400000001</v>
      </c>
      <c r="BU9" s="9">
        <v>2690.9408939999998</v>
      </c>
      <c r="BV9" s="9">
        <v>1597.701239</v>
      </c>
      <c r="BW9" s="9">
        <v>1219.149514</v>
      </c>
      <c r="BX9" s="9">
        <v>4625.4572170000001</v>
      </c>
      <c r="BY9" s="9">
        <v>1482.7321219999999</v>
      </c>
      <c r="BZ9" s="9">
        <v>3310.8555959999999</v>
      </c>
      <c r="CA9" s="9">
        <v>3954.7682479999999</v>
      </c>
      <c r="CB9" s="9">
        <v>2709.0457839999999</v>
      </c>
      <c r="CC9" s="9">
        <v>2570.8211460000002</v>
      </c>
      <c r="CD9" s="9">
        <v>4910.739775</v>
      </c>
      <c r="CF9" s="10">
        <f t="shared" si="0"/>
        <v>1508.2889271111114</v>
      </c>
      <c r="CH9" s="1">
        <v>95</v>
      </c>
      <c r="CI9" s="11">
        <f t="shared" si="1"/>
        <v>2.0779884123497614</v>
      </c>
    </row>
    <row r="10" spans="1:87" x14ac:dyDescent="0.25">
      <c r="A10" s="8">
        <v>99</v>
      </c>
      <c r="B10" s="9">
        <v>1383.21642</v>
      </c>
      <c r="C10" s="9">
        <v>483.49668000000003</v>
      </c>
      <c r="D10" s="9">
        <v>2645.07492</v>
      </c>
      <c r="E10" s="9">
        <v>682.23419999999999</v>
      </c>
      <c r="F10" s="9">
        <v>1265.9786999999999</v>
      </c>
      <c r="G10" s="9">
        <v>546.11971000000005</v>
      </c>
      <c r="H10" s="9">
        <v>1718.2975300000001</v>
      </c>
      <c r="I10" s="9">
        <v>215.90153000000001</v>
      </c>
      <c r="J10" s="9">
        <v>3174.4111800000001</v>
      </c>
      <c r="K10" s="9">
        <v>313.01963999999998</v>
      </c>
      <c r="L10" s="9">
        <v>2046.65753</v>
      </c>
      <c r="M10" s="9">
        <v>3800.45262</v>
      </c>
      <c r="N10" s="9">
        <v>89.33578</v>
      </c>
      <c r="O10" s="9">
        <v>1876.37247</v>
      </c>
      <c r="P10" s="9">
        <v>288.80786999999998</v>
      </c>
      <c r="Q10" s="9">
        <v>1082.6080300000001</v>
      </c>
      <c r="R10" s="9">
        <v>114.95438</v>
      </c>
      <c r="S10" s="9">
        <v>20.167439999999999</v>
      </c>
      <c r="T10" s="9">
        <v>27.665459999999999</v>
      </c>
      <c r="U10" s="9">
        <v>1814.58428</v>
      </c>
      <c r="V10" s="9">
        <v>1186.4766400000001</v>
      </c>
      <c r="W10" s="9">
        <v>520.86995000000002</v>
      </c>
      <c r="X10" s="9">
        <v>2243.0762</v>
      </c>
      <c r="Y10" s="9">
        <v>907.61499000000003</v>
      </c>
      <c r="Z10" s="9">
        <v>324.95679000000001</v>
      </c>
      <c r="AA10" s="9">
        <v>2196.6407300000001</v>
      </c>
      <c r="AB10" s="9">
        <v>1292.57322</v>
      </c>
      <c r="AC10" s="9">
        <v>873.79485</v>
      </c>
      <c r="AD10" s="9">
        <v>194.48823999999999</v>
      </c>
      <c r="AE10" s="9">
        <v>277.77787000000001</v>
      </c>
      <c r="AF10" s="9">
        <v>740.45241999999996</v>
      </c>
      <c r="AG10" s="9">
        <v>680.68007</v>
      </c>
      <c r="AH10" s="9">
        <v>334.35633000000001</v>
      </c>
      <c r="AI10" s="9">
        <v>2131.1159899999998</v>
      </c>
      <c r="AJ10" s="9">
        <v>1317.9380100000001</v>
      </c>
      <c r="AK10" s="9">
        <v>3715.22433</v>
      </c>
      <c r="AL10" s="9">
        <v>2985.5405999999998</v>
      </c>
      <c r="AM10" s="9">
        <v>1007.52422</v>
      </c>
      <c r="AN10" s="9">
        <v>1939.91158</v>
      </c>
      <c r="AO10" s="9">
        <v>157.22134</v>
      </c>
      <c r="AP10" s="9">
        <v>3367.7311</v>
      </c>
      <c r="AQ10" s="9">
        <v>4795.4663499999997</v>
      </c>
      <c r="AR10" s="9">
        <v>1189.25386</v>
      </c>
      <c r="AS10" s="9">
        <v>1865.16958</v>
      </c>
      <c r="AT10" s="9">
        <v>1606.748658</v>
      </c>
      <c r="AU10" s="9">
        <v>5423.8811690000002</v>
      </c>
      <c r="AV10" s="9">
        <v>4333.7643980000003</v>
      </c>
      <c r="AW10" s="9">
        <v>1102.7677100000001</v>
      </c>
      <c r="AX10" s="9">
        <v>462.72090900000001</v>
      </c>
      <c r="AY10" s="9">
        <v>3192.6031210000001</v>
      </c>
      <c r="AZ10" s="9">
        <v>795.92602299999999</v>
      </c>
      <c r="BA10" s="9">
        <v>754.36704299999997</v>
      </c>
      <c r="BB10" s="9">
        <v>2982.8628760000001</v>
      </c>
      <c r="BC10" s="9">
        <v>71.632557000000006</v>
      </c>
      <c r="BD10" s="9">
        <v>1445.322075</v>
      </c>
      <c r="BE10" s="9">
        <v>81.598575999999994</v>
      </c>
      <c r="BF10" s="9">
        <v>297.92200000000003</v>
      </c>
      <c r="BG10" s="9">
        <v>402.133759</v>
      </c>
      <c r="BH10" s="9">
        <v>527.39842299999998</v>
      </c>
      <c r="BI10" s="9">
        <v>4786.3626780000004</v>
      </c>
      <c r="BJ10" s="9">
        <v>321.36245000000002</v>
      </c>
      <c r="BK10" s="9">
        <v>794.77289800000005</v>
      </c>
      <c r="BL10" s="9">
        <v>1040.7783850000001</v>
      </c>
      <c r="BM10" s="9">
        <v>713.45485199999996</v>
      </c>
      <c r="BN10" s="9">
        <v>2874.230579</v>
      </c>
      <c r="BO10" s="9">
        <v>1945.8868239999999</v>
      </c>
      <c r="BP10" s="9">
        <v>1618.0529369999999</v>
      </c>
      <c r="BQ10" s="9">
        <v>952.57447500000001</v>
      </c>
      <c r="BR10" s="9">
        <v>460.39374800000002</v>
      </c>
      <c r="BS10" s="9">
        <v>188.833654</v>
      </c>
      <c r="BT10" s="9">
        <v>472.87260900000001</v>
      </c>
      <c r="BU10" s="9">
        <v>2843.5613520000002</v>
      </c>
      <c r="BV10" s="9">
        <v>1801.859537</v>
      </c>
      <c r="BW10" s="9">
        <v>1260.4378240000001</v>
      </c>
      <c r="BX10" s="9">
        <v>4646.3499860000002</v>
      </c>
      <c r="BY10" s="9">
        <v>1604.5619280000001</v>
      </c>
      <c r="BZ10" s="9">
        <v>3580.9284389999998</v>
      </c>
      <c r="CA10" s="9">
        <v>3961.2160509999999</v>
      </c>
      <c r="CB10" s="9">
        <v>2799.0468799999999</v>
      </c>
      <c r="CC10" s="9">
        <v>3003.4005350000002</v>
      </c>
      <c r="CD10" s="9">
        <v>4936.5268859999996</v>
      </c>
      <c r="CF10" s="10">
        <f t="shared" si="0"/>
        <v>1604.0040300493827</v>
      </c>
    </row>
    <row r="11" spans="1:87" x14ac:dyDescent="0.25">
      <c r="CF11" s="10"/>
    </row>
    <row r="12" spans="1:87" x14ac:dyDescent="0.25">
      <c r="A12" s="2" t="s">
        <v>88</v>
      </c>
      <c r="CF12" s="10"/>
    </row>
    <row r="13" spans="1:87" ht="14.25" x14ac:dyDescent="0.2">
      <c r="A13" s="8" t="s">
        <v>4</v>
      </c>
      <c r="B13" s="4" t="s">
        <v>89</v>
      </c>
      <c r="C13" s="4" t="s">
        <v>90</v>
      </c>
      <c r="D13" s="4" t="s">
        <v>91</v>
      </c>
      <c r="E13" s="4" t="s">
        <v>92</v>
      </c>
      <c r="F13" s="4" t="s">
        <v>93</v>
      </c>
      <c r="G13" s="4" t="s">
        <v>94</v>
      </c>
      <c r="H13" s="4" t="s">
        <v>95</v>
      </c>
      <c r="I13" s="4" t="s">
        <v>96</v>
      </c>
      <c r="J13" s="4" t="s">
        <v>97</v>
      </c>
      <c r="K13" s="4" t="s">
        <v>98</v>
      </c>
      <c r="L13" s="4" t="s">
        <v>99</v>
      </c>
      <c r="M13" s="4" t="s">
        <v>100</v>
      </c>
      <c r="N13" s="4" t="s">
        <v>101</v>
      </c>
      <c r="O13" s="8" t="s">
        <v>102</v>
      </c>
      <c r="P13" s="4" t="s">
        <v>103</v>
      </c>
      <c r="Q13" s="4" t="s">
        <v>104</v>
      </c>
      <c r="R13" s="4" t="s">
        <v>105</v>
      </c>
      <c r="S13" s="4" t="s">
        <v>106</v>
      </c>
      <c r="T13" s="4" t="s">
        <v>107</v>
      </c>
      <c r="U13" s="4" t="s">
        <v>108</v>
      </c>
      <c r="V13" s="4" t="s">
        <v>109</v>
      </c>
      <c r="W13" s="4" t="s">
        <v>110</v>
      </c>
      <c r="X13" s="4" t="s">
        <v>111</v>
      </c>
      <c r="Y13" s="4" t="s">
        <v>112</v>
      </c>
      <c r="Z13" s="4" t="s">
        <v>113</v>
      </c>
      <c r="AA13" s="4" t="s">
        <v>114</v>
      </c>
      <c r="AB13" s="4" t="s">
        <v>115</v>
      </c>
      <c r="AC13" s="4" t="s">
        <v>116</v>
      </c>
      <c r="AD13" s="4" t="s">
        <v>117</v>
      </c>
      <c r="AE13" s="8" t="s">
        <v>118</v>
      </c>
      <c r="AF13" s="4" t="s">
        <v>119</v>
      </c>
      <c r="AG13" s="4" t="s">
        <v>120</v>
      </c>
      <c r="AH13" s="4" t="s">
        <v>121</v>
      </c>
      <c r="AI13" s="4" t="s">
        <v>122</v>
      </c>
      <c r="AJ13" s="4" t="s">
        <v>123</v>
      </c>
      <c r="AK13" s="4" t="s">
        <v>124</v>
      </c>
      <c r="AL13" s="4" t="s">
        <v>125</v>
      </c>
      <c r="AM13" s="4" t="s">
        <v>126</v>
      </c>
      <c r="AN13" s="4" t="s">
        <v>127</v>
      </c>
      <c r="AO13" s="4" t="s">
        <v>128</v>
      </c>
      <c r="AP13" s="4" t="s">
        <v>129</v>
      </c>
      <c r="AQ13" s="4" t="s">
        <v>130</v>
      </c>
      <c r="AR13" s="4" t="s">
        <v>131</v>
      </c>
      <c r="AS13" s="4" t="s">
        <v>132</v>
      </c>
      <c r="AT13" s="8" t="s">
        <v>133</v>
      </c>
      <c r="AU13" s="4" t="s">
        <v>134</v>
      </c>
      <c r="AV13" s="4" t="s">
        <v>135</v>
      </c>
      <c r="AW13" s="4" t="s">
        <v>136</v>
      </c>
      <c r="AX13" s="4" t="s">
        <v>137</v>
      </c>
      <c r="AY13" s="4" t="s">
        <v>138</v>
      </c>
      <c r="AZ13" s="4" t="s">
        <v>139</v>
      </c>
      <c r="BA13" s="4" t="s">
        <v>140</v>
      </c>
      <c r="BB13" s="4" t="s">
        <v>141</v>
      </c>
      <c r="BC13" s="4" t="s">
        <v>142</v>
      </c>
      <c r="BD13" s="4" t="s">
        <v>143</v>
      </c>
      <c r="BE13" s="4" t="s">
        <v>144</v>
      </c>
      <c r="BF13" s="4" t="s">
        <v>145</v>
      </c>
      <c r="BG13" s="8" t="s">
        <v>146</v>
      </c>
      <c r="BH13" s="4" t="s">
        <v>147</v>
      </c>
      <c r="BI13" s="4" t="s">
        <v>148</v>
      </c>
      <c r="BJ13" s="4" t="s">
        <v>149</v>
      </c>
      <c r="BK13" s="4" t="s">
        <v>150</v>
      </c>
      <c r="BL13" s="4" t="s">
        <v>151</v>
      </c>
      <c r="BM13" s="4" t="s">
        <v>152</v>
      </c>
      <c r="BN13" s="4" t="s">
        <v>153</v>
      </c>
      <c r="BO13" s="4" t="s">
        <v>154</v>
      </c>
      <c r="BP13" s="4" t="s">
        <v>155</v>
      </c>
      <c r="BQ13" s="4" t="s">
        <v>156</v>
      </c>
      <c r="BR13" s="4" t="s">
        <v>157</v>
      </c>
      <c r="BS13" s="4" t="s">
        <v>158</v>
      </c>
      <c r="BT13" s="4" t="s">
        <v>159</v>
      </c>
      <c r="BU13" s="4" t="s">
        <v>160</v>
      </c>
      <c r="BV13" s="4" t="s">
        <v>161</v>
      </c>
      <c r="BW13" s="8" t="s">
        <v>162</v>
      </c>
      <c r="BX13" s="4" t="s">
        <v>163</v>
      </c>
      <c r="BY13" s="4" t="s">
        <v>164</v>
      </c>
      <c r="BZ13" s="4" t="s">
        <v>165</v>
      </c>
      <c r="CA13" s="4" t="s">
        <v>166</v>
      </c>
      <c r="CB13" s="4" t="s">
        <v>167</v>
      </c>
      <c r="CC13" s="4" t="s">
        <v>168</v>
      </c>
      <c r="CD13" s="4" t="s">
        <v>169</v>
      </c>
      <c r="CF13" s="12" t="s">
        <v>170</v>
      </c>
    </row>
    <row r="14" spans="1:87" x14ac:dyDescent="0.25">
      <c r="A14" s="8">
        <v>50</v>
      </c>
      <c r="B14" s="13">
        <v>681.05008199999997</v>
      </c>
      <c r="C14" s="13">
        <v>189.026961</v>
      </c>
      <c r="D14" s="13">
        <v>665.92279399999995</v>
      </c>
      <c r="E14" s="13">
        <v>158.15306899999999</v>
      </c>
      <c r="F14" s="13">
        <v>879.42476299999998</v>
      </c>
      <c r="G14" s="13">
        <v>199.988876</v>
      </c>
      <c r="H14" s="13">
        <v>1388.3133290000001</v>
      </c>
      <c r="I14" s="13">
        <v>171.62789699999999</v>
      </c>
      <c r="J14" s="13">
        <v>1355.8726790000001</v>
      </c>
      <c r="K14" s="13">
        <v>220.99912599999999</v>
      </c>
      <c r="L14" s="13">
        <v>2040.709431</v>
      </c>
      <c r="M14" s="13">
        <v>3077.9010509999998</v>
      </c>
      <c r="N14" s="13">
        <v>32.488354999999999</v>
      </c>
      <c r="O14" s="14">
        <v>1454.8075040000001</v>
      </c>
      <c r="P14" s="13">
        <v>76.165885000000003</v>
      </c>
      <c r="Q14" s="13">
        <v>825.67805999999996</v>
      </c>
      <c r="R14" s="13">
        <v>39.245139999999999</v>
      </c>
      <c r="S14" s="13">
        <v>7.2676400000000001</v>
      </c>
      <c r="T14" s="13">
        <v>2.9184939999999999</v>
      </c>
      <c r="U14" s="13">
        <v>1089.999045</v>
      </c>
      <c r="V14" s="13">
        <v>609.28187700000001</v>
      </c>
      <c r="W14" s="13">
        <v>259.31773600000002</v>
      </c>
      <c r="X14" s="13">
        <v>1188.9528760000001</v>
      </c>
      <c r="Y14" s="13">
        <v>523.07559000000003</v>
      </c>
      <c r="Z14" s="13">
        <v>204.71277900000001</v>
      </c>
      <c r="AA14" s="13">
        <v>1978.096988</v>
      </c>
      <c r="AB14" s="13">
        <v>718.47464400000001</v>
      </c>
      <c r="AC14" s="13">
        <v>754.07145500000001</v>
      </c>
      <c r="AD14" s="13">
        <v>95.011095999999995</v>
      </c>
      <c r="AE14" s="14">
        <v>197.75778399999999</v>
      </c>
      <c r="AF14" s="13">
        <v>460.30374</v>
      </c>
      <c r="AG14" s="13">
        <v>409.251282</v>
      </c>
      <c r="AH14" s="13">
        <v>242.05092300000001</v>
      </c>
      <c r="AI14" s="13">
        <v>1402.6312600000001</v>
      </c>
      <c r="AJ14" s="13">
        <v>937.34661700000004</v>
      </c>
      <c r="AK14" s="13">
        <v>1635.8119160000001</v>
      </c>
      <c r="AL14" s="13">
        <v>1670.4260830000001</v>
      </c>
      <c r="AM14" s="13">
        <v>729.142831</v>
      </c>
      <c r="AN14" s="13">
        <v>1584.565004</v>
      </c>
      <c r="AO14" s="13">
        <v>95.856278000000003</v>
      </c>
      <c r="AP14" s="13">
        <v>2202.3575190000001</v>
      </c>
      <c r="AQ14" s="13">
        <v>2706.704718</v>
      </c>
      <c r="AR14" s="13">
        <v>760.95470899999998</v>
      </c>
      <c r="AS14" s="13">
        <v>1263.3234990000001</v>
      </c>
      <c r="AT14" s="14">
        <v>362.989982</v>
      </c>
      <c r="AU14" s="13">
        <v>4818.8316169999998</v>
      </c>
      <c r="AV14" s="13">
        <v>5296.235052</v>
      </c>
      <c r="AW14" s="13">
        <v>766.82517399999995</v>
      </c>
      <c r="AX14" s="13">
        <v>228.18205800000001</v>
      </c>
      <c r="AY14" s="13">
        <v>3562.293154</v>
      </c>
      <c r="AZ14" s="13">
        <v>242.58306400000001</v>
      </c>
      <c r="BA14" s="13">
        <v>366.02296000000001</v>
      </c>
      <c r="BB14" s="13">
        <v>2793.8340939999998</v>
      </c>
      <c r="BC14" s="13">
        <v>29.020492000000001</v>
      </c>
      <c r="BD14" s="13">
        <v>1759.1583909999999</v>
      </c>
      <c r="BE14" s="13">
        <v>42.687505999999999</v>
      </c>
      <c r="BF14" s="13">
        <v>113.04337099999999</v>
      </c>
      <c r="BG14" s="14">
        <v>269.92150800000002</v>
      </c>
      <c r="BH14" s="13">
        <v>204.44632999999999</v>
      </c>
      <c r="BI14" s="13">
        <v>10134.750581</v>
      </c>
      <c r="BJ14" s="13">
        <v>200.277657</v>
      </c>
      <c r="BK14" s="13">
        <v>466.49144100000001</v>
      </c>
      <c r="BL14" s="13">
        <v>655.297954</v>
      </c>
      <c r="BM14" s="13">
        <v>647.09311300000002</v>
      </c>
      <c r="BN14" s="13">
        <v>1269.693184</v>
      </c>
      <c r="BO14" s="13">
        <v>1133.1084900000001</v>
      </c>
      <c r="BP14" s="13">
        <v>1470.5576040000001</v>
      </c>
      <c r="BQ14" s="13">
        <v>460.954815</v>
      </c>
      <c r="BR14" s="13">
        <v>644.00268400000004</v>
      </c>
      <c r="BS14" s="13">
        <v>197.58698799999999</v>
      </c>
      <c r="BT14" s="13">
        <v>314.39201300000002</v>
      </c>
      <c r="BU14" s="13">
        <v>1811.8313270000001</v>
      </c>
      <c r="BV14" s="13">
        <v>917.49097600000005</v>
      </c>
      <c r="BW14" s="14">
        <v>1534.9937970000001</v>
      </c>
      <c r="BX14" s="13">
        <v>3512.4005360000001</v>
      </c>
      <c r="BY14" s="13">
        <v>1119.6933979999999</v>
      </c>
      <c r="BZ14" s="13">
        <v>4011.5549799999999</v>
      </c>
      <c r="CA14" s="13">
        <v>3117.6188999999999</v>
      </c>
      <c r="CB14" s="13">
        <v>1345.4498120000001</v>
      </c>
      <c r="CC14" s="13">
        <v>1533.686631</v>
      </c>
      <c r="CD14" s="13">
        <v>6058.4780849999997</v>
      </c>
      <c r="CF14" s="10">
        <f t="shared" ref="CF14:CF15" si="2">AVERAGE(B14:CD14)</f>
        <v>1241.9817173333338</v>
      </c>
    </row>
    <row r="15" spans="1:87" x14ac:dyDescent="0.25">
      <c r="A15" s="8">
        <v>95</v>
      </c>
      <c r="B15" s="13">
        <v>2775.8661999999999</v>
      </c>
      <c r="C15" s="13">
        <v>847.05478000000005</v>
      </c>
      <c r="D15" s="13">
        <v>4119.4293699999998</v>
      </c>
      <c r="E15" s="13">
        <v>1121.44903</v>
      </c>
      <c r="F15" s="13">
        <v>3072.1238400000002</v>
      </c>
      <c r="G15" s="13">
        <v>1003.71776</v>
      </c>
      <c r="H15" s="13">
        <v>4749.9034700000002</v>
      </c>
      <c r="I15" s="13">
        <v>688.31820000000005</v>
      </c>
      <c r="J15" s="13">
        <v>5926.6132799999996</v>
      </c>
      <c r="K15" s="13">
        <v>792.32279000000005</v>
      </c>
      <c r="L15" s="13">
        <v>6975.7583800000002</v>
      </c>
      <c r="M15" s="13">
        <v>9418.0935399999998</v>
      </c>
      <c r="N15" s="13">
        <v>157.70389</v>
      </c>
      <c r="O15" s="14">
        <v>5106.2780000000002</v>
      </c>
      <c r="P15" s="13">
        <v>617.78995999999995</v>
      </c>
      <c r="Q15" s="13">
        <v>3316.02963</v>
      </c>
      <c r="R15" s="13">
        <v>332.85692999999998</v>
      </c>
      <c r="S15" s="13">
        <v>42.195700000000002</v>
      </c>
      <c r="T15" s="13">
        <v>31.161989999999999</v>
      </c>
      <c r="U15" s="13">
        <v>3733.8265200000001</v>
      </c>
      <c r="V15" s="13">
        <v>2521.43066</v>
      </c>
      <c r="W15" s="13">
        <v>993.16929000000005</v>
      </c>
      <c r="X15" s="13">
        <v>4213.16122</v>
      </c>
      <c r="Y15" s="13">
        <v>2123.29943</v>
      </c>
      <c r="Z15" s="13">
        <v>714.28560000000004</v>
      </c>
      <c r="AA15" s="13">
        <v>6458.7166800000005</v>
      </c>
      <c r="AB15" s="13">
        <v>2805.4724200000001</v>
      </c>
      <c r="AC15" s="13">
        <v>2697.10214</v>
      </c>
      <c r="AD15" s="13">
        <v>450.85453999999999</v>
      </c>
      <c r="AE15" s="14">
        <v>686.90204000000006</v>
      </c>
      <c r="AF15" s="13">
        <v>1534.3458000000001</v>
      </c>
      <c r="AG15" s="13">
        <v>1419.67859</v>
      </c>
      <c r="AH15" s="13">
        <v>964.53625999999997</v>
      </c>
      <c r="AI15" s="13">
        <v>5405.7613499999998</v>
      </c>
      <c r="AJ15" s="13">
        <v>3151.3033599999999</v>
      </c>
      <c r="AK15" s="13">
        <v>6848.8388999999997</v>
      </c>
      <c r="AL15" s="13">
        <v>5742.0896599999996</v>
      </c>
      <c r="AM15" s="13">
        <v>2424.0120700000002</v>
      </c>
      <c r="AN15" s="13">
        <v>4935.9901</v>
      </c>
      <c r="AO15" s="13">
        <v>455.80637999999999</v>
      </c>
      <c r="AP15" s="13">
        <v>6974.1321399999997</v>
      </c>
      <c r="AQ15" s="13">
        <v>10470.673510000001</v>
      </c>
      <c r="AR15" s="13">
        <v>2429.2015700000002</v>
      </c>
      <c r="AS15" s="13">
        <v>4150.2150899999997</v>
      </c>
      <c r="AT15" s="14">
        <v>2796.6728199999998</v>
      </c>
      <c r="AU15" s="13">
        <v>15956.233260000001</v>
      </c>
      <c r="AV15" s="13">
        <v>20887.95506</v>
      </c>
      <c r="AW15" s="13">
        <v>2464.55602</v>
      </c>
      <c r="AX15" s="13">
        <v>958.00244999999995</v>
      </c>
      <c r="AY15" s="13">
        <v>12846.519689999999</v>
      </c>
      <c r="AZ15" s="13">
        <v>1455.49838</v>
      </c>
      <c r="BA15" s="13">
        <v>1615.6771100000001</v>
      </c>
      <c r="BB15" s="13">
        <v>10457.65422</v>
      </c>
      <c r="BC15" s="13">
        <v>158.51344</v>
      </c>
      <c r="BD15" s="13">
        <v>8326.6830499999996</v>
      </c>
      <c r="BE15" s="13">
        <v>206.78493</v>
      </c>
      <c r="BF15" s="13">
        <v>517.45204999999999</v>
      </c>
      <c r="BG15" s="14">
        <v>975.61991</v>
      </c>
      <c r="BH15" s="13">
        <v>1094.4928500000001</v>
      </c>
      <c r="BI15" s="13">
        <v>41332.687610000001</v>
      </c>
      <c r="BJ15" s="13">
        <v>1228.01827</v>
      </c>
      <c r="BK15" s="13">
        <v>2003.94211</v>
      </c>
      <c r="BL15" s="13">
        <v>2458.0827199999999</v>
      </c>
      <c r="BM15" s="13">
        <v>2257.5058399999998</v>
      </c>
      <c r="BN15" s="13">
        <v>6048.1083900000003</v>
      </c>
      <c r="BO15" s="13">
        <v>4010.0789799999998</v>
      </c>
      <c r="BP15" s="13">
        <v>4918.4190099999996</v>
      </c>
      <c r="BQ15" s="13">
        <v>1917.57203</v>
      </c>
      <c r="BR15" s="13">
        <v>2675.6778199999999</v>
      </c>
      <c r="BS15" s="13">
        <v>647.69979000000001</v>
      </c>
      <c r="BT15" s="13">
        <v>1418.5981099999999</v>
      </c>
      <c r="BU15" s="13">
        <v>6394.0791600000002</v>
      </c>
      <c r="BV15" s="13">
        <v>3218.1691099999998</v>
      </c>
      <c r="BW15" s="14">
        <v>5970.59656</v>
      </c>
      <c r="BX15" s="13">
        <v>11248.96559</v>
      </c>
      <c r="BY15" s="13">
        <v>4072.2182499999999</v>
      </c>
      <c r="BZ15" s="13">
        <v>15596.649100000001</v>
      </c>
      <c r="CA15" s="13">
        <v>9927.9514500000005</v>
      </c>
      <c r="CB15" s="13">
        <v>5584.4272300000002</v>
      </c>
      <c r="CC15" s="13">
        <v>6142.4924199999996</v>
      </c>
      <c r="CD15" s="13">
        <v>20852.4362</v>
      </c>
      <c r="CF15" s="10">
        <f t="shared" si="2"/>
        <v>4642.4958401234553</v>
      </c>
    </row>
    <row r="17" spans="1:59" x14ac:dyDescent="0.25">
      <c r="A17" s="1" t="s">
        <v>171</v>
      </c>
    </row>
    <row r="18" spans="1:59" x14ac:dyDescent="0.25">
      <c r="A18" s="2" t="s">
        <v>3</v>
      </c>
    </row>
    <row r="19" spans="1:59" x14ac:dyDescent="0.25">
      <c r="A19" s="4" t="s">
        <v>4</v>
      </c>
      <c r="B19" s="4" t="s">
        <v>172</v>
      </c>
      <c r="C19" s="4" t="s">
        <v>173</v>
      </c>
      <c r="D19" s="4" t="s">
        <v>174</v>
      </c>
      <c r="E19" s="4" t="s">
        <v>175</v>
      </c>
      <c r="F19" s="4" t="s">
        <v>176</v>
      </c>
      <c r="G19" s="4" t="s">
        <v>177</v>
      </c>
      <c r="H19" s="4" t="s">
        <v>178</v>
      </c>
      <c r="I19" s="4" t="s">
        <v>179</v>
      </c>
      <c r="J19" s="4" t="s">
        <v>180</v>
      </c>
      <c r="K19" s="4" t="s">
        <v>181</v>
      </c>
      <c r="L19" s="4" t="s">
        <v>182</v>
      </c>
      <c r="M19" s="4" t="s">
        <v>183</v>
      </c>
      <c r="N19" s="4" t="s">
        <v>184</v>
      </c>
      <c r="O19" s="4" t="s">
        <v>185</v>
      </c>
      <c r="P19" s="4" t="s">
        <v>186</v>
      </c>
      <c r="Q19" s="4" t="s">
        <v>187</v>
      </c>
      <c r="R19" s="4" t="s">
        <v>188</v>
      </c>
      <c r="S19" s="4" t="s">
        <v>189</v>
      </c>
      <c r="T19" s="4" t="s">
        <v>190</v>
      </c>
      <c r="U19" s="4" t="s">
        <v>191</v>
      </c>
      <c r="V19" s="4" t="s">
        <v>192</v>
      </c>
      <c r="W19" s="4" t="s">
        <v>193</v>
      </c>
      <c r="X19" s="4" t="s">
        <v>194</v>
      </c>
      <c r="Y19" s="4" t="s">
        <v>195</v>
      </c>
      <c r="Z19" s="4" t="s">
        <v>196</v>
      </c>
      <c r="AA19" s="4" t="s">
        <v>197</v>
      </c>
      <c r="AB19" s="4" t="s">
        <v>198</v>
      </c>
      <c r="AC19" s="4" t="s">
        <v>199</v>
      </c>
      <c r="AD19" s="4" t="s">
        <v>200</v>
      </c>
      <c r="AE19" s="4" t="s">
        <v>201</v>
      </c>
      <c r="AF19" s="4" t="s">
        <v>202</v>
      </c>
      <c r="AG19" s="4" t="s">
        <v>203</v>
      </c>
      <c r="AH19" s="4" t="s">
        <v>204</v>
      </c>
      <c r="AI19" s="4" t="s">
        <v>205</v>
      </c>
      <c r="AJ19" s="4" t="s">
        <v>206</v>
      </c>
      <c r="AK19" s="4" t="s">
        <v>207</v>
      </c>
      <c r="AL19" s="4" t="s">
        <v>208</v>
      </c>
      <c r="AM19" s="4" t="s">
        <v>209</v>
      </c>
      <c r="AN19" s="4" t="s">
        <v>210</v>
      </c>
      <c r="AO19" s="4" t="s">
        <v>211</v>
      </c>
      <c r="AP19" s="4" t="s">
        <v>212</v>
      </c>
      <c r="AQ19" s="4" t="s">
        <v>213</v>
      </c>
      <c r="AR19" s="4" t="s">
        <v>214</v>
      </c>
      <c r="AS19" s="4" t="s">
        <v>215</v>
      </c>
      <c r="AT19" s="4" t="s">
        <v>216</v>
      </c>
      <c r="AU19" s="4" t="s">
        <v>217</v>
      </c>
      <c r="AV19" s="4" t="s">
        <v>218</v>
      </c>
      <c r="AW19" s="4" t="s">
        <v>219</v>
      </c>
      <c r="AX19" s="4" t="s">
        <v>220</v>
      </c>
      <c r="AY19" s="4" t="s">
        <v>221</v>
      </c>
      <c r="AZ19" s="4" t="s">
        <v>222</v>
      </c>
      <c r="BA19" s="4" t="s">
        <v>223</v>
      </c>
      <c r="BB19" s="4" t="s">
        <v>224</v>
      </c>
      <c r="BD19" s="7" t="s">
        <v>86</v>
      </c>
      <c r="BG19" s="1" t="s">
        <v>87</v>
      </c>
    </row>
    <row r="20" spans="1:59" x14ac:dyDescent="0.25">
      <c r="A20" s="15">
        <v>50</v>
      </c>
      <c r="B20" s="9">
        <v>1115.9576591</v>
      </c>
      <c r="C20" s="9">
        <v>1426.6808493999999</v>
      </c>
      <c r="D20" s="9">
        <v>1242.5633081999999</v>
      </c>
      <c r="E20" s="9">
        <v>1348.3163261</v>
      </c>
      <c r="F20" s="9">
        <v>3.9106662000000001</v>
      </c>
      <c r="G20" s="9">
        <v>182.32093660000001</v>
      </c>
      <c r="H20" s="9">
        <v>267.15744430000001</v>
      </c>
      <c r="I20" s="9">
        <v>188.0706811</v>
      </c>
      <c r="J20" s="9">
        <v>108.9389412</v>
      </c>
      <c r="K20" s="9">
        <v>0.23248360000000001</v>
      </c>
      <c r="L20" s="9">
        <v>140.68158990000001</v>
      </c>
      <c r="M20" s="9">
        <v>4.0736696999999999</v>
      </c>
      <c r="N20" s="9">
        <v>101.6103981</v>
      </c>
      <c r="O20" s="9">
        <v>201.3922584</v>
      </c>
      <c r="P20" s="9">
        <v>315.6024693</v>
      </c>
      <c r="Q20" s="9">
        <v>234.95773449999999</v>
      </c>
      <c r="R20" s="9">
        <v>211.9381779</v>
      </c>
      <c r="S20" s="9">
        <v>6.2109063999999998</v>
      </c>
      <c r="T20" s="9">
        <v>323.13929530000001</v>
      </c>
      <c r="U20" s="9">
        <v>1109.3652595999999</v>
      </c>
      <c r="V20" s="9">
        <v>1058.7415312000001</v>
      </c>
      <c r="W20" s="9">
        <v>327.99113990000001</v>
      </c>
      <c r="X20" s="9">
        <v>1905.2184451000001</v>
      </c>
      <c r="Y20" s="9">
        <v>709.27614610000001</v>
      </c>
      <c r="Z20" s="9">
        <v>221.5422926</v>
      </c>
      <c r="AA20" s="9">
        <v>4.2711873000000002</v>
      </c>
      <c r="AB20" s="9">
        <v>83.328468000000001</v>
      </c>
      <c r="AC20" s="9">
        <v>327.00488469999999</v>
      </c>
      <c r="AD20" s="9">
        <v>21.119716400000001</v>
      </c>
      <c r="AE20" s="9">
        <v>16.683379599999999</v>
      </c>
      <c r="AF20" s="9">
        <v>28.856336299999999</v>
      </c>
      <c r="AG20" s="9">
        <v>340.54250159999998</v>
      </c>
      <c r="AH20" s="9">
        <v>74.612700399999994</v>
      </c>
      <c r="AI20" s="9">
        <v>560.82041719999995</v>
      </c>
      <c r="AJ20" s="9">
        <v>1409.4292318</v>
      </c>
      <c r="AK20" s="9">
        <v>33.9520841</v>
      </c>
      <c r="AL20" s="9">
        <v>1981.3840737999999</v>
      </c>
      <c r="AM20" s="9">
        <v>2027.5768591999999</v>
      </c>
      <c r="AN20" s="9">
        <v>157.5081519</v>
      </c>
      <c r="AO20" s="9">
        <v>110.5508882</v>
      </c>
      <c r="AP20" s="9">
        <v>8.2952584999999992</v>
      </c>
      <c r="AQ20" s="9">
        <v>24.0852556</v>
      </c>
      <c r="AR20" s="9">
        <v>963.50831949999997</v>
      </c>
      <c r="AS20" s="9">
        <v>4717.8586144999999</v>
      </c>
      <c r="AT20" s="9">
        <v>1877.1000954000001</v>
      </c>
      <c r="AU20" s="9">
        <v>952.27345279999997</v>
      </c>
      <c r="AV20" s="9">
        <v>1053.4312460000001</v>
      </c>
      <c r="AW20" s="9">
        <v>691.57663430000002</v>
      </c>
      <c r="AX20" s="9">
        <v>0</v>
      </c>
      <c r="AY20" s="9">
        <v>1248.1410258000001</v>
      </c>
      <c r="AZ20" s="9">
        <v>2063.6513516999999</v>
      </c>
      <c r="BA20" s="9">
        <v>2223.9843956</v>
      </c>
      <c r="BB20" s="9">
        <v>367.31520940000001</v>
      </c>
      <c r="BD20" s="10">
        <f t="shared" ref="BD20:BD22" si="3">AVERAGE(B20:BB20)</f>
        <v>681.59910093207543</v>
      </c>
      <c r="BF20" s="1">
        <v>50</v>
      </c>
      <c r="BG20" s="11">
        <f t="shared" ref="BG20:BG21" si="4">(BD26-BD20)/BD20</f>
        <v>1.8045463729714053</v>
      </c>
    </row>
    <row r="21" spans="1:59" ht="15.75" customHeight="1" x14ac:dyDescent="0.25">
      <c r="A21" s="15">
        <v>95</v>
      </c>
      <c r="B21" s="9">
        <v>2952.4779589999998</v>
      </c>
      <c r="C21" s="9">
        <v>2480.4452460000002</v>
      </c>
      <c r="D21" s="9">
        <v>3555.835732</v>
      </c>
      <c r="E21" s="9">
        <v>3547.7980160000002</v>
      </c>
      <c r="F21" s="9">
        <v>93.505020000000002</v>
      </c>
      <c r="G21" s="9">
        <v>362.78929499999998</v>
      </c>
      <c r="H21" s="9">
        <v>1332.1033239999999</v>
      </c>
      <c r="I21" s="9">
        <v>890.56112499999995</v>
      </c>
      <c r="J21" s="9">
        <v>747.12317199999995</v>
      </c>
      <c r="K21" s="9">
        <v>5.249314</v>
      </c>
      <c r="L21" s="9">
        <v>235.895218</v>
      </c>
      <c r="M21" s="9">
        <v>16.647693</v>
      </c>
      <c r="N21" s="9">
        <v>162.45383799999999</v>
      </c>
      <c r="O21" s="9">
        <v>841.16203599999994</v>
      </c>
      <c r="P21" s="9">
        <v>871.51622799999996</v>
      </c>
      <c r="Q21" s="9">
        <v>1122.759335</v>
      </c>
      <c r="R21" s="9">
        <v>780.69471499999997</v>
      </c>
      <c r="S21" s="9">
        <v>30.272542000000001</v>
      </c>
      <c r="T21" s="9">
        <v>1598.9681680000001</v>
      </c>
      <c r="U21" s="9">
        <v>5415.9943439999997</v>
      </c>
      <c r="V21" s="9">
        <v>3734.0177509999999</v>
      </c>
      <c r="W21" s="9">
        <v>1045.1706610000001</v>
      </c>
      <c r="X21" s="9">
        <v>4880.1489039999997</v>
      </c>
      <c r="Y21" s="9">
        <v>1366.9234300000001</v>
      </c>
      <c r="Z21" s="9">
        <v>687.46372499999995</v>
      </c>
      <c r="AA21" s="9">
        <v>20.205912999999999</v>
      </c>
      <c r="AB21" s="9">
        <v>111.581838</v>
      </c>
      <c r="AC21" s="9">
        <v>979.17376100000001</v>
      </c>
      <c r="AD21" s="9">
        <v>39.073690999999997</v>
      </c>
      <c r="AE21" s="9">
        <v>52.998258999999997</v>
      </c>
      <c r="AF21" s="9">
        <v>78.065775000000002</v>
      </c>
      <c r="AG21" s="9">
        <v>583.78904199999999</v>
      </c>
      <c r="AH21" s="9">
        <v>199.56249299999999</v>
      </c>
      <c r="AI21" s="9">
        <v>1796.2935930000001</v>
      </c>
      <c r="AJ21" s="9">
        <v>3673.8094620000002</v>
      </c>
      <c r="AK21" s="9">
        <v>146.46770000000001</v>
      </c>
      <c r="AL21" s="9">
        <v>2847.0348739999999</v>
      </c>
      <c r="AM21" s="9">
        <v>2998.8034950000001</v>
      </c>
      <c r="AN21" s="9">
        <v>222.08170000000001</v>
      </c>
      <c r="AO21" s="9">
        <v>143.77516700000001</v>
      </c>
      <c r="AP21" s="9">
        <v>103.226809</v>
      </c>
      <c r="AQ21" s="9">
        <v>40.968620000000001</v>
      </c>
      <c r="AR21" s="9">
        <v>2851.1572540000002</v>
      </c>
      <c r="AS21" s="9">
        <v>6641.4768299999996</v>
      </c>
      <c r="AT21" s="9">
        <v>5071.2931399999998</v>
      </c>
      <c r="AU21" s="9">
        <v>2573.4634879999999</v>
      </c>
      <c r="AV21" s="9">
        <v>4825.0813989999997</v>
      </c>
      <c r="AW21" s="9">
        <v>4118.1542250000002</v>
      </c>
      <c r="AX21" s="9">
        <v>7.1034709999999999</v>
      </c>
      <c r="AY21" s="9">
        <v>2475.0750899999998</v>
      </c>
      <c r="AZ21" s="9">
        <v>5138.9516379999995</v>
      </c>
      <c r="BA21" s="9">
        <v>6025.4142030000003</v>
      </c>
      <c r="BB21" s="9">
        <v>844.71331099999998</v>
      </c>
      <c r="BD21" s="10">
        <f t="shared" si="3"/>
        <v>1761.6372270188674</v>
      </c>
      <c r="BF21" s="1">
        <v>95</v>
      </c>
      <c r="BG21" s="11">
        <f t="shared" si="4"/>
        <v>2.888699682975675</v>
      </c>
    </row>
    <row r="22" spans="1:59" ht="15.75" customHeight="1" x14ac:dyDescent="0.25">
      <c r="A22" s="15">
        <v>99</v>
      </c>
      <c r="B22" s="9">
        <v>3053.6221999999998</v>
      </c>
      <c r="C22" s="9">
        <v>2611.558286</v>
      </c>
      <c r="D22" s="9">
        <v>3608.0940329999999</v>
      </c>
      <c r="E22" s="9">
        <v>3547.7980160000002</v>
      </c>
      <c r="F22" s="9">
        <v>101.53873</v>
      </c>
      <c r="G22" s="9">
        <v>363.81110000000001</v>
      </c>
      <c r="H22" s="9">
        <v>1819.0279049999999</v>
      </c>
      <c r="I22" s="9">
        <v>893.32373399999994</v>
      </c>
      <c r="J22" s="9">
        <v>797.06409299999996</v>
      </c>
      <c r="K22" s="9">
        <v>35.767634999999999</v>
      </c>
      <c r="L22" s="9">
        <v>237.05782400000001</v>
      </c>
      <c r="M22" s="9">
        <v>16.647693</v>
      </c>
      <c r="N22" s="9">
        <v>162.508667</v>
      </c>
      <c r="O22" s="9">
        <v>847.93348900000001</v>
      </c>
      <c r="P22" s="9">
        <v>896.51215200000001</v>
      </c>
      <c r="Q22" s="9">
        <v>1242.4674849999999</v>
      </c>
      <c r="R22" s="9">
        <v>821.71770500000002</v>
      </c>
      <c r="S22" s="9">
        <v>34.876376</v>
      </c>
      <c r="T22" s="9">
        <v>1745.5866659999999</v>
      </c>
      <c r="U22" s="9">
        <v>5815.2523369999999</v>
      </c>
      <c r="V22" s="9">
        <v>3774.0362279999999</v>
      </c>
      <c r="W22" s="9">
        <v>1203.1229089999999</v>
      </c>
      <c r="X22" s="9">
        <v>5606.5662890000003</v>
      </c>
      <c r="Y22" s="9">
        <v>1449.4114079999999</v>
      </c>
      <c r="Z22" s="9">
        <v>696.10106900000005</v>
      </c>
      <c r="AA22" s="9">
        <v>20.205912999999999</v>
      </c>
      <c r="AB22" s="9">
        <v>111.581838</v>
      </c>
      <c r="AC22" s="9">
        <v>979.17376100000001</v>
      </c>
      <c r="AD22" s="9">
        <v>39.197226999999998</v>
      </c>
      <c r="AE22" s="9">
        <v>52.998258999999997</v>
      </c>
      <c r="AF22" s="9">
        <v>79.276471999999998</v>
      </c>
      <c r="AG22" s="9">
        <v>587.46037100000001</v>
      </c>
      <c r="AH22" s="9">
        <v>250.416425</v>
      </c>
      <c r="AI22" s="9">
        <v>1952.8183449999999</v>
      </c>
      <c r="AJ22" s="9">
        <v>3673.8094620000002</v>
      </c>
      <c r="AK22" s="9">
        <v>149.025384</v>
      </c>
      <c r="AL22" s="9">
        <v>3032.3746099999998</v>
      </c>
      <c r="AM22" s="9">
        <v>3035.6320260000002</v>
      </c>
      <c r="AN22" s="9">
        <v>232.914728</v>
      </c>
      <c r="AO22" s="9">
        <v>143.77516700000001</v>
      </c>
      <c r="AP22" s="9">
        <v>261.93483400000002</v>
      </c>
      <c r="AQ22" s="9">
        <v>51.997388000000001</v>
      </c>
      <c r="AR22" s="9">
        <v>3085.8190679999998</v>
      </c>
      <c r="AS22" s="9">
        <v>6649.2682089999998</v>
      </c>
      <c r="AT22" s="9">
        <v>5376.5497029999997</v>
      </c>
      <c r="AU22" s="9">
        <v>2840.1531060000002</v>
      </c>
      <c r="AV22" s="9">
        <v>5667.7458610000003</v>
      </c>
      <c r="AW22" s="9">
        <v>4351.0319200000004</v>
      </c>
      <c r="AX22" s="9">
        <v>9.9882740000000005</v>
      </c>
      <c r="AY22" s="9">
        <v>2531.830465</v>
      </c>
      <c r="AZ22" s="9">
        <v>5479.7830459999996</v>
      </c>
      <c r="BA22" s="9">
        <v>6569.719212</v>
      </c>
      <c r="BB22" s="9">
        <v>858.19974200000001</v>
      </c>
      <c r="BD22" s="10">
        <f t="shared" si="3"/>
        <v>1876.5299027358485</v>
      </c>
    </row>
    <row r="23" spans="1:59" ht="15.75" customHeight="1" x14ac:dyDescent="0.25">
      <c r="BD23" s="10"/>
    </row>
    <row r="24" spans="1:59" ht="15.75" customHeight="1" x14ac:dyDescent="0.25">
      <c r="A24" s="2" t="s">
        <v>225</v>
      </c>
      <c r="BD24" s="10"/>
    </row>
    <row r="25" spans="1:59" ht="15.75" customHeight="1" x14ac:dyDescent="0.2">
      <c r="A25" s="4" t="s">
        <v>4</v>
      </c>
      <c r="B25" s="4" t="s">
        <v>226</v>
      </c>
      <c r="C25" s="4" t="s">
        <v>227</v>
      </c>
      <c r="D25" s="4" t="s">
        <v>228</v>
      </c>
      <c r="E25" s="4" t="s">
        <v>229</v>
      </c>
      <c r="F25" s="4" t="s">
        <v>230</v>
      </c>
      <c r="G25" s="4" t="s">
        <v>231</v>
      </c>
      <c r="H25" s="4" t="s">
        <v>232</v>
      </c>
      <c r="I25" s="8" t="s">
        <v>233</v>
      </c>
      <c r="J25" s="4" t="s">
        <v>234</v>
      </c>
      <c r="K25" s="4" t="s">
        <v>235</v>
      </c>
      <c r="L25" s="4" t="s">
        <v>236</v>
      </c>
      <c r="M25" s="4" t="s">
        <v>237</v>
      </c>
      <c r="N25" s="4" t="s">
        <v>238</v>
      </c>
      <c r="O25" s="4" t="s">
        <v>239</v>
      </c>
      <c r="P25" s="4" t="s">
        <v>240</v>
      </c>
      <c r="Q25" s="4" t="s">
        <v>241</v>
      </c>
      <c r="R25" s="4" t="s">
        <v>242</v>
      </c>
      <c r="S25" s="4" t="s">
        <v>243</v>
      </c>
      <c r="T25" s="4" t="s">
        <v>244</v>
      </c>
      <c r="U25" s="4" t="s">
        <v>245</v>
      </c>
      <c r="V25" s="4" t="s">
        <v>246</v>
      </c>
      <c r="W25" s="4" t="s">
        <v>247</v>
      </c>
      <c r="X25" s="4" t="s">
        <v>248</v>
      </c>
      <c r="Y25" s="8" t="s">
        <v>249</v>
      </c>
      <c r="Z25" s="4" t="s">
        <v>250</v>
      </c>
      <c r="AA25" s="4" t="s">
        <v>251</v>
      </c>
      <c r="AB25" s="4" t="s">
        <v>252</v>
      </c>
      <c r="AC25" s="4" t="s">
        <v>253</v>
      </c>
      <c r="AD25" s="4" t="s">
        <v>254</v>
      </c>
      <c r="AE25" s="4" t="s">
        <v>255</v>
      </c>
      <c r="AF25" s="4" t="s">
        <v>256</v>
      </c>
      <c r="AG25" s="4" t="s">
        <v>257</v>
      </c>
      <c r="AH25" s="4" t="s">
        <v>258</v>
      </c>
      <c r="AI25" s="4" t="s">
        <v>259</v>
      </c>
      <c r="AJ25" s="4" t="s">
        <v>260</v>
      </c>
      <c r="AK25" s="4" t="s">
        <v>261</v>
      </c>
      <c r="AL25" s="4" t="s">
        <v>262</v>
      </c>
      <c r="AM25" s="4" t="s">
        <v>263</v>
      </c>
      <c r="AN25" s="8" t="s">
        <v>264</v>
      </c>
      <c r="AO25" s="4" t="s">
        <v>265</v>
      </c>
      <c r="AP25" s="4" t="s">
        <v>266</v>
      </c>
      <c r="AQ25" s="4" t="s">
        <v>267</v>
      </c>
      <c r="AR25" s="4" t="s">
        <v>268</v>
      </c>
      <c r="AS25" s="4" t="s">
        <v>269</v>
      </c>
      <c r="AT25" s="4" t="s">
        <v>270</v>
      </c>
      <c r="AU25" s="4" t="s">
        <v>271</v>
      </c>
      <c r="AV25" s="4" t="s">
        <v>272</v>
      </c>
      <c r="AW25" s="4" t="s">
        <v>273</v>
      </c>
      <c r="AX25" s="4" t="s">
        <v>274</v>
      </c>
      <c r="AY25" s="4" t="s">
        <v>275</v>
      </c>
      <c r="AZ25" s="4" t="s">
        <v>276</v>
      </c>
      <c r="BA25" s="4" t="s">
        <v>277</v>
      </c>
      <c r="BB25" s="8" t="s">
        <v>278</v>
      </c>
      <c r="BD25" s="16" t="s">
        <v>86</v>
      </c>
    </row>
    <row r="26" spans="1:59" ht="15.75" customHeight="1" x14ac:dyDescent="0.25">
      <c r="A26" s="3">
        <v>50</v>
      </c>
      <c r="B26" s="13">
        <v>2498.2008059999998</v>
      </c>
      <c r="C26" s="13">
        <v>2301.9447890000001</v>
      </c>
      <c r="D26" s="13">
        <v>2247.6982840000001</v>
      </c>
      <c r="E26" s="13">
        <v>2326.3726539999998</v>
      </c>
      <c r="F26" s="13">
        <v>51.447490999999999</v>
      </c>
      <c r="G26" s="13">
        <v>723.91231700000003</v>
      </c>
      <c r="H26" s="13">
        <v>2111.1151770000001</v>
      </c>
      <c r="I26" s="14">
        <v>515.56279600000005</v>
      </c>
      <c r="J26" s="13">
        <v>447.88359000000003</v>
      </c>
      <c r="K26" s="13">
        <v>6.5332720000000002</v>
      </c>
      <c r="L26" s="13">
        <v>195.18209899999999</v>
      </c>
      <c r="M26" s="13">
        <v>17.066191</v>
      </c>
      <c r="N26" s="13">
        <v>207.87342000000001</v>
      </c>
      <c r="O26" s="13">
        <v>651.578935</v>
      </c>
      <c r="P26" s="13">
        <v>2368.3699339999998</v>
      </c>
      <c r="Q26" s="13">
        <v>648.40882099999999</v>
      </c>
      <c r="R26" s="13">
        <v>1444.6937760000001</v>
      </c>
      <c r="S26" s="13">
        <v>19.976111</v>
      </c>
      <c r="T26" s="13">
        <v>702.70100300000001</v>
      </c>
      <c r="U26" s="13">
        <v>6102.3852109999998</v>
      </c>
      <c r="V26" s="13">
        <v>4873.2833000000001</v>
      </c>
      <c r="W26" s="13">
        <v>774.74430600000005</v>
      </c>
      <c r="X26" s="13">
        <v>4695.3710849999998</v>
      </c>
      <c r="Y26" s="14">
        <v>1093.3590099999999</v>
      </c>
      <c r="Z26" s="13">
        <v>398.47387800000001</v>
      </c>
      <c r="AA26" s="13">
        <v>45.381838000000002</v>
      </c>
      <c r="AB26" s="13">
        <v>421.56205499999999</v>
      </c>
      <c r="AC26" s="13">
        <v>831.83101599999998</v>
      </c>
      <c r="AD26" s="13">
        <v>28.017029999999998</v>
      </c>
      <c r="AE26" s="13">
        <v>73.621433999999994</v>
      </c>
      <c r="AF26" s="13">
        <v>85.973112999999998</v>
      </c>
      <c r="AG26" s="13">
        <v>511.69965300000001</v>
      </c>
      <c r="AH26" s="13">
        <v>315.02332699999999</v>
      </c>
      <c r="AI26" s="13">
        <v>1343.943147</v>
      </c>
      <c r="AJ26" s="13">
        <v>3639.8258460000002</v>
      </c>
      <c r="AK26" s="13">
        <v>144.841812</v>
      </c>
      <c r="AL26" s="13">
        <v>2474.5915409999998</v>
      </c>
      <c r="AM26" s="13">
        <v>2360.281426</v>
      </c>
      <c r="AN26" s="14">
        <v>216.66996599999999</v>
      </c>
      <c r="AO26" s="13">
        <v>138.89598000000001</v>
      </c>
      <c r="AP26" s="13">
        <v>144.60067799999999</v>
      </c>
      <c r="AQ26" s="13">
        <v>69.746893999999998</v>
      </c>
      <c r="AR26" s="13">
        <v>3210.6636090000002</v>
      </c>
      <c r="AS26" s="13">
        <v>5608.5887300000004</v>
      </c>
      <c r="AT26" s="13">
        <v>7211.2890520000001</v>
      </c>
      <c r="AU26" s="13">
        <v>1954.6184659999999</v>
      </c>
      <c r="AV26" s="13">
        <v>8723.5355760000002</v>
      </c>
      <c r="AW26" s="13">
        <v>6585.5157349999999</v>
      </c>
      <c r="AX26" s="13">
        <v>5.5003929999999999</v>
      </c>
      <c r="AY26" s="13">
        <v>4283.4482989999997</v>
      </c>
      <c r="AZ26" s="13">
        <v>5260.9952549999998</v>
      </c>
      <c r="BA26" s="13">
        <v>7352.0204979999999</v>
      </c>
      <c r="BB26" s="14">
        <v>846.72255099999995</v>
      </c>
      <c r="BD26" s="10">
        <f t="shared" ref="BD26:BD27" si="5">AVERAGE(B26:BB26)</f>
        <v>1911.5762863396228</v>
      </c>
    </row>
    <row r="27" spans="1:59" ht="15.75" customHeight="1" x14ac:dyDescent="0.25">
      <c r="A27" s="3">
        <v>95</v>
      </c>
      <c r="B27" s="13">
        <v>8316.9268499999998</v>
      </c>
      <c r="C27" s="13">
        <v>8023.2833000000001</v>
      </c>
      <c r="D27" s="13">
        <v>8218.9931199999992</v>
      </c>
      <c r="E27" s="13">
        <v>8757.2371899999998</v>
      </c>
      <c r="F27" s="13">
        <v>271.87338</v>
      </c>
      <c r="G27" s="13">
        <v>2773.90038</v>
      </c>
      <c r="H27" s="13">
        <v>8467.4076100000002</v>
      </c>
      <c r="I27" s="14">
        <v>1940.1442099999999</v>
      </c>
      <c r="J27" s="13">
        <v>1860.1616799999999</v>
      </c>
      <c r="K27" s="13">
        <v>44.208469999999998</v>
      </c>
      <c r="L27" s="13">
        <v>669.64914999999996</v>
      </c>
      <c r="M27" s="13">
        <v>63.532769999999999</v>
      </c>
      <c r="N27" s="13">
        <v>702.72253999999998</v>
      </c>
      <c r="O27" s="13">
        <v>2501.40049</v>
      </c>
      <c r="P27" s="13">
        <v>9627.2699900000007</v>
      </c>
      <c r="Q27" s="13">
        <v>3475.4712800000002</v>
      </c>
      <c r="R27" s="13">
        <v>5150.6473699999997</v>
      </c>
      <c r="S27" s="13">
        <v>94.714320000000001</v>
      </c>
      <c r="T27" s="13">
        <v>3854.5216799999998</v>
      </c>
      <c r="U27" s="13">
        <v>21482.38046</v>
      </c>
      <c r="V27" s="13">
        <v>16842.281289999999</v>
      </c>
      <c r="W27" s="13">
        <v>3060.9995600000002</v>
      </c>
      <c r="X27" s="13">
        <v>17923.676159999999</v>
      </c>
      <c r="Y27" s="14">
        <v>3409.2502500000001</v>
      </c>
      <c r="Z27" s="13">
        <v>1543.6375499999999</v>
      </c>
      <c r="AA27" s="13">
        <v>195.26132999999999</v>
      </c>
      <c r="AB27" s="13">
        <v>1510.2352000000001</v>
      </c>
      <c r="AC27" s="13">
        <v>2707.05701</v>
      </c>
      <c r="AD27" s="13">
        <v>100.92498000000001</v>
      </c>
      <c r="AE27" s="13">
        <v>248.99987999999999</v>
      </c>
      <c r="AF27" s="13">
        <v>356.56797999999998</v>
      </c>
      <c r="AG27" s="13">
        <v>1668.49926</v>
      </c>
      <c r="AH27" s="13">
        <v>1182.3875499999999</v>
      </c>
      <c r="AI27" s="13">
        <v>4697.1478299999999</v>
      </c>
      <c r="AJ27" s="13">
        <v>12565.069299999999</v>
      </c>
      <c r="AK27" s="13">
        <v>760.81742999999994</v>
      </c>
      <c r="AL27" s="13">
        <v>8387.5629100000006</v>
      </c>
      <c r="AM27" s="13">
        <v>7973.0080699999999</v>
      </c>
      <c r="AN27" s="14">
        <v>814.12130999999999</v>
      </c>
      <c r="AO27" s="13">
        <v>439.65499</v>
      </c>
      <c r="AP27" s="13">
        <v>923.03432999999995</v>
      </c>
      <c r="AQ27" s="13">
        <v>290.35935000000001</v>
      </c>
      <c r="AR27" s="13">
        <v>11875.80687</v>
      </c>
      <c r="AS27" s="13">
        <v>18493.18446</v>
      </c>
      <c r="AT27" s="13">
        <v>26506.359759999999</v>
      </c>
      <c r="AU27" s="13">
        <v>7718.2370199999996</v>
      </c>
      <c r="AV27" s="13">
        <v>30209.280610000002</v>
      </c>
      <c r="AW27" s="13">
        <v>24629.828850000002</v>
      </c>
      <c r="AX27" s="13">
        <v>37.779020000000003</v>
      </c>
      <c r="AY27" s="13">
        <v>14420.94261</v>
      </c>
      <c r="AZ27" s="13">
        <v>17376.315760000001</v>
      </c>
      <c r="BA27" s="13">
        <v>24934.864699999998</v>
      </c>
      <c r="BB27" s="14">
        <v>2975.74127</v>
      </c>
      <c r="BD27" s="10">
        <f t="shared" si="5"/>
        <v>6850.4781262264169</v>
      </c>
    </row>
    <row r="28" spans="1:59" ht="15.75" customHeight="1" x14ac:dyDescent="0.2"/>
    <row r="29" spans="1:59" ht="15.75" customHeight="1" x14ac:dyDescent="0.25">
      <c r="A29" s="1" t="s">
        <v>279</v>
      </c>
    </row>
    <row r="30" spans="1:59" ht="15.75" customHeight="1" x14ac:dyDescent="0.2"/>
    <row r="31" spans="1:59" ht="15.75" customHeight="1" x14ac:dyDescent="0.25">
      <c r="A31" s="1" t="s">
        <v>280</v>
      </c>
    </row>
    <row r="32" spans="1:59" ht="15.75" customHeight="1" x14ac:dyDescent="0.25">
      <c r="A32" s="2" t="s">
        <v>3</v>
      </c>
    </row>
    <row r="33" spans="1:70" ht="15.75" customHeight="1" x14ac:dyDescent="0.25">
      <c r="A33" s="3" t="s">
        <v>4</v>
      </c>
      <c r="B33" s="8" t="s">
        <v>281</v>
      </c>
      <c r="C33" s="8" t="s">
        <v>282</v>
      </c>
      <c r="D33" s="8" t="s">
        <v>95</v>
      </c>
      <c r="E33" s="8" t="s">
        <v>283</v>
      </c>
      <c r="F33" s="8" t="s">
        <v>98</v>
      </c>
      <c r="G33" s="8" t="s">
        <v>104</v>
      </c>
      <c r="H33" s="8" t="s">
        <v>284</v>
      </c>
      <c r="I33" s="8" t="s">
        <v>285</v>
      </c>
      <c r="J33" s="8" t="s">
        <v>286</v>
      </c>
      <c r="K33" s="8" t="s">
        <v>109</v>
      </c>
      <c r="L33" s="8" t="s">
        <v>287</v>
      </c>
      <c r="M33" s="8" t="s">
        <v>288</v>
      </c>
      <c r="N33" s="8" t="s">
        <v>289</v>
      </c>
      <c r="O33" s="8" t="s">
        <v>121</v>
      </c>
      <c r="P33" s="8" t="s">
        <v>290</v>
      </c>
      <c r="Q33" s="8" t="s">
        <v>126</v>
      </c>
      <c r="R33" s="8" t="s">
        <v>291</v>
      </c>
      <c r="S33" s="8" t="s">
        <v>292</v>
      </c>
      <c r="T33" s="8" t="s">
        <v>293</v>
      </c>
      <c r="U33" s="8" t="s">
        <v>294</v>
      </c>
      <c r="V33" s="8" t="s">
        <v>295</v>
      </c>
      <c r="W33" s="8" t="s">
        <v>296</v>
      </c>
      <c r="X33" s="8" t="s">
        <v>297</v>
      </c>
      <c r="Y33" s="8" t="s">
        <v>139</v>
      </c>
      <c r="Z33" s="8" t="s">
        <v>140</v>
      </c>
      <c r="AA33" s="8" t="s">
        <v>142</v>
      </c>
      <c r="AB33" s="8" t="s">
        <v>298</v>
      </c>
      <c r="AC33" s="8" t="s">
        <v>299</v>
      </c>
      <c r="AD33" s="8" t="s">
        <v>300</v>
      </c>
      <c r="AE33" s="8" t="s">
        <v>148</v>
      </c>
      <c r="AF33" s="8" t="s">
        <v>301</v>
      </c>
      <c r="AG33" s="8" t="s">
        <v>302</v>
      </c>
      <c r="AH33" s="8" t="s">
        <v>303</v>
      </c>
      <c r="AI33" s="8" t="s">
        <v>153</v>
      </c>
      <c r="AJ33" s="8" t="s">
        <v>155</v>
      </c>
      <c r="AK33" s="8" t="s">
        <v>156</v>
      </c>
      <c r="AL33" s="8" t="s">
        <v>304</v>
      </c>
      <c r="AM33" s="8" t="s">
        <v>158</v>
      </c>
      <c r="AN33" s="8" t="s">
        <v>159</v>
      </c>
      <c r="AO33" s="8" t="s">
        <v>305</v>
      </c>
      <c r="AP33" s="8" t="s">
        <v>306</v>
      </c>
      <c r="AQ33" s="8" t="s">
        <v>307</v>
      </c>
      <c r="AR33" s="8" t="s">
        <v>308</v>
      </c>
      <c r="AS33" s="8" t="s">
        <v>309</v>
      </c>
      <c r="AT33" s="8" t="s">
        <v>243</v>
      </c>
      <c r="AU33" s="8" t="s">
        <v>310</v>
      </c>
      <c r="AV33" s="8" t="s">
        <v>258</v>
      </c>
      <c r="AW33" s="8" t="s">
        <v>311</v>
      </c>
      <c r="AX33" s="8" t="s">
        <v>312</v>
      </c>
      <c r="AY33" s="8" t="s">
        <v>313</v>
      </c>
      <c r="AZ33" s="8" t="s">
        <v>267</v>
      </c>
      <c r="BA33" s="8" t="s">
        <v>314</v>
      </c>
      <c r="BB33" s="8" t="s">
        <v>278</v>
      </c>
      <c r="BD33" s="17" t="s">
        <v>315</v>
      </c>
      <c r="BG33" s="1" t="s">
        <v>87</v>
      </c>
    </row>
    <row r="34" spans="1:70" ht="15.75" customHeight="1" x14ac:dyDescent="0.25">
      <c r="A34" s="18">
        <v>50</v>
      </c>
      <c r="B34" s="19">
        <v>576.10339999999997</v>
      </c>
      <c r="C34" s="19">
        <v>50.045470000000002</v>
      </c>
      <c r="D34" s="19">
        <v>523.70849999999996</v>
      </c>
      <c r="E34" s="19">
        <v>136.96430000000001</v>
      </c>
      <c r="F34" s="19">
        <v>134.9308</v>
      </c>
      <c r="G34" s="19">
        <v>331.23329999999999</v>
      </c>
      <c r="H34" s="19">
        <v>0</v>
      </c>
      <c r="I34" s="19">
        <v>0</v>
      </c>
      <c r="J34" s="19">
        <v>688.71140000000003</v>
      </c>
      <c r="K34" s="19">
        <v>215.85140000000001</v>
      </c>
      <c r="L34" s="19">
        <v>130.20400000000001</v>
      </c>
      <c r="M34" s="19">
        <v>316.572</v>
      </c>
      <c r="N34" s="19">
        <v>314.41809999999998</v>
      </c>
      <c r="O34" s="19">
        <v>225.5369</v>
      </c>
      <c r="P34" s="19">
        <v>695.83159999999998</v>
      </c>
      <c r="Q34" s="19">
        <v>407.4658</v>
      </c>
      <c r="R34" s="19">
        <v>953.27719999999999</v>
      </c>
      <c r="S34" s="19">
        <v>622.10640000000001</v>
      </c>
      <c r="T34" s="19">
        <v>853.7423</v>
      </c>
      <c r="U34" s="19">
        <v>549.85159999999996</v>
      </c>
      <c r="V34" s="19">
        <v>454.81540000000001</v>
      </c>
      <c r="W34" s="19">
        <v>109.5099</v>
      </c>
      <c r="X34" s="19">
        <v>1698.1790000000001</v>
      </c>
      <c r="Y34" s="19">
        <v>65.92653</v>
      </c>
      <c r="Z34" s="19">
        <v>144.96850000000001</v>
      </c>
      <c r="AA34" s="19">
        <v>0.18746090000000001</v>
      </c>
      <c r="AB34" s="19">
        <v>672.55989999999997</v>
      </c>
      <c r="AC34" s="19">
        <v>21.167570000000001</v>
      </c>
      <c r="AD34" s="19">
        <v>55.661760000000001</v>
      </c>
      <c r="AE34" s="19">
        <v>789.04639999999995</v>
      </c>
      <c r="AF34" s="19">
        <v>178.88550000000001</v>
      </c>
      <c r="AG34" s="19">
        <v>437.7371</v>
      </c>
      <c r="AH34" s="19">
        <v>492.68509999999998</v>
      </c>
      <c r="AI34" s="19">
        <v>424.24470000000002</v>
      </c>
      <c r="AJ34" s="19">
        <v>665.75469999999996</v>
      </c>
      <c r="AK34" s="19">
        <v>270.7079</v>
      </c>
      <c r="AL34" s="19">
        <v>241.20570000000001</v>
      </c>
      <c r="AM34" s="19">
        <v>91.543520000000001</v>
      </c>
      <c r="AN34" s="19">
        <v>133.9873</v>
      </c>
      <c r="AO34" s="19">
        <v>819.04319999999996</v>
      </c>
      <c r="AP34" s="19">
        <v>275.33210000000003</v>
      </c>
      <c r="AQ34" s="19">
        <v>1300.2349999999999</v>
      </c>
      <c r="AR34" s="19">
        <v>2233.9479999999999</v>
      </c>
      <c r="AS34" s="19">
        <v>182.32089999999999</v>
      </c>
      <c r="AT34" s="19">
        <v>6.2109059999999996</v>
      </c>
      <c r="AU34" s="19">
        <v>340.54250000000002</v>
      </c>
      <c r="AV34" s="19">
        <v>74.612700000000004</v>
      </c>
      <c r="AW34" s="19">
        <v>1409.4290000000001</v>
      </c>
      <c r="AX34" s="19">
        <v>33.952080000000002</v>
      </c>
      <c r="AY34" s="19">
        <v>157.50819999999999</v>
      </c>
      <c r="AZ34" s="20">
        <v>24.085260000000002</v>
      </c>
      <c r="BA34" s="19">
        <v>0</v>
      </c>
      <c r="BB34" s="21">
        <v>367.3152</v>
      </c>
      <c r="BD34" s="2">
        <f t="shared" ref="BD34:BD36" si="6">AVERAGE(B34:BB34)</f>
        <v>413.20497088490572</v>
      </c>
      <c r="BF34" s="1">
        <v>50</v>
      </c>
      <c r="BG34" s="11">
        <f t="shared" ref="BG34:BG35" si="7">(BD40-BD34)/BD34</f>
        <v>1.7679738788919694</v>
      </c>
    </row>
    <row r="35" spans="1:70" ht="15.75" customHeight="1" x14ac:dyDescent="0.25">
      <c r="A35" s="18">
        <v>95</v>
      </c>
      <c r="B35" s="19">
        <v>1263.6241</v>
      </c>
      <c r="C35" s="19">
        <v>476.02310999999997</v>
      </c>
      <c r="D35" s="19">
        <v>1699.1034</v>
      </c>
      <c r="E35" s="19">
        <v>213.82910000000001</v>
      </c>
      <c r="F35" s="19">
        <v>303.62220000000002</v>
      </c>
      <c r="G35" s="19">
        <v>1062.2304999999999</v>
      </c>
      <c r="H35" s="19">
        <v>74.938800000000001</v>
      </c>
      <c r="I35" s="19">
        <v>5.6371929999999999</v>
      </c>
      <c r="J35" s="19">
        <v>1805.2511</v>
      </c>
      <c r="K35" s="19">
        <v>1016.2261</v>
      </c>
      <c r="L35" s="19">
        <v>488.12920000000003</v>
      </c>
      <c r="M35" s="19">
        <v>1262.7260000000001</v>
      </c>
      <c r="N35" s="19">
        <v>615.82299999999998</v>
      </c>
      <c r="O35" s="19">
        <v>334.35629999999998</v>
      </c>
      <c r="P35" s="19">
        <v>1312.2516000000001</v>
      </c>
      <c r="Q35" s="19">
        <v>906.1644</v>
      </c>
      <c r="R35" s="19">
        <v>1939.9115999999999</v>
      </c>
      <c r="S35" s="19">
        <v>1161.1007</v>
      </c>
      <c r="T35" s="19">
        <v>1835.0224000000001</v>
      </c>
      <c r="U35" s="19">
        <v>3363.2631999999999</v>
      </c>
      <c r="V35" s="19">
        <v>1100.2728</v>
      </c>
      <c r="W35" s="19">
        <v>355.77089999999998</v>
      </c>
      <c r="X35" s="19">
        <v>3178.1039999999998</v>
      </c>
      <c r="Y35" s="19">
        <v>691.66660999999999</v>
      </c>
      <c r="Z35" s="19">
        <v>754.36699999999996</v>
      </c>
      <c r="AA35" s="19">
        <v>59.2955915</v>
      </c>
      <c r="AB35" s="19">
        <v>1352.7182</v>
      </c>
      <c r="AC35" s="19">
        <v>75.158590000000004</v>
      </c>
      <c r="AD35" s="19">
        <v>234.35106999999999</v>
      </c>
      <c r="AE35" s="19">
        <v>4571.4951000000001</v>
      </c>
      <c r="AF35" s="19">
        <v>769.53689999999995</v>
      </c>
      <c r="AG35" s="19">
        <v>1024.8887999999999</v>
      </c>
      <c r="AH35" s="19">
        <v>712.14139999999998</v>
      </c>
      <c r="AI35" s="19">
        <v>2257.6898000000001</v>
      </c>
      <c r="AJ35" s="19">
        <v>1596.1573000000001</v>
      </c>
      <c r="AK35" s="19">
        <v>893.08799999999997</v>
      </c>
      <c r="AL35" s="19">
        <v>313.00909999999999</v>
      </c>
      <c r="AM35" s="19">
        <v>181.28858</v>
      </c>
      <c r="AN35" s="19">
        <v>410.8159</v>
      </c>
      <c r="AO35" s="19">
        <v>2690.9409000000001</v>
      </c>
      <c r="AP35" s="19">
        <v>1482.7320999999999</v>
      </c>
      <c r="AQ35" s="19">
        <v>3310.8560000000002</v>
      </c>
      <c r="AR35" s="19">
        <v>4910.74</v>
      </c>
      <c r="AS35" s="19">
        <v>362.78930000000003</v>
      </c>
      <c r="AT35" s="19">
        <v>30.272542000000001</v>
      </c>
      <c r="AU35" s="19">
        <v>583.78899999999999</v>
      </c>
      <c r="AV35" s="19">
        <v>199.5625</v>
      </c>
      <c r="AW35" s="19">
        <v>3673.8090000000002</v>
      </c>
      <c r="AX35" s="19">
        <v>146.46770000000001</v>
      </c>
      <c r="AY35" s="19">
        <v>222.08170000000001</v>
      </c>
      <c r="AZ35" s="20">
        <v>40.968620000000001</v>
      </c>
      <c r="BA35" s="21">
        <v>7.1034709999999999</v>
      </c>
      <c r="BB35" s="21">
        <v>844.7133</v>
      </c>
      <c r="BD35" s="2">
        <f t="shared" si="6"/>
        <v>1135.4316184433962</v>
      </c>
      <c r="BF35" s="1">
        <v>100</v>
      </c>
      <c r="BG35" s="11">
        <f t="shared" si="7"/>
        <v>2.8042718697225291</v>
      </c>
    </row>
    <row r="36" spans="1:70" ht="15.75" customHeight="1" x14ac:dyDescent="0.25">
      <c r="A36" s="18">
        <v>99</v>
      </c>
      <c r="B36" s="19">
        <v>1265.9786999999999</v>
      </c>
      <c r="C36" s="19">
        <v>546.11971000000005</v>
      </c>
      <c r="D36" s="19">
        <v>1718.2974999999999</v>
      </c>
      <c r="E36" s="19">
        <v>215.9015</v>
      </c>
      <c r="F36" s="19">
        <v>313.01960000000003</v>
      </c>
      <c r="G36" s="19">
        <v>1082.6079999999999</v>
      </c>
      <c r="H36" s="19">
        <v>114.95440000000001</v>
      </c>
      <c r="I36" s="19">
        <v>27.665458999999998</v>
      </c>
      <c r="J36" s="19">
        <v>1814.5843</v>
      </c>
      <c r="K36" s="19">
        <v>1186.4766</v>
      </c>
      <c r="L36" s="19">
        <v>520.86990000000003</v>
      </c>
      <c r="M36" s="19">
        <v>1292.5730000000001</v>
      </c>
      <c r="N36" s="19">
        <v>680.68010000000004</v>
      </c>
      <c r="O36" s="19">
        <v>334.35629999999998</v>
      </c>
      <c r="P36" s="19">
        <v>1317.9380000000001</v>
      </c>
      <c r="Q36" s="19">
        <v>1007.5242</v>
      </c>
      <c r="R36" s="19">
        <v>1939.9115999999999</v>
      </c>
      <c r="S36" s="19">
        <v>1189.2538999999999</v>
      </c>
      <c r="T36" s="19">
        <v>1865.1695999999999</v>
      </c>
      <c r="U36" s="19">
        <v>4333.7644</v>
      </c>
      <c r="V36" s="19">
        <v>1102.7677000000001</v>
      </c>
      <c r="W36" s="19">
        <v>462.72089999999997</v>
      </c>
      <c r="X36" s="19">
        <v>3192.6030000000001</v>
      </c>
      <c r="Y36" s="19">
        <v>795.92601999999999</v>
      </c>
      <c r="Z36" s="19">
        <v>754.36699999999996</v>
      </c>
      <c r="AA36" s="19">
        <v>71.632556800000003</v>
      </c>
      <c r="AB36" s="19">
        <v>1445.3221000000001</v>
      </c>
      <c r="AC36" s="19">
        <v>81.598579999999998</v>
      </c>
      <c r="AD36" s="19">
        <v>297.92200000000003</v>
      </c>
      <c r="AE36" s="19">
        <v>4786.3626999999997</v>
      </c>
      <c r="AF36" s="19">
        <v>794.77290000000005</v>
      </c>
      <c r="AG36" s="19">
        <v>1040.7783999999999</v>
      </c>
      <c r="AH36" s="19">
        <v>713.45489999999995</v>
      </c>
      <c r="AI36" s="19">
        <v>2874.2305999999999</v>
      </c>
      <c r="AJ36" s="19">
        <v>1618.0528999999999</v>
      </c>
      <c r="AK36" s="19">
        <v>952.57449999999994</v>
      </c>
      <c r="AL36" s="19">
        <v>460.39370000000002</v>
      </c>
      <c r="AM36" s="19">
        <v>188.83365000000001</v>
      </c>
      <c r="AN36" s="19">
        <v>472.87259999999998</v>
      </c>
      <c r="AO36" s="19">
        <v>2843.5614</v>
      </c>
      <c r="AP36" s="19">
        <v>1604.5618999999999</v>
      </c>
      <c r="AQ36" s="19">
        <v>3580.9279999999999</v>
      </c>
      <c r="AR36" s="19">
        <v>4936.527</v>
      </c>
      <c r="AS36" s="19">
        <v>363.81110000000001</v>
      </c>
      <c r="AT36" s="19">
        <v>34.876376</v>
      </c>
      <c r="AU36" s="19">
        <v>587.46040000000005</v>
      </c>
      <c r="AV36" s="19">
        <v>250.41640000000001</v>
      </c>
      <c r="AW36" s="19">
        <v>3673.8090000000002</v>
      </c>
      <c r="AX36" s="19">
        <v>149.02538000000001</v>
      </c>
      <c r="AY36" s="19">
        <v>232.91470000000001</v>
      </c>
      <c r="AZ36" s="20">
        <v>51.997390000000003</v>
      </c>
      <c r="BA36" s="21">
        <v>9.9882740000000005</v>
      </c>
      <c r="BB36" s="21">
        <v>858.19970000000001</v>
      </c>
      <c r="BD36" s="2">
        <f t="shared" si="6"/>
        <v>1208.5454810528306</v>
      </c>
    </row>
    <row r="37" spans="1:70" ht="15.75" customHeight="1" x14ac:dyDescent="0.2"/>
    <row r="38" spans="1:70" ht="15.75" customHeight="1" x14ac:dyDescent="0.25">
      <c r="A38" s="2" t="s">
        <v>88</v>
      </c>
    </row>
    <row r="39" spans="1:70" ht="15.75" customHeight="1" x14ac:dyDescent="0.2">
      <c r="A39" s="3" t="s">
        <v>4</v>
      </c>
      <c r="B39" s="8" t="s">
        <v>281</v>
      </c>
      <c r="C39" s="8" t="s">
        <v>282</v>
      </c>
      <c r="D39" s="8" t="s">
        <v>95</v>
      </c>
      <c r="E39" s="8" t="s">
        <v>283</v>
      </c>
      <c r="F39" s="8" t="s">
        <v>98</v>
      </c>
      <c r="G39" s="8" t="s">
        <v>104</v>
      </c>
      <c r="H39" s="8" t="s">
        <v>284</v>
      </c>
      <c r="I39" s="8" t="s">
        <v>285</v>
      </c>
      <c r="J39" s="8" t="s">
        <v>286</v>
      </c>
      <c r="K39" s="8" t="s">
        <v>109</v>
      </c>
      <c r="L39" s="8" t="s">
        <v>287</v>
      </c>
      <c r="M39" s="8" t="s">
        <v>288</v>
      </c>
      <c r="N39" s="8" t="s">
        <v>289</v>
      </c>
      <c r="O39" s="8" t="s">
        <v>121</v>
      </c>
      <c r="P39" s="8" t="s">
        <v>290</v>
      </c>
      <c r="Q39" s="8" t="s">
        <v>126</v>
      </c>
      <c r="R39" s="8" t="s">
        <v>291</v>
      </c>
      <c r="S39" s="8" t="s">
        <v>292</v>
      </c>
      <c r="T39" s="8" t="s">
        <v>293</v>
      </c>
      <c r="U39" s="8" t="s">
        <v>294</v>
      </c>
      <c r="V39" s="8" t="s">
        <v>295</v>
      </c>
      <c r="W39" s="8" t="s">
        <v>296</v>
      </c>
      <c r="X39" s="8" t="s">
        <v>297</v>
      </c>
      <c r="Y39" s="8" t="s">
        <v>139</v>
      </c>
      <c r="Z39" s="8" t="s">
        <v>140</v>
      </c>
      <c r="AA39" s="8" t="s">
        <v>142</v>
      </c>
      <c r="AB39" s="8" t="s">
        <v>298</v>
      </c>
      <c r="AC39" s="8" t="s">
        <v>299</v>
      </c>
      <c r="AD39" s="8" t="s">
        <v>300</v>
      </c>
      <c r="AE39" s="8" t="s">
        <v>148</v>
      </c>
      <c r="AF39" s="8" t="s">
        <v>301</v>
      </c>
      <c r="AG39" s="8" t="s">
        <v>302</v>
      </c>
      <c r="AH39" s="8" t="s">
        <v>303</v>
      </c>
      <c r="AI39" s="8" t="s">
        <v>153</v>
      </c>
      <c r="AJ39" s="8" t="s">
        <v>155</v>
      </c>
      <c r="AK39" s="8" t="s">
        <v>156</v>
      </c>
      <c r="AL39" s="8" t="s">
        <v>304</v>
      </c>
      <c r="AM39" s="8" t="s">
        <v>158</v>
      </c>
      <c r="AN39" s="8" t="s">
        <v>159</v>
      </c>
      <c r="AO39" s="8" t="s">
        <v>305</v>
      </c>
      <c r="AP39" s="8" t="s">
        <v>306</v>
      </c>
      <c r="AQ39" s="8" t="s">
        <v>307</v>
      </c>
      <c r="AR39" s="8" t="s">
        <v>308</v>
      </c>
      <c r="AS39" s="8" t="s">
        <v>309</v>
      </c>
      <c r="AT39" s="8" t="s">
        <v>243</v>
      </c>
      <c r="AU39" s="8" t="s">
        <v>310</v>
      </c>
      <c r="AV39" s="8" t="s">
        <v>258</v>
      </c>
      <c r="AW39" s="8" t="s">
        <v>311</v>
      </c>
      <c r="AX39" s="8" t="s">
        <v>312</v>
      </c>
      <c r="AY39" s="8" t="s">
        <v>313</v>
      </c>
      <c r="AZ39" s="8" t="s">
        <v>267</v>
      </c>
      <c r="BA39" s="8" t="s">
        <v>314</v>
      </c>
      <c r="BB39" s="8" t="s">
        <v>278</v>
      </c>
      <c r="BD39" s="17" t="s">
        <v>86</v>
      </c>
    </row>
    <row r="40" spans="1:70" ht="15.75" customHeight="1" x14ac:dyDescent="0.25">
      <c r="A40" s="3">
        <v>50</v>
      </c>
      <c r="B40" s="22">
        <v>880.75</v>
      </c>
      <c r="C40" s="22">
        <v>201</v>
      </c>
      <c r="D40" s="22">
        <v>1389.25</v>
      </c>
      <c r="E40" s="22">
        <v>172.25</v>
      </c>
      <c r="F40" s="22">
        <v>221.25</v>
      </c>
      <c r="G40" s="22">
        <v>827</v>
      </c>
      <c r="H40" s="22">
        <v>40.5</v>
      </c>
      <c r="I40" s="22">
        <v>3</v>
      </c>
      <c r="J40" s="22">
        <v>1091.5</v>
      </c>
      <c r="K40" s="22">
        <v>610.5</v>
      </c>
      <c r="L40" s="22">
        <v>260.25</v>
      </c>
      <c r="M40" s="22">
        <v>721.75</v>
      </c>
      <c r="N40" s="22">
        <v>410.75</v>
      </c>
      <c r="O40" s="22">
        <v>243.25</v>
      </c>
      <c r="P40" s="22">
        <v>938.5</v>
      </c>
      <c r="Q40" s="22">
        <v>730.5</v>
      </c>
      <c r="R40" s="22">
        <v>1585.75</v>
      </c>
      <c r="S40" s="22">
        <v>763.25</v>
      </c>
      <c r="T40" s="22">
        <v>1263</v>
      </c>
      <c r="U40" s="22">
        <v>5318.25</v>
      </c>
      <c r="V40" s="22">
        <v>767</v>
      </c>
      <c r="W40" s="22">
        <v>228.25</v>
      </c>
      <c r="X40" s="22">
        <v>3566.75</v>
      </c>
      <c r="Y40" s="22">
        <v>243.75</v>
      </c>
      <c r="Z40" s="22">
        <v>367</v>
      </c>
      <c r="AA40" s="22">
        <v>29</v>
      </c>
      <c r="AB40" s="22">
        <v>1767.75</v>
      </c>
      <c r="AC40" s="22">
        <v>43</v>
      </c>
      <c r="AD40" s="22">
        <v>113.75</v>
      </c>
      <c r="AE40" s="22">
        <v>10142.5</v>
      </c>
      <c r="AF40" s="22">
        <v>471</v>
      </c>
      <c r="AG40" s="22">
        <v>656.5</v>
      </c>
      <c r="AH40" s="22">
        <v>649</v>
      </c>
      <c r="AI40" s="22">
        <v>1278.75</v>
      </c>
      <c r="AJ40" s="22">
        <v>1471</v>
      </c>
      <c r="AK40" s="22">
        <v>462.5</v>
      </c>
      <c r="AL40" s="22">
        <v>644.25</v>
      </c>
      <c r="AM40" s="22">
        <v>198</v>
      </c>
      <c r="AN40" s="22">
        <v>314.25</v>
      </c>
      <c r="AO40" s="22">
        <v>1816.25</v>
      </c>
      <c r="AP40" s="22">
        <v>1122</v>
      </c>
      <c r="AQ40" s="22">
        <v>4023.5</v>
      </c>
      <c r="AR40" s="22">
        <v>6063</v>
      </c>
      <c r="AS40" s="22">
        <v>724.25</v>
      </c>
      <c r="AT40" s="22">
        <v>20</v>
      </c>
      <c r="AU40" s="22">
        <v>513.5</v>
      </c>
      <c r="AV40" s="22">
        <v>316</v>
      </c>
      <c r="AW40" s="22">
        <v>3649.75</v>
      </c>
      <c r="AX40" s="22">
        <v>145</v>
      </c>
      <c r="AY40" s="22">
        <v>217.25</v>
      </c>
      <c r="AZ40" s="22">
        <v>69.75</v>
      </c>
      <c r="BA40" s="22">
        <v>5.5</v>
      </c>
      <c r="BB40" s="22">
        <v>846.25</v>
      </c>
      <c r="BD40" s="2">
        <f t="shared" ref="BD40:BD41" si="8">AVERAGE(B40:BB40)</f>
        <v>1143.7405660377358</v>
      </c>
    </row>
    <row r="41" spans="1:70" ht="15.75" customHeight="1" x14ac:dyDescent="0.25">
      <c r="A41" s="8">
        <v>95</v>
      </c>
      <c r="B41" s="22">
        <v>3074.75</v>
      </c>
      <c r="C41" s="22">
        <v>1005</v>
      </c>
      <c r="D41" s="22">
        <v>4756</v>
      </c>
      <c r="E41" s="22">
        <v>688.25</v>
      </c>
      <c r="F41" s="22">
        <v>793.75</v>
      </c>
      <c r="G41" s="22">
        <v>3319.75</v>
      </c>
      <c r="H41" s="22">
        <v>334</v>
      </c>
      <c r="I41" s="22">
        <v>31.25</v>
      </c>
      <c r="J41" s="22">
        <v>3734.25</v>
      </c>
      <c r="K41" s="22">
        <v>2523.5</v>
      </c>
      <c r="L41" s="22">
        <v>994.75</v>
      </c>
      <c r="M41" s="22">
        <v>2808.5</v>
      </c>
      <c r="N41" s="22">
        <v>1420.5</v>
      </c>
      <c r="O41" s="22">
        <v>964.5</v>
      </c>
      <c r="P41" s="22">
        <v>3154.25</v>
      </c>
      <c r="Q41" s="22">
        <v>2424</v>
      </c>
      <c r="R41" s="22">
        <v>4944</v>
      </c>
      <c r="S41" s="22">
        <v>2431</v>
      </c>
      <c r="T41" s="22">
        <v>4152.5</v>
      </c>
      <c r="U41" s="22">
        <v>20915.25</v>
      </c>
      <c r="V41" s="22">
        <v>2465.25</v>
      </c>
      <c r="W41" s="22">
        <v>958.5</v>
      </c>
      <c r="X41" s="22">
        <v>12860</v>
      </c>
      <c r="Y41" s="22">
        <v>1455.75</v>
      </c>
      <c r="Z41" s="22">
        <v>1617.25</v>
      </c>
      <c r="AA41" s="22">
        <v>158.75</v>
      </c>
      <c r="AB41" s="22">
        <v>8336.5</v>
      </c>
      <c r="AC41" s="22">
        <v>207</v>
      </c>
      <c r="AD41" s="22">
        <v>518.25</v>
      </c>
      <c r="AE41" s="22">
        <v>41390.25</v>
      </c>
      <c r="AF41" s="22">
        <v>2006.25</v>
      </c>
      <c r="AG41" s="22">
        <v>2460.25</v>
      </c>
      <c r="AH41" s="22">
        <v>2258.5</v>
      </c>
      <c r="AI41" s="22">
        <v>6054.25</v>
      </c>
      <c r="AJ41" s="22">
        <v>4920.5</v>
      </c>
      <c r="AK41" s="22">
        <v>1918.5</v>
      </c>
      <c r="AL41" s="22">
        <v>2677.75</v>
      </c>
      <c r="AM41" s="22">
        <v>647.75</v>
      </c>
      <c r="AN41" s="22">
        <v>1420.5</v>
      </c>
      <c r="AO41" s="22">
        <v>6396.75</v>
      </c>
      <c r="AP41" s="22">
        <v>4072.5</v>
      </c>
      <c r="AQ41" s="22">
        <v>15612</v>
      </c>
      <c r="AR41" s="22">
        <v>20868</v>
      </c>
      <c r="AS41" s="22">
        <v>2777.5</v>
      </c>
      <c r="AT41" s="22">
        <v>94.5</v>
      </c>
      <c r="AU41" s="22">
        <v>1668.75</v>
      </c>
      <c r="AV41" s="22">
        <v>1183.25</v>
      </c>
      <c r="AW41" s="22">
        <v>12575.75</v>
      </c>
      <c r="AX41" s="22">
        <v>762</v>
      </c>
      <c r="AY41" s="22">
        <v>814.75</v>
      </c>
      <c r="AZ41" s="22">
        <v>290.5</v>
      </c>
      <c r="BA41" s="22">
        <v>37.5</v>
      </c>
      <c r="BB41" s="22">
        <v>2977.75</v>
      </c>
      <c r="BD41" s="2">
        <f t="shared" si="8"/>
        <v>4319.4905660377362</v>
      </c>
    </row>
    <row r="42" spans="1:70" ht="15.75" customHeight="1" x14ac:dyDescent="0.2"/>
    <row r="43" spans="1:70" ht="15.75" customHeight="1" x14ac:dyDescent="0.25">
      <c r="A43" s="1" t="s">
        <v>316</v>
      </c>
    </row>
    <row r="44" spans="1:70" ht="15.75" customHeight="1" x14ac:dyDescent="0.25">
      <c r="A44" s="6" t="s">
        <v>3</v>
      </c>
    </row>
    <row r="45" spans="1:70" ht="15.75" customHeight="1" x14ac:dyDescent="0.25">
      <c r="A45" s="3" t="s">
        <v>4</v>
      </c>
      <c r="B45" s="23" t="s">
        <v>5</v>
      </c>
      <c r="C45" s="23" t="s">
        <v>6</v>
      </c>
      <c r="D45" s="23" t="s">
        <v>7</v>
      </c>
      <c r="E45" s="23" t="s">
        <v>8</v>
      </c>
      <c r="F45" s="23" t="s">
        <v>13</v>
      </c>
      <c r="G45" s="23" t="s">
        <v>15</v>
      </c>
      <c r="H45" s="23" t="s">
        <v>16</v>
      </c>
      <c r="I45" s="23" t="s">
        <v>17</v>
      </c>
      <c r="J45" s="23" t="s">
        <v>18</v>
      </c>
      <c r="K45" s="23" t="s">
        <v>19</v>
      </c>
      <c r="L45" s="23" t="s">
        <v>22</v>
      </c>
      <c r="M45" s="23" t="s">
        <v>27</v>
      </c>
      <c r="N45" s="23" t="s">
        <v>28</v>
      </c>
      <c r="O45" s="23" t="s">
        <v>29</v>
      </c>
      <c r="P45" s="23" t="s">
        <v>30</v>
      </c>
      <c r="Q45" s="23" t="s">
        <v>38</v>
      </c>
      <c r="R45" s="23" t="s">
        <v>40</v>
      </c>
      <c r="S45" s="23" t="s">
        <v>41</v>
      </c>
      <c r="T45" s="23" t="s">
        <v>44</v>
      </c>
      <c r="U45" s="23" t="s">
        <v>45</v>
      </c>
      <c r="V45" s="23" t="s">
        <v>46</v>
      </c>
      <c r="W45" s="23" t="s">
        <v>49</v>
      </c>
      <c r="X45" s="23" t="s">
        <v>50</v>
      </c>
      <c r="Y45" s="23" t="s">
        <v>65</v>
      </c>
      <c r="Z45" s="23" t="s">
        <v>70</v>
      </c>
      <c r="AA45" s="23" t="s">
        <v>77</v>
      </c>
      <c r="AB45" s="23" t="s">
        <v>78</v>
      </c>
      <c r="AC45" s="23" t="s">
        <v>79</v>
      </c>
      <c r="AD45" s="23" t="s">
        <v>82</v>
      </c>
      <c r="AE45" s="23" t="s">
        <v>83</v>
      </c>
      <c r="AF45" s="23" t="s">
        <v>84</v>
      </c>
      <c r="AG45" s="23" t="s">
        <v>172</v>
      </c>
      <c r="AH45" s="23" t="s">
        <v>173</v>
      </c>
      <c r="AI45" s="23" t="s">
        <v>174</v>
      </c>
      <c r="AJ45" s="23" t="s">
        <v>175</v>
      </c>
      <c r="AK45" s="23" t="s">
        <v>176</v>
      </c>
      <c r="AL45" s="23" t="s">
        <v>179</v>
      </c>
      <c r="AM45" s="23" t="s">
        <v>180</v>
      </c>
      <c r="AN45" s="23" t="s">
        <v>185</v>
      </c>
      <c r="AO45" s="23" t="s">
        <v>186</v>
      </c>
      <c r="AP45" s="23" t="s">
        <v>187</v>
      </c>
      <c r="AQ45" s="23" t="s">
        <v>188</v>
      </c>
      <c r="AR45" s="23" t="s">
        <v>190</v>
      </c>
      <c r="AS45" s="23" t="s">
        <v>191</v>
      </c>
      <c r="AT45" s="23" t="s">
        <v>192</v>
      </c>
      <c r="AU45" s="23" t="s">
        <v>194</v>
      </c>
      <c r="AV45" s="23" t="s">
        <v>195</v>
      </c>
      <c r="AW45" s="23" t="s">
        <v>196</v>
      </c>
      <c r="AX45" s="23" t="s">
        <v>197</v>
      </c>
      <c r="AY45" s="23" t="s">
        <v>198</v>
      </c>
      <c r="AZ45" s="23" t="s">
        <v>202</v>
      </c>
      <c r="BA45" s="4" t="s">
        <v>205</v>
      </c>
      <c r="BB45" s="23" t="s">
        <v>208</v>
      </c>
      <c r="BC45" s="23" t="s">
        <v>209</v>
      </c>
      <c r="BD45" s="23" t="s">
        <v>211</v>
      </c>
      <c r="BE45" s="23" t="s">
        <v>214</v>
      </c>
      <c r="BF45" s="23" t="s">
        <v>215</v>
      </c>
      <c r="BG45" s="23" t="s">
        <v>216</v>
      </c>
      <c r="BH45" s="23" t="s">
        <v>217</v>
      </c>
      <c r="BI45" s="23" t="s">
        <v>218</v>
      </c>
      <c r="BJ45" s="23" t="s">
        <v>219</v>
      </c>
      <c r="BK45" s="23" t="s">
        <v>221</v>
      </c>
      <c r="BL45" s="23" t="s">
        <v>222</v>
      </c>
      <c r="BM45" s="23" t="s">
        <v>223</v>
      </c>
      <c r="BO45" s="24" t="s">
        <v>315</v>
      </c>
      <c r="BR45" s="1" t="s">
        <v>87</v>
      </c>
    </row>
    <row r="46" spans="1:70" ht="15.75" customHeight="1" x14ac:dyDescent="0.25">
      <c r="A46" s="4">
        <v>50</v>
      </c>
      <c r="B46" s="22">
        <v>428.32600000000002</v>
      </c>
      <c r="C46" s="22">
        <v>67.210080000000005</v>
      </c>
      <c r="D46" s="22">
        <v>231.38329999999999</v>
      </c>
      <c r="E46" s="22">
        <v>2.7327729999999999</v>
      </c>
      <c r="F46" s="22">
        <v>662.48670000000004</v>
      </c>
      <c r="G46" s="22">
        <v>1029.0429999999999</v>
      </c>
      <c r="H46" s="22">
        <v>2051.8989999999999</v>
      </c>
      <c r="I46" s="22">
        <v>8.9371980000000004</v>
      </c>
      <c r="J46" s="22">
        <v>661.62390000000005</v>
      </c>
      <c r="K46" s="22">
        <v>20.64377</v>
      </c>
      <c r="L46" s="22">
        <v>0</v>
      </c>
      <c r="M46" s="22">
        <v>759.27329999999995</v>
      </c>
      <c r="N46" s="22">
        <v>293.30500000000001</v>
      </c>
      <c r="O46" s="22">
        <v>127.1474</v>
      </c>
      <c r="P46" s="22">
        <v>1035.8230000000001</v>
      </c>
      <c r="Q46" s="22">
        <v>1055.4649999999999</v>
      </c>
      <c r="R46" s="22">
        <v>685.48149999999998</v>
      </c>
      <c r="S46" s="22">
        <v>993.37959999999998</v>
      </c>
      <c r="T46" s="22">
        <v>6.7694409999999996</v>
      </c>
      <c r="U46" s="22">
        <v>1499.2919999999999</v>
      </c>
      <c r="V46" s="22">
        <v>953.33399999999995</v>
      </c>
      <c r="W46" s="22">
        <v>53.127339999999997</v>
      </c>
      <c r="X46" s="22">
        <v>2281.4549999999999</v>
      </c>
      <c r="Y46" s="22">
        <v>2.6833269999999998</v>
      </c>
      <c r="Z46" s="22">
        <v>705.56960000000004</v>
      </c>
      <c r="AA46" s="22">
        <v>636.71220000000005</v>
      </c>
      <c r="AB46" s="22">
        <v>748.39700000000005</v>
      </c>
      <c r="AC46" s="22">
        <v>2016.0440000000001</v>
      </c>
      <c r="AD46" s="22">
        <v>2335.8139999999999</v>
      </c>
      <c r="AE46" s="22">
        <v>572.25630000000001</v>
      </c>
      <c r="AF46" s="22">
        <v>823.78200000000004</v>
      </c>
      <c r="AG46" s="22">
        <v>1115.9580000000001</v>
      </c>
      <c r="AH46" s="22">
        <v>1426.681</v>
      </c>
      <c r="AI46" s="22">
        <v>1242.5630000000001</v>
      </c>
      <c r="AJ46" s="22">
        <v>1348.316</v>
      </c>
      <c r="AK46" s="22">
        <v>3.910666</v>
      </c>
      <c r="AL46" s="22">
        <v>188.07069999999999</v>
      </c>
      <c r="AM46" s="22">
        <v>108.9389</v>
      </c>
      <c r="AN46" s="22">
        <v>201.39230000000001</v>
      </c>
      <c r="AO46" s="22">
        <v>315.60250000000002</v>
      </c>
      <c r="AP46" s="22">
        <v>234.95769999999999</v>
      </c>
      <c r="AQ46" s="22">
        <v>211.93819999999999</v>
      </c>
      <c r="AR46" s="22">
        <v>323.13929999999999</v>
      </c>
      <c r="AS46" s="22">
        <v>1109.365</v>
      </c>
      <c r="AT46" s="22">
        <v>1058.742</v>
      </c>
      <c r="AU46" s="22">
        <v>1905.2180000000001</v>
      </c>
      <c r="AV46" s="22">
        <v>709.27610000000004</v>
      </c>
      <c r="AW46" s="22">
        <v>221.54230000000001</v>
      </c>
      <c r="AX46" s="22">
        <v>4.2711870000000003</v>
      </c>
      <c r="AY46" s="22">
        <v>83.328469999999996</v>
      </c>
      <c r="AZ46" s="22">
        <v>28.856339999999999</v>
      </c>
      <c r="BA46" s="22">
        <v>560.82039999999995</v>
      </c>
      <c r="BB46" s="22">
        <v>1981.384</v>
      </c>
      <c r="BC46" s="22">
        <v>2027.577</v>
      </c>
      <c r="BD46" s="22">
        <v>110.5509</v>
      </c>
      <c r="BE46" s="22">
        <v>963.50829999999996</v>
      </c>
      <c r="BF46" s="22">
        <v>4717.8590000000004</v>
      </c>
      <c r="BG46" s="22">
        <v>1877.1</v>
      </c>
      <c r="BH46" s="22">
        <v>952.27350000000001</v>
      </c>
      <c r="BI46" s="22">
        <v>1053.431</v>
      </c>
      <c r="BJ46" s="22">
        <v>691.57659999999998</v>
      </c>
      <c r="BK46" s="22">
        <v>1248.1410000000001</v>
      </c>
      <c r="BL46" s="22">
        <v>2063.6509999999998</v>
      </c>
      <c r="BM46" s="22">
        <v>2223.9839999999999</v>
      </c>
      <c r="BO46" s="2">
        <f t="shared" ref="BO46:BO48" si="9">AVERAGE(B46:BM46)</f>
        <v>860.36439206249975</v>
      </c>
      <c r="BQ46" s="1">
        <v>50</v>
      </c>
      <c r="BR46" s="11">
        <f t="shared" ref="BR46:BR47" si="10">(BO52-BO46)/BO46</f>
        <v>1.4104975393371981</v>
      </c>
    </row>
    <row r="47" spans="1:70" ht="15.75" customHeight="1" x14ac:dyDescent="0.25">
      <c r="A47" s="4">
        <v>95</v>
      </c>
      <c r="B47" s="22">
        <v>1361.816</v>
      </c>
      <c r="C47" s="22">
        <v>405.18700999999999</v>
      </c>
      <c r="D47" s="22">
        <v>2229.0702999999999</v>
      </c>
      <c r="E47" s="22">
        <v>666.30571499999996</v>
      </c>
      <c r="F47" s="22">
        <v>3008.8573000000001</v>
      </c>
      <c r="G47" s="22">
        <v>1977.903</v>
      </c>
      <c r="H47" s="22">
        <v>3772.8139999999999</v>
      </c>
      <c r="I47" s="22">
        <v>42.944580999999999</v>
      </c>
      <c r="J47" s="22">
        <v>1494.6995999999999</v>
      </c>
      <c r="K47" s="22">
        <v>242.54927000000001</v>
      </c>
      <c r="L47" s="22">
        <v>14.030799999999999</v>
      </c>
      <c r="M47" s="22">
        <v>1851.4495999999999</v>
      </c>
      <c r="N47" s="22">
        <v>785.82320000000004</v>
      </c>
      <c r="O47" s="22">
        <v>309.1318</v>
      </c>
      <c r="P47" s="22">
        <v>2194.2550000000001</v>
      </c>
      <c r="Q47" s="22">
        <v>1893.749</v>
      </c>
      <c r="R47" s="22">
        <v>3575.0216</v>
      </c>
      <c r="S47" s="22">
        <v>2948.5940000000001</v>
      </c>
      <c r="T47" s="22">
        <v>153.81884600000001</v>
      </c>
      <c r="U47" s="22">
        <v>3219.3609999999999</v>
      </c>
      <c r="V47" s="22">
        <v>4698.8630000000003</v>
      </c>
      <c r="W47" s="22">
        <v>1258.8953300000001</v>
      </c>
      <c r="X47" s="22">
        <v>5398.0730000000003</v>
      </c>
      <c r="Y47" s="22">
        <v>320.81555700000001</v>
      </c>
      <c r="Z47" s="22">
        <v>1689.2414000000001</v>
      </c>
      <c r="AA47" s="22">
        <v>1597.7012</v>
      </c>
      <c r="AB47" s="22">
        <v>1219.1500000000001</v>
      </c>
      <c r="AC47" s="22">
        <v>4625.4570000000003</v>
      </c>
      <c r="AD47" s="22">
        <v>3954.768</v>
      </c>
      <c r="AE47" s="22">
        <v>2709.0457999999999</v>
      </c>
      <c r="AF47" s="22">
        <v>2570.8209999999999</v>
      </c>
      <c r="AG47" s="22">
        <v>2952.4780000000001</v>
      </c>
      <c r="AH47" s="22">
        <v>2480.4450000000002</v>
      </c>
      <c r="AI47" s="22">
        <v>3555.8359999999998</v>
      </c>
      <c r="AJ47" s="22">
        <v>3547.7979999999998</v>
      </c>
      <c r="AK47" s="22">
        <v>93.505020000000002</v>
      </c>
      <c r="AL47" s="22">
        <v>890.56110000000001</v>
      </c>
      <c r="AM47" s="22">
        <v>747.1232</v>
      </c>
      <c r="AN47" s="22">
        <v>841.16200000000003</v>
      </c>
      <c r="AO47" s="22">
        <v>871.51620000000003</v>
      </c>
      <c r="AP47" s="22">
        <v>1122.7592999999999</v>
      </c>
      <c r="AQ47" s="22">
        <v>780.69470000000001</v>
      </c>
      <c r="AR47" s="22">
        <v>1598.9682</v>
      </c>
      <c r="AS47" s="22">
        <v>5415.9939999999997</v>
      </c>
      <c r="AT47" s="22">
        <v>3734.018</v>
      </c>
      <c r="AU47" s="22">
        <v>4880.1490000000003</v>
      </c>
      <c r="AV47" s="22">
        <v>1366.9233999999999</v>
      </c>
      <c r="AW47" s="22">
        <v>687.46370000000002</v>
      </c>
      <c r="AX47" s="22">
        <v>20.205912999999999</v>
      </c>
      <c r="AY47" s="22">
        <v>111.58184</v>
      </c>
      <c r="AZ47" s="22">
        <v>78.065780000000004</v>
      </c>
      <c r="BA47" s="22">
        <v>1796.2936</v>
      </c>
      <c r="BB47" s="22">
        <v>2847.0349999999999</v>
      </c>
      <c r="BC47" s="22">
        <v>2998.8029999999999</v>
      </c>
      <c r="BD47" s="22">
        <v>143.77520000000001</v>
      </c>
      <c r="BE47" s="22">
        <v>2851.1572999999999</v>
      </c>
      <c r="BF47" s="22">
        <v>6641.4769999999999</v>
      </c>
      <c r="BG47" s="22">
        <v>5071.2929999999997</v>
      </c>
      <c r="BH47" s="22">
        <v>2573.4634999999998</v>
      </c>
      <c r="BI47" s="22">
        <v>4825.0810000000001</v>
      </c>
      <c r="BJ47" s="22">
        <v>4118.1541999999999</v>
      </c>
      <c r="BK47" s="22">
        <v>2475.0749999999998</v>
      </c>
      <c r="BL47" s="22">
        <v>5138.9520000000002</v>
      </c>
      <c r="BM47" s="22">
        <v>6025.4139999999998</v>
      </c>
      <c r="BO47" s="2">
        <f t="shared" si="9"/>
        <v>2273.0224228437505</v>
      </c>
      <c r="BQ47" s="1">
        <v>95</v>
      </c>
      <c r="BR47" s="11">
        <f t="shared" si="10"/>
        <v>2.2718224450886644</v>
      </c>
    </row>
    <row r="48" spans="1:70" ht="15.75" customHeight="1" x14ac:dyDescent="0.25">
      <c r="A48" s="4">
        <v>99</v>
      </c>
      <c r="B48" s="22">
        <v>1383.2159999999999</v>
      </c>
      <c r="C48" s="22">
        <v>483.49668000000003</v>
      </c>
      <c r="D48" s="22">
        <v>2645.0749000000001</v>
      </c>
      <c r="E48" s="22">
        <v>682.23419899999999</v>
      </c>
      <c r="F48" s="22">
        <v>3174.4112</v>
      </c>
      <c r="G48" s="22">
        <v>2046.6579999999999</v>
      </c>
      <c r="H48" s="22">
        <v>3800.453</v>
      </c>
      <c r="I48" s="22">
        <v>89.335778000000005</v>
      </c>
      <c r="J48" s="22">
        <v>1876.3724999999999</v>
      </c>
      <c r="K48" s="22">
        <v>288.80786999999998</v>
      </c>
      <c r="L48" s="22">
        <v>20.167439999999999</v>
      </c>
      <c r="M48" s="22">
        <v>2243.0762</v>
      </c>
      <c r="N48" s="22">
        <v>907.61500000000001</v>
      </c>
      <c r="O48" s="22">
        <v>324.95679999999999</v>
      </c>
      <c r="P48" s="22">
        <v>2196.6410000000001</v>
      </c>
      <c r="Q48" s="22">
        <v>2131.116</v>
      </c>
      <c r="R48" s="22">
        <v>3715.2242999999999</v>
      </c>
      <c r="S48" s="22">
        <v>2985.5405999999998</v>
      </c>
      <c r="T48" s="22">
        <v>157.221339</v>
      </c>
      <c r="U48" s="22">
        <v>3367.7310000000002</v>
      </c>
      <c r="V48" s="22">
        <v>4795.4660000000003</v>
      </c>
      <c r="W48" s="22">
        <v>1606.74866</v>
      </c>
      <c r="X48" s="22">
        <v>5423.8810000000003</v>
      </c>
      <c r="Y48" s="22">
        <v>321.36245000000002</v>
      </c>
      <c r="Z48" s="22">
        <v>1945.8868</v>
      </c>
      <c r="AA48" s="22">
        <v>1801.8595</v>
      </c>
      <c r="AB48" s="22">
        <v>1260.4380000000001</v>
      </c>
      <c r="AC48" s="22">
        <v>4646.3500000000004</v>
      </c>
      <c r="AD48" s="22">
        <v>3961.2159999999999</v>
      </c>
      <c r="AE48" s="22">
        <v>2799.0468999999998</v>
      </c>
      <c r="AF48" s="22">
        <v>3003.4009999999998</v>
      </c>
      <c r="AG48" s="22">
        <v>3053.6219999999998</v>
      </c>
      <c r="AH48" s="22">
        <v>2611.558</v>
      </c>
      <c r="AI48" s="22">
        <v>3608.0940000000001</v>
      </c>
      <c r="AJ48" s="22">
        <v>3547.7979999999998</v>
      </c>
      <c r="AK48" s="22">
        <v>101.53873</v>
      </c>
      <c r="AL48" s="22">
        <v>893.32370000000003</v>
      </c>
      <c r="AM48" s="22">
        <v>797.06410000000005</v>
      </c>
      <c r="AN48" s="22">
        <v>847.93349999999998</v>
      </c>
      <c r="AO48" s="22">
        <v>896.51220000000001</v>
      </c>
      <c r="AP48" s="22">
        <v>1242.4675</v>
      </c>
      <c r="AQ48" s="22">
        <v>821.71770000000004</v>
      </c>
      <c r="AR48" s="22">
        <v>1745.5867000000001</v>
      </c>
      <c r="AS48" s="22">
        <v>5815.2520000000004</v>
      </c>
      <c r="AT48" s="22">
        <v>3774.0360000000001</v>
      </c>
      <c r="AU48" s="22">
        <v>5606.5659999999998</v>
      </c>
      <c r="AV48" s="22">
        <v>1449.4114</v>
      </c>
      <c r="AW48" s="22">
        <v>696.10109999999997</v>
      </c>
      <c r="AX48" s="22">
        <v>20.205912999999999</v>
      </c>
      <c r="AY48" s="22">
        <v>111.58184</v>
      </c>
      <c r="AZ48" s="22">
        <v>79.276470000000003</v>
      </c>
      <c r="BA48" s="22">
        <v>1952.8182999999999</v>
      </c>
      <c r="BB48" s="22">
        <v>3032.375</v>
      </c>
      <c r="BC48" s="22">
        <v>3035.6320000000001</v>
      </c>
      <c r="BD48" s="22">
        <v>143.77520000000001</v>
      </c>
      <c r="BE48" s="22">
        <v>3085.8191000000002</v>
      </c>
      <c r="BF48" s="22">
        <v>6649.268</v>
      </c>
      <c r="BG48" s="22">
        <v>5376.55</v>
      </c>
      <c r="BH48" s="22">
        <v>2840.1531</v>
      </c>
      <c r="BI48" s="22">
        <v>5667.7460000000001</v>
      </c>
      <c r="BJ48" s="22">
        <v>4351.0319</v>
      </c>
      <c r="BK48" s="22">
        <v>2531.83</v>
      </c>
      <c r="BL48" s="22">
        <v>5479.7830000000004</v>
      </c>
      <c r="BM48" s="22">
        <v>6569.7190000000001</v>
      </c>
      <c r="BO48" s="2">
        <f t="shared" si="9"/>
        <v>2414.3930245156248</v>
      </c>
    </row>
    <row r="49" spans="1:67" ht="15.75" customHeight="1" x14ac:dyDescent="0.2"/>
    <row r="50" spans="1:67" ht="15.75" customHeight="1" x14ac:dyDescent="0.25">
      <c r="A50" s="2" t="s">
        <v>88</v>
      </c>
    </row>
    <row r="51" spans="1:67" ht="15.75" customHeight="1" x14ac:dyDescent="0.2">
      <c r="A51" s="3" t="s">
        <v>4</v>
      </c>
      <c r="B51" s="23" t="s">
        <v>5</v>
      </c>
      <c r="C51" s="23" t="s">
        <v>6</v>
      </c>
      <c r="D51" s="23" t="s">
        <v>7</v>
      </c>
      <c r="E51" s="23" t="s">
        <v>8</v>
      </c>
      <c r="F51" s="23" t="s">
        <v>13</v>
      </c>
      <c r="G51" s="23" t="s">
        <v>15</v>
      </c>
      <c r="H51" s="23" t="s">
        <v>16</v>
      </c>
      <c r="I51" s="23" t="s">
        <v>17</v>
      </c>
      <c r="J51" s="23" t="s">
        <v>18</v>
      </c>
      <c r="K51" s="23" t="s">
        <v>19</v>
      </c>
      <c r="L51" s="23" t="s">
        <v>22</v>
      </c>
      <c r="M51" s="23" t="s">
        <v>27</v>
      </c>
      <c r="N51" s="23" t="s">
        <v>28</v>
      </c>
      <c r="O51" s="23" t="s">
        <v>29</v>
      </c>
      <c r="P51" s="23" t="s">
        <v>30</v>
      </c>
      <c r="Q51" s="23" t="s">
        <v>38</v>
      </c>
      <c r="R51" s="23" t="s">
        <v>40</v>
      </c>
      <c r="S51" s="23" t="s">
        <v>41</v>
      </c>
      <c r="T51" s="23" t="s">
        <v>44</v>
      </c>
      <c r="U51" s="23" t="s">
        <v>45</v>
      </c>
      <c r="V51" s="23" t="s">
        <v>46</v>
      </c>
      <c r="W51" s="23" t="s">
        <v>49</v>
      </c>
      <c r="X51" s="23" t="s">
        <v>50</v>
      </c>
      <c r="Y51" s="23" t="s">
        <v>65</v>
      </c>
      <c r="Z51" s="23" t="s">
        <v>70</v>
      </c>
      <c r="AA51" s="23" t="s">
        <v>77</v>
      </c>
      <c r="AB51" s="23" t="s">
        <v>78</v>
      </c>
      <c r="AC51" s="23" t="s">
        <v>79</v>
      </c>
      <c r="AD51" s="23" t="s">
        <v>82</v>
      </c>
      <c r="AE51" s="23" t="s">
        <v>83</v>
      </c>
      <c r="AF51" s="23" t="s">
        <v>84</v>
      </c>
      <c r="AG51" s="23" t="s">
        <v>172</v>
      </c>
      <c r="AH51" s="23" t="s">
        <v>173</v>
      </c>
      <c r="AI51" s="23" t="s">
        <v>174</v>
      </c>
      <c r="AJ51" s="23" t="s">
        <v>175</v>
      </c>
      <c r="AK51" s="23" t="s">
        <v>176</v>
      </c>
      <c r="AL51" s="23" t="s">
        <v>179</v>
      </c>
      <c r="AM51" s="23" t="s">
        <v>180</v>
      </c>
      <c r="AN51" s="23" t="s">
        <v>185</v>
      </c>
      <c r="AO51" s="23" t="s">
        <v>186</v>
      </c>
      <c r="AP51" s="23" t="s">
        <v>187</v>
      </c>
      <c r="AQ51" s="23" t="s">
        <v>188</v>
      </c>
      <c r="AR51" s="23" t="s">
        <v>190</v>
      </c>
      <c r="AS51" s="23" t="s">
        <v>191</v>
      </c>
      <c r="AT51" s="23" t="s">
        <v>192</v>
      </c>
      <c r="AU51" s="23" t="s">
        <v>194</v>
      </c>
      <c r="AV51" s="23" t="s">
        <v>195</v>
      </c>
      <c r="AW51" s="23" t="s">
        <v>196</v>
      </c>
      <c r="AX51" s="23" t="s">
        <v>197</v>
      </c>
      <c r="AY51" s="23" t="s">
        <v>198</v>
      </c>
      <c r="AZ51" s="23" t="s">
        <v>202</v>
      </c>
      <c r="BA51" s="4" t="s">
        <v>205</v>
      </c>
      <c r="BB51" s="23" t="s">
        <v>208</v>
      </c>
      <c r="BC51" s="23" t="s">
        <v>209</v>
      </c>
      <c r="BD51" s="23" t="s">
        <v>211</v>
      </c>
      <c r="BE51" s="23" t="s">
        <v>214</v>
      </c>
      <c r="BF51" s="23" t="s">
        <v>215</v>
      </c>
      <c r="BG51" s="23" t="s">
        <v>216</v>
      </c>
      <c r="BH51" s="23" t="s">
        <v>217</v>
      </c>
      <c r="BI51" s="23" t="s">
        <v>218</v>
      </c>
      <c r="BJ51" s="23" t="s">
        <v>219</v>
      </c>
      <c r="BK51" s="23" t="s">
        <v>221</v>
      </c>
      <c r="BL51" s="23" t="s">
        <v>222</v>
      </c>
      <c r="BM51" s="23" t="s">
        <v>223</v>
      </c>
      <c r="BO51" s="25" t="s">
        <v>86</v>
      </c>
    </row>
    <row r="52" spans="1:67" ht="15.75" customHeight="1" x14ac:dyDescent="0.25">
      <c r="A52" s="8">
        <v>50</v>
      </c>
      <c r="B52" s="22">
        <v>685</v>
      </c>
      <c r="C52" s="22">
        <v>190.25</v>
      </c>
      <c r="D52" s="22">
        <v>672.5</v>
      </c>
      <c r="E52" s="22">
        <v>159.25</v>
      </c>
      <c r="F52" s="22">
        <v>1363.5</v>
      </c>
      <c r="G52" s="22">
        <v>2047.5</v>
      </c>
      <c r="H52" s="22">
        <v>3089.75</v>
      </c>
      <c r="I52" s="22">
        <v>32.5</v>
      </c>
      <c r="J52" s="22">
        <v>1459</v>
      </c>
      <c r="K52" s="22">
        <v>76.5</v>
      </c>
      <c r="L52" s="22">
        <v>7.25</v>
      </c>
      <c r="M52" s="22">
        <v>1191.75</v>
      </c>
      <c r="N52" s="22">
        <v>526.25</v>
      </c>
      <c r="O52" s="22">
        <v>205</v>
      </c>
      <c r="P52" s="22">
        <v>1978</v>
      </c>
      <c r="Q52" s="22">
        <v>1409</v>
      </c>
      <c r="R52" s="22">
        <v>1639.5</v>
      </c>
      <c r="S52" s="22">
        <v>1677.25</v>
      </c>
      <c r="T52" s="22">
        <v>97.25</v>
      </c>
      <c r="U52" s="22">
        <v>2209.75</v>
      </c>
      <c r="V52" s="22">
        <v>2712.5</v>
      </c>
      <c r="W52" s="22">
        <v>367.5</v>
      </c>
      <c r="X52" s="22">
        <v>4822.25</v>
      </c>
      <c r="Y52" s="22">
        <v>201.25</v>
      </c>
      <c r="Z52" s="22">
        <v>1135.5</v>
      </c>
      <c r="AA52" s="22">
        <v>921</v>
      </c>
      <c r="AB52" s="22">
        <v>1539.25</v>
      </c>
      <c r="AC52" s="22">
        <v>3519.75</v>
      </c>
      <c r="AD52" s="22">
        <v>3126.5</v>
      </c>
      <c r="AE52" s="22">
        <v>1348.25</v>
      </c>
      <c r="AF52" s="22">
        <v>1539.25</v>
      </c>
      <c r="AG52" s="22">
        <v>2499.5</v>
      </c>
      <c r="AH52" s="22">
        <v>2301.5</v>
      </c>
      <c r="AI52" s="22">
        <v>2256.25</v>
      </c>
      <c r="AJ52" s="22">
        <v>2340.25</v>
      </c>
      <c r="AK52" s="22">
        <v>51.75</v>
      </c>
      <c r="AL52" s="22">
        <v>515.5</v>
      </c>
      <c r="AM52" s="22">
        <v>449.5</v>
      </c>
      <c r="AN52" s="22">
        <v>656</v>
      </c>
      <c r="AO52" s="22">
        <v>2369.75</v>
      </c>
      <c r="AP52" s="22">
        <v>653.75</v>
      </c>
      <c r="AQ52" s="22">
        <v>1452</v>
      </c>
      <c r="AR52" s="22">
        <v>713</v>
      </c>
      <c r="AS52" s="22">
        <v>6141.5</v>
      </c>
      <c r="AT52" s="22">
        <v>4883</v>
      </c>
      <c r="AU52" s="22">
        <v>4712</v>
      </c>
      <c r="AV52" s="22">
        <v>1097.5</v>
      </c>
      <c r="AW52" s="22">
        <v>400.75</v>
      </c>
      <c r="AX52" s="22">
        <v>45.25</v>
      </c>
      <c r="AY52" s="22">
        <v>422.75</v>
      </c>
      <c r="AZ52" s="22">
        <v>85.75</v>
      </c>
      <c r="BA52" s="22">
        <v>1345.25</v>
      </c>
      <c r="BB52" s="22">
        <v>2481</v>
      </c>
      <c r="BC52" s="22">
        <v>2361.5</v>
      </c>
      <c r="BD52" s="22">
        <v>138.75</v>
      </c>
      <c r="BE52" s="22">
        <v>3222.25</v>
      </c>
      <c r="BF52" s="22">
        <v>5613</v>
      </c>
      <c r="BG52" s="22">
        <v>7255.25</v>
      </c>
      <c r="BH52" s="22">
        <v>1960.75</v>
      </c>
      <c r="BI52" s="22">
        <v>8752.25</v>
      </c>
      <c r="BJ52" s="22">
        <v>6622.25</v>
      </c>
      <c r="BK52" s="22">
        <v>4306</v>
      </c>
      <c r="BL52" s="22">
        <v>5281</v>
      </c>
      <c r="BM52" s="22">
        <v>7393.75</v>
      </c>
      <c r="BO52" s="2">
        <f t="shared" ref="BO52:BO53" si="11">AVERAGE(B52:BM52)</f>
        <v>2073.90625</v>
      </c>
    </row>
    <row r="53" spans="1:67" ht="15.75" customHeight="1" x14ac:dyDescent="0.25">
      <c r="A53" s="8">
        <v>95</v>
      </c>
      <c r="B53" s="22">
        <v>2781.25</v>
      </c>
      <c r="C53" s="22">
        <v>848.25</v>
      </c>
      <c r="D53" s="22">
        <v>4119.25</v>
      </c>
      <c r="E53" s="22">
        <v>1122</v>
      </c>
      <c r="F53" s="22">
        <v>5933.5</v>
      </c>
      <c r="G53" s="22">
        <v>6987.75</v>
      </c>
      <c r="H53" s="22">
        <v>9412.25</v>
      </c>
      <c r="I53" s="22">
        <v>157.75</v>
      </c>
      <c r="J53" s="22">
        <v>5112.25</v>
      </c>
      <c r="K53" s="22">
        <v>618</v>
      </c>
      <c r="L53" s="22">
        <v>42.25</v>
      </c>
      <c r="M53" s="22">
        <v>4212.75</v>
      </c>
      <c r="N53" s="22">
        <v>2127</v>
      </c>
      <c r="O53" s="22">
        <v>715</v>
      </c>
      <c r="P53" s="22">
        <v>6458.5</v>
      </c>
      <c r="Q53" s="22">
        <v>5407.75</v>
      </c>
      <c r="R53" s="22">
        <v>6850.5</v>
      </c>
      <c r="S53" s="22">
        <v>5748.25</v>
      </c>
      <c r="T53" s="22">
        <v>457.75</v>
      </c>
      <c r="U53" s="22">
        <v>6974</v>
      </c>
      <c r="V53" s="22">
        <v>10471.75</v>
      </c>
      <c r="W53" s="22">
        <v>2804</v>
      </c>
      <c r="X53" s="22">
        <v>15971.25</v>
      </c>
      <c r="Y53" s="22">
        <v>1228.5</v>
      </c>
      <c r="Z53" s="22">
        <v>4015.25</v>
      </c>
      <c r="AA53" s="22">
        <v>3220</v>
      </c>
      <c r="AB53" s="22">
        <v>5979.5</v>
      </c>
      <c r="AC53" s="22">
        <v>11260.75</v>
      </c>
      <c r="AD53" s="22">
        <v>9935</v>
      </c>
      <c r="AE53" s="22">
        <v>5580.75</v>
      </c>
      <c r="AF53" s="22">
        <v>6145</v>
      </c>
      <c r="AG53" s="22">
        <v>8325</v>
      </c>
      <c r="AH53" s="22">
        <v>8027.5</v>
      </c>
      <c r="AI53" s="22">
        <v>8225</v>
      </c>
      <c r="AJ53" s="22">
        <v>8763</v>
      </c>
      <c r="AK53" s="22">
        <v>272</v>
      </c>
      <c r="AL53" s="22">
        <v>1940.75</v>
      </c>
      <c r="AM53" s="22">
        <v>1861.5</v>
      </c>
      <c r="AN53" s="22">
        <v>2503.25</v>
      </c>
      <c r="AO53" s="22">
        <v>9643</v>
      </c>
      <c r="AP53" s="22">
        <v>3482.75</v>
      </c>
      <c r="AQ53" s="22">
        <v>5162.25</v>
      </c>
      <c r="AR53" s="22">
        <v>3856.75</v>
      </c>
      <c r="AS53" s="22">
        <v>21513.5</v>
      </c>
      <c r="AT53" s="22">
        <v>16856.25</v>
      </c>
      <c r="AU53" s="22">
        <v>17962.25</v>
      </c>
      <c r="AV53" s="22">
        <v>3410.25</v>
      </c>
      <c r="AW53" s="22">
        <v>1544.5</v>
      </c>
      <c r="AX53" s="22">
        <v>195.5</v>
      </c>
      <c r="AY53" s="22">
        <v>1511.75</v>
      </c>
      <c r="AZ53" s="22">
        <v>357</v>
      </c>
      <c r="BA53" s="22">
        <v>4702.5</v>
      </c>
      <c r="BB53" s="22">
        <v>8399.5</v>
      </c>
      <c r="BC53" s="22">
        <v>7974.25</v>
      </c>
      <c r="BD53" s="22">
        <v>440</v>
      </c>
      <c r="BE53" s="22">
        <v>11879.5</v>
      </c>
      <c r="BF53" s="22">
        <v>18498.25</v>
      </c>
      <c r="BG53" s="22">
        <v>26538.75</v>
      </c>
      <c r="BH53" s="22">
        <v>7723.5</v>
      </c>
      <c r="BI53" s="22">
        <v>30230.25</v>
      </c>
      <c r="BJ53" s="22">
        <v>24676.5</v>
      </c>
      <c r="BK53" s="22">
        <v>14429</v>
      </c>
      <c r="BL53" s="22">
        <v>17389.5</v>
      </c>
      <c r="BM53" s="22">
        <v>24970.25</v>
      </c>
      <c r="BO53" s="2">
        <f t="shared" si="11"/>
        <v>7436.92578125</v>
      </c>
    </row>
    <row r="54" spans="1:67" ht="15.75" customHeight="1" x14ac:dyDescent="0.2"/>
    <row r="55" spans="1:67" ht="15.75" customHeight="1" x14ac:dyDescent="0.2"/>
    <row r="56" spans="1:67" ht="15.75" customHeight="1" x14ac:dyDescent="0.2"/>
    <row r="57" spans="1:67" ht="15.75" customHeight="1" x14ac:dyDescent="0.2"/>
    <row r="58" spans="1:67" ht="15.75" customHeight="1" x14ac:dyDescent="0.2"/>
    <row r="59" spans="1:67" ht="15.75" customHeight="1" x14ac:dyDescent="0.2"/>
    <row r="60" spans="1:67" ht="15.75" customHeight="1" x14ac:dyDescent="0.2"/>
    <row r="61" spans="1:67" ht="15.75" customHeight="1" x14ac:dyDescent="0.2"/>
    <row r="62" spans="1:67" ht="15.75" customHeight="1" x14ac:dyDescent="0.2"/>
    <row r="63" spans="1:67" ht="15.75" customHeight="1" x14ac:dyDescent="0.2"/>
    <row r="64" spans="1:67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1" spans="1:21" x14ac:dyDescent="0.25">
      <c r="A1" s="1" t="s">
        <v>317</v>
      </c>
    </row>
    <row r="3" spans="1:21" x14ac:dyDescent="0.25">
      <c r="A3" s="1" t="s">
        <v>318</v>
      </c>
    </row>
    <row r="5" spans="1:21" x14ac:dyDescent="0.25">
      <c r="A5" s="1" t="s">
        <v>319</v>
      </c>
    </row>
    <row r="6" spans="1:21" x14ac:dyDescent="0.25">
      <c r="A6" s="2" t="s">
        <v>3</v>
      </c>
    </row>
    <row r="7" spans="1:21" x14ac:dyDescent="0.25">
      <c r="A7" s="3" t="s">
        <v>4</v>
      </c>
      <c r="B7" s="3">
        <v>1</v>
      </c>
      <c r="C7" s="3">
        <v>3</v>
      </c>
      <c r="D7" s="3">
        <v>4</v>
      </c>
      <c r="E7" s="3">
        <v>9</v>
      </c>
      <c r="F7" s="3">
        <v>10</v>
      </c>
      <c r="G7" s="3">
        <v>11</v>
      </c>
      <c r="H7" s="3">
        <v>14</v>
      </c>
      <c r="I7" s="3">
        <v>18</v>
      </c>
      <c r="J7" s="3">
        <v>20</v>
      </c>
      <c r="K7" s="3">
        <v>21</v>
      </c>
      <c r="L7" s="3">
        <v>24</v>
      </c>
      <c r="M7" s="3">
        <v>25</v>
      </c>
      <c r="N7" s="3">
        <v>28</v>
      </c>
      <c r="O7" s="3">
        <v>29</v>
      </c>
      <c r="P7" s="3">
        <v>31</v>
      </c>
      <c r="R7" s="1" t="s">
        <v>86</v>
      </c>
      <c r="U7" s="1" t="s">
        <v>320</v>
      </c>
    </row>
    <row r="8" spans="1:21" x14ac:dyDescent="0.25">
      <c r="A8" s="4">
        <v>50</v>
      </c>
      <c r="B8" s="26">
        <v>164.678</v>
      </c>
      <c r="C8" s="26">
        <v>95.758409999999998</v>
      </c>
      <c r="D8" s="26">
        <v>243.66839999999999</v>
      </c>
      <c r="E8" s="26">
        <v>202.3228</v>
      </c>
      <c r="F8" s="26">
        <v>189.51310000000001</v>
      </c>
      <c r="G8" s="26">
        <v>55.309710000000003</v>
      </c>
      <c r="H8" s="26">
        <v>66.070909999999998</v>
      </c>
      <c r="I8" s="26">
        <v>233.00649999999999</v>
      </c>
      <c r="J8" s="26">
        <v>139.733</v>
      </c>
      <c r="K8" s="26">
        <v>83.380740000000003</v>
      </c>
      <c r="L8" s="26">
        <v>349.20920000000001</v>
      </c>
      <c r="M8" s="26">
        <v>736.83870000000002</v>
      </c>
      <c r="N8" s="26">
        <v>210.13030000000001</v>
      </c>
      <c r="O8" s="26">
        <v>130.5925</v>
      </c>
      <c r="P8" s="26">
        <v>33.337200000000003</v>
      </c>
      <c r="Q8" s="27">
        <v>50</v>
      </c>
      <c r="R8" s="2">
        <f t="shared" ref="R8:R10" si="0">AVERAGE(B8:P8)</f>
        <v>195.56996466666669</v>
      </c>
      <c r="T8" s="7">
        <v>50</v>
      </c>
      <c r="U8" s="11">
        <f t="shared" ref="U8:U9" si="1">(R14-R8)/R8</f>
        <v>1.5034519019036687</v>
      </c>
    </row>
    <row r="9" spans="1:21" x14ac:dyDescent="0.25">
      <c r="A9" s="4">
        <v>95</v>
      </c>
      <c r="B9" s="26">
        <v>613.14189999999996</v>
      </c>
      <c r="C9" s="26">
        <v>354.98964999999998</v>
      </c>
      <c r="D9" s="26">
        <v>534.10260000000005</v>
      </c>
      <c r="E9" s="26">
        <v>498.6044</v>
      </c>
      <c r="F9" s="26">
        <v>1078.3226</v>
      </c>
      <c r="G9" s="26">
        <v>265.49509999999998</v>
      </c>
      <c r="H9" s="26">
        <v>213.38788</v>
      </c>
      <c r="I9" s="26">
        <v>731.74720000000002</v>
      </c>
      <c r="J9" s="26">
        <v>251.5977</v>
      </c>
      <c r="K9" s="26">
        <v>1116.9125300000001</v>
      </c>
      <c r="L9" s="26">
        <v>1014.0111000000001</v>
      </c>
      <c r="M9" s="26">
        <v>2414.7422999999999</v>
      </c>
      <c r="N9" s="26">
        <v>454.16300000000001</v>
      </c>
      <c r="O9" s="26">
        <v>376.59879999999998</v>
      </c>
      <c r="P9" s="26">
        <v>118.2278</v>
      </c>
      <c r="Q9" s="27">
        <v>95</v>
      </c>
      <c r="R9" s="2">
        <f t="shared" si="0"/>
        <v>669.06963733333339</v>
      </c>
      <c r="T9" s="7">
        <v>95</v>
      </c>
      <c r="U9" s="11">
        <f t="shared" si="1"/>
        <v>2.1969268179494805</v>
      </c>
    </row>
    <row r="10" spans="1:21" x14ac:dyDescent="0.25">
      <c r="A10" s="4">
        <v>99</v>
      </c>
      <c r="B10" s="26">
        <v>654.49440000000004</v>
      </c>
      <c r="C10" s="26">
        <v>380.82650999999998</v>
      </c>
      <c r="D10" s="26">
        <v>589.32069999999999</v>
      </c>
      <c r="E10" s="26">
        <v>645.39850000000001</v>
      </c>
      <c r="F10" s="26">
        <v>1171.4398000000001</v>
      </c>
      <c r="G10" s="26">
        <v>309.47991000000002</v>
      </c>
      <c r="H10" s="26">
        <v>264.40474999999998</v>
      </c>
      <c r="I10" s="26">
        <v>790.47050000000002</v>
      </c>
      <c r="J10" s="26">
        <v>294.92189999999999</v>
      </c>
      <c r="K10" s="26">
        <v>1134.9306099999999</v>
      </c>
      <c r="L10" s="26">
        <v>1459.3985</v>
      </c>
      <c r="M10" s="26">
        <v>2969.2664</v>
      </c>
      <c r="N10" s="26">
        <v>470.1574</v>
      </c>
      <c r="O10" s="26">
        <v>444.08600000000001</v>
      </c>
      <c r="P10" s="26">
        <v>142.7747</v>
      </c>
      <c r="Q10" s="27">
        <v>99</v>
      </c>
      <c r="R10" s="2">
        <f t="shared" si="0"/>
        <v>781.42470533333324</v>
      </c>
    </row>
    <row r="12" spans="1:21" x14ac:dyDescent="0.25">
      <c r="A12" s="2" t="s">
        <v>88</v>
      </c>
    </row>
    <row r="13" spans="1:21" x14ac:dyDescent="0.25">
      <c r="A13" s="3" t="s">
        <v>4</v>
      </c>
      <c r="B13" s="3">
        <v>1</v>
      </c>
      <c r="C13" s="3">
        <v>3</v>
      </c>
      <c r="D13" s="3">
        <v>4</v>
      </c>
      <c r="E13" s="3">
        <v>9</v>
      </c>
      <c r="F13" s="3">
        <v>10</v>
      </c>
      <c r="G13" s="3">
        <v>11</v>
      </c>
      <c r="H13" s="3">
        <v>14</v>
      </c>
      <c r="I13" s="3">
        <v>18</v>
      </c>
      <c r="J13" s="3">
        <v>20</v>
      </c>
      <c r="K13" s="3">
        <v>21</v>
      </c>
      <c r="L13" s="3">
        <v>24</v>
      </c>
      <c r="M13" s="3">
        <v>25</v>
      </c>
      <c r="N13" s="3">
        <v>28</v>
      </c>
      <c r="O13" s="3">
        <v>29</v>
      </c>
      <c r="P13" s="3">
        <v>31</v>
      </c>
      <c r="Q13" s="28"/>
      <c r="R13" s="1" t="s">
        <v>86</v>
      </c>
    </row>
    <row r="14" spans="1:21" x14ac:dyDescent="0.25">
      <c r="A14" s="8">
        <v>50</v>
      </c>
      <c r="B14" s="22">
        <v>379.5</v>
      </c>
      <c r="C14" s="22">
        <v>182</v>
      </c>
      <c r="D14" s="22">
        <v>426.5</v>
      </c>
      <c r="E14" s="22">
        <v>462.25</v>
      </c>
      <c r="F14" s="22">
        <v>449.25</v>
      </c>
      <c r="G14" s="22">
        <v>193.25</v>
      </c>
      <c r="H14" s="22">
        <v>118.5</v>
      </c>
      <c r="I14" s="22">
        <v>590.75</v>
      </c>
      <c r="J14" s="22">
        <v>181.25</v>
      </c>
      <c r="K14" s="22">
        <v>421.25</v>
      </c>
      <c r="L14" s="22">
        <v>948.75</v>
      </c>
      <c r="M14" s="22">
        <v>2367.25</v>
      </c>
      <c r="N14" s="22">
        <v>341.5</v>
      </c>
      <c r="O14" s="22">
        <v>211.75</v>
      </c>
      <c r="P14" s="22">
        <v>70.25</v>
      </c>
      <c r="Q14" s="29">
        <v>50</v>
      </c>
      <c r="R14" s="2">
        <f t="shared" ref="R14:R15" si="2">AVERAGE(B14:P14)</f>
        <v>489.6</v>
      </c>
    </row>
    <row r="15" spans="1:21" x14ac:dyDescent="0.25">
      <c r="A15" s="8">
        <v>95</v>
      </c>
      <c r="B15" s="22">
        <v>1547.75</v>
      </c>
      <c r="C15" s="22">
        <v>708</v>
      </c>
      <c r="D15" s="22">
        <v>1541</v>
      </c>
      <c r="E15" s="22">
        <v>2061.25</v>
      </c>
      <c r="F15" s="22">
        <v>2045</v>
      </c>
      <c r="G15" s="22">
        <v>829.25</v>
      </c>
      <c r="H15" s="22">
        <v>517.75</v>
      </c>
      <c r="I15" s="22">
        <v>2356.25</v>
      </c>
      <c r="J15" s="22">
        <v>722.75</v>
      </c>
      <c r="K15" s="22">
        <v>2331.75</v>
      </c>
      <c r="L15" s="22">
        <v>4563.25</v>
      </c>
      <c r="M15" s="22">
        <v>10565.75</v>
      </c>
      <c r="N15" s="22">
        <v>1130.5</v>
      </c>
      <c r="O15" s="22">
        <v>854</v>
      </c>
      <c r="P15" s="22">
        <v>310.25</v>
      </c>
      <c r="Q15" s="29">
        <v>95</v>
      </c>
      <c r="R15" s="2">
        <f t="shared" si="2"/>
        <v>2138.9666666666667</v>
      </c>
    </row>
    <row r="17" spans="1:21" x14ac:dyDescent="0.25">
      <c r="A17" s="1" t="s">
        <v>321</v>
      </c>
    </row>
    <row r="18" spans="1:21" x14ac:dyDescent="0.25">
      <c r="A18" s="2" t="s">
        <v>3</v>
      </c>
    </row>
    <row r="19" spans="1:21" x14ac:dyDescent="0.25">
      <c r="A19" s="3" t="s">
        <v>4</v>
      </c>
      <c r="B19" s="30">
        <v>2</v>
      </c>
      <c r="C19" s="8">
        <v>5</v>
      </c>
      <c r="D19" s="8">
        <v>6</v>
      </c>
      <c r="E19" s="8">
        <v>7</v>
      </c>
      <c r="F19" s="8">
        <v>8</v>
      </c>
      <c r="G19" s="8">
        <v>12</v>
      </c>
      <c r="H19" s="8">
        <v>13</v>
      </c>
      <c r="I19" s="8">
        <v>15</v>
      </c>
      <c r="J19" s="8">
        <v>16</v>
      </c>
      <c r="K19" s="8">
        <v>17</v>
      </c>
      <c r="L19" s="8">
        <v>19</v>
      </c>
      <c r="M19" s="8">
        <v>22</v>
      </c>
      <c r="N19" s="8">
        <v>23</v>
      </c>
      <c r="O19" s="8">
        <v>26</v>
      </c>
      <c r="P19" s="8">
        <v>27</v>
      </c>
      <c r="R19" s="1" t="s">
        <v>315</v>
      </c>
      <c r="U19" s="1" t="s">
        <v>87</v>
      </c>
    </row>
    <row r="20" spans="1:21" x14ac:dyDescent="0.25">
      <c r="A20" s="4">
        <v>50</v>
      </c>
      <c r="B20" s="31">
        <v>85.078900000000004</v>
      </c>
      <c r="C20" s="19">
        <v>48.63344</v>
      </c>
      <c r="D20" s="19">
        <v>39.823700000000002</v>
      </c>
      <c r="E20" s="19">
        <v>35.816960000000002</v>
      </c>
      <c r="F20" s="19">
        <v>30.664999999999999</v>
      </c>
      <c r="G20" s="19">
        <v>31.599900000000002</v>
      </c>
      <c r="H20" s="19">
        <v>111.82089999999999</v>
      </c>
      <c r="I20" s="19">
        <v>313.92110000000002</v>
      </c>
      <c r="J20" s="19">
        <v>36.981839999999998</v>
      </c>
      <c r="K20" s="19">
        <v>125.473</v>
      </c>
      <c r="L20" s="19">
        <v>73.620660000000001</v>
      </c>
      <c r="M20" s="19">
        <v>419.83819999999997</v>
      </c>
      <c r="N20" s="19">
        <v>29.538640000000001</v>
      </c>
      <c r="O20" s="19">
        <v>46.771630000000002</v>
      </c>
      <c r="P20" s="19">
        <v>15.360799999999999</v>
      </c>
      <c r="Q20" s="32">
        <v>50</v>
      </c>
      <c r="R20" s="2">
        <f t="shared" ref="R20:R22" si="3">AVERAGE(B20:P20)</f>
        <v>96.329644666666653</v>
      </c>
      <c r="T20" s="33">
        <v>50</v>
      </c>
      <c r="U20" s="11">
        <f t="shared" ref="U20:U21" si="4">(R26-R20)/R20</f>
        <v>1.2623703646728566</v>
      </c>
    </row>
    <row r="21" spans="1:21" ht="15.75" customHeight="1" x14ac:dyDescent="0.25">
      <c r="A21" s="4">
        <v>95</v>
      </c>
      <c r="B21" s="31">
        <v>142.86789999999999</v>
      </c>
      <c r="C21" s="19">
        <v>160.57289</v>
      </c>
      <c r="D21" s="19">
        <v>124.98480000000001</v>
      </c>
      <c r="E21" s="19">
        <v>241.56729000000001</v>
      </c>
      <c r="F21" s="19">
        <v>57.60904</v>
      </c>
      <c r="G21" s="19">
        <v>97.904730000000001</v>
      </c>
      <c r="H21" s="19">
        <v>635.75170000000003</v>
      </c>
      <c r="I21" s="19">
        <v>672.1259</v>
      </c>
      <c r="J21" s="19">
        <v>131.04703000000001</v>
      </c>
      <c r="K21" s="19">
        <v>430.49029999999999</v>
      </c>
      <c r="L21" s="19">
        <v>174.73562000000001</v>
      </c>
      <c r="M21" s="19">
        <v>1229.8766000000001</v>
      </c>
      <c r="N21" s="19">
        <v>162.69674000000001</v>
      </c>
      <c r="O21" s="19">
        <v>131.29560000000001</v>
      </c>
      <c r="P21" s="19">
        <v>134.67449999999999</v>
      </c>
      <c r="Q21" s="32">
        <v>95</v>
      </c>
      <c r="R21" s="2">
        <f t="shared" si="3"/>
        <v>301.88004266666672</v>
      </c>
      <c r="T21" s="33">
        <v>95</v>
      </c>
      <c r="U21" s="11">
        <f t="shared" si="4"/>
        <v>1.7905676017041499</v>
      </c>
    </row>
    <row r="22" spans="1:21" ht="15.75" customHeight="1" x14ac:dyDescent="0.25">
      <c r="A22" s="4">
        <v>99</v>
      </c>
      <c r="B22" s="31">
        <v>153.29650000000001</v>
      </c>
      <c r="C22" s="19">
        <v>192.70808</v>
      </c>
      <c r="D22" s="19">
        <v>127.6493</v>
      </c>
      <c r="E22" s="19">
        <v>258.02542</v>
      </c>
      <c r="F22" s="19">
        <v>65.950980000000001</v>
      </c>
      <c r="G22" s="19">
        <v>103.91173000000001</v>
      </c>
      <c r="H22" s="19">
        <v>763.24789999999996</v>
      </c>
      <c r="I22" s="19">
        <v>712.03689999999995</v>
      </c>
      <c r="J22" s="19">
        <v>134.61714000000001</v>
      </c>
      <c r="K22" s="19">
        <v>450.1386</v>
      </c>
      <c r="L22" s="19">
        <v>180.55689000000001</v>
      </c>
      <c r="M22" s="19">
        <v>1313.6138000000001</v>
      </c>
      <c r="N22" s="19">
        <v>174.80518000000001</v>
      </c>
      <c r="O22" s="19">
        <v>156.51347000000001</v>
      </c>
      <c r="P22" s="19">
        <v>141.51490000000001</v>
      </c>
      <c r="Q22" s="32">
        <v>99</v>
      </c>
      <c r="R22" s="2">
        <f t="shared" si="3"/>
        <v>328.57245266666666</v>
      </c>
    </row>
    <row r="23" spans="1:21" ht="15.75" customHeight="1" x14ac:dyDescent="0.2"/>
    <row r="24" spans="1:21" ht="15.75" customHeight="1" x14ac:dyDescent="0.25">
      <c r="A24" s="2" t="s">
        <v>88</v>
      </c>
    </row>
    <row r="25" spans="1:21" ht="15.75" customHeight="1" x14ac:dyDescent="0.25">
      <c r="A25" s="3" t="s">
        <v>4</v>
      </c>
      <c r="B25" s="8">
        <v>2</v>
      </c>
      <c r="C25" s="8">
        <v>5</v>
      </c>
      <c r="D25" s="8">
        <v>6</v>
      </c>
      <c r="E25" s="8">
        <v>7</v>
      </c>
      <c r="F25" s="8">
        <v>8</v>
      </c>
      <c r="G25" s="8">
        <v>12</v>
      </c>
      <c r="H25" s="8">
        <v>13</v>
      </c>
      <c r="I25" s="8">
        <v>15</v>
      </c>
      <c r="J25" s="8">
        <v>16</v>
      </c>
      <c r="K25" s="8">
        <v>17</v>
      </c>
      <c r="L25" s="8">
        <v>19</v>
      </c>
      <c r="M25" s="8">
        <v>22</v>
      </c>
      <c r="N25" s="8">
        <v>23</v>
      </c>
      <c r="O25" s="8">
        <v>26</v>
      </c>
      <c r="P25" s="8">
        <v>27</v>
      </c>
      <c r="R25" s="1" t="s">
        <v>86</v>
      </c>
    </row>
    <row r="26" spans="1:21" ht="15.75" customHeight="1" x14ac:dyDescent="0.25">
      <c r="A26" s="8">
        <v>50</v>
      </c>
      <c r="B26" s="22">
        <v>118.75</v>
      </c>
      <c r="C26" s="22">
        <v>99.5</v>
      </c>
      <c r="D26" s="22">
        <v>74.5</v>
      </c>
      <c r="E26" s="22">
        <v>156.25</v>
      </c>
      <c r="F26" s="22">
        <v>45.25</v>
      </c>
      <c r="G26" s="22">
        <v>70.75</v>
      </c>
      <c r="H26" s="22">
        <v>311</v>
      </c>
      <c r="I26" s="22">
        <v>498.25</v>
      </c>
      <c r="J26" s="22">
        <v>95.75</v>
      </c>
      <c r="K26" s="22">
        <v>342.25</v>
      </c>
      <c r="L26" s="22">
        <v>122</v>
      </c>
      <c r="M26" s="22">
        <v>978.75</v>
      </c>
      <c r="N26" s="22">
        <v>151.75</v>
      </c>
      <c r="O26" s="22">
        <v>104</v>
      </c>
      <c r="P26" s="34">
        <v>100.25</v>
      </c>
      <c r="Q26" s="29">
        <v>50</v>
      </c>
      <c r="R26" s="2">
        <f t="shared" ref="R26:R27" si="5">AVERAGE(B26:P26)</f>
        <v>217.93333333333334</v>
      </c>
    </row>
    <row r="27" spans="1:21" ht="15.75" customHeight="1" x14ac:dyDescent="0.25">
      <c r="A27" s="8">
        <v>95</v>
      </c>
      <c r="B27" s="22">
        <v>381</v>
      </c>
      <c r="C27" s="22">
        <v>449</v>
      </c>
      <c r="D27" s="22">
        <v>289.5</v>
      </c>
      <c r="E27" s="22">
        <v>611.75</v>
      </c>
      <c r="F27" s="22">
        <v>157.5</v>
      </c>
      <c r="G27" s="22">
        <v>252</v>
      </c>
      <c r="H27" s="22">
        <v>1428.25</v>
      </c>
      <c r="I27" s="22">
        <v>1749.75</v>
      </c>
      <c r="J27" s="22">
        <v>357</v>
      </c>
      <c r="K27" s="22">
        <v>1177.25</v>
      </c>
      <c r="L27" s="22">
        <v>421.25</v>
      </c>
      <c r="M27" s="22">
        <v>3636.25</v>
      </c>
      <c r="N27" s="22">
        <v>780</v>
      </c>
      <c r="O27" s="22">
        <v>372.25</v>
      </c>
      <c r="P27" s="34">
        <v>573.5</v>
      </c>
      <c r="Q27" s="29">
        <v>95</v>
      </c>
      <c r="R27" s="2">
        <f t="shared" si="5"/>
        <v>842.41666666666663</v>
      </c>
    </row>
    <row r="28" spans="1:21" ht="15.75" customHeight="1" x14ac:dyDescent="0.2"/>
    <row r="29" spans="1:21" ht="15.75" customHeight="1" x14ac:dyDescent="0.2"/>
    <row r="30" spans="1:21" ht="15.75" customHeight="1" x14ac:dyDescent="0.2"/>
    <row r="31" spans="1:21" ht="15.75" customHeight="1" x14ac:dyDescent="0.2"/>
    <row r="32" spans="1:2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abSelected="1" workbookViewId="0">
      <selection activeCell="T14" sqref="T14"/>
    </sheetView>
  </sheetViews>
  <sheetFormatPr defaultColWidth="12.625" defaultRowHeight="15" customHeight="1" x14ac:dyDescent="0.2"/>
  <cols>
    <col min="1" max="8" width="7.625" customWidth="1"/>
    <col min="9" max="9" width="15.125" customWidth="1"/>
    <col min="10" max="10" width="11.25" customWidth="1"/>
    <col min="11" max="11" width="12.75" customWidth="1"/>
    <col min="12" max="26" width="7.625" customWidth="1"/>
  </cols>
  <sheetData>
    <row r="1" spans="1:11" x14ac:dyDescent="0.25">
      <c r="A1" s="2" t="s">
        <v>322</v>
      </c>
      <c r="B1" s="3" t="s">
        <v>4</v>
      </c>
      <c r="C1" s="4" t="s">
        <v>323</v>
      </c>
      <c r="D1" s="4" t="s">
        <v>324</v>
      </c>
      <c r="E1" s="4" t="s">
        <v>325</v>
      </c>
      <c r="F1" s="8" t="s">
        <v>326</v>
      </c>
      <c r="G1" s="8" t="s">
        <v>327</v>
      </c>
      <c r="H1" s="35" t="s">
        <v>328</v>
      </c>
      <c r="I1" s="36" t="s">
        <v>329</v>
      </c>
      <c r="J1" s="35" t="s">
        <v>330</v>
      </c>
      <c r="K1" s="35" t="s">
        <v>331</v>
      </c>
    </row>
    <row r="2" spans="1:11" x14ac:dyDescent="0.25">
      <c r="A2" s="2" t="s">
        <v>319</v>
      </c>
      <c r="B2" s="3">
        <v>1</v>
      </c>
      <c r="C2" s="26">
        <v>164.678</v>
      </c>
      <c r="D2" s="26">
        <v>613.14189999999996</v>
      </c>
      <c r="E2" s="26">
        <v>654.49440000000004</v>
      </c>
      <c r="F2" s="22">
        <v>379.5</v>
      </c>
      <c r="G2" s="22">
        <v>1547.75</v>
      </c>
      <c r="H2" s="37">
        <f t="shared" ref="H2:I2" si="0">(F2-C2)/F2*100</f>
        <v>56.606587615283267</v>
      </c>
      <c r="I2" s="2">
        <f t="shared" si="0"/>
        <v>60.384952350185763</v>
      </c>
      <c r="J2" s="2">
        <f t="shared" ref="J2:J31" si="1">D2/C2</f>
        <v>3.723277547699146</v>
      </c>
      <c r="K2" s="2">
        <f t="shared" ref="K2:K31" si="2">G2/F2</f>
        <v>4.0783926218708828</v>
      </c>
    </row>
    <row r="3" spans="1:11" x14ac:dyDescent="0.25">
      <c r="A3" s="2" t="s">
        <v>319</v>
      </c>
      <c r="B3" s="3">
        <v>3</v>
      </c>
      <c r="C3" s="26">
        <v>95.758409999999998</v>
      </c>
      <c r="D3" s="26">
        <v>354.98964999999998</v>
      </c>
      <c r="E3" s="26">
        <v>380.82650999999998</v>
      </c>
      <c r="F3" s="22">
        <v>182</v>
      </c>
      <c r="G3" s="22">
        <v>708</v>
      </c>
      <c r="H3" s="37">
        <f t="shared" ref="H3:I3" si="3">(F3-C3)/F3*100</f>
        <v>47.385489010989012</v>
      </c>
      <c r="I3" s="2">
        <f t="shared" si="3"/>
        <v>49.860218926553671</v>
      </c>
      <c r="J3" s="2">
        <f t="shared" si="1"/>
        <v>3.7071380988886511</v>
      </c>
      <c r="K3" s="2">
        <f t="shared" si="2"/>
        <v>3.8901098901098901</v>
      </c>
    </row>
    <row r="4" spans="1:11" x14ac:dyDescent="0.25">
      <c r="A4" s="2" t="s">
        <v>319</v>
      </c>
      <c r="B4" s="3">
        <v>4</v>
      </c>
      <c r="C4" s="26">
        <v>243.66839999999999</v>
      </c>
      <c r="D4" s="26">
        <v>534.10260000000005</v>
      </c>
      <c r="E4" s="26">
        <v>589.32069999999999</v>
      </c>
      <c r="F4" s="22">
        <v>426.5</v>
      </c>
      <c r="G4" s="22">
        <v>1541</v>
      </c>
      <c r="H4" s="37">
        <f t="shared" ref="H4:I4" si="4">(F4-C4)/F4*100</f>
        <v>42.867901524032824</v>
      </c>
      <c r="I4" s="2">
        <f t="shared" si="4"/>
        <v>65.34051914341336</v>
      </c>
      <c r="J4" s="2">
        <f t="shared" si="1"/>
        <v>2.1919239425383021</v>
      </c>
      <c r="K4" s="2">
        <f t="shared" si="2"/>
        <v>3.6131301289566236</v>
      </c>
    </row>
    <row r="5" spans="1:11" x14ac:dyDescent="0.25">
      <c r="A5" s="2" t="s">
        <v>319</v>
      </c>
      <c r="B5" s="3">
        <v>9</v>
      </c>
      <c r="C5" s="26">
        <v>202.3228</v>
      </c>
      <c r="D5" s="26">
        <v>498.6044</v>
      </c>
      <c r="E5" s="26">
        <v>645.39850000000001</v>
      </c>
      <c r="F5" s="22">
        <v>462.25</v>
      </c>
      <c r="G5" s="22">
        <v>2061.25</v>
      </c>
      <c r="H5" s="37">
        <f t="shared" ref="H5:I5" si="5">(F5-C5)/F5*100</f>
        <v>56.230870740941043</v>
      </c>
      <c r="I5" s="2">
        <f t="shared" si="5"/>
        <v>75.810580958156464</v>
      </c>
      <c r="J5" s="2">
        <f t="shared" si="1"/>
        <v>2.4644004531372636</v>
      </c>
      <c r="K5" s="2">
        <f t="shared" si="2"/>
        <v>4.4591671173607352</v>
      </c>
    </row>
    <row r="6" spans="1:11" x14ac:dyDescent="0.25">
      <c r="A6" s="2" t="s">
        <v>319</v>
      </c>
      <c r="B6" s="3">
        <v>10</v>
      </c>
      <c r="C6" s="26">
        <v>189.51310000000001</v>
      </c>
      <c r="D6" s="26">
        <v>1078.3226</v>
      </c>
      <c r="E6" s="26">
        <v>1171.4398000000001</v>
      </c>
      <c r="F6" s="22">
        <v>449.25</v>
      </c>
      <c r="G6" s="22">
        <v>2045</v>
      </c>
      <c r="H6" s="37">
        <f t="shared" ref="H6:I6" si="6">(F6-C6)/F6*100</f>
        <v>57.815670562047863</v>
      </c>
      <c r="I6" s="2">
        <f t="shared" si="6"/>
        <v>47.270288508557456</v>
      </c>
      <c r="J6" s="2">
        <f t="shared" si="1"/>
        <v>5.6899633851169122</v>
      </c>
      <c r="K6" s="2">
        <f t="shared" si="2"/>
        <v>4.5520311630495272</v>
      </c>
    </row>
    <row r="7" spans="1:11" x14ac:dyDescent="0.25">
      <c r="A7" s="2" t="s">
        <v>319</v>
      </c>
      <c r="B7" s="3">
        <v>11</v>
      </c>
      <c r="C7" s="26">
        <v>55.309710000000003</v>
      </c>
      <c r="D7" s="26">
        <v>265.49509999999998</v>
      </c>
      <c r="E7" s="26">
        <v>309.47991000000002</v>
      </c>
      <c r="F7" s="22">
        <v>193.25</v>
      </c>
      <c r="G7" s="22">
        <v>829.25</v>
      </c>
      <c r="H7" s="37">
        <f t="shared" ref="H7:I7" si="7">(F7-C7)/F7*100</f>
        <v>71.379192755498067</v>
      </c>
      <c r="I7" s="2">
        <f t="shared" si="7"/>
        <v>67.983708170033168</v>
      </c>
      <c r="J7" s="2">
        <f t="shared" si="1"/>
        <v>4.8001535354280467</v>
      </c>
      <c r="K7" s="2">
        <f t="shared" si="2"/>
        <v>4.291073738680466</v>
      </c>
    </row>
    <row r="8" spans="1:11" x14ac:dyDescent="0.25">
      <c r="A8" s="2" t="s">
        <v>319</v>
      </c>
      <c r="B8" s="3">
        <v>14</v>
      </c>
      <c r="C8" s="26">
        <v>66.070909999999998</v>
      </c>
      <c r="D8" s="26">
        <v>213.38788</v>
      </c>
      <c r="E8" s="26">
        <v>264.40474999999998</v>
      </c>
      <c r="F8" s="22">
        <v>118.5</v>
      </c>
      <c r="G8" s="22">
        <v>517.75</v>
      </c>
      <c r="H8" s="37">
        <f t="shared" ref="H8:I8" si="8">(F8-C8)/F8*100</f>
        <v>44.243957805907172</v>
      </c>
      <c r="I8" s="2">
        <f t="shared" si="8"/>
        <v>58.785537421535494</v>
      </c>
      <c r="J8" s="2">
        <f t="shared" si="1"/>
        <v>3.2296797486215945</v>
      </c>
      <c r="K8" s="2">
        <f t="shared" si="2"/>
        <v>4.3691983122362865</v>
      </c>
    </row>
    <row r="9" spans="1:11" x14ac:dyDescent="0.25">
      <c r="A9" s="2" t="s">
        <v>319</v>
      </c>
      <c r="B9" s="3">
        <v>18</v>
      </c>
      <c r="C9" s="26">
        <v>233.00649999999999</v>
      </c>
      <c r="D9" s="26">
        <v>731.74720000000002</v>
      </c>
      <c r="E9" s="26">
        <v>790.47050000000002</v>
      </c>
      <c r="F9" s="22">
        <v>590.75</v>
      </c>
      <c r="G9" s="22">
        <v>2356.25</v>
      </c>
      <c r="H9" s="37">
        <f t="shared" ref="H9:I9" si="9">(F9-C9)/F9*100</f>
        <v>60.557511637748632</v>
      </c>
      <c r="I9" s="2">
        <f t="shared" si="9"/>
        <v>68.944415915119365</v>
      </c>
      <c r="J9" s="2">
        <f t="shared" si="1"/>
        <v>3.1404583133946908</v>
      </c>
      <c r="K9" s="2">
        <f t="shared" si="2"/>
        <v>3.988573846804909</v>
      </c>
    </row>
    <row r="10" spans="1:11" x14ac:dyDescent="0.25">
      <c r="A10" s="2" t="s">
        <v>319</v>
      </c>
      <c r="B10" s="3">
        <v>20</v>
      </c>
      <c r="C10" s="26">
        <v>139.733</v>
      </c>
      <c r="D10" s="26">
        <v>251.5977</v>
      </c>
      <c r="E10" s="26">
        <v>294.92189999999999</v>
      </c>
      <c r="F10" s="22">
        <v>181.25</v>
      </c>
      <c r="G10" s="22">
        <v>722.75</v>
      </c>
      <c r="H10" s="37">
        <f t="shared" ref="H10:I10" si="10">(F10-C10)/F10*100</f>
        <v>22.905931034482759</v>
      </c>
      <c r="I10" s="2">
        <f t="shared" si="10"/>
        <v>65.188834313386366</v>
      </c>
      <c r="J10" s="2">
        <f t="shared" si="1"/>
        <v>1.8005603543901583</v>
      </c>
      <c r="K10" s="2">
        <f t="shared" si="2"/>
        <v>3.9875862068965517</v>
      </c>
    </row>
    <row r="11" spans="1:11" x14ac:dyDescent="0.25">
      <c r="A11" s="2" t="s">
        <v>319</v>
      </c>
      <c r="B11" s="3">
        <v>21</v>
      </c>
      <c r="C11" s="26">
        <v>83.380740000000003</v>
      </c>
      <c r="D11" s="26">
        <v>1116.9125300000001</v>
      </c>
      <c r="E11" s="26">
        <v>1134.9306099999999</v>
      </c>
      <c r="F11" s="22">
        <v>421.25</v>
      </c>
      <c r="G11" s="22">
        <v>2331.75</v>
      </c>
      <c r="H11" s="37">
        <f t="shared" ref="H11:I11" si="11">(F11-C11)/F11*100</f>
        <v>80.206352522255202</v>
      </c>
      <c r="I11" s="2">
        <f t="shared" si="11"/>
        <v>52.099816446874655</v>
      </c>
      <c r="J11" s="2">
        <f t="shared" si="1"/>
        <v>13.395330024655575</v>
      </c>
      <c r="K11" s="2">
        <f t="shared" si="2"/>
        <v>5.5353115727002971</v>
      </c>
    </row>
    <row r="12" spans="1:11" x14ac:dyDescent="0.25">
      <c r="A12" s="2" t="s">
        <v>319</v>
      </c>
      <c r="B12" s="3">
        <v>24</v>
      </c>
      <c r="C12" s="26">
        <v>349.20920000000001</v>
      </c>
      <c r="D12" s="26">
        <v>1014.0111000000001</v>
      </c>
      <c r="E12" s="26">
        <v>1459.3985</v>
      </c>
      <c r="F12" s="22">
        <v>948.75</v>
      </c>
      <c r="G12" s="22">
        <v>4563.25</v>
      </c>
      <c r="H12" s="37">
        <f t="shared" ref="H12:I12" si="12">(F12-C12)/F12*100</f>
        <v>63.192706192358358</v>
      </c>
      <c r="I12" s="2">
        <f t="shared" si="12"/>
        <v>77.778751985974907</v>
      </c>
      <c r="J12" s="2">
        <f t="shared" si="1"/>
        <v>2.9037353540513826</v>
      </c>
      <c r="K12" s="2">
        <f t="shared" si="2"/>
        <v>4.8097496706192358</v>
      </c>
    </row>
    <row r="13" spans="1:11" x14ac:dyDescent="0.25">
      <c r="A13" s="2" t="s">
        <v>319</v>
      </c>
      <c r="B13" s="3">
        <v>25</v>
      </c>
      <c r="C13" s="26">
        <v>736.83870000000002</v>
      </c>
      <c r="D13" s="26">
        <v>2414.7422999999999</v>
      </c>
      <c r="E13" s="26">
        <v>2969.2664</v>
      </c>
      <c r="F13" s="22">
        <v>2367.25</v>
      </c>
      <c r="G13" s="22">
        <v>10565.75</v>
      </c>
      <c r="H13" s="37">
        <f t="shared" ref="H13:I13" si="13">(F13-C13)/F13*100</f>
        <v>68.873642412081523</v>
      </c>
      <c r="I13" s="2">
        <f t="shared" si="13"/>
        <v>77.145566571232521</v>
      </c>
      <c r="J13" s="2">
        <f t="shared" si="1"/>
        <v>3.2771654094715705</v>
      </c>
      <c r="K13" s="2">
        <f t="shared" si="2"/>
        <v>4.4633012989756047</v>
      </c>
    </row>
    <row r="14" spans="1:11" x14ac:dyDescent="0.25">
      <c r="A14" s="2" t="s">
        <v>319</v>
      </c>
      <c r="B14" s="3">
        <v>28</v>
      </c>
      <c r="C14" s="26">
        <v>210.13030000000001</v>
      </c>
      <c r="D14" s="26">
        <v>454.16300000000001</v>
      </c>
      <c r="E14" s="26">
        <v>470.1574</v>
      </c>
      <c r="F14" s="22">
        <v>341.5</v>
      </c>
      <c r="G14" s="22">
        <v>1130.5</v>
      </c>
      <c r="H14" s="37">
        <f t="shared" ref="H14:I14" si="14">(F14-C14)/F14*100</f>
        <v>38.468433382137626</v>
      </c>
      <c r="I14" s="2">
        <f t="shared" si="14"/>
        <v>59.826360017691286</v>
      </c>
      <c r="J14" s="2">
        <f t="shared" si="1"/>
        <v>2.1613398924381682</v>
      </c>
      <c r="K14" s="2">
        <f t="shared" si="2"/>
        <v>3.3103953147877014</v>
      </c>
    </row>
    <row r="15" spans="1:11" x14ac:dyDescent="0.25">
      <c r="A15" s="2" t="s">
        <v>319</v>
      </c>
      <c r="B15" s="3">
        <v>29</v>
      </c>
      <c r="C15" s="26">
        <v>130.5925</v>
      </c>
      <c r="D15" s="26">
        <v>376.59879999999998</v>
      </c>
      <c r="E15" s="26">
        <v>444.08600000000001</v>
      </c>
      <c r="F15" s="22">
        <v>211.75</v>
      </c>
      <c r="G15" s="22">
        <v>854</v>
      </c>
      <c r="H15" s="37">
        <f t="shared" ref="H15:I15" si="15">(F15-C15)/F15*100</f>
        <v>38.327036599763872</v>
      </c>
      <c r="I15" s="2">
        <f t="shared" si="15"/>
        <v>55.901779859484776</v>
      </c>
      <c r="J15" s="2">
        <f t="shared" si="1"/>
        <v>2.8837705074946873</v>
      </c>
      <c r="K15" s="2">
        <f t="shared" si="2"/>
        <v>4.0330578512396693</v>
      </c>
    </row>
    <row r="16" spans="1:11" x14ac:dyDescent="0.25">
      <c r="A16" s="2" t="s">
        <v>319</v>
      </c>
      <c r="B16" s="3">
        <v>31</v>
      </c>
      <c r="C16" s="26">
        <v>33.337200000000003</v>
      </c>
      <c r="D16" s="26">
        <v>118.2278</v>
      </c>
      <c r="E16" s="26">
        <v>142.7747</v>
      </c>
      <c r="F16" s="22">
        <v>70.25</v>
      </c>
      <c r="G16" s="22">
        <v>310.25</v>
      </c>
      <c r="H16" s="37">
        <f t="shared" ref="H16:I16" si="16">(F16-C16)/F16*100</f>
        <v>52.544911032028466</v>
      </c>
      <c r="I16" s="2">
        <f t="shared" si="16"/>
        <v>61.892731668009674</v>
      </c>
      <c r="J16" s="2">
        <f t="shared" si="1"/>
        <v>3.5464226149766627</v>
      </c>
      <c r="K16" s="2">
        <f t="shared" si="2"/>
        <v>4.4163701067615655</v>
      </c>
    </row>
    <row r="17" spans="1:11" x14ac:dyDescent="0.25">
      <c r="A17" s="2" t="s">
        <v>332</v>
      </c>
      <c r="B17" s="30">
        <v>2</v>
      </c>
      <c r="C17" s="31">
        <v>85.078900000000004</v>
      </c>
      <c r="D17" s="31">
        <v>142.86789999999999</v>
      </c>
      <c r="E17" s="31">
        <v>153.29650000000001</v>
      </c>
      <c r="F17" s="22">
        <v>118.75</v>
      </c>
      <c r="G17" s="22">
        <v>381</v>
      </c>
      <c r="H17" s="37">
        <f t="shared" ref="H17:I17" si="17">(F17-C17)/F17*100</f>
        <v>28.354610526315788</v>
      </c>
      <c r="I17" s="2">
        <f t="shared" si="17"/>
        <v>62.501863517060372</v>
      </c>
      <c r="J17" s="2">
        <f t="shared" si="1"/>
        <v>1.679240093607228</v>
      </c>
      <c r="K17" s="2">
        <f t="shared" si="2"/>
        <v>3.2084210526315791</v>
      </c>
    </row>
    <row r="18" spans="1:11" x14ac:dyDescent="0.25">
      <c r="A18" s="2" t="s">
        <v>332</v>
      </c>
      <c r="B18" s="8">
        <v>5</v>
      </c>
      <c r="C18" s="19">
        <v>48.63344</v>
      </c>
      <c r="D18" s="19">
        <v>160.57289</v>
      </c>
      <c r="E18" s="19">
        <v>192.70808</v>
      </c>
      <c r="F18" s="22">
        <v>99.5</v>
      </c>
      <c r="G18" s="22">
        <v>449</v>
      </c>
      <c r="H18" s="37">
        <f t="shared" ref="H18:I18" si="18">(F18-C18)/F18*100</f>
        <v>51.122170854271353</v>
      </c>
      <c r="I18" s="2">
        <f t="shared" si="18"/>
        <v>64.237663697104679</v>
      </c>
      <c r="J18" s="2">
        <f t="shared" si="1"/>
        <v>3.301697145009689</v>
      </c>
      <c r="K18" s="2">
        <f t="shared" si="2"/>
        <v>4.5125628140703515</v>
      </c>
    </row>
    <row r="19" spans="1:11" x14ac:dyDescent="0.25">
      <c r="A19" s="2" t="s">
        <v>332</v>
      </c>
      <c r="B19" s="8">
        <v>6</v>
      </c>
      <c r="C19" s="19">
        <v>39.823700000000002</v>
      </c>
      <c r="D19" s="19">
        <v>124.98480000000001</v>
      </c>
      <c r="E19" s="19">
        <v>127.6493</v>
      </c>
      <c r="F19" s="22">
        <v>74.5</v>
      </c>
      <c r="G19" s="22">
        <v>289.5</v>
      </c>
      <c r="H19" s="37">
        <f t="shared" ref="H19:I19" si="19">(F19-C19)/F19*100</f>
        <v>46.545369127516778</v>
      </c>
      <c r="I19" s="2">
        <f t="shared" si="19"/>
        <v>56.82735751295337</v>
      </c>
      <c r="J19" s="2">
        <f t="shared" si="1"/>
        <v>3.1384527304092789</v>
      </c>
      <c r="K19" s="2">
        <f t="shared" si="2"/>
        <v>3.8859060402684564</v>
      </c>
    </row>
    <row r="20" spans="1:11" x14ac:dyDescent="0.25">
      <c r="A20" s="2" t="s">
        <v>332</v>
      </c>
      <c r="B20" s="8">
        <v>7</v>
      </c>
      <c r="C20" s="19">
        <v>35.816960000000002</v>
      </c>
      <c r="D20" s="19">
        <v>241.56729000000001</v>
      </c>
      <c r="E20" s="19">
        <v>258.02542</v>
      </c>
      <c r="F20" s="22">
        <v>156.25</v>
      </c>
      <c r="G20" s="22">
        <v>611.75</v>
      </c>
      <c r="H20" s="37">
        <f t="shared" ref="H20:I20" si="20">(F20-C20)/F20*100</f>
        <v>77.077145600000009</v>
      </c>
      <c r="I20" s="2">
        <f t="shared" si="20"/>
        <v>60.512089906007347</v>
      </c>
      <c r="J20" s="2">
        <f t="shared" si="1"/>
        <v>6.7444945076299048</v>
      </c>
      <c r="K20" s="2">
        <f t="shared" si="2"/>
        <v>3.9152</v>
      </c>
    </row>
    <row r="21" spans="1:11" ht="15.75" customHeight="1" x14ac:dyDescent="0.25">
      <c r="A21" s="2" t="s">
        <v>332</v>
      </c>
      <c r="B21" s="8">
        <v>8</v>
      </c>
      <c r="C21" s="19">
        <v>30.664999999999999</v>
      </c>
      <c r="D21" s="19">
        <v>57.60904</v>
      </c>
      <c r="E21" s="19">
        <v>65.950980000000001</v>
      </c>
      <c r="F21" s="22">
        <v>45.25</v>
      </c>
      <c r="G21" s="22">
        <v>157.5</v>
      </c>
      <c r="H21" s="37">
        <f t="shared" ref="H21:I21" si="21">(F21-C21)/F21*100</f>
        <v>32.232044198895025</v>
      </c>
      <c r="I21" s="2">
        <f t="shared" si="21"/>
        <v>63.422831746031747</v>
      </c>
      <c r="J21" s="2">
        <f t="shared" si="1"/>
        <v>1.8786577531387576</v>
      </c>
      <c r="K21" s="2">
        <f t="shared" si="2"/>
        <v>3.4806629834254146</v>
      </c>
    </row>
    <row r="22" spans="1:11" ht="15.75" customHeight="1" x14ac:dyDescent="0.25">
      <c r="A22" s="2" t="s">
        <v>332</v>
      </c>
      <c r="B22" s="8">
        <v>12</v>
      </c>
      <c r="C22" s="19">
        <v>31.599900000000002</v>
      </c>
      <c r="D22" s="19">
        <v>97.904730000000001</v>
      </c>
      <c r="E22" s="19">
        <v>103.91173000000001</v>
      </c>
      <c r="F22" s="22">
        <v>70.75</v>
      </c>
      <c r="G22" s="22">
        <v>252</v>
      </c>
      <c r="H22" s="37">
        <f t="shared" ref="H22:I22" si="22">(F22-C22)/F22*100</f>
        <v>55.335830388692578</v>
      </c>
      <c r="I22" s="2">
        <f t="shared" si="22"/>
        <v>61.148916666666665</v>
      </c>
      <c r="J22" s="2">
        <f t="shared" si="1"/>
        <v>3.0982607539897278</v>
      </c>
      <c r="K22" s="2">
        <f t="shared" si="2"/>
        <v>3.5618374558303887</v>
      </c>
    </row>
    <row r="23" spans="1:11" ht="15.75" customHeight="1" x14ac:dyDescent="0.25">
      <c r="A23" s="2" t="s">
        <v>332</v>
      </c>
      <c r="B23" s="8">
        <v>13</v>
      </c>
      <c r="C23" s="19">
        <v>111.82089999999999</v>
      </c>
      <c r="D23" s="19">
        <v>635.75170000000003</v>
      </c>
      <c r="E23" s="19">
        <v>763.24789999999996</v>
      </c>
      <c r="F23" s="22">
        <v>311</v>
      </c>
      <c r="G23" s="22">
        <v>1428.25</v>
      </c>
      <c r="H23" s="37">
        <f t="shared" ref="H23:I23" si="23">(F23-C23)/F23*100</f>
        <v>64.044726688102898</v>
      </c>
      <c r="I23" s="2">
        <f t="shared" si="23"/>
        <v>55.487365657272882</v>
      </c>
      <c r="J23" s="2">
        <f t="shared" si="1"/>
        <v>5.6854461017573641</v>
      </c>
      <c r="K23" s="2">
        <f t="shared" si="2"/>
        <v>4.592443729903537</v>
      </c>
    </row>
    <row r="24" spans="1:11" ht="15.75" customHeight="1" x14ac:dyDescent="0.25">
      <c r="A24" s="2" t="s">
        <v>332</v>
      </c>
      <c r="B24" s="8">
        <v>15</v>
      </c>
      <c r="C24" s="19">
        <v>313.92110000000002</v>
      </c>
      <c r="D24" s="19">
        <v>672.1259</v>
      </c>
      <c r="E24" s="19">
        <v>712.03689999999995</v>
      </c>
      <c r="F24" s="22">
        <v>498.25</v>
      </c>
      <c r="G24" s="22">
        <v>1749.75</v>
      </c>
      <c r="H24" s="37">
        <f t="shared" ref="H24:I24" si="24">(F24-C24)/F24*100</f>
        <v>36.995263421976915</v>
      </c>
      <c r="I24" s="2">
        <f t="shared" si="24"/>
        <v>61.587318188312615</v>
      </c>
      <c r="J24" s="2">
        <f t="shared" si="1"/>
        <v>2.141066338006588</v>
      </c>
      <c r="K24" s="2">
        <f t="shared" si="2"/>
        <v>3.5117912694430506</v>
      </c>
    </row>
    <row r="25" spans="1:11" ht="15.75" customHeight="1" x14ac:dyDescent="0.25">
      <c r="A25" s="2" t="s">
        <v>332</v>
      </c>
      <c r="B25" s="8">
        <v>16</v>
      </c>
      <c r="C25" s="19">
        <v>36.981839999999998</v>
      </c>
      <c r="D25" s="19">
        <v>131.04703000000001</v>
      </c>
      <c r="E25" s="19">
        <v>134.61714000000001</v>
      </c>
      <c r="F25" s="22">
        <v>95.75</v>
      </c>
      <c r="G25" s="22">
        <v>357</v>
      </c>
      <c r="H25" s="37">
        <f t="shared" ref="H25:I25" si="25">(F25-C25)/F25*100</f>
        <v>61.37666840731071</v>
      </c>
      <c r="I25" s="2">
        <f t="shared" si="25"/>
        <v>63.292148459383753</v>
      </c>
      <c r="J25" s="2">
        <f t="shared" si="1"/>
        <v>3.5435508346799405</v>
      </c>
      <c r="K25" s="2">
        <f t="shared" si="2"/>
        <v>3.7284595300261096</v>
      </c>
    </row>
    <row r="26" spans="1:11" ht="15.75" customHeight="1" x14ac:dyDescent="0.25">
      <c r="A26" s="2" t="s">
        <v>332</v>
      </c>
      <c r="B26" s="8">
        <v>17</v>
      </c>
      <c r="C26" s="19">
        <v>125.473</v>
      </c>
      <c r="D26" s="19">
        <v>430.49029999999999</v>
      </c>
      <c r="E26" s="19">
        <v>450.1386</v>
      </c>
      <c r="F26" s="22">
        <v>342.25</v>
      </c>
      <c r="G26" s="22">
        <v>1177.25</v>
      </c>
      <c r="H26" s="37">
        <f t="shared" ref="H26:I26" si="26">(F26-C26)/F26*100</f>
        <v>63.338787436084729</v>
      </c>
      <c r="I26" s="2">
        <f t="shared" si="26"/>
        <v>63.432550435336601</v>
      </c>
      <c r="J26" s="2">
        <f t="shared" si="1"/>
        <v>3.430939724084066</v>
      </c>
      <c r="K26" s="2">
        <f t="shared" si="2"/>
        <v>3.4397370343316291</v>
      </c>
    </row>
    <row r="27" spans="1:11" ht="15.75" customHeight="1" x14ac:dyDescent="0.25">
      <c r="A27" s="2" t="s">
        <v>332</v>
      </c>
      <c r="B27" s="8">
        <v>19</v>
      </c>
      <c r="C27" s="19">
        <v>73.620660000000001</v>
      </c>
      <c r="D27" s="19">
        <v>174.73562000000001</v>
      </c>
      <c r="E27" s="19">
        <v>180.55689000000001</v>
      </c>
      <c r="F27" s="22">
        <v>122</v>
      </c>
      <c r="G27" s="22">
        <v>421.25</v>
      </c>
      <c r="H27" s="37">
        <f t="shared" ref="H27:I27" si="27">(F27-C27)/F27*100</f>
        <v>39.655196721311476</v>
      </c>
      <c r="I27" s="2">
        <f t="shared" si="27"/>
        <v>58.519734124629075</v>
      </c>
      <c r="J27" s="2">
        <f t="shared" si="1"/>
        <v>2.3734590263113642</v>
      </c>
      <c r="K27" s="2">
        <f t="shared" si="2"/>
        <v>3.4528688524590163</v>
      </c>
    </row>
    <row r="28" spans="1:11" ht="15.75" customHeight="1" x14ac:dyDescent="0.25">
      <c r="A28" s="2" t="s">
        <v>332</v>
      </c>
      <c r="B28" s="8">
        <v>22</v>
      </c>
      <c r="C28" s="19">
        <v>419.83819999999997</v>
      </c>
      <c r="D28" s="19">
        <v>1229.8766000000001</v>
      </c>
      <c r="E28" s="19">
        <v>1313.6138000000001</v>
      </c>
      <c r="F28" s="22">
        <v>978.75</v>
      </c>
      <c r="G28" s="22">
        <v>3636.25</v>
      </c>
      <c r="H28" s="37">
        <f t="shared" ref="H28:I28" si="28">(F28-C28)/F28*100</f>
        <v>57.104653895274595</v>
      </c>
      <c r="I28" s="2">
        <f t="shared" si="28"/>
        <v>66.177336541766934</v>
      </c>
      <c r="J28" s="2">
        <f t="shared" si="1"/>
        <v>2.9294061378883582</v>
      </c>
      <c r="K28" s="2">
        <f t="shared" si="2"/>
        <v>3.715197956577267</v>
      </c>
    </row>
    <row r="29" spans="1:11" ht="15.75" customHeight="1" x14ac:dyDescent="0.25">
      <c r="A29" s="2" t="s">
        <v>332</v>
      </c>
      <c r="B29" s="8">
        <v>23</v>
      </c>
      <c r="C29" s="19">
        <v>29.538640000000001</v>
      </c>
      <c r="D29" s="19">
        <v>162.69674000000001</v>
      </c>
      <c r="E29" s="19">
        <v>174.80518000000001</v>
      </c>
      <c r="F29" s="22">
        <v>151.75</v>
      </c>
      <c r="G29" s="22">
        <v>780</v>
      </c>
      <c r="H29" s="37">
        <f t="shared" ref="H29:I29" si="29">(F29-C29)/F29*100</f>
        <v>80.534668863261942</v>
      </c>
      <c r="I29" s="2">
        <f t="shared" si="29"/>
        <v>79.141443589743588</v>
      </c>
      <c r="J29" s="2">
        <f t="shared" si="1"/>
        <v>5.5079292750106301</v>
      </c>
      <c r="K29" s="2">
        <f t="shared" si="2"/>
        <v>5.1400329489291599</v>
      </c>
    </row>
    <row r="30" spans="1:11" ht="15.75" customHeight="1" x14ac:dyDescent="0.25">
      <c r="A30" s="2" t="s">
        <v>332</v>
      </c>
      <c r="B30" s="8">
        <v>26</v>
      </c>
      <c r="C30" s="19">
        <v>46.771630000000002</v>
      </c>
      <c r="D30" s="19">
        <v>131.29560000000001</v>
      </c>
      <c r="E30" s="19">
        <v>156.51347000000001</v>
      </c>
      <c r="F30" s="22">
        <v>104</v>
      </c>
      <c r="G30" s="22">
        <v>372.25</v>
      </c>
      <c r="H30" s="37">
        <f t="shared" ref="H30:I30" si="30">(F30-C30)/F30*100</f>
        <v>55.027278846153848</v>
      </c>
      <c r="I30" s="2">
        <f t="shared" si="30"/>
        <v>64.72918737407656</v>
      </c>
      <c r="J30" s="2">
        <f t="shared" si="1"/>
        <v>2.8071632312151618</v>
      </c>
      <c r="K30" s="2">
        <f t="shared" si="2"/>
        <v>3.5793269230769229</v>
      </c>
    </row>
    <row r="31" spans="1:11" ht="15.75" customHeight="1" x14ac:dyDescent="0.25">
      <c r="A31" s="2" t="s">
        <v>332</v>
      </c>
      <c r="B31" s="8">
        <v>27</v>
      </c>
      <c r="C31" s="19">
        <v>15.360799999999999</v>
      </c>
      <c r="D31" s="19">
        <v>134.67449999999999</v>
      </c>
      <c r="E31" s="19">
        <v>141.51490000000001</v>
      </c>
      <c r="F31" s="34">
        <v>100.25</v>
      </c>
      <c r="G31" s="34">
        <v>573.5</v>
      </c>
      <c r="H31" s="37">
        <f t="shared" ref="H31:I31" si="31">(F31-C31)/F31*100</f>
        <v>84.677506234413968</v>
      </c>
      <c r="I31" s="2">
        <f t="shared" si="31"/>
        <v>76.517088055797743</v>
      </c>
      <c r="J31" s="2">
        <f t="shared" si="1"/>
        <v>8.767414457580335</v>
      </c>
      <c r="K31" s="2">
        <f t="shared" si="2"/>
        <v>5.7206982543640894</v>
      </c>
    </row>
    <row r="32" spans="1:11" ht="15.75" customHeight="1" x14ac:dyDescent="0.2">
      <c r="H32" s="37"/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35"/>
  <sheetViews>
    <sheetView workbookViewId="0">
      <selection activeCell="K2" sqref="K2"/>
    </sheetView>
  </sheetViews>
  <sheetFormatPr defaultColWidth="12.625" defaultRowHeight="15" customHeight="1" x14ac:dyDescent="0.2"/>
  <sheetData>
    <row r="1" spans="1:11" ht="15" customHeight="1" x14ac:dyDescent="0.25">
      <c r="A1" s="38" t="s">
        <v>333</v>
      </c>
      <c r="B1" s="3" t="s">
        <v>4</v>
      </c>
      <c r="C1" s="39" t="s">
        <v>323</v>
      </c>
      <c r="D1" s="39" t="s">
        <v>324</v>
      </c>
      <c r="E1" s="39" t="s">
        <v>325</v>
      </c>
      <c r="F1" s="39" t="s">
        <v>334</v>
      </c>
      <c r="G1" s="39" t="s">
        <v>335</v>
      </c>
      <c r="H1" s="40" t="s">
        <v>328</v>
      </c>
      <c r="I1" s="40" t="s">
        <v>329</v>
      </c>
      <c r="J1" s="40" t="s">
        <v>330</v>
      </c>
      <c r="K1" s="40" t="s">
        <v>336</v>
      </c>
    </row>
    <row r="2" spans="1:11" ht="15" customHeight="1" x14ac:dyDescent="0.25">
      <c r="A2" s="41" t="s">
        <v>2</v>
      </c>
      <c r="B2" s="4" t="s">
        <v>5</v>
      </c>
      <c r="C2" s="9">
        <v>428.32601529999999</v>
      </c>
      <c r="D2" s="9">
        <v>1361.8159860000001</v>
      </c>
      <c r="E2" s="9">
        <v>1383.21642</v>
      </c>
      <c r="F2" s="13">
        <v>681.05008199999997</v>
      </c>
      <c r="G2" s="13">
        <v>2775.8661999999999</v>
      </c>
      <c r="H2" s="45">
        <f>(F2-C2)/F2*100</f>
        <v>37.108000333520259</v>
      </c>
      <c r="I2" s="2">
        <f>(G2-D2)/G2*100</f>
        <v>50.940863576205508</v>
      </c>
      <c r="J2" s="2">
        <f t="shared" ref="J2:J135" si="0">D2/C2</f>
        <v>3.179391251885979</v>
      </c>
      <c r="K2" s="2">
        <f t="shared" ref="K2:K135" si="1">G2/F2</f>
        <v>4.0758620744134939</v>
      </c>
    </row>
    <row r="3" spans="1:11" ht="15" customHeight="1" x14ac:dyDescent="0.25">
      <c r="A3" s="42" t="s">
        <v>2</v>
      </c>
      <c r="B3" s="4" t="s">
        <v>6</v>
      </c>
      <c r="C3" s="9">
        <v>67.210081000000002</v>
      </c>
      <c r="D3" s="9">
        <v>405.18700899999999</v>
      </c>
      <c r="E3" s="9">
        <v>483.49668000000003</v>
      </c>
      <c r="F3" s="13">
        <v>189.026961</v>
      </c>
      <c r="G3" s="13">
        <v>847.05478000000005</v>
      </c>
      <c r="H3" s="2">
        <f t="shared" ref="H3:I3" si="2">(F3-C3)/F3*100</f>
        <v>64.444182647574806</v>
      </c>
      <c r="I3" s="2">
        <f t="shared" si="2"/>
        <v>52.165194203850675</v>
      </c>
      <c r="J3" s="2">
        <f t="shared" si="0"/>
        <v>6.0286641969677133</v>
      </c>
      <c r="K3" s="2">
        <f t="shared" si="1"/>
        <v>4.4811320857028436</v>
      </c>
    </row>
    <row r="4" spans="1:11" ht="15" customHeight="1" x14ac:dyDescent="0.25">
      <c r="A4" s="42" t="s">
        <v>2</v>
      </c>
      <c r="B4" s="4" t="s">
        <v>7</v>
      </c>
      <c r="C4" s="9">
        <v>231.38332299999999</v>
      </c>
      <c r="D4" s="9">
        <v>2229.0702719999999</v>
      </c>
      <c r="E4" s="9">
        <v>2645.07492</v>
      </c>
      <c r="F4" s="13">
        <v>665.92279399999995</v>
      </c>
      <c r="G4" s="13">
        <v>4119.4293699999998</v>
      </c>
      <c r="H4" s="2">
        <f t="shared" ref="H4:I4" si="3">(F4-C4)/F4*100</f>
        <v>65.253731350724721</v>
      </c>
      <c r="I4" s="2">
        <f t="shared" si="3"/>
        <v>45.888858096867921</v>
      </c>
      <c r="J4" s="2">
        <f t="shared" si="0"/>
        <v>9.6336686806075473</v>
      </c>
      <c r="K4" s="2">
        <f t="shared" si="1"/>
        <v>6.1860465013606367</v>
      </c>
    </row>
    <row r="5" spans="1:11" ht="15" customHeight="1" x14ac:dyDescent="0.25">
      <c r="A5" s="42" t="s">
        <v>2</v>
      </c>
      <c r="B5" s="4" t="s">
        <v>8</v>
      </c>
      <c r="C5" s="9">
        <v>2.7327735</v>
      </c>
      <c r="D5" s="9">
        <v>666.30571499999996</v>
      </c>
      <c r="E5" s="9">
        <v>682.23419999999999</v>
      </c>
      <c r="F5" s="13">
        <v>158.15306899999999</v>
      </c>
      <c r="G5" s="13">
        <v>1121.44903</v>
      </c>
      <c r="H5" s="2">
        <f t="shared" ref="H5:I5" si="4">(F5-C5)/F5*100</f>
        <v>98.272070521755097</v>
      </c>
      <c r="I5" s="2">
        <f t="shared" si="4"/>
        <v>40.585287679102102</v>
      </c>
      <c r="J5" s="2">
        <f t="shared" si="0"/>
        <v>243.82032210133769</v>
      </c>
      <c r="K5" s="2">
        <f t="shared" si="1"/>
        <v>7.0909090610186016</v>
      </c>
    </row>
    <row r="6" spans="1:11" ht="15" customHeight="1" x14ac:dyDescent="0.25">
      <c r="A6" s="41" t="s">
        <v>2</v>
      </c>
      <c r="B6" s="4" t="s">
        <v>9</v>
      </c>
      <c r="C6" s="9">
        <v>576.10342909999997</v>
      </c>
      <c r="D6" s="9">
        <v>1263.624065</v>
      </c>
      <c r="E6" s="9">
        <v>1265.9786999999999</v>
      </c>
      <c r="F6" s="13">
        <v>879.42476299999998</v>
      </c>
      <c r="G6" s="13">
        <v>3072.1238400000002</v>
      </c>
      <c r="H6" s="2">
        <f t="shared" ref="H6:I6" si="5">(F6-C6)/F6*100</f>
        <v>34.490879340862953</v>
      </c>
      <c r="I6" s="2">
        <f t="shared" si="5"/>
        <v>58.868062265354517</v>
      </c>
      <c r="J6" s="2">
        <f t="shared" si="0"/>
        <v>2.1933979233105036</v>
      </c>
      <c r="K6" s="2">
        <f t="shared" si="1"/>
        <v>3.4933333347585078</v>
      </c>
    </row>
    <row r="7" spans="1:11" ht="15" customHeight="1" x14ac:dyDescent="0.25">
      <c r="A7" s="41" t="s">
        <v>2</v>
      </c>
      <c r="B7" s="4" t="s">
        <v>10</v>
      </c>
      <c r="C7" s="9">
        <v>50.045465299999996</v>
      </c>
      <c r="D7" s="9">
        <v>476.02310799999998</v>
      </c>
      <c r="E7" s="9">
        <v>546.11971000000005</v>
      </c>
      <c r="F7" s="13">
        <v>199.988876</v>
      </c>
      <c r="G7" s="13">
        <v>1003.71776</v>
      </c>
      <c r="H7" s="2">
        <f t="shared" ref="H7:I7" si="6">(F7-C7)/F7*100</f>
        <v>74.97587550819577</v>
      </c>
      <c r="I7" s="2">
        <f t="shared" si="6"/>
        <v>52.574007657292029</v>
      </c>
      <c r="J7" s="2">
        <f t="shared" si="0"/>
        <v>9.5118130113578943</v>
      </c>
      <c r="K7" s="2">
        <f t="shared" si="1"/>
        <v>5.0188679494353474</v>
      </c>
    </row>
    <row r="8" spans="1:11" ht="15" customHeight="1" x14ac:dyDescent="0.25">
      <c r="A8" s="41" t="s">
        <v>2</v>
      </c>
      <c r="B8" s="4" t="s">
        <v>11</v>
      </c>
      <c r="C8" s="9">
        <v>523.70852549999995</v>
      </c>
      <c r="D8" s="9">
        <v>1699.1033769999999</v>
      </c>
      <c r="E8" s="9">
        <v>1718.2975300000001</v>
      </c>
      <c r="F8" s="13">
        <v>1388.3133290000001</v>
      </c>
      <c r="G8" s="13">
        <v>4749.9034700000002</v>
      </c>
      <c r="H8" s="2">
        <f t="shared" ref="H8:I8" si="7">(F8-C8)/F8*100</f>
        <v>62.277353781712485</v>
      </c>
      <c r="I8" s="2">
        <f t="shared" si="7"/>
        <v>64.228675640854661</v>
      </c>
      <c r="J8" s="2">
        <f t="shared" si="0"/>
        <v>3.2443683733768052</v>
      </c>
      <c r="K8" s="2">
        <f t="shared" si="1"/>
        <v>3.4213483158166813</v>
      </c>
    </row>
    <row r="9" spans="1:11" ht="15" customHeight="1" x14ac:dyDescent="0.25">
      <c r="A9" s="41" t="s">
        <v>2</v>
      </c>
      <c r="B9" s="4" t="s">
        <v>12</v>
      </c>
      <c r="C9" s="9">
        <v>136.964293</v>
      </c>
      <c r="D9" s="9">
        <v>213.82906700000001</v>
      </c>
      <c r="E9" s="9">
        <v>215.90153000000001</v>
      </c>
      <c r="F9" s="13">
        <v>171.62789699999999</v>
      </c>
      <c r="G9" s="13">
        <v>688.31820000000005</v>
      </c>
      <c r="H9" s="2">
        <f t="shared" ref="H9:I9" si="8">(F9-C9)/F9*100</f>
        <v>20.19695201415886</v>
      </c>
      <c r="I9" s="2">
        <f t="shared" si="8"/>
        <v>68.93456151529918</v>
      </c>
      <c r="J9" s="2">
        <f t="shared" si="0"/>
        <v>1.5612030136935033</v>
      </c>
      <c r="K9" s="2">
        <f t="shared" si="1"/>
        <v>4.0105263306931977</v>
      </c>
    </row>
    <row r="10" spans="1:11" ht="15" customHeight="1" x14ac:dyDescent="0.25">
      <c r="A10" s="41" t="s">
        <v>2</v>
      </c>
      <c r="B10" s="4" t="s">
        <v>13</v>
      </c>
      <c r="C10" s="9">
        <v>662.48669940000002</v>
      </c>
      <c r="D10" s="9">
        <v>3008.8572859999999</v>
      </c>
      <c r="E10" s="9">
        <v>3174.4111800000001</v>
      </c>
      <c r="F10" s="13">
        <v>1355.8726790000001</v>
      </c>
      <c r="G10" s="13">
        <v>5926.6132799999996</v>
      </c>
      <c r="H10" s="2">
        <f t="shared" ref="H10:I10" si="9">(F10-C10)/F10*100</f>
        <v>51.139460978843132</v>
      </c>
      <c r="I10" s="2">
        <f t="shared" si="9"/>
        <v>49.23142199688116</v>
      </c>
      <c r="J10" s="2">
        <f t="shared" si="0"/>
        <v>4.5417625572333113</v>
      </c>
      <c r="K10" s="2">
        <f t="shared" si="1"/>
        <v>4.3710691806040876</v>
      </c>
    </row>
    <row r="11" spans="1:11" ht="15" customHeight="1" x14ac:dyDescent="0.25">
      <c r="A11" s="41" t="s">
        <v>2</v>
      </c>
      <c r="B11" s="4" t="s">
        <v>14</v>
      </c>
      <c r="C11" s="9">
        <v>134.93083960000001</v>
      </c>
      <c r="D11" s="9">
        <v>303.622229</v>
      </c>
      <c r="E11" s="9">
        <v>313.01963999999998</v>
      </c>
      <c r="F11" s="13">
        <v>220.99912599999999</v>
      </c>
      <c r="G11" s="13">
        <v>792.32279000000005</v>
      </c>
      <c r="H11" s="2">
        <f t="shared" ref="H11:I11" si="10">(F11-C11)/F11*100</f>
        <v>38.945079990949822</v>
      </c>
      <c r="I11" s="2">
        <f t="shared" si="10"/>
        <v>61.679478006684633</v>
      </c>
      <c r="J11" s="2">
        <f t="shared" si="0"/>
        <v>2.2502063271827444</v>
      </c>
      <c r="K11" s="2">
        <f t="shared" si="1"/>
        <v>3.5851851739902361</v>
      </c>
    </row>
    <row r="12" spans="1:11" ht="15" customHeight="1" x14ac:dyDescent="0.25">
      <c r="A12" s="41" t="s">
        <v>2</v>
      </c>
      <c r="B12" s="4" t="s">
        <v>15</v>
      </c>
      <c r="C12" s="9">
        <v>1029.0427755000001</v>
      </c>
      <c r="D12" s="9">
        <v>1977.903419</v>
      </c>
      <c r="E12" s="9">
        <v>2046.65753</v>
      </c>
      <c r="F12" s="13">
        <v>2040.709431</v>
      </c>
      <c r="G12" s="13">
        <v>6975.7583800000002</v>
      </c>
      <c r="H12" s="2">
        <f t="shared" ref="H12:I12" si="11">(F12-C12)/F12*100</f>
        <v>49.574262760390013</v>
      </c>
      <c r="I12" s="2">
        <f t="shared" si="11"/>
        <v>71.646044612571572</v>
      </c>
      <c r="J12" s="2">
        <f t="shared" si="0"/>
        <v>1.9220808562005203</v>
      </c>
      <c r="K12" s="2">
        <f t="shared" si="1"/>
        <v>3.4183006527204118</v>
      </c>
    </row>
    <row r="13" spans="1:11" ht="15" customHeight="1" x14ac:dyDescent="0.25">
      <c r="A13" s="41" t="s">
        <v>2</v>
      </c>
      <c r="B13" s="4" t="s">
        <v>16</v>
      </c>
      <c r="C13" s="9">
        <v>2051.8990272999999</v>
      </c>
      <c r="D13" s="9">
        <v>3772.8140010000002</v>
      </c>
      <c r="E13" s="9">
        <v>3800.45262</v>
      </c>
      <c r="F13" s="13">
        <v>3077.9010509999998</v>
      </c>
      <c r="G13" s="13">
        <v>9418.0935399999998</v>
      </c>
      <c r="H13" s="2">
        <f t="shared" ref="H13:I13" si="12">(F13-C13)/F13*100</f>
        <v>33.334470689584229</v>
      </c>
      <c r="I13" s="2">
        <f t="shared" si="12"/>
        <v>59.940788600407124</v>
      </c>
      <c r="J13" s="2">
        <f t="shared" si="0"/>
        <v>1.8386937908755059</v>
      </c>
      <c r="K13" s="2">
        <f t="shared" si="1"/>
        <v>3.0599078345745041</v>
      </c>
    </row>
    <row r="14" spans="1:11" ht="15" customHeight="1" x14ac:dyDescent="0.25">
      <c r="A14" s="41" t="s">
        <v>2</v>
      </c>
      <c r="B14" s="4" t="s">
        <v>17</v>
      </c>
      <c r="C14" s="9">
        <v>8.9371980000000004</v>
      </c>
      <c r="D14" s="9">
        <v>42.944580999999999</v>
      </c>
      <c r="E14" s="9">
        <v>89.33578</v>
      </c>
      <c r="F14" s="13">
        <v>32.488354999999999</v>
      </c>
      <c r="G14" s="13">
        <v>157.70389</v>
      </c>
      <c r="H14" s="2">
        <f t="shared" ref="H14:I14" si="13">(F14-C14)/F14*100</f>
        <v>72.491072570464084</v>
      </c>
      <c r="I14" s="2">
        <f t="shared" si="13"/>
        <v>72.768851167843735</v>
      </c>
      <c r="J14" s="2">
        <f t="shared" si="0"/>
        <v>4.8051504509578953</v>
      </c>
      <c r="K14" s="2">
        <f t="shared" si="1"/>
        <v>4.854166669872944</v>
      </c>
    </row>
    <row r="15" spans="1:11" ht="15" customHeight="1" x14ac:dyDescent="0.25">
      <c r="A15" s="41" t="s">
        <v>2</v>
      </c>
      <c r="B15" s="4" t="s">
        <v>18</v>
      </c>
      <c r="C15" s="9">
        <v>661.62391290000005</v>
      </c>
      <c r="D15" s="9">
        <v>1494.699576</v>
      </c>
      <c r="E15" s="9">
        <v>1876.37247</v>
      </c>
      <c r="F15" s="14">
        <v>1454.8075040000001</v>
      </c>
      <c r="G15" s="14">
        <v>5106.2780000000002</v>
      </c>
      <c r="H15" s="2">
        <f t="shared" ref="H15:I15" si="14">(F15-C15)/F15*100</f>
        <v>54.521549340317399</v>
      </c>
      <c r="I15" s="2">
        <f t="shared" si="14"/>
        <v>70.728198190541136</v>
      </c>
      <c r="J15" s="2">
        <f t="shared" si="0"/>
        <v>2.2591377773038768</v>
      </c>
      <c r="K15" s="2">
        <f t="shared" si="1"/>
        <v>3.5099337788403377</v>
      </c>
    </row>
    <row r="16" spans="1:11" ht="15" customHeight="1" x14ac:dyDescent="0.25">
      <c r="A16" s="41" t="s">
        <v>2</v>
      </c>
      <c r="B16" s="4" t="s">
        <v>19</v>
      </c>
      <c r="C16" s="9">
        <v>20.6437721</v>
      </c>
      <c r="D16" s="9">
        <v>242.54926699999999</v>
      </c>
      <c r="E16" s="9">
        <v>288.80786999999998</v>
      </c>
      <c r="F16" s="13">
        <v>76.165885000000003</v>
      </c>
      <c r="G16" s="13">
        <v>617.78995999999995</v>
      </c>
      <c r="H16" s="2">
        <f t="shared" ref="H16:I16" si="15">(F16-C16)/F16*100</f>
        <v>72.896301145847644</v>
      </c>
      <c r="I16" s="2">
        <f t="shared" si="15"/>
        <v>60.739202203933516</v>
      </c>
      <c r="J16" s="2">
        <f t="shared" si="0"/>
        <v>11.749270715888207</v>
      </c>
      <c r="K16" s="2">
        <f t="shared" si="1"/>
        <v>8.1111111621692569</v>
      </c>
    </row>
    <row r="17" spans="1:11" ht="15" customHeight="1" x14ac:dyDescent="0.25">
      <c r="A17" s="41" t="s">
        <v>2</v>
      </c>
      <c r="B17" s="4" t="s">
        <v>20</v>
      </c>
      <c r="C17" s="9">
        <v>331.23332299999998</v>
      </c>
      <c r="D17" s="9">
        <v>1062.230542</v>
      </c>
      <c r="E17" s="9">
        <v>1082.6080300000001</v>
      </c>
      <c r="F17" s="13">
        <v>825.67805999999996</v>
      </c>
      <c r="G17" s="13">
        <v>3316.02963</v>
      </c>
      <c r="H17" s="2">
        <f t="shared" ref="H17:I17" si="16">(F17-C17)/F17*100</f>
        <v>59.883477708006438</v>
      </c>
      <c r="I17" s="2">
        <f t="shared" si="16"/>
        <v>67.966795821423347</v>
      </c>
      <c r="J17" s="2">
        <f t="shared" si="0"/>
        <v>3.2068951649529538</v>
      </c>
      <c r="K17" s="2">
        <f t="shared" si="1"/>
        <v>4.0161290346021792</v>
      </c>
    </row>
    <row r="18" spans="1:11" ht="15" customHeight="1" x14ac:dyDescent="0.25">
      <c r="A18" s="41" t="s">
        <v>2</v>
      </c>
      <c r="B18" s="4" t="s">
        <v>21</v>
      </c>
      <c r="C18" s="9">
        <v>0</v>
      </c>
      <c r="D18" s="9">
        <v>74.938798000000006</v>
      </c>
      <c r="E18" s="9">
        <v>114.95438</v>
      </c>
      <c r="F18" s="13">
        <v>39.245139999999999</v>
      </c>
      <c r="G18" s="13">
        <v>332.85692999999998</v>
      </c>
      <c r="H18" s="2">
        <f t="shared" ref="H18:I18" si="17">(F18-C18)/F18*100</f>
        <v>100</v>
      </c>
      <c r="I18" s="2">
        <f t="shared" si="17"/>
        <v>77.486183628503696</v>
      </c>
      <c r="J18" s="2" t="e">
        <f t="shared" si="0"/>
        <v>#DIV/0!</v>
      </c>
      <c r="K18" s="2">
        <f t="shared" si="1"/>
        <v>8.4814815286682634</v>
      </c>
    </row>
    <row r="19" spans="1:11" ht="15" customHeight="1" x14ac:dyDescent="0.25">
      <c r="A19" s="41" t="s">
        <v>2</v>
      </c>
      <c r="B19" s="4" t="s">
        <v>22</v>
      </c>
      <c r="C19" s="9">
        <v>0</v>
      </c>
      <c r="D19" s="9">
        <v>14.030802</v>
      </c>
      <c r="E19" s="9">
        <v>20.167439999999999</v>
      </c>
      <c r="F19" s="13">
        <v>7.2676400000000001</v>
      </c>
      <c r="G19" s="13">
        <v>42.195700000000002</v>
      </c>
      <c r="H19" s="2">
        <f t="shared" ref="H19:I19" si="18">(F19-C19)/F19*100</f>
        <v>100</v>
      </c>
      <c r="I19" s="2">
        <f t="shared" si="18"/>
        <v>66.74826581855497</v>
      </c>
      <c r="J19" s="2" t="e">
        <f t="shared" si="0"/>
        <v>#DIV/0!</v>
      </c>
      <c r="K19" s="2">
        <f t="shared" si="1"/>
        <v>5.8059700260332106</v>
      </c>
    </row>
    <row r="20" spans="1:11" ht="15" customHeight="1" x14ac:dyDescent="0.25">
      <c r="A20" s="41" t="s">
        <v>2</v>
      </c>
      <c r="B20" s="4" t="s">
        <v>23</v>
      </c>
      <c r="C20" s="9">
        <v>0</v>
      </c>
      <c r="D20" s="9">
        <v>5.6371929999999999</v>
      </c>
      <c r="E20" s="9">
        <v>27.665459999999999</v>
      </c>
      <c r="F20" s="13">
        <v>2.9184939999999999</v>
      </c>
      <c r="G20" s="13">
        <v>31.161989999999999</v>
      </c>
      <c r="H20" s="2">
        <f t="shared" ref="H20:I20" si="19">(F20-C20)/F20*100</f>
        <v>100</v>
      </c>
      <c r="I20" s="2">
        <f t="shared" si="19"/>
        <v>81.910035270533115</v>
      </c>
      <c r="J20" s="2" t="e">
        <f t="shared" si="0"/>
        <v>#DIV/0!</v>
      </c>
      <c r="K20" s="2">
        <f t="shared" si="1"/>
        <v>10.677421300163715</v>
      </c>
    </row>
    <row r="21" spans="1:11" ht="15" customHeight="1" x14ac:dyDescent="0.25">
      <c r="A21" s="41" t="s">
        <v>2</v>
      </c>
      <c r="B21" s="4" t="s">
        <v>24</v>
      </c>
      <c r="C21" s="9">
        <v>688.71141809999995</v>
      </c>
      <c r="D21" s="9">
        <v>1805.251084</v>
      </c>
      <c r="E21" s="9">
        <v>1814.58428</v>
      </c>
      <c r="F21" s="13">
        <v>1089.999045</v>
      </c>
      <c r="G21" s="13">
        <v>3733.8265200000001</v>
      </c>
      <c r="H21" s="2">
        <f t="shared" ref="H21:I21" si="20">(F21-C21)/F21*100</f>
        <v>36.815410870382927</v>
      </c>
      <c r="I21" s="2">
        <f t="shared" si="20"/>
        <v>51.651447266489505</v>
      </c>
      <c r="J21" s="2">
        <f t="shared" si="0"/>
        <v>2.6212010379910384</v>
      </c>
      <c r="K21" s="2">
        <f t="shared" si="1"/>
        <v>3.425531918699984</v>
      </c>
    </row>
    <row r="22" spans="1:11" ht="15" customHeight="1" x14ac:dyDescent="0.25">
      <c r="A22" s="41" t="s">
        <v>2</v>
      </c>
      <c r="B22" s="4" t="s">
        <v>25</v>
      </c>
      <c r="C22" s="9">
        <v>215.8513715</v>
      </c>
      <c r="D22" s="9">
        <v>1016.226071</v>
      </c>
      <c r="E22" s="9">
        <v>1186.4766400000001</v>
      </c>
      <c r="F22" s="13">
        <v>609.28187700000001</v>
      </c>
      <c r="G22" s="13">
        <v>2521.43066</v>
      </c>
      <c r="H22" s="2">
        <f t="shared" ref="H22:I22" si="21">(F22-C22)/F22*100</f>
        <v>64.57282258864889</v>
      </c>
      <c r="I22" s="2">
        <f t="shared" si="21"/>
        <v>59.696449832175837</v>
      </c>
      <c r="J22" s="2">
        <f t="shared" si="0"/>
        <v>4.7079898725591374</v>
      </c>
      <c r="K22" s="2">
        <f t="shared" si="1"/>
        <v>4.13836477857358</v>
      </c>
    </row>
    <row r="23" spans="1:11" ht="15" customHeight="1" x14ac:dyDescent="0.25">
      <c r="A23" s="41" t="s">
        <v>2</v>
      </c>
      <c r="B23" s="4" t="s">
        <v>26</v>
      </c>
      <c r="C23" s="9">
        <v>130.20396969999999</v>
      </c>
      <c r="D23" s="9">
        <v>488.12919299999999</v>
      </c>
      <c r="E23" s="9">
        <v>520.86995000000002</v>
      </c>
      <c r="F23" s="13">
        <v>259.31773600000002</v>
      </c>
      <c r="G23" s="13">
        <v>993.16929000000005</v>
      </c>
      <c r="H23" s="2">
        <f t="shared" ref="H23:I23" si="22">(F23-C23)/F23*100</f>
        <v>49.789793899789423</v>
      </c>
      <c r="I23" s="2">
        <f t="shared" si="22"/>
        <v>50.851360597345895</v>
      </c>
      <c r="J23" s="2">
        <f t="shared" si="0"/>
        <v>3.7489578399543992</v>
      </c>
      <c r="K23" s="2">
        <f t="shared" si="1"/>
        <v>3.8299319796622009</v>
      </c>
    </row>
    <row r="24" spans="1:11" ht="15" customHeight="1" x14ac:dyDescent="0.25">
      <c r="A24" s="41" t="s">
        <v>2</v>
      </c>
      <c r="B24" s="4" t="s">
        <v>27</v>
      </c>
      <c r="C24" s="9">
        <v>759.27332390000004</v>
      </c>
      <c r="D24" s="9">
        <v>1851.4495910000001</v>
      </c>
      <c r="E24" s="9">
        <v>2243.0762</v>
      </c>
      <c r="F24" s="13">
        <v>1188.9528760000001</v>
      </c>
      <c r="G24" s="13">
        <v>4213.16122</v>
      </c>
      <c r="H24" s="2">
        <f t="shared" ref="H24:I24" si="23">(F24-C24)/F24*100</f>
        <v>36.139325685099735</v>
      </c>
      <c r="I24" s="2">
        <f t="shared" si="23"/>
        <v>56.055572186245463</v>
      </c>
      <c r="J24" s="2">
        <f t="shared" si="0"/>
        <v>2.4384494130388346</v>
      </c>
      <c r="K24" s="2">
        <f t="shared" si="1"/>
        <v>3.5435897461086587</v>
      </c>
    </row>
    <row r="25" spans="1:11" ht="15" customHeight="1" x14ac:dyDescent="0.25">
      <c r="A25" s="41" t="s">
        <v>2</v>
      </c>
      <c r="B25" s="4" t="s">
        <v>28</v>
      </c>
      <c r="C25" s="9">
        <v>293.30502039999999</v>
      </c>
      <c r="D25" s="9">
        <v>785.82315200000005</v>
      </c>
      <c r="E25" s="9">
        <v>907.61499000000003</v>
      </c>
      <c r="F25" s="13">
        <v>523.07559000000003</v>
      </c>
      <c r="G25" s="13">
        <v>2123.29943</v>
      </c>
      <c r="H25" s="2">
        <f t="shared" ref="H25:I25" si="24">(F25-C25)/F25*100</f>
        <v>43.926838490016337</v>
      </c>
      <c r="I25" s="2">
        <f t="shared" si="24"/>
        <v>62.990469412973937</v>
      </c>
      <c r="J25" s="2">
        <f t="shared" si="0"/>
        <v>2.6792011637861486</v>
      </c>
      <c r="K25" s="2">
        <f t="shared" si="1"/>
        <v>4.0592592554357196</v>
      </c>
    </row>
    <row r="26" spans="1:11" ht="15" customHeight="1" x14ac:dyDescent="0.25">
      <c r="A26" s="41" t="s">
        <v>2</v>
      </c>
      <c r="B26" s="4" t="s">
        <v>29</v>
      </c>
      <c r="C26" s="9">
        <v>127.1474422</v>
      </c>
      <c r="D26" s="9">
        <v>309.13184899999999</v>
      </c>
      <c r="E26" s="9">
        <v>324.95679000000001</v>
      </c>
      <c r="F26" s="13">
        <v>204.71277900000001</v>
      </c>
      <c r="G26" s="13">
        <v>714.28560000000004</v>
      </c>
      <c r="H26" s="2">
        <f t="shared" ref="H26:I26" si="25">(F26-C26)/F26*100</f>
        <v>37.889836276415359</v>
      </c>
      <c r="I26" s="2">
        <f t="shared" si="25"/>
        <v>56.72153421544548</v>
      </c>
      <c r="J26" s="2">
        <f t="shared" si="0"/>
        <v>2.4312864156067153</v>
      </c>
      <c r="K26" s="2">
        <f t="shared" si="1"/>
        <v>3.4892086536522471</v>
      </c>
    </row>
    <row r="27" spans="1:11" ht="15" customHeight="1" x14ac:dyDescent="0.25">
      <c r="A27" s="41" t="s">
        <v>2</v>
      </c>
      <c r="B27" s="4" t="s">
        <v>30</v>
      </c>
      <c r="C27" s="9">
        <v>1035.8234617999999</v>
      </c>
      <c r="D27" s="9">
        <v>2194.255455</v>
      </c>
      <c r="E27" s="9">
        <v>2196.6407300000001</v>
      </c>
      <c r="F27" s="13">
        <v>1978.096988</v>
      </c>
      <c r="G27" s="13">
        <v>6458.7166800000005</v>
      </c>
      <c r="H27" s="2">
        <f t="shared" ref="H27:I27" si="26">(F27-C27)/F27*100</f>
        <v>47.635355188155224</v>
      </c>
      <c r="I27" s="2">
        <f t="shared" si="26"/>
        <v>66.026448229340829</v>
      </c>
      <c r="J27" s="2">
        <f t="shared" si="0"/>
        <v>2.1183681736528128</v>
      </c>
      <c r="K27" s="2">
        <f t="shared" si="1"/>
        <v>3.2651162805369989</v>
      </c>
    </row>
    <row r="28" spans="1:11" ht="15" customHeight="1" x14ac:dyDescent="0.25">
      <c r="A28" s="41" t="s">
        <v>2</v>
      </c>
      <c r="B28" s="4" t="s">
        <v>31</v>
      </c>
      <c r="C28" s="9">
        <v>316.57200349999999</v>
      </c>
      <c r="D28" s="9">
        <v>1262.726095</v>
      </c>
      <c r="E28" s="9">
        <v>1292.57322</v>
      </c>
      <c r="F28" s="13">
        <v>718.47464400000001</v>
      </c>
      <c r="G28" s="13">
        <v>2805.4724200000001</v>
      </c>
      <c r="H28" s="2">
        <f t="shared" ref="H28:I28" si="27">(F28-C28)/F28*100</f>
        <v>55.938319306923233</v>
      </c>
      <c r="I28" s="2">
        <f t="shared" si="27"/>
        <v>54.990607428605557</v>
      </c>
      <c r="J28" s="2">
        <f t="shared" si="0"/>
        <v>3.9887484712462893</v>
      </c>
      <c r="K28" s="2">
        <f t="shared" si="1"/>
        <v>3.9047619055572405</v>
      </c>
    </row>
    <row r="29" spans="1:11" ht="15" customHeight="1" x14ac:dyDescent="0.25">
      <c r="A29" s="41" t="s">
        <v>2</v>
      </c>
      <c r="B29" s="4" t="s">
        <v>32</v>
      </c>
      <c r="C29" s="9">
        <v>488.50502690000002</v>
      </c>
      <c r="D29" s="9">
        <v>852.395038</v>
      </c>
      <c r="E29" s="9">
        <v>873.79485</v>
      </c>
      <c r="F29" s="13">
        <v>754.07145500000001</v>
      </c>
      <c r="G29" s="13">
        <v>2697.10214</v>
      </c>
      <c r="H29" s="2">
        <f t="shared" ref="H29:I29" si="28">(F29-C29)/F29*100</f>
        <v>35.21767417916648</v>
      </c>
      <c r="I29" s="2">
        <f t="shared" si="28"/>
        <v>68.39589330495285</v>
      </c>
      <c r="J29" s="2">
        <f t="shared" si="0"/>
        <v>1.7449053562646153</v>
      </c>
      <c r="K29" s="2">
        <f t="shared" si="1"/>
        <v>3.57671958289417</v>
      </c>
    </row>
    <row r="30" spans="1:11" ht="15" customHeight="1" x14ac:dyDescent="0.25">
      <c r="A30" s="41" t="s">
        <v>2</v>
      </c>
      <c r="B30" s="4" t="s">
        <v>33</v>
      </c>
      <c r="C30" s="9">
        <v>35.154965199999999</v>
      </c>
      <c r="D30" s="9">
        <v>190.18409</v>
      </c>
      <c r="E30" s="9">
        <v>194.48823999999999</v>
      </c>
      <c r="F30" s="13">
        <v>95.011095999999995</v>
      </c>
      <c r="G30" s="13">
        <v>450.85453999999999</v>
      </c>
      <c r="H30" s="2">
        <f t="shared" ref="H30:I30" si="29">(F30-C30)/F30*100</f>
        <v>62.999095179367259</v>
      </c>
      <c r="I30" s="2">
        <f t="shared" si="29"/>
        <v>57.816973518776138</v>
      </c>
      <c r="J30" s="2">
        <f t="shared" si="0"/>
        <v>5.4098784885157558</v>
      </c>
      <c r="K30" s="2">
        <f t="shared" si="1"/>
        <v>4.7452830141018474</v>
      </c>
    </row>
    <row r="31" spans="1:11" ht="15" customHeight="1" x14ac:dyDescent="0.25">
      <c r="A31" s="41" t="s">
        <v>2</v>
      </c>
      <c r="B31" s="4" t="s">
        <v>34</v>
      </c>
      <c r="C31" s="9">
        <v>202.23818489999999</v>
      </c>
      <c r="D31" s="9">
        <v>275.90733899999998</v>
      </c>
      <c r="E31" s="9">
        <v>277.77787000000001</v>
      </c>
      <c r="F31" s="14">
        <v>197.75778399999999</v>
      </c>
      <c r="G31" s="14">
        <v>686.90204000000006</v>
      </c>
      <c r="H31" s="2">
        <f t="shared" ref="H31:I31" si="30">(F31-C31)/F31*100</f>
        <v>-2.265600275941607</v>
      </c>
      <c r="I31" s="2">
        <f t="shared" si="30"/>
        <v>59.833087844665599</v>
      </c>
      <c r="J31" s="2">
        <f t="shared" si="0"/>
        <v>1.3642692607057709</v>
      </c>
      <c r="K31" s="2">
        <f t="shared" si="1"/>
        <v>3.473451340858472</v>
      </c>
    </row>
    <row r="32" spans="1:11" ht="15" customHeight="1" x14ac:dyDescent="0.25">
      <c r="A32" s="41" t="s">
        <v>2</v>
      </c>
      <c r="B32" s="4" t="s">
        <v>35</v>
      </c>
      <c r="C32" s="9">
        <v>223.6366759</v>
      </c>
      <c r="D32" s="9">
        <v>724.56139599999995</v>
      </c>
      <c r="E32" s="9">
        <v>740.45241999999996</v>
      </c>
      <c r="F32" s="13">
        <v>460.30374</v>
      </c>
      <c r="G32" s="13">
        <v>1534.3458000000001</v>
      </c>
      <c r="H32" s="2">
        <f t="shared" ref="H32:I32" si="31">(F32-C32)/F32*100</f>
        <v>51.41541194081978</v>
      </c>
      <c r="I32" s="2">
        <f t="shared" si="31"/>
        <v>52.77717734815711</v>
      </c>
      <c r="J32" s="2">
        <f t="shared" si="0"/>
        <v>3.2399041574200038</v>
      </c>
      <c r="K32" s="2">
        <f t="shared" si="1"/>
        <v>3.3333333333333335</v>
      </c>
    </row>
    <row r="33" spans="1:11" ht="15" customHeight="1" x14ac:dyDescent="0.25">
      <c r="A33" s="41" t="s">
        <v>2</v>
      </c>
      <c r="B33" s="4" t="s">
        <v>36</v>
      </c>
      <c r="C33" s="9">
        <v>314.41806559999998</v>
      </c>
      <c r="D33" s="9">
        <v>615.82302500000003</v>
      </c>
      <c r="E33" s="9">
        <v>680.68007</v>
      </c>
      <c r="F33" s="13">
        <v>409.251282</v>
      </c>
      <c r="G33" s="13">
        <v>1419.67859</v>
      </c>
      <c r="H33" s="2">
        <f t="shared" ref="H33:I33" si="32">(F33-C33)/F33*100</f>
        <v>23.172368803966272</v>
      </c>
      <c r="I33" s="2">
        <f t="shared" si="32"/>
        <v>56.622363023732014</v>
      </c>
      <c r="J33" s="2">
        <f t="shared" si="0"/>
        <v>1.95861209127673</v>
      </c>
      <c r="K33" s="2">
        <f t="shared" si="1"/>
        <v>3.4689655291049277</v>
      </c>
    </row>
    <row r="34" spans="1:11" ht="15" customHeight="1" x14ac:dyDescent="0.25">
      <c r="A34" s="41" t="s">
        <v>2</v>
      </c>
      <c r="B34" s="4" t="s">
        <v>37</v>
      </c>
      <c r="C34" s="9">
        <v>225.53690119999999</v>
      </c>
      <c r="D34" s="9">
        <v>334.35632900000002</v>
      </c>
      <c r="E34" s="9">
        <v>334.35633000000001</v>
      </c>
      <c r="F34" s="13">
        <v>242.05092300000001</v>
      </c>
      <c r="G34" s="13">
        <v>964.53625999999997</v>
      </c>
      <c r="H34" s="2">
        <f t="shared" ref="H34:I34" si="33">(F34-C34)/F34*100</f>
        <v>6.822540313138993</v>
      </c>
      <c r="I34" s="2">
        <f t="shared" si="33"/>
        <v>65.33501716151136</v>
      </c>
      <c r="J34" s="2">
        <f t="shared" si="0"/>
        <v>1.4824905690421892</v>
      </c>
      <c r="K34" s="2">
        <f t="shared" si="1"/>
        <v>3.9848485105756026</v>
      </c>
    </row>
    <row r="35" spans="1:11" ht="15" customHeight="1" x14ac:dyDescent="0.25">
      <c r="A35" s="41" t="s">
        <v>2</v>
      </c>
      <c r="B35" s="4" t="s">
        <v>38</v>
      </c>
      <c r="C35" s="9">
        <v>1055.4647480000001</v>
      </c>
      <c r="D35" s="9">
        <v>1893.749417</v>
      </c>
      <c r="E35" s="9">
        <v>2131.1159899999998</v>
      </c>
      <c r="F35" s="13">
        <v>1402.6312600000001</v>
      </c>
      <c r="G35" s="13">
        <v>5405.7613499999998</v>
      </c>
      <c r="H35" s="2">
        <f t="shared" ref="H35:I35" si="34">(F35-C35)/F35*100</f>
        <v>24.751089035332065</v>
      </c>
      <c r="I35" s="2">
        <f t="shared" si="34"/>
        <v>64.96794263771929</v>
      </c>
      <c r="J35" s="2">
        <f t="shared" si="0"/>
        <v>1.7942327496853545</v>
      </c>
      <c r="K35" s="2">
        <f t="shared" si="1"/>
        <v>3.854014596822831</v>
      </c>
    </row>
    <row r="36" spans="1:11" ht="15" customHeight="1" x14ac:dyDescent="0.25">
      <c r="A36" s="41" t="s">
        <v>2</v>
      </c>
      <c r="B36" s="4" t="s">
        <v>39</v>
      </c>
      <c r="C36" s="9">
        <v>695.8316198</v>
      </c>
      <c r="D36" s="9">
        <v>1312.251636</v>
      </c>
      <c r="E36" s="9">
        <v>1317.9380100000001</v>
      </c>
      <c r="F36" s="13">
        <v>937.34661700000004</v>
      </c>
      <c r="G36" s="13">
        <v>3151.3033599999999</v>
      </c>
      <c r="H36" s="2">
        <f t="shared" ref="H36:I36" si="35">(F36-C36)/F36*100</f>
        <v>25.765815208569748</v>
      </c>
      <c r="I36" s="2">
        <f t="shared" si="35"/>
        <v>58.358447724943872</v>
      </c>
      <c r="J36" s="2">
        <f t="shared" si="0"/>
        <v>1.8858752586971759</v>
      </c>
      <c r="K36" s="2">
        <f t="shared" si="1"/>
        <v>3.3619402927871236</v>
      </c>
    </row>
    <row r="37" spans="1:11" ht="15" customHeight="1" x14ac:dyDescent="0.25">
      <c r="A37" s="41" t="s">
        <v>2</v>
      </c>
      <c r="B37" s="4" t="s">
        <v>40</v>
      </c>
      <c r="C37" s="9">
        <v>685.48146770000005</v>
      </c>
      <c r="D37" s="9">
        <v>3575.021612</v>
      </c>
      <c r="E37" s="9">
        <v>3715.22433</v>
      </c>
      <c r="F37" s="13">
        <v>1635.8119160000001</v>
      </c>
      <c r="G37" s="13">
        <v>6848.8388999999997</v>
      </c>
      <c r="H37" s="2">
        <f t="shared" ref="H37:I37" si="36">(F37-C37)/F37*100</f>
        <v>58.095337184229187</v>
      </c>
      <c r="I37" s="2">
        <f t="shared" si="36"/>
        <v>47.801055562863361</v>
      </c>
      <c r="J37" s="2">
        <f t="shared" si="0"/>
        <v>5.2153439304424829</v>
      </c>
      <c r="K37" s="2">
        <f t="shared" si="1"/>
        <v>4.1868131861682807</v>
      </c>
    </row>
    <row r="38" spans="1:11" ht="15" customHeight="1" x14ac:dyDescent="0.25">
      <c r="A38" s="41" t="s">
        <v>2</v>
      </c>
      <c r="B38" s="4" t="s">
        <v>41</v>
      </c>
      <c r="C38" s="9">
        <v>993.37962479999999</v>
      </c>
      <c r="D38" s="9">
        <v>2948.5940350000001</v>
      </c>
      <c r="E38" s="9">
        <v>2985.5405999999998</v>
      </c>
      <c r="F38" s="13">
        <v>1670.4260830000001</v>
      </c>
      <c r="G38" s="13">
        <v>5742.0896599999996</v>
      </c>
      <c r="H38" s="2">
        <f t="shared" ref="H38:I38" si="37">(F38-C38)/F38*100</f>
        <v>40.531362931310269</v>
      </c>
      <c r="I38" s="2">
        <f t="shared" si="37"/>
        <v>48.649460221072196</v>
      </c>
      <c r="J38" s="2">
        <f t="shared" si="0"/>
        <v>2.9682449301229115</v>
      </c>
      <c r="K38" s="2">
        <f t="shared" si="1"/>
        <v>3.4374999998129216</v>
      </c>
    </row>
    <row r="39" spans="1:11" x14ac:dyDescent="0.25">
      <c r="A39" s="41" t="s">
        <v>2</v>
      </c>
      <c r="B39" s="4" t="s">
        <v>42</v>
      </c>
      <c r="C39" s="9">
        <v>407.46581689999999</v>
      </c>
      <c r="D39" s="9">
        <v>906.16440499999999</v>
      </c>
      <c r="E39" s="9">
        <v>1007.52422</v>
      </c>
      <c r="F39" s="13">
        <v>729.142831</v>
      </c>
      <c r="G39" s="13">
        <v>2424.0120700000002</v>
      </c>
      <c r="H39" s="2">
        <f t="shared" ref="H39:I39" si="38">(F39-C39)/F39*100</f>
        <v>44.11714693249175</v>
      </c>
      <c r="I39" s="2">
        <f t="shared" si="38"/>
        <v>62.617166134820444</v>
      </c>
      <c r="J39" s="2">
        <f t="shared" si="0"/>
        <v>2.2239028831770451</v>
      </c>
      <c r="K39" s="2">
        <f t="shared" si="1"/>
        <v>3.3244680835379428</v>
      </c>
    </row>
    <row r="40" spans="1:11" x14ac:dyDescent="0.25">
      <c r="A40" s="41" t="s">
        <v>2</v>
      </c>
      <c r="B40" s="4" t="s">
        <v>43</v>
      </c>
      <c r="C40" s="9">
        <v>953.27720269999998</v>
      </c>
      <c r="D40" s="9">
        <v>1939.9115850000001</v>
      </c>
      <c r="E40" s="9">
        <v>1939.91158</v>
      </c>
      <c r="F40" s="13">
        <v>1584.565004</v>
      </c>
      <c r="G40" s="13">
        <v>4935.9901</v>
      </c>
      <c r="H40" s="2">
        <f t="shared" ref="H40:I40" si="39">(F40-C40)/F40*100</f>
        <v>39.839817218379011</v>
      </c>
      <c r="I40" s="2">
        <f t="shared" si="39"/>
        <v>60.698632985507814</v>
      </c>
      <c r="J40" s="2">
        <f t="shared" si="0"/>
        <v>2.0349921088068839</v>
      </c>
      <c r="K40" s="2">
        <f t="shared" si="1"/>
        <v>3.1150442471844468</v>
      </c>
    </row>
    <row r="41" spans="1:11" x14ac:dyDescent="0.25">
      <c r="A41" s="41" t="s">
        <v>2</v>
      </c>
      <c r="B41" s="4" t="s">
        <v>44</v>
      </c>
      <c r="C41" s="9">
        <v>6.7694407999999999</v>
      </c>
      <c r="D41" s="9">
        <v>153.81884600000001</v>
      </c>
      <c r="E41" s="9">
        <v>157.22134</v>
      </c>
      <c r="F41" s="13">
        <v>95.856278000000003</v>
      </c>
      <c r="G41" s="13">
        <v>455.80637999999999</v>
      </c>
      <c r="H41" s="2">
        <f t="shared" ref="H41:I41" si="40">(F41-C41)/F41*100</f>
        <v>92.937926507015007</v>
      </c>
      <c r="I41" s="2">
        <f t="shared" si="40"/>
        <v>66.253467974713303</v>
      </c>
      <c r="J41" s="2">
        <f t="shared" si="0"/>
        <v>22.722533595389447</v>
      </c>
      <c r="K41" s="2">
        <f t="shared" si="1"/>
        <v>4.7551020080291453</v>
      </c>
    </row>
    <row r="42" spans="1:11" x14ac:dyDescent="0.25">
      <c r="A42" s="41" t="s">
        <v>2</v>
      </c>
      <c r="B42" s="4" t="s">
        <v>45</v>
      </c>
      <c r="C42" s="9">
        <v>1499.2921578999999</v>
      </c>
      <c r="D42" s="9">
        <v>3219.3609240000001</v>
      </c>
      <c r="E42" s="9">
        <v>3367.7311</v>
      </c>
      <c r="F42" s="13">
        <v>2202.3575190000001</v>
      </c>
      <c r="G42" s="13">
        <v>6974.1321399999997</v>
      </c>
      <c r="H42" s="2">
        <f t="shared" ref="H42:I42" si="41">(F42-C42)/F42*100</f>
        <v>31.923307411924352</v>
      </c>
      <c r="I42" s="2">
        <f t="shared" si="41"/>
        <v>53.838544217775599</v>
      </c>
      <c r="J42" s="2">
        <f t="shared" si="0"/>
        <v>2.1472538938036156</v>
      </c>
      <c r="K42" s="2">
        <f t="shared" si="1"/>
        <v>3.1666666650774604</v>
      </c>
    </row>
    <row r="43" spans="1:11" x14ac:dyDescent="0.25">
      <c r="A43" s="41" t="s">
        <v>2</v>
      </c>
      <c r="B43" s="4" t="s">
        <v>46</v>
      </c>
      <c r="C43" s="9">
        <v>953.33395729999995</v>
      </c>
      <c r="D43" s="9">
        <v>4698.8629579999997</v>
      </c>
      <c r="E43" s="9">
        <v>4795.4663499999997</v>
      </c>
      <c r="F43" s="13">
        <v>2706.704718</v>
      </c>
      <c r="G43" s="13">
        <v>10470.673510000001</v>
      </c>
      <c r="H43" s="2">
        <f t="shared" ref="H43:I43" si="42">(F43-C43)/F43*100</f>
        <v>64.778797223051953</v>
      </c>
      <c r="I43" s="2">
        <f t="shared" si="42"/>
        <v>55.123584423558256</v>
      </c>
      <c r="J43" s="2">
        <f t="shared" si="0"/>
        <v>4.9288740026715923</v>
      </c>
      <c r="K43" s="2">
        <f t="shared" si="1"/>
        <v>3.8684210510176533</v>
      </c>
    </row>
    <row r="44" spans="1:11" x14ac:dyDescent="0.25">
      <c r="A44" s="41" t="s">
        <v>2</v>
      </c>
      <c r="B44" s="4" t="s">
        <v>47</v>
      </c>
      <c r="C44" s="9">
        <v>622.10641109999995</v>
      </c>
      <c r="D44" s="9">
        <v>1161.1007090000001</v>
      </c>
      <c r="E44" s="9">
        <v>1189.25386</v>
      </c>
      <c r="F44" s="13">
        <v>760.95470899999998</v>
      </c>
      <c r="G44" s="13">
        <v>2429.2015700000002</v>
      </c>
      <c r="H44" s="2">
        <f t="shared" ref="H44:I44" si="43">(F44-C44)/F44*100</f>
        <v>18.246591585255572</v>
      </c>
      <c r="I44" s="2">
        <f t="shared" si="43"/>
        <v>52.202372856197357</v>
      </c>
      <c r="J44" s="2">
        <f t="shared" si="0"/>
        <v>1.8664020950161209</v>
      </c>
      <c r="K44" s="2">
        <f t="shared" si="1"/>
        <v>3.1923076909430104</v>
      </c>
    </row>
    <row r="45" spans="1:11" x14ac:dyDescent="0.25">
      <c r="A45" s="41" t="s">
        <v>2</v>
      </c>
      <c r="B45" s="4" t="s">
        <v>48</v>
      </c>
      <c r="C45" s="9">
        <v>853.74226160000001</v>
      </c>
      <c r="D45" s="9">
        <v>1835.0223590000001</v>
      </c>
      <c r="E45" s="9">
        <v>1865.16958</v>
      </c>
      <c r="F45" s="13">
        <v>1263.3234990000001</v>
      </c>
      <c r="G45" s="13">
        <v>4150.2150899999997</v>
      </c>
      <c r="H45" s="2">
        <f t="shared" ref="H45:I45" si="44">(F45-C45)/F45*100</f>
        <v>32.420930800718054</v>
      </c>
      <c r="I45" s="2">
        <f t="shared" si="44"/>
        <v>55.784885380482777</v>
      </c>
      <c r="J45" s="2">
        <f t="shared" si="0"/>
        <v>2.1493868132531957</v>
      </c>
      <c r="K45" s="2">
        <f t="shared" si="1"/>
        <v>3.2851562511780679</v>
      </c>
    </row>
    <row r="46" spans="1:11" x14ac:dyDescent="0.25">
      <c r="A46" s="41" t="s">
        <v>2</v>
      </c>
      <c r="B46" s="4" t="s">
        <v>49</v>
      </c>
      <c r="C46" s="9">
        <v>53.1273366</v>
      </c>
      <c r="D46" s="9">
        <v>1258.8953300000001</v>
      </c>
      <c r="E46" s="9">
        <v>1606.748658</v>
      </c>
      <c r="F46" s="14">
        <v>362.989982</v>
      </c>
      <c r="G46" s="14">
        <v>2796.6728199999998</v>
      </c>
      <c r="H46" s="2">
        <f t="shared" ref="H46:I46" si="45">(F46-C46)/F46*100</f>
        <v>85.363966160366374</v>
      </c>
      <c r="I46" s="2">
        <f t="shared" si="45"/>
        <v>54.98596328475778</v>
      </c>
      <c r="J46" s="2">
        <f t="shared" si="0"/>
        <v>23.695811056336673</v>
      </c>
      <c r="K46" s="2">
        <f t="shared" si="1"/>
        <v>7.7045454659407095</v>
      </c>
    </row>
    <row r="47" spans="1:11" x14ac:dyDescent="0.25">
      <c r="A47" s="41" t="s">
        <v>2</v>
      </c>
      <c r="B47" s="4" t="s">
        <v>50</v>
      </c>
      <c r="C47" s="9">
        <v>2281.4550733000001</v>
      </c>
      <c r="D47" s="9">
        <v>5398.0732959999996</v>
      </c>
      <c r="E47" s="9">
        <v>5423.8811690000002</v>
      </c>
      <c r="F47" s="13">
        <v>4818.8316169999998</v>
      </c>
      <c r="G47" s="13">
        <v>15956.233260000001</v>
      </c>
      <c r="H47" s="2">
        <f t="shared" ref="H47:I47" si="46">(F47-C47)/F47*100</f>
        <v>52.655430722015197</v>
      </c>
      <c r="I47" s="2">
        <f t="shared" si="46"/>
        <v>66.169501234779531</v>
      </c>
      <c r="J47" s="2">
        <f t="shared" si="0"/>
        <v>2.3660660072486026</v>
      </c>
      <c r="K47" s="2">
        <f t="shared" si="1"/>
        <v>3.3112244892951197</v>
      </c>
    </row>
    <row r="48" spans="1:11" x14ac:dyDescent="0.25">
      <c r="A48" s="41" t="s">
        <v>2</v>
      </c>
      <c r="B48" s="4" t="s">
        <v>51</v>
      </c>
      <c r="C48" s="9">
        <v>549.85159650000003</v>
      </c>
      <c r="D48" s="9">
        <v>3363.263183</v>
      </c>
      <c r="E48" s="9">
        <v>4333.7643980000003</v>
      </c>
      <c r="F48" s="13">
        <v>5296.235052</v>
      </c>
      <c r="G48" s="13">
        <v>20887.95506</v>
      </c>
      <c r="H48" s="2">
        <f t="shared" ref="H48:I48" si="47">(F48-C48)/F48*100</f>
        <v>89.618066586898166</v>
      </c>
      <c r="I48" s="2">
        <f t="shared" si="47"/>
        <v>83.898552187903846</v>
      </c>
      <c r="J48" s="2">
        <f t="shared" si="0"/>
        <v>6.1166743979800371</v>
      </c>
      <c r="K48" s="2">
        <f t="shared" si="1"/>
        <v>3.9439252327202037</v>
      </c>
    </row>
    <row r="49" spans="1:11" x14ac:dyDescent="0.25">
      <c r="A49" s="41" t="s">
        <v>2</v>
      </c>
      <c r="B49" s="4" t="s">
        <v>52</v>
      </c>
      <c r="C49" s="9">
        <v>454.81541049999998</v>
      </c>
      <c r="D49" s="9">
        <v>1100.2728420000001</v>
      </c>
      <c r="E49" s="9">
        <v>1102.7677100000001</v>
      </c>
      <c r="F49" s="13">
        <v>766.82517399999995</v>
      </c>
      <c r="G49" s="13">
        <v>2464.55602</v>
      </c>
      <c r="H49" s="2">
        <f t="shared" ref="H49:I49" si="48">(F49-C49)/F49*100</f>
        <v>40.688513376844355</v>
      </c>
      <c r="I49" s="2">
        <f t="shared" si="48"/>
        <v>55.356143943524557</v>
      </c>
      <c r="J49" s="2">
        <f t="shared" si="0"/>
        <v>2.4191635036957484</v>
      </c>
      <c r="K49" s="2">
        <f t="shared" si="1"/>
        <v>3.2139738020650848</v>
      </c>
    </row>
    <row r="50" spans="1:11" x14ac:dyDescent="0.25">
      <c r="A50" s="41" t="s">
        <v>2</v>
      </c>
      <c r="B50" s="4" t="s">
        <v>53</v>
      </c>
      <c r="C50" s="9">
        <v>109.50992429999999</v>
      </c>
      <c r="D50" s="9">
        <v>355.77086100000002</v>
      </c>
      <c r="E50" s="9">
        <v>462.72090900000001</v>
      </c>
      <c r="F50" s="13">
        <v>228.18205800000001</v>
      </c>
      <c r="G50" s="13">
        <v>958.00244999999995</v>
      </c>
      <c r="H50" s="2">
        <f t="shared" ref="H50:I50" si="49">(F50-C50)/F50*100</f>
        <v>52.00765333617948</v>
      </c>
      <c r="I50" s="2">
        <f t="shared" si="49"/>
        <v>62.863261884142361</v>
      </c>
      <c r="J50" s="2">
        <f t="shared" si="0"/>
        <v>3.2487545149366892</v>
      </c>
      <c r="K50" s="2">
        <f t="shared" si="1"/>
        <v>4.1984126990387649</v>
      </c>
    </row>
    <row r="51" spans="1:11" x14ac:dyDescent="0.25">
      <c r="A51" s="41" t="s">
        <v>2</v>
      </c>
      <c r="B51" s="4" t="s">
        <v>54</v>
      </c>
      <c r="C51" s="9">
        <v>1698.1790925</v>
      </c>
      <c r="D51" s="9">
        <v>3178.1039719999999</v>
      </c>
      <c r="E51" s="9">
        <v>3192.6031210000001</v>
      </c>
      <c r="F51" s="13">
        <v>3562.293154</v>
      </c>
      <c r="G51" s="13">
        <v>12846.519689999999</v>
      </c>
      <c r="H51" s="2">
        <f t="shared" ref="H51:I51" si="50">(F51-C51)/F51*100</f>
        <v>52.329047074827017</v>
      </c>
      <c r="I51" s="2">
        <f t="shared" si="50"/>
        <v>75.260973020779304</v>
      </c>
      <c r="J51" s="2">
        <f t="shared" si="0"/>
        <v>1.8714775055446631</v>
      </c>
      <c r="K51" s="2">
        <f t="shared" si="1"/>
        <v>3.6062500009509324</v>
      </c>
    </row>
    <row r="52" spans="1:11" x14ac:dyDescent="0.25">
      <c r="A52" s="41" t="s">
        <v>2</v>
      </c>
      <c r="B52" s="4" t="s">
        <v>55</v>
      </c>
      <c r="C52" s="9">
        <v>65.926527800000002</v>
      </c>
      <c r="D52" s="9">
        <v>691.66661399999998</v>
      </c>
      <c r="E52" s="9">
        <v>795.92602299999999</v>
      </c>
      <c r="F52" s="13">
        <v>242.58306400000001</v>
      </c>
      <c r="G52" s="13">
        <v>1455.49838</v>
      </c>
      <c r="H52" s="2">
        <f t="shared" ref="H52:I52" si="51">(F52-C52)/F52*100</f>
        <v>72.82311192177869</v>
      </c>
      <c r="I52" s="2">
        <f t="shared" si="51"/>
        <v>52.479052982525474</v>
      </c>
      <c r="J52" s="2">
        <f t="shared" si="0"/>
        <v>10.491476452366721</v>
      </c>
      <c r="K52" s="2">
        <f t="shared" si="1"/>
        <v>5.9999999835108024</v>
      </c>
    </row>
    <row r="53" spans="1:11" x14ac:dyDescent="0.25">
      <c r="A53" s="41" t="s">
        <v>2</v>
      </c>
      <c r="B53" s="4" t="s">
        <v>56</v>
      </c>
      <c r="C53" s="9">
        <v>144.96846919999999</v>
      </c>
      <c r="D53" s="9">
        <v>754.36704299999997</v>
      </c>
      <c r="E53" s="9">
        <v>754.36704299999997</v>
      </c>
      <c r="F53" s="13">
        <v>366.02296000000001</v>
      </c>
      <c r="G53" s="13">
        <v>1615.6771100000001</v>
      </c>
      <c r="H53" s="2">
        <f t="shared" ref="H53:I53" si="52">(F53-C53)/F53*100</f>
        <v>60.393613231257412</v>
      </c>
      <c r="I53" s="2">
        <f t="shared" si="52"/>
        <v>53.309541966587624</v>
      </c>
      <c r="J53" s="2">
        <f t="shared" si="0"/>
        <v>5.2036628872673507</v>
      </c>
      <c r="K53" s="2">
        <f t="shared" si="1"/>
        <v>4.4141414243521773</v>
      </c>
    </row>
    <row r="54" spans="1:11" x14ac:dyDescent="0.25">
      <c r="A54" s="41" t="s">
        <v>2</v>
      </c>
      <c r="B54" s="4" t="s">
        <v>57</v>
      </c>
      <c r="C54" s="9">
        <v>890.48077860000001</v>
      </c>
      <c r="D54" s="9">
        <v>2967.9742390000001</v>
      </c>
      <c r="E54" s="9">
        <v>2982.8628760000001</v>
      </c>
      <c r="F54" s="13">
        <v>2793.8340939999998</v>
      </c>
      <c r="G54" s="13">
        <v>10457.65422</v>
      </c>
      <c r="H54" s="2">
        <f t="shared" ref="H54:I54" si="53">(F54-C54)/F54*100</f>
        <v>68.126927060114824</v>
      </c>
      <c r="I54" s="2">
        <f t="shared" si="53"/>
        <v>71.6191205354273</v>
      </c>
      <c r="J54" s="2">
        <f t="shared" si="0"/>
        <v>3.3330020257890385</v>
      </c>
      <c r="K54" s="2">
        <f t="shared" si="1"/>
        <v>3.7431192648334832</v>
      </c>
    </row>
    <row r="55" spans="1:11" x14ac:dyDescent="0.25">
      <c r="A55" s="41" t="s">
        <v>2</v>
      </c>
      <c r="B55" s="4" t="s">
        <v>58</v>
      </c>
      <c r="C55" s="9">
        <v>0.18746090000000001</v>
      </c>
      <c r="D55" s="9">
        <v>59.295591000000002</v>
      </c>
      <c r="E55" s="9">
        <v>71.632557000000006</v>
      </c>
      <c r="F55" s="13">
        <v>29.020492000000001</v>
      </c>
      <c r="G55" s="13">
        <v>158.51344</v>
      </c>
      <c r="H55" s="2">
        <f t="shared" ref="H55:I55" si="54">(F55-C55)/F55*100</f>
        <v>99.354039552465196</v>
      </c>
      <c r="I55" s="2">
        <f t="shared" si="54"/>
        <v>62.592704441970348</v>
      </c>
      <c r="J55" s="2">
        <f t="shared" si="0"/>
        <v>316.30911299369626</v>
      </c>
      <c r="K55" s="2">
        <f t="shared" si="1"/>
        <v>5.4621210419175528</v>
      </c>
    </row>
    <row r="56" spans="1:11" x14ac:dyDescent="0.25">
      <c r="A56" s="41" t="s">
        <v>2</v>
      </c>
      <c r="B56" s="4" t="s">
        <v>59</v>
      </c>
      <c r="C56" s="9">
        <v>672.5599072</v>
      </c>
      <c r="D56" s="9">
        <v>1352.7181639999999</v>
      </c>
      <c r="E56" s="9">
        <v>1445.322075</v>
      </c>
      <c r="F56" s="13">
        <v>1759.1583909999999</v>
      </c>
      <c r="G56" s="13">
        <v>8326.6830499999996</v>
      </c>
      <c r="H56" s="2">
        <f t="shared" ref="H56:I56" si="55">(F56-C56)/F56*100</f>
        <v>61.768086907871847</v>
      </c>
      <c r="I56" s="2">
        <f t="shared" si="55"/>
        <v>83.754417504819045</v>
      </c>
      <c r="J56" s="2">
        <f t="shared" si="0"/>
        <v>2.0112976547050407</v>
      </c>
      <c r="K56" s="2">
        <f t="shared" si="1"/>
        <v>4.7333333329164669</v>
      </c>
    </row>
    <row r="57" spans="1:11" x14ac:dyDescent="0.25">
      <c r="A57" s="41" t="s">
        <v>2</v>
      </c>
      <c r="B57" s="4" t="s">
        <v>60</v>
      </c>
      <c r="C57" s="9">
        <v>21.167574500000001</v>
      </c>
      <c r="D57" s="9">
        <v>75.158587999999995</v>
      </c>
      <c r="E57" s="9">
        <v>81.598575999999994</v>
      </c>
      <c r="F57" s="13">
        <v>42.687505999999999</v>
      </c>
      <c r="G57" s="13">
        <v>206.78493</v>
      </c>
      <c r="H57" s="2">
        <f t="shared" ref="H57:I57" si="56">(F57-C57)/F57*100</f>
        <v>50.412716779471722</v>
      </c>
      <c r="I57" s="2">
        <f t="shared" si="56"/>
        <v>63.653740144409952</v>
      </c>
      <c r="J57" s="2">
        <f t="shared" si="0"/>
        <v>3.5506471466534815</v>
      </c>
      <c r="K57" s="2">
        <f t="shared" si="1"/>
        <v>4.8441558052138252</v>
      </c>
    </row>
    <row r="58" spans="1:11" x14ac:dyDescent="0.25">
      <c r="A58" s="41" t="s">
        <v>2</v>
      </c>
      <c r="B58" s="4" t="s">
        <v>61</v>
      </c>
      <c r="C58" s="9">
        <v>55.661758800000001</v>
      </c>
      <c r="D58" s="9">
        <v>234.35107500000001</v>
      </c>
      <c r="E58" s="9">
        <v>297.92200000000003</v>
      </c>
      <c r="F58" s="13">
        <v>113.04337099999999</v>
      </c>
      <c r="G58" s="13">
        <v>517.45204999999999</v>
      </c>
      <c r="H58" s="2">
        <f t="shared" ref="H58:I58" si="57">(F58-C58)/F58*100</f>
        <v>50.760705110253653</v>
      </c>
      <c r="I58" s="2">
        <f t="shared" si="57"/>
        <v>54.710571733168308</v>
      </c>
      <c r="J58" s="2">
        <f t="shared" si="0"/>
        <v>4.2102707505534305</v>
      </c>
      <c r="K58" s="2">
        <f t="shared" si="1"/>
        <v>4.5774647856175488</v>
      </c>
    </row>
    <row r="59" spans="1:11" x14ac:dyDescent="0.25">
      <c r="A59" s="41" t="s">
        <v>2</v>
      </c>
      <c r="B59" s="4" t="s">
        <v>62</v>
      </c>
      <c r="C59" s="9">
        <v>180.7514424</v>
      </c>
      <c r="D59" s="9">
        <v>401.23512899999997</v>
      </c>
      <c r="E59" s="9">
        <v>402.133759</v>
      </c>
      <c r="F59" s="14">
        <v>269.92150800000002</v>
      </c>
      <c r="G59" s="14">
        <v>975.61991</v>
      </c>
      <c r="H59" s="2">
        <f t="shared" ref="H59:I59" si="58">(F59-C59)/F59*100</f>
        <v>33.035554024838959</v>
      </c>
      <c r="I59" s="2">
        <f t="shared" si="58"/>
        <v>58.873827308423834</v>
      </c>
      <c r="J59" s="2">
        <f t="shared" si="0"/>
        <v>2.2198170242651405</v>
      </c>
      <c r="K59" s="2">
        <f t="shared" si="1"/>
        <v>3.6144578371279694</v>
      </c>
    </row>
    <row r="60" spans="1:11" x14ac:dyDescent="0.25">
      <c r="A60" s="41" t="s">
        <v>2</v>
      </c>
      <c r="B60" s="4" t="s">
        <v>63</v>
      </c>
      <c r="C60" s="9">
        <v>14.9879031</v>
      </c>
      <c r="D60" s="9">
        <v>502.61332099999998</v>
      </c>
      <c r="E60" s="9">
        <v>527.39842299999998</v>
      </c>
      <c r="F60" s="13">
        <v>204.44632999999999</v>
      </c>
      <c r="G60" s="13">
        <v>1094.4928500000001</v>
      </c>
      <c r="H60" s="2">
        <f t="shared" ref="H60:I60" si="59">(F60-C60)/F60*100</f>
        <v>92.669028052496699</v>
      </c>
      <c r="I60" s="2">
        <f t="shared" si="59"/>
        <v>54.077971272265501</v>
      </c>
      <c r="J60" s="2">
        <f t="shared" si="0"/>
        <v>33.534599046080032</v>
      </c>
      <c r="K60" s="2">
        <f t="shared" si="1"/>
        <v>5.3534482619472801</v>
      </c>
    </row>
    <row r="61" spans="1:11" x14ac:dyDescent="0.25">
      <c r="A61" s="41" t="s">
        <v>2</v>
      </c>
      <c r="B61" s="4" t="s">
        <v>64</v>
      </c>
      <c r="C61" s="9">
        <v>789.04635399999995</v>
      </c>
      <c r="D61" s="9">
        <v>4571.495124</v>
      </c>
      <c r="E61" s="9">
        <v>4786.3626780000004</v>
      </c>
      <c r="F61" s="13">
        <v>10134.750581</v>
      </c>
      <c r="G61" s="13">
        <v>41332.687610000001</v>
      </c>
      <c r="H61" s="2">
        <f t="shared" ref="H61:I61" si="60">(F61-C61)/F61*100</f>
        <v>92.21444723583771</v>
      </c>
      <c r="I61" s="2">
        <f t="shared" si="60"/>
        <v>88.939758364771862</v>
      </c>
      <c r="J61" s="2">
        <f t="shared" si="0"/>
        <v>5.7936965310405579</v>
      </c>
      <c r="K61" s="2">
        <f t="shared" si="1"/>
        <v>4.0783132529662796</v>
      </c>
    </row>
    <row r="62" spans="1:11" x14ac:dyDescent="0.25">
      <c r="A62" s="41" t="s">
        <v>2</v>
      </c>
      <c r="B62" s="4" t="s">
        <v>65</v>
      </c>
      <c r="C62" s="9">
        <v>2.6833271999999999</v>
      </c>
      <c r="D62" s="9">
        <v>320.81555700000001</v>
      </c>
      <c r="E62" s="9">
        <v>321.36245000000002</v>
      </c>
      <c r="F62" s="13">
        <v>200.277657</v>
      </c>
      <c r="G62" s="13">
        <v>1228.01827</v>
      </c>
      <c r="H62" s="2">
        <f t="shared" ref="H62:I62" si="61">(F62-C62)/F62*100</f>
        <v>98.660196429200283</v>
      </c>
      <c r="I62" s="2">
        <f t="shared" si="61"/>
        <v>73.87534332042145</v>
      </c>
      <c r="J62" s="2">
        <f t="shared" si="0"/>
        <v>119.55886594821534</v>
      </c>
      <c r="K62" s="2">
        <f t="shared" si="1"/>
        <v>6.1315789708884001</v>
      </c>
    </row>
    <row r="63" spans="1:11" x14ac:dyDescent="0.25">
      <c r="A63" s="41" t="s">
        <v>2</v>
      </c>
      <c r="B63" s="4" t="s">
        <v>66</v>
      </c>
      <c r="C63" s="9">
        <v>178.88552440000001</v>
      </c>
      <c r="D63" s="9">
        <v>769.53688</v>
      </c>
      <c r="E63" s="9">
        <v>794.77289800000005</v>
      </c>
      <c r="F63" s="13">
        <v>466.49144100000001</v>
      </c>
      <c r="G63" s="13">
        <v>2003.94211</v>
      </c>
      <c r="H63" s="2">
        <f t="shared" ref="H63:I63" si="62">(F63-C63)/F63*100</f>
        <v>61.652988955910985</v>
      </c>
      <c r="I63" s="2">
        <f t="shared" si="62"/>
        <v>61.598846785050085</v>
      </c>
      <c r="J63" s="2">
        <f t="shared" si="0"/>
        <v>4.3018398642433695</v>
      </c>
      <c r="K63" s="2">
        <f t="shared" si="1"/>
        <v>4.2957746570960129</v>
      </c>
    </row>
    <row r="64" spans="1:11" x14ac:dyDescent="0.25">
      <c r="A64" s="41" t="s">
        <v>2</v>
      </c>
      <c r="B64" s="4" t="s">
        <v>67</v>
      </c>
      <c r="C64" s="9">
        <v>437.73710679999999</v>
      </c>
      <c r="D64" s="9">
        <v>1024.888823</v>
      </c>
      <c r="E64" s="9">
        <v>1040.7783850000001</v>
      </c>
      <c r="F64" s="13">
        <v>655.297954</v>
      </c>
      <c r="G64" s="13">
        <v>2458.0827199999999</v>
      </c>
      <c r="H64" s="2">
        <f t="shared" ref="H64:I64" si="63">(F64-C64)/F64*100</f>
        <v>33.200293984131683</v>
      </c>
      <c r="I64" s="2">
        <f t="shared" si="63"/>
        <v>58.305356664319255</v>
      </c>
      <c r="J64" s="2">
        <f t="shared" si="0"/>
        <v>2.3413341183073766</v>
      </c>
      <c r="K64" s="2">
        <f t="shared" si="1"/>
        <v>3.7510917056823283</v>
      </c>
    </row>
    <row r="65" spans="1:11" x14ac:dyDescent="0.25">
      <c r="A65" s="41" t="s">
        <v>2</v>
      </c>
      <c r="B65" s="4" t="s">
        <v>68</v>
      </c>
      <c r="C65" s="9">
        <v>492.6851489</v>
      </c>
      <c r="D65" s="9">
        <v>712.14138200000002</v>
      </c>
      <c r="E65" s="9">
        <v>713.45485199999996</v>
      </c>
      <c r="F65" s="13">
        <v>647.09311300000002</v>
      </c>
      <c r="G65" s="13">
        <v>2257.5058399999998</v>
      </c>
      <c r="H65" s="2">
        <f t="shared" ref="H65:I65" si="64">(F65-C65)/F65*100</f>
        <v>23.861784494065542</v>
      </c>
      <c r="I65" s="2">
        <f t="shared" si="64"/>
        <v>68.454505437735662</v>
      </c>
      <c r="J65" s="2">
        <f t="shared" si="0"/>
        <v>1.4454289592247136</v>
      </c>
      <c r="K65" s="2">
        <f t="shared" si="1"/>
        <v>3.4886877864206225</v>
      </c>
    </row>
    <row r="66" spans="1:11" x14ac:dyDescent="0.25">
      <c r="A66" s="41" t="s">
        <v>2</v>
      </c>
      <c r="B66" s="4" t="s">
        <v>69</v>
      </c>
      <c r="C66" s="9">
        <v>424.24467600000003</v>
      </c>
      <c r="D66" s="9">
        <v>2257.6898120000001</v>
      </c>
      <c r="E66" s="9">
        <v>2874.230579</v>
      </c>
      <c r="F66" s="13">
        <v>1269.693184</v>
      </c>
      <c r="G66" s="13">
        <v>6048.1083900000003</v>
      </c>
      <c r="H66" s="2">
        <f t="shared" ref="H66:I66" si="65">(F66-C66)/F66*100</f>
        <v>66.586835201912848</v>
      </c>
      <c r="I66" s="2">
        <f t="shared" si="65"/>
        <v>62.671141679059758</v>
      </c>
      <c r="J66" s="2">
        <f t="shared" si="0"/>
        <v>5.3216691681005326</v>
      </c>
      <c r="K66" s="2">
        <f t="shared" si="1"/>
        <v>4.7634408581656213</v>
      </c>
    </row>
    <row r="67" spans="1:11" x14ac:dyDescent="0.25">
      <c r="A67" s="41" t="s">
        <v>2</v>
      </c>
      <c r="B67" s="4" t="s">
        <v>70</v>
      </c>
      <c r="C67" s="9">
        <v>705.56958150000003</v>
      </c>
      <c r="D67" s="9">
        <v>1689.241399</v>
      </c>
      <c r="E67" s="9">
        <v>1945.8868239999999</v>
      </c>
      <c r="F67" s="13">
        <v>1133.1084900000001</v>
      </c>
      <c r="G67" s="13">
        <v>4010.0789799999998</v>
      </c>
      <c r="H67" s="2">
        <f t="shared" ref="H67:I67" si="66">(F67-C67)/F67*100</f>
        <v>37.731506936286394</v>
      </c>
      <c r="I67" s="2">
        <f t="shared" si="66"/>
        <v>57.875109008451496</v>
      </c>
      <c r="J67" s="2">
        <f t="shared" si="0"/>
        <v>2.394152813970198</v>
      </c>
      <c r="K67" s="2">
        <f t="shared" si="1"/>
        <v>3.5390070901330901</v>
      </c>
    </row>
    <row r="68" spans="1:11" x14ac:dyDescent="0.25">
      <c r="A68" s="41" t="s">
        <v>2</v>
      </c>
      <c r="B68" s="4" t="s">
        <v>71</v>
      </c>
      <c r="C68" s="9">
        <v>665.75474880000002</v>
      </c>
      <c r="D68" s="9">
        <v>1596.157281</v>
      </c>
      <c r="E68" s="9">
        <v>1618.0529369999999</v>
      </c>
      <c r="F68" s="13">
        <v>1470.5576040000001</v>
      </c>
      <c r="G68" s="13">
        <v>4918.4190099999996</v>
      </c>
      <c r="H68" s="2">
        <f t="shared" ref="H68:I68" si="67">(F68-C68)/F68*100</f>
        <v>54.727734092897187</v>
      </c>
      <c r="I68" s="2">
        <f t="shared" si="67"/>
        <v>67.547350525550286</v>
      </c>
      <c r="J68" s="2">
        <f t="shared" si="0"/>
        <v>2.3975154272305508</v>
      </c>
      <c r="K68" s="2">
        <f t="shared" si="1"/>
        <v>3.3445945922972489</v>
      </c>
    </row>
    <row r="69" spans="1:11" x14ac:dyDescent="0.25">
      <c r="A69" s="41" t="s">
        <v>2</v>
      </c>
      <c r="B69" s="4" t="s">
        <v>72</v>
      </c>
      <c r="C69" s="9">
        <v>270.70790690000001</v>
      </c>
      <c r="D69" s="9">
        <v>893.08796900000004</v>
      </c>
      <c r="E69" s="9">
        <v>952.57447500000001</v>
      </c>
      <c r="F69" s="13">
        <v>460.954815</v>
      </c>
      <c r="G69" s="13">
        <v>1917.57203</v>
      </c>
      <c r="H69" s="2">
        <f t="shared" ref="H69:I69" si="68">(F69-C69)/F69*100</f>
        <v>41.272355100575311</v>
      </c>
      <c r="I69" s="2">
        <f t="shared" si="68"/>
        <v>53.426105771891145</v>
      </c>
      <c r="J69" s="2">
        <f t="shared" si="0"/>
        <v>3.2990834262181647</v>
      </c>
      <c r="K69" s="2">
        <f t="shared" si="1"/>
        <v>4.1599999991322365</v>
      </c>
    </row>
    <row r="70" spans="1:11" x14ac:dyDescent="0.25">
      <c r="A70" s="41" t="s">
        <v>2</v>
      </c>
      <c r="B70" s="4" t="s">
        <v>73</v>
      </c>
      <c r="C70" s="9">
        <v>241.20566919999999</v>
      </c>
      <c r="D70" s="9">
        <v>313.00914899999998</v>
      </c>
      <c r="E70" s="9">
        <v>460.39374800000002</v>
      </c>
      <c r="F70" s="13">
        <v>644.00268400000004</v>
      </c>
      <c r="G70" s="13">
        <v>2675.6778199999999</v>
      </c>
      <c r="H70" s="2">
        <f t="shared" ref="H70:I70" si="69">(F70-C70)/F70*100</f>
        <v>62.545859638063249</v>
      </c>
      <c r="I70" s="2">
        <f t="shared" si="69"/>
        <v>88.301687644889924</v>
      </c>
      <c r="J70" s="2">
        <f t="shared" si="0"/>
        <v>1.2976857054734598</v>
      </c>
      <c r="K70" s="2">
        <f t="shared" si="1"/>
        <v>4.1547619077935387</v>
      </c>
    </row>
    <row r="71" spans="1:11" x14ac:dyDescent="0.25">
      <c r="A71" s="41" t="s">
        <v>2</v>
      </c>
      <c r="B71" s="4" t="s">
        <v>74</v>
      </c>
      <c r="C71" s="9">
        <v>91.543524399999995</v>
      </c>
      <c r="D71" s="9">
        <v>181.288577</v>
      </c>
      <c r="E71" s="9">
        <v>188.833654</v>
      </c>
      <c r="F71" s="13">
        <v>197.58698799999999</v>
      </c>
      <c r="G71" s="13">
        <v>647.69979000000001</v>
      </c>
      <c r="H71" s="2">
        <f t="shared" ref="H71:I71" si="70">(F71-C71)/F71*100</f>
        <v>53.66925457662223</v>
      </c>
      <c r="I71" s="2">
        <f t="shared" si="70"/>
        <v>72.010400528306491</v>
      </c>
      <c r="J71" s="2">
        <f t="shared" si="0"/>
        <v>1.9803539156724888</v>
      </c>
      <c r="K71" s="2">
        <f t="shared" si="1"/>
        <v>3.278048805521546</v>
      </c>
    </row>
    <row r="72" spans="1:11" x14ac:dyDescent="0.25">
      <c r="A72" s="42" t="s">
        <v>2</v>
      </c>
      <c r="B72" s="4" t="s">
        <v>75</v>
      </c>
      <c r="C72" s="9">
        <v>133.987255</v>
      </c>
      <c r="D72" s="9">
        <v>410.81587400000001</v>
      </c>
      <c r="E72" s="9">
        <v>472.87260900000001</v>
      </c>
      <c r="F72" s="13">
        <v>314.39201300000002</v>
      </c>
      <c r="G72" s="13">
        <v>1418.5981099999999</v>
      </c>
      <c r="H72" s="2">
        <f t="shared" ref="H72:I72" si="71">(F72-C72)/F72*100</f>
        <v>57.382105950636856</v>
      </c>
      <c r="I72" s="2">
        <f t="shared" si="71"/>
        <v>71.040714695439704</v>
      </c>
      <c r="J72" s="2">
        <f t="shared" si="0"/>
        <v>3.0660817254596342</v>
      </c>
      <c r="K72" s="2">
        <f t="shared" si="1"/>
        <v>4.5121951300970222</v>
      </c>
    </row>
    <row r="73" spans="1:11" x14ac:dyDescent="0.25">
      <c r="A73" s="41" t="s">
        <v>2</v>
      </c>
      <c r="B73" s="4" t="s">
        <v>76</v>
      </c>
      <c r="C73" s="9">
        <v>819.04319829999997</v>
      </c>
      <c r="D73" s="9">
        <v>2690.9408939999998</v>
      </c>
      <c r="E73" s="9">
        <v>2843.5613520000002</v>
      </c>
      <c r="F73" s="13">
        <v>1811.8313270000001</v>
      </c>
      <c r="G73" s="13">
        <v>6394.0791600000002</v>
      </c>
      <c r="H73" s="2">
        <f t="shared" ref="H73:I73" si="72">(F73-C73)/F73*100</f>
        <v>54.7947324844991</v>
      </c>
      <c r="I73" s="2">
        <f t="shared" si="72"/>
        <v>57.915114488510653</v>
      </c>
      <c r="J73" s="2">
        <f t="shared" si="0"/>
        <v>3.285468824581288</v>
      </c>
      <c r="K73" s="2">
        <f t="shared" si="1"/>
        <v>3.5290697675413356</v>
      </c>
    </row>
    <row r="74" spans="1:11" x14ac:dyDescent="0.25">
      <c r="A74" s="41" t="s">
        <v>2</v>
      </c>
      <c r="B74" s="4" t="s">
        <v>77</v>
      </c>
      <c r="C74" s="9">
        <v>636.71223899999995</v>
      </c>
      <c r="D74" s="9">
        <v>1597.701239</v>
      </c>
      <c r="E74" s="9">
        <v>1801.859537</v>
      </c>
      <c r="F74" s="13">
        <v>917.49097600000005</v>
      </c>
      <c r="G74" s="13">
        <v>3218.1691099999998</v>
      </c>
      <c r="H74" s="2">
        <f t="shared" ref="H74:I74" si="73">(F74-C74)/F74*100</f>
        <v>30.602888131294282</v>
      </c>
      <c r="I74" s="2">
        <f t="shared" si="73"/>
        <v>50.353720255552382</v>
      </c>
      <c r="J74" s="2">
        <f t="shared" si="0"/>
        <v>2.5092987713088393</v>
      </c>
      <c r="K74" s="2">
        <f t="shared" si="1"/>
        <v>3.5075757627942052</v>
      </c>
    </row>
    <row r="75" spans="1:11" x14ac:dyDescent="0.25">
      <c r="A75" s="41" t="s">
        <v>2</v>
      </c>
      <c r="B75" s="4" t="s">
        <v>78</v>
      </c>
      <c r="C75" s="9">
        <v>748.39702939999995</v>
      </c>
      <c r="D75" s="9">
        <v>1219.149514</v>
      </c>
      <c r="E75" s="9">
        <v>1260.4378240000001</v>
      </c>
      <c r="F75" s="14">
        <v>1534.9937970000001</v>
      </c>
      <c r="G75" s="14">
        <v>5970.59656</v>
      </c>
      <c r="H75" s="2">
        <f t="shared" ref="H75:I75" si="74">(F75-C75)/F75*100</f>
        <v>51.244296174833352</v>
      </c>
      <c r="I75" s="2">
        <f t="shared" si="74"/>
        <v>79.580775526390624</v>
      </c>
      <c r="J75" s="2">
        <f t="shared" si="0"/>
        <v>1.6290143681855722</v>
      </c>
      <c r="K75" s="2">
        <f t="shared" si="1"/>
        <v>3.8896551710299843</v>
      </c>
    </row>
    <row r="76" spans="1:11" x14ac:dyDescent="0.25">
      <c r="A76" s="41" t="s">
        <v>2</v>
      </c>
      <c r="B76" s="4" t="s">
        <v>79</v>
      </c>
      <c r="C76" s="9">
        <v>2016.0436623000001</v>
      </c>
      <c r="D76" s="9">
        <v>4625.4572170000001</v>
      </c>
      <c r="E76" s="9">
        <v>4646.3499860000002</v>
      </c>
      <c r="F76" s="13">
        <v>3512.4005360000001</v>
      </c>
      <c r="G76" s="13">
        <v>11248.96559</v>
      </c>
      <c r="H76" s="2">
        <f t="shared" ref="H76:I76" si="75">(F76-C76)/F76*100</f>
        <v>42.602113806874783</v>
      </c>
      <c r="I76" s="2">
        <f t="shared" si="75"/>
        <v>58.881043950282006</v>
      </c>
      <c r="J76" s="2">
        <f t="shared" si="0"/>
        <v>2.2943239293354663</v>
      </c>
      <c r="K76" s="2">
        <f t="shared" si="1"/>
        <v>3.2026431708755436</v>
      </c>
    </row>
    <row r="77" spans="1:11" x14ac:dyDescent="0.25">
      <c r="A77" s="41" t="s">
        <v>2</v>
      </c>
      <c r="B77" s="4" t="s">
        <v>80</v>
      </c>
      <c r="C77" s="9">
        <v>275.33212509999998</v>
      </c>
      <c r="D77" s="9">
        <v>1482.7321219999999</v>
      </c>
      <c r="E77" s="9">
        <v>1604.5619280000001</v>
      </c>
      <c r="F77" s="13">
        <v>1119.6933979999999</v>
      </c>
      <c r="G77" s="13">
        <v>4072.2182499999999</v>
      </c>
      <c r="H77" s="2">
        <f t="shared" ref="H77:I77" si="76">(F77-C77)/F77*100</f>
        <v>75.410043000003469</v>
      </c>
      <c r="I77" s="2">
        <f t="shared" si="76"/>
        <v>63.589080177615728</v>
      </c>
      <c r="J77" s="2">
        <f t="shared" si="0"/>
        <v>5.3852492565532444</v>
      </c>
      <c r="K77" s="2">
        <f t="shared" si="1"/>
        <v>3.6369047609584997</v>
      </c>
    </row>
    <row r="78" spans="1:11" x14ac:dyDescent="0.25">
      <c r="A78" s="41" t="s">
        <v>2</v>
      </c>
      <c r="B78" s="4" t="s">
        <v>81</v>
      </c>
      <c r="C78" s="9">
        <v>1300.2350537</v>
      </c>
      <c r="D78" s="9">
        <v>3310.8555959999999</v>
      </c>
      <c r="E78" s="9">
        <v>3580.9284389999998</v>
      </c>
      <c r="F78" s="13">
        <v>4011.5549799999999</v>
      </c>
      <c r="G78" s="13">
        <v>15596.649100000001</v>
      </c>
      <c r="H78" s="2">
        <f t="shared" ref="H78:I78" si="77">(F78-C78)/F78*100</f>
        <v>67.587754370002415</v>
      </c>
      <c r="I78" s="2">
        <f t="shared" si="77"/>
        <v>78.772006892172769</v>
      </c>
      <c r="J78" s="2">
        <f t="shared" si="0"/>
        <v>2.5463515897210272</v>
      </c>
      <c r="K78" s="2">
        <f t="shared" si="1"/>
        <v>3.8879310336661521</v>
      </c>
    </row>
    <row r="79" spans="1:11" x14ac:dyDescent="0.25">
      <c r="A79" s="41" t="s">
        <v>2</v>
      </c>
      <c r="B79" s="4" t="s">
        <v>82</v>
      </c>
      <c r="C79" s="9">
        <v>2335.8136964999999</v>
      </c>
      <c r="D79" s="9">
        <v>3954.7682479999999</v>
      </c>
      <c r="E79" s="9">
        <v>3961.2160509999999</v>
      </c>
      <c r="F79" s="13">
        <v>3117.6188999999999</v>
      </c>
      <c r="G79" s="13">
        <v>9927.9514500000005</v>
      </c>
      <c r="H79" s="2">
        <f t="shared" ref="H79:I79" si="78">(F79-C79)/F79*100</f>
        <v>25.076997175632982</v>
      </c>
      <c r="I79" s="2">
        <f t="shared" si="78"/>
        <v>60.165314386181855</v>
      </c>
      <c r="J79" s="2">
        <f t="shared" si="0"/>
        <v>1.6931008898209019</v>
      </c>
      <c r="K79" s="2">
        <f t="shared" si="1"/>
        <v>3.1844660198845989</v>
      </c>
    </row>
    <row r="80" spans="1:11" x14ac:dyDescent="0.25">
      <c r="A80" s="41" t="s">
        <v>2</v>
      </c>
      <c r="B80" s="4" t="s">
        <v>83</v>
      </c>
      <c r="C80" s="9">
        <v>572.25629449999997</v>
      </c>
      <c r="D80" s="9">
        <v>2709.0457839999999</v>
      </c>
      <c r="E80" s="9">
        <v>2799.0468799999999</v>
      </c>
      <c r="F80" s="13">
        <v>1345.4498120000001</v>
      </c>
      <c r="G80" s="13">
        <v>5584.4272300000002</v>
      </c>
      <c r="H80" s="2">
        <f t="shared" ref="H80:I80" si="79">(F80-C80)/F80*100</f>
        <v>57.467287936266779</v>
      </c>
      <c r="I80" s="2">
        <f t="shared" si="79"/>
        <v>51.489281309875714</v>
      </c>
      <c r="J80" s="2">
        <f t="shared" si="0"/>
        <v>4.7339728894847486</v>
      </c>
      <c r="K80" s="2">
        <f t="shared" si="1"/>
        <v>4.1506024083490676</v>
      </c>
    </row>
    <row r="81" spans="1:11" x14ac:dyDescent="0.25">
      <c r="A81" s="41" t="s">
        <v>2</v>
      </c>
      <c r="B81" s="4" t="s">
        <v>84</v>
      </c>
      <c r="C81" s="9">
        <v>823.78197669999997</v>
      </c>
      <c r="D81" s="9">
        <v>2570.8211460000002</v>
      </c>
      <c r="E81" s="9">
        <v>3003.4005350000002</v>
      </c>
      <c r="F81" s="13">
        <v>1533.686631</v>
      </c>
      <c r="G81" s="13">
        <v>6142.4924199999996</v>
      </c>
      <c r="H81" s="2">
        <f t="shared" ref="H81:I81" si="80">(F81-C81)/F81*100</f>
        <v>46.287464463136473</v>
      </c>
      <c r="I81" s="2">
        <f t="shared" si="80"/>
        <v>58.146938242375555</v>
      </c>
      <c r="J81" s="2">
        <f t="shared" si="0"/>
        <v>3.1207542999404887</v>
      </c>
      <c r="K81" s="2">
        <f t="shared" si="1"/>
        <v>4.0050505076092033</v>
      </c>
    </row>
    <row r="82" spans="1:11" x14ac:dyDescent="0.25">
      <c r="A82" s="41" t="s">
        <v>2</v>
      </c>
      <c r="B82" s="4" t="s">
        <v>85</v>
      </c>
      <c r="C82" s="9">
        <v>2233.9478634000002</v>
      </c>
      <c r="D82" s="9">
        <v>4910.739775</v>
      </c>
      <c r="E82" s="9">
        <v>4936.5268859999996</v>
      </c>
      <c r="F82" s="13">
        <v>6058.4780849999997</v>
      </c>
      <c r="G82" s="13">
        <v>20852.4362</v>
      </c>
      <c r="H82" s="2">
        <f t="shared" ref="H82:I82" si="81">(F82-C82)/F82*100</f>
        <v>63.126913524190783</v>
      </c>
      <c r="I82" s="2">
        <f t="shared" si="81"/>
        <v>76.450042921124009</v>
      </c>
      <c r="J82" s="2">
        <f t="shared" si="0"/>
        <v>2.198233833231007</v>
      </c>
      <c r="K82" s="2">
        <f t="shared" si="1"/>
        <v>3.4418604651930504</v>
      </c>
    </row>
    <row r="83" spans="1:11" x14ac:dyDescent="0.25">
      <c r="A83" s="41" t="s">
        <v>171</v>
      </c>
      <c r="B83" s="4" t="s">
        <v>172</v>
      </c>
      <c r="C83" s="9">
        <v>1115.9576591</v>
      </c>
      <c r="D83" s="9">
        <v>2952.4779589999998</v>
      </c>
      <c r="E83" s="9">
        <v>3053.6221999999998</v>
      </c>
      <c r="F83" s="13">
        <v>2498.2008059999998</v>
      </c>
      <c r="G83" s="13">
        <v>8316.9268499999998</v>
      </c>
      <c r="H83" s="2">
        <f t="shared" ref="H83:I83" si="82">(F83-C83)/F83*100</f>
        <v>55.329545310378059</v>
      </c>
      <c r="I83" s="2">
        <f t="shared" si="82"/>
        <v>64.500373608552295</v>
      </c>
      <c r="J83" s="2">
        <f t="shared" si="0"/>
        <v>2.6456899461410757</v>
      </c>
      <c r="K83" s="2">
        <f t="shared" si="1"/>
        <v>3.3291666666766742</v>
      </c>
    </row>
    <row r="84" spans="1:11" x14ac:dyDescent="0.25">
      <c r="A84" s="41" t="s">
        <v>171</v>
      </c>
      <c r="B84" s="4" t="s">
        <v>173</v>
      </c>
      <c r="C84" s="9">
        <v>1426.6808493999999</v>
      </c>
      <c r="D84" s="9">
        <v>2480.4452460000002</v>
      </c>
      <c r="E84" s="9">
        <v>2611.558286</v>
      </c>
      <c r="F84" s="13">
        <v>2301.9447890000001</v>
      </c>
      <c r="G84" s="13">
        <v>8023.2833000000001</v>
      </c>
      <c r="H84" s="2">
        <f t="shared" ref="H84:I84" si="83">(F84-C84)/F84*100</f>
        <v>38.022803317547343</v>
      </c>
      <c r="I84" s="2">
        <f t="shared" si="83"/>
        <v>69.084411540098543</v>
      </c>
      <c r="J84" s="2">
        <f t="shared" si="0"/>
        <v>1.7386125614871524</v>
      </c>
      <c r="K84" s="2">
        <f t="shared" si="1"/>
        <v>3.4854368959411213</v>
      </c>
    </row>
    <row r="85" spans="1:11" x14ac:dyDescent="0.25">
      <c r="A85" s="41" t="s">
        <v>171</v>
      </c>
      <c r="B85" s="4" t="s">
        <v>174</v>
      </c>
      <c r="C85" s="9">
        <v>1242.5633081999999</v>
      </c>
      <c r="D85" s="9">
        <v>3555.835732</v>
      </c>
      <c r="E85" s="9">
        <v>3608.0940329999999</v>
      </c>
      <c r="F85" s="13">
        <v>2247.6982840000001</v>
      </c>
      <c r="G85" s="13">
        <v>8218.9931199999992</v>
      </c>
      <c r="H85" s="2">
        <f t="shared" ref="H85:I85" si="84">(F85-C85)/F85*100</f>
        <v>44.718411850689485</v>
      </c>
      <c r="I85" s="2">
        <f t="shared" si="84"/>
        <v>56.736358333878258</v>
      </c>
      <c r="J85" s="2">
        <f t="shared" si="0"/>
        <v>2.8616938135337739</v>
      </c>
      <c r="K85" s="2">
        <f t="shared" si="1"/>
        <v>3.6566265047698008</v>
      </c>
    </row>
    <row r="86" spans="1:11" x14ac:dyDescent="0.25">
      <c r="A86" s="41" t="s">
        <v>171</v>
      </c>
      <c r="B86" s="4" t="s">
        <v>175</v>
      </c>
      <c r="C86" s="9">
        <v>1348.3163261</v>
      </c>
      <c r="D86" s="9">
        <v>3547.7980160000002</v>
      </c>
      <c r="E86" s="9">
        <v>3547.7980160000002</v>
      </c>
      <c r="F86" s="13">
        <v>2326.3726539999998</v>
      </c>
      <c r="G86" s="13">
        <v>8757.2371899999998</v>
      </c>
      <c r="H86" s="2">
        <f t="shared" ref="H86:I86" si="85">(F86-C86)/F86*100</f>
        <v>42.042117638303353</v>
      </c>
      <c r="I86" s="2">
        <f t="shared" si="85"/>
        <v>59.487245360314368</v>
      </c>
      <c r="J86" s="2">
        <f t="shared" si="0"/>
        <v>2.6312801731489768</v>
      </c>
      <c r="K86" s="2">
        <f t="shared" si="1"/>
        <v>3.7643312110562666</v>
      </c>
    </row>
    <row r="87" spans="1:11" x14ac:dyDescent="0.25">
      <c r="A87" s="41" t="s">
        <v>171</v>
      </c>
      <c r="B87" s="4" t="s">
        <v>176</v>
      </c>
      <c r="C87" s="9">
        <v>3.9106662000000001</v>
      </c>
      <c r="D87" s="9">
        <v>93.505020000000002</v>
      </c>
      <c r="E87" s="9">
        <v>101.53873</v>
      </c>
      <c r="F87" s="13">
        <v>51.447490999999999</v>
      </c>
      <c r="G87" s="13">
        <v>271.87338</v>
      </c>
      <c r="H87" s="2">
        <f t="shared" ref="H87:I87" si="86">(F87-C87)/F87*100</f>
        <v>92.398723195267181</v>
      </c>
      <c r="I87" s="2">
        <f t="shared" si="86"/>
        <v>65.607144031534091</v>
      </c>
      <c r="J87" s="2">
        <f t="shared" si="0"/>
        <v>23.910253449910911</v>
      </c>
      <c r="K87" s="2">
        <f t="shared" si="1"/>
        <v>5.2844827748742889</v>
      </c>
    </row>
    <row r="88" spans="1:11" x14ac:dyDescent="0.25">
      <c r="A88" s="41" t="s">
        <v>171</v>
      </c>
      <c r="B88" s="4" t="s">
        <v>177</v>
      </c>
      <c r="C88" s="9">
        <v>182.32093660000001</v>
      </c>
      <c r="D88" s="9">
        <v>362.78929499999998</v>
      </c>
      <c r="E88" s="9">
        <v>363.81110000000001</v>
      </c>
      <c r="F88" s="13">
        <v>723.91231700000003</v>
      </c>
      <c r="G88" s="13">
        <v>2773.90038</v>
      </c>
      <c r="H88" s="2">
        <f t="shared" ref="H88:I88" si="87">(F88-C88)/F88*100</f>
        <v>74.814499999728554</v>
      </c>
      <c r="I88" s="2">
        <f t="shared" si="87"/>
        <v>86.92132934492767</v>
      </c>
      <c r="J88" s="2">
        <f t="shared" si="0"/>
        <v>1.9898389168323303</v>
      </c>
      <c r="K88" s="2">
        <f t="shared" si="1"/>
        <v>3.8318181841351375</v>
      </c>
    </row>
    <row r="89" spans="1:11" x14ac:dyDescent="0.25">
      <c r="A89" s="41" t="s">
        <v>171</v>
      </c>
      <c r="B89" s="4" t="s">
        <v>178</v>
      </c>
      <c r="C89" s="9">
        <v>267.15744430000001</v>
      </c>
      <c r="D89" s="9">
        <v>1332.1033239999999</v>
      </c>
      <c r="E89" s="9">
        <v>1819.0279049999999</v>
      </c>
      <c r="F89" s="13">
        <v>2111.1151770000001</v>
      </c>
      <c r="G89" s="13">
        <v>8467.4076100000002</v>
      </c>
      <c r="H89" s="2">
        <f t="shared" ref="H89:I89" si="88">(F89-C89)/F89*100</f>
        <v>87.345198063535122</v>
      </c>
      <c r="I89" s="2">
        <f t="shared" si="88"/>
        <v>84.267872938739984</v>
      </c>
      <c r="J89" s="2">
        <f t="shared" si="0"/>
        <v>4.9862107623103951</v>
      </c>
      <c r="K89" s="2">
        <f t="shared" si="1"/>
        <v>4.010869564223686</v>
      </c>
    </row>
    <row r="90" spans="1:11" x14ac:dyDescent="0.25">
      <c r="A90" s="41" t="s">
        <v>171</v>
      </c>
      <c r="B90" s="4" t="s">
        <v>179</v>
      </c>
      <c r="C90" s="9">
        <v>188.0706811</v>
      </c>
      <c r="D90" s="9">
        <v>890.56112499999995</v>
      </c>
      <c r="E90" s="9">
        <v>893.32373399999994</v>
      </c>
      <c r="F90" s="14">
        <v>515.56279600000005</v>
      </c>
      <c r="G90" s="14">
        <v>1940.1442099999999</v>
      </c>
      <c r="H90" s="2">
        <f t="shared" ref="H90:I90" si="89">(F90-C90)/F90*100</f>
        <v>63.521285368310402</v>
      </c>
      <c r="I90" s="2">
        <f t="shared" si="89"/>
        <v>54.098199483841455</v>
      </c>
      <c r="J90" s="2">
        <f t="shared" si="0"/>
        <v>4.7352469815668679</v>
      </c>
      <c r="K90" s="2">
        <f t="shared" si="1"/>
        <v>3.7631579024953532</v>
      </c>
    </row>
    <row r="91" spans="1:11" x14ac:dyDescent="0.25">
      <c r="A91" s="41" t="s">
        <v>171</v>
      </c>
      <c r="B91" s="4" t="s">
        <v>180</v>
      </c>
      <c r="C91" s="9">
        <v>108.9389412</v>
      </c>
      <c r="D91" s="9">
        <v>747.12317199999995</v>
      </c>
      <c r="E91" s="9">
        <v>797.06409299999996</v>
      </c>
      <c r="F91" s="13">
        <v>447.88359000000003</v>
      </c>
      <c r="G91" s="13">
        <v>1860.1616799999999</v>
      </c>
      <c r="H91" s="2">
        <f t="shared" ref="H91:I91" si="90">(F91-C91)/F91*100</f>
        <v>75.676951861531705</v>
      </c>
      <c r="I91" s="2">
        <f t="shared" si="90"/>
        <v>59.835578808396917</v>
      </c>
      <c r="J91" s="2">
        <f t="shared" si="0"/>
        <v>6.8581827927661179</v>
      </c>
      <c r="K91" s="2">
        <f t="shared" si="1"/>
        <v>4.1532257969085222</v>
      </c>
    </row>
    <row r="92" spans="1:11" x14ac:dyDescent="0.25">
      <c r="A92" s="41" t="s">
        <v>171</v>
      </c>
      <c r="B92" s="4" t="s">
        <v>181</v>
      </c>
      <c r="C92" s="9">
        <v>0.23248360000000001</v>
      </c>
      <c r="D92" s="9">
        <v>5.249314</v>
      </c>
      <c r="E92" s="9">
        <v>35.767634999999999</v>
      </c>
      <c r="F92" s="13">
        <v>6.5332720000000002</v>
      </c>
      <c r="G92" s="13">
        <v>44.208469999999998</v>
      </c>
      <c r="H92" s="2">
        <f t="shared" ref="H92:I92" si="91">(F92-C92)/F92*100</f>
        <v>96.44154414510831</v>
      </c>
      <c r="I92" s="2">
        <f t="shared" si="91"/>
        <v>88.125999384280888</v>
      </c>
      <c r="J92" s="2">
        <f t="shared" si="0"/>
        <v>22.579287313169615</v>
      </c>
      <c r="K92" s="2">
        <f t="shared" si="1"/>
        <v>6.7666660748243759</v>
      </c>
    </row>
    <row r="93" spans="1:11" x14ac:dyDescent="0.25">
      <c r="A93" s="41" t="s">
        <v>171</v>
      </c>
      <c r="B93" s="4" t="s">
        <v>182</v>
      </c>
      <c r="C93" s="9">
        <v>140.68158990000001</v>
      </c>
      <c r="D93" s="9">
        <v>235.895218</v>
      </c>
      <c r="E93" s="9">
        <v>237.05782400000001</v>
      </c>
      <c r="F93" s="13">
        <v>195.18209899999999</v>
      </c>
      <c r="G93" s="13">
        <v>669.64914999999996</v>
      </c>
      <c r="H93" s="2">
        <f t="shared" ref="H93:I93" si="92">(F93-C93)/F93*100</f>
        <v>27.922903472823084</v>
      </c>
      <c r="I93" s="2">
        <f t="shared" si="92"/>
        <v>64.773311815597765</v>
      </c>
      <c r="J93" s="2">
        <f t="shared" si="0"/>
        <v>1.6768023319019938</v>
      </c>
      <c r="K93" s="2">
        <f t="shared" si="1"/>
        <v>3.4308942952806341</v>
      </c>
    </row>
    <row r="94" spans="1:11" x14ac:dyDescent="0.25">
      <c r="A94" s="41" t="s">
        <v>171</v>
      </c>
      <c r="B94" s="4" t="s">
        <v>183</v>
      </c>
      <c r="C94" s="9">
        <v>4.0736696999999999</v>
      </c>
      <c r="D94" s="9">
        <v>16.647693</v>
      </c>
      <c r="E94" s="9">
        <v>16.647693</v>
      </c>
      <c r="F94" s="13">
        <v>17.066191</v>
      </c>
      <c r="G94" s="13">
        <v>63.532769999999999</v>
      </c>
      <c r="H94" s="2">
        <f t="shared" ref="H94:I94" si="93">(F94-C94)/F94*100</f>
        <v>76.130176323469016</v>
      </c>
      <c r="I94" s="2">
        <f t="shared" si="93"/>
        <v>73.79668319199682</v>
      </c>
      <c r="J94" s="2">
        <f t="shared" si="0"/>
        <v>4.0866575412336452</v>
      </c>
      <c r="K94" s="2">
        <f t="shared" si="1"/>
        <v>3.7227269986606855</v>
      </c>
    </row>
    <row r="95" spans="1:11" x14ac:dyDescent="0.25">
      <c r="A95" s="41" t="s">
        <v>171</v>
      </c>
      <c r="B95" s="4" t="s">
        <v>184</v>
      </c>
      <c r="C95" s="9">
        <v>101.6103981</v>
      </c>
      <c r="D95" s="9">
        <v>162.45383799999999</v>
      </c>
      <c r="E95" s="9">
        <v>162.508667</v>
      </c>
      <c r="F95" s="13">
        <v>207.87342000000001</v>
      </c>
      <c r="G95" s="13">
        <v>702.72253999999998</v>
      </c>
      <c r="H95" s="2">
        <f t="shared" ref="H95:I95" si="94">(F95-C95)/F95*100</f>
        <v>51.119100219739501</v>
      </c>
      <c r="I95" s="2">
        <f t="shared" si="94"/>
        <v>76.882221822570244</v>
      </c>
      <c r="J95" s="2">
        <f t="shared" si="0"/>
        <v>1.5987914725038361</v>
      </c>
      <c r="K95" s="2">
        <f t="shared" si="1"/>
        <v>3.3805309981430041</v>
      </c>
    </row>
    <row r="96" spans="1:11" x14ac:dyDescent="0.25">
      <c r="A96" s="41" t="s">
        <v>171</v>
      </c>
      <c r="B96" s="4" t="s">
        <v>185</v>
      </c>
      <c r="C96" s="9">
        <v>201.3922584</v>
      </c>
      <c r="D96" s="9">
        <v>841.16203599999994</v>
      </c>
      <c r="E96" s="9">
        <v>847.93348900000001</v>
      </c>
      <c r="F96" s="13">
        <v>651.578935</v>
      </c>
      <c r="G96" s="13">
        <v>2501.40049</v>
      </c>
      <c r="H96" s="2">
        <f t="shared" ref="H96:I96" si="95">(F96-C96)/F96*100</f>
        <v>69.091656040108177</v>
      </c>
      <c r="I96" s="2">
        <f t="shared" si="95"/>
        <v>66.372356631304569</v>
      </c>
      <c r="J96" s="2">
        <f t="shared" si="0"/>
        <v>4.1767347100766212</v>
      </c>
      <c r="K96" s="2">
        <f t="shared" si="1"/>
        <v>3.838983054294105</v>
      </c>
    </row>
    <row r="97" spans="1:11" x14ac:dyDescent="0.25">
      <c r="A97" s="41" t="s">
        <v>171</v>
      </c>
      <c r="B97" s="4" t="s">
        <v>186</v>
      </c>
      <c r="C97" s="9">
        <v>315.6024693</v>
      </c>
      <c r="D97" s="9">
        <v>871.51622799999996</v>
      </c>
      <c r="E97" s="9">
        <v>896.51215200000001</v>
      </c>
      <c r="F97" s="13">
        <v>2368.3699339999998</v>
      </c>
      <c r="G97" s="13">
        <v>9627.2699900000007</v>
      </c>
      <c r="H97" s="2">
        <f t="shared" ref="H97:I97" si="96">(F97-C97)/F97*100</f>
        <v>86.674274792579766</v>
      </c>
      <c r="I97" s="2">
        <f t="shared" si="96"/>
        <v>90.947420931320536</v>
      </c>
      <c r="J97" s="2">
        <f t="shared" si="0"/>
        <v>2.7614366577454406</v>
      </c>
      <c r="K97" s="2">
        <f t="shared" si="1"/>
        <v>4.0649350643209106</v>
      </c>
    </row>
    <row r="98" spans="1:11" x14ac:dyDescent="0.25">
      <c r="A98" s="41" t="s">
        <v>171</v>
      </c>
      <c r="B98" s="4" t="s">
        <v>187</v>
      </c>
      <c r="C98" s="9">
        <v>234.95773449999999</v>
      </c>
      <c r="D98" s="9">
        <v>1122.759335</v>
      </c>
      <c r="E98" s="9">
        <v>1242.4674849999999</v>
      </c>
      <c r="F98" s="13">
        <v>648.40882099999999</v>
      </c>
      <c r="G98" s="13">
        <v>3475.4712800000002</v>
      </c>
      <c r="H98" s="2">
        <f t="shared" ref="H98:I98" si="97">(F98-C98)/F98*100</f>
        <v>63.763951554878673</v>
      </c>
      <c r="I98" s="2">
        <f t="shared" si="97"/>
        <v>67.694760090205662</v>
      </c>
      <c r="J98" s="2">
        <f t="shared" si="0"/>
        <v>4.7785587369118936</v>
      </c>
      <c r="K98" s="2">
        <f t="shared" si="1"/>
        <v>5.3599999991363481</v>
      </c>
    </row>
    <row r="99" spans="1:11" x14ac:dyDescent="0.25">
      <c r="A99" s="41" t="s">
        <v>171</v>
      </c>
      <c r="B99" s="4" t="s">
        <v>188</v>
      </c>
      <c r="C99" s="9">
        <v>211.9381779</v>
      </c>
      <c r="D99" s="9">
        <v>780.69471499999997</v>
      </c>
      <c r="E99" s="9">
        <v>821.71770500000002</v>
      </c>
      <c r="F99" s="13">
        <v>1444.6937760000001</v>
      </c>
      <c r="G99" s="13">
        <v>5150.6473699999997</v>
      </c>
      <c r="H99" s="2">
        <f t="shared" ref="H99:I99" si="98">(F99-C99)/F99*100</f>
        <v>85.329889183380828</v>
      </c>
      <c r="I99" s="2">
        <f t="shared" si="98"/>
        <v>84.842784626508035</v>
      </c>
      <c r="J99" s="2">
        <f t="shared" si="0"/>
        <v>3.6835964276731663</v>
      </c>
      <c r="K99" s="2">
        <f t="shared" si="1"/>
        <v>3.5652173876327402</v>
      </c>
    </row>
    <row r="100" spans="1:11" x14ac:dyDescent="0.25">
      <c r="A100" s="41" t="s">
        <v>171</v>
      </c>
      <c r="B100" s="4" t="s">
        <v>189</v>
      </c>
      <c r="C100" s="9">
        <v>6.2109063999999998</v>
      </c>
      <c r="D100" s="9">
        <v>30.272542000000001</v>
      </c>
      <c r="E100" s="9">
        <v>34.876376</v>
      </c>
      <c r="F100" s="13">
        <v>19.976111</v>
      </c>
      <c r="G100" s="13">
        <v>94.714320000000001</v>
      </c>
      <c r="H100" s="2">
        <f t="shared" ref="H100:I100" si="99">(F100-C100)/F100*100</f>
        <v>68.908330555431945</v>
      </c>
      <c r="I100" s="2">
        <f t="shared" si="99"/>
        <v>68.038051690599687</v>
      </c>
      <c r="J100" s="2">
        <f t="shared" si="0"/>
        <v>4.8740940613756472</v>
      </c>
      <c r="K100" s="2">
        <f t="shared" si="1"/>
        <v>4.7413793405533244</v>
      </c>
    </row>
    <row r="101" spans="1:11" x14ac:dyDescent="0.25">
      <c r="A101" s="41" t="s">
        <v>171</v>
      </c>
      <c r="B101" s="4" t="s">
        <v>190</v>
      </c>
      <c r="C101" s="9">
        <v>323.13929530000001</v>
      </c>
      <c r="D101" s="9">
        <v>1598.9681680000001</v>
      </c>
      <c r="E101" s="9">
        <v>1745.5866659999999</v>
      </c>
      <c r="F101" s="13">
        <v>702.70100300000001</v>
      </c>
      <c r="G101" s="13">
        <v>3854.5216799999998</v>
      </c>
      <c r="H101" s="2">
        <f t="shared" ref="H101:I101" si="100">(F101-C101)/F101*100</f>
        <v>54.014681362280626</v>
      </c>
      <c r="I101" s="2">
        <f t="shared" si="100"/>
        <v>58.517079400627459</v>
      </c>
      <c r="J101" s="2">
        <f t="shared" si="0"/>
        <v>4.9482318964505092</v>
      </c>
      <c r="K101" s="2">
        <f t="shared" si="1"/>
        <v>5.4852941201793044</v>
      </c>
    </row>
    <row r="102" spans="1:11" x14ac:dyDescent="0.25">
      <c r="A102" s="41" t="s">
        <v>171</v>
      </c>
      <c r="B102" s="4" t="s">
        <v>191</v>
      </c>
      <c r="C102" s="9">
        <v>1109.3652595999999</v>
      </c>
      <c r="D102" s="9">
        <v>5415.9943439999997</v>
      </c>
      <c r="E102" s="9">
        <v>5815.2523369999999</v>
      </c>
      <c r="F102" s="13">
        <v>6102.3852109999998</v>
      </c>
      <c r="G102" s="13">
        <v>21482.38046</v>
      </c>
      <c r="H102" s="2">
        <f t="shared" ref="H102:I102" si="101">(F102-C102)/F102*100</f>
        <v>81.820792669720561</v>
      </c>
      <c r="I102" s="2">
        <f t="shared" si="101"/>
        <v>74.788667605601105</v>
      </c>
      <c r="J102" s="2">
        <f t="shared" si="0"/>
        <v>4.8820659355718661</v>
      </c>
      <c r="K102" s="2">
        <f t="shared" si="1"/>
        <v>3.5203252035411374</v>
      </c>
    </row>
    <row r="103" spans="1:11" x14ac:dyDescent="0.25">
      <c r="A103" s="41" t="s">
        <v>171</v>
      </c>
      <c r="B103" s="4" t="s">
        <v>192</v>
      </c>
      <c r="C103" s="9">
        <v>1058.7415312000001</v>
      </c>
      <c r="D103" s="9">
        <v>3734.0177509999999</v>
      </c>
      <c r="E103" s="9">
        <v>3774.0362279999999</v>
      </c>
      <c r="F103" s="13">
        <v>4873.2833000000001</v>
      </c>
      <c r="G103" s="13">
        <v>16842.281289999999</v>
      </c>
      <c r="H103" s="2">
        <f t="shared" ref="H103:I103" si="102">(F103-C103)/F103*100</f>
        <v>78.274574531712531</v>
      </c>
      <c r="I103" s="2">
        <f t="shared" si="102"/>
        <v>77.829501320482933</v>
      </c>
      <c r="J103" s="2">
        <f t="shared" si="0"/>
        <v>3.5268454490188792</v>
      </c>
      <c r="K103" s="2">
        <f t="shared" si="1"/>
        <v>3.4560439550066788</v>
      </c>
    </row>
    <row r="104" spans="1:11" x14ac:dyDescent="0.25">
      <c r="A104" s="41" t="s">
        <v>171</v>
      </c>
      <c r="B104" s="4" t="s">
        <v>193</v>
      </c>
      <c r="C104" s="9">
        <v>327.99113990000001</v>
      </c>
      <c r="D104" s="9">
        <v>1045.1706610000001</v>
      </c>
      <c r="E104" s="9">
        <v>1203.1229089999999</v>
      </c>
      <c r="F104" s="13">
        <v>774.74430600000005</v>
      </c>
      <c r="G104" s="13">
        <v>3060.9995600000002</v>
      </c>
      <c r="H104" s="2">
        <f t="shared" ref="H104:I104" si="103">(F104-C104)/F104*100</f>
        <v>57.664594968962582</v>
      </c>
      <c r="I104" s="2">
        <f t="shared" si="103"/>
        <v>65.855249551228283</v>
      </c>
      <c r="J104" s="2">
        <f t="shared" si="0"/>
        <v>3.1865819952290733</v>
      </c>
      <c r="K104" s="2">
        <f t="shared" si="1"/>
        <v>3.9509803896512921</v>
      </c>
    </row>
    <row r="105" spans="1:11" x14ac:dyDescent="0.25">
      <c r="A105" s="41" t="s">
        <v>171</v>
      </c>
      <c r="B105" s="4" t="s">
        <v>194</v>
      </c>
      <c r="C105" s="9">
        <v>1905.2184451000001</v>
      </c>
      <c r="D105" s="9">
        <v>4880.1489039999997</v>
      </c>
      <c r="E105" s="9">
        <v>5606.5662890000003</v>
      </c>
      <c r="F105" s="13">
        <v>4695.3710849999998</v>
      </c>
      <c r="G105" s="13">
        <v>17923.676159999999</v>
      </c>
      <c r="H105" s="2">
        <f t="shared" ref="H105:I105" si="104">(F105-C105)/F105*100</f>
        <v>59.423474511173801</v>
      </c>
      <c r="I105" s="2">
        <f t="shared" si="104"/>
        <v>72.772611709583572</v>
      </c>
      <c r="J105" s="2">
        <f t="shared" si="0"/>
        <v>2.561464233432746</v>
      </c>
      <c r="K105" s="2">
        <f t="shared" si="1"/>
        <v>3.817307692092669</v>
      </c>
    </row>
    <row r="106" spans="1:11" x14ac:dyDescent="0.25">
      <c r="A106" s="41" t="s">
        <v>171</v>
      </c>
      <c r="B106" s="4" t="s">
        <v>195</v>
      </c>
      <c r="C106" s="9">
        <v>709.27614610000001</v>
      </c>
      <c r="D106" s="9">
        <v>1366.9234300000001</v>
      </c>
      <c r="E106" s="9">
        <v>1449.4114079999999</v>
      </c>
      <c r="F106" s="14">
        <v>1093.3590099999999</v>
      </c>
      <c r="G106" s="14">
        <v>3409.2502500000001</v>
      </c>
      <c r="H106" s="2">
        <f t="shared" ref="H106:I106" si="105">(F106-C106)/F106*100</f>
        <v>35.128705245681374</v>
      </c>
      <c r="I106" s="2">
        <f t="shared" si="105"/>
        <v>59.90545340577448</v>
      </c>
      <c r="J106" s="2">
        <f t="shared" si="0"/>
        <v>1.9272090814221168</v>
      </c>
      <c r="K106" s="2">
        <f t="shared" si="1"/>
        <v>3.11814346323446</v>
      </c>
    </row>
    <row r="107" spans="1:11" x14ac:dyDescent="0.25">
      <c r="A107" s="41" t="s">
        <v>171</v>
      </c>
      <c r="B107" s="4" t="s">
        <v>196</v>
      </c>
      <c r="C107" s="9">
        <v>221.5422926</v>
      </c>
      <c r="D107" s="9">
        <v>687.46372499999995</v>
      </c>
      <c r="E107" s="9">
        <v>696.10106900000005</v>
      </c>
      <c r="F107" s="13">
        <v>398.47387800000001</v>
      </c>
      <c r="G107" s="13">
        <v>1543.6375499999999</v>
      </c>
      <c r="H107" s="2">
        <f t="shared" ref="H107:I107" si="106">(F107-C107)/F107*100</f>
        <v>44.402304685076501</v>
      </c>
      <c r="I107" s="2">
        <f t="shared" si="106"/>
        <v>55.464692796570027</v>
      </c>
      <c r="J107" s="2">
        <f t="shared" si="0"/>
        <v>3.1030812082514307</v>
      </c>
      <c r="K107" s="2">
        <f t="shared" si="1"/>
        <v>3.8738738854043522</v>
      </c>
    </row>
    <row r="108" spans="1:11" x14ac:dyDescent="0.25">
      <c r="A108" s="41" t="s">
        <v>171</v>
      </c>
      <c r="B108" s="4" t="s">
        <v>197</v>
      </c>
      <c r="C108" s="9">
        <v>4.2711873000000002</v>
      </c>
      <c r="D108" s="9">
        <v>20.205912999999999</v>
      </c>
      <c r="E108" s="9">
        <v>20.205912999999999</v>
      </c>
      <c r="F108" s="13">
        <v>45.381838000000002</v>
      </c>
      <c r="G108" s="13">
        <v>195.26132999999999</v>
      </c>
      <c r="H108" s="2">
        <f t="shared" ref="H108:I108" si="107">(F108-C108)/F108*100</f>
        <v>90.588333376889679</v>
      </c>
      <c r="I108" s="2">
        <f t="shared" si="107"/>
        <v>89.651861431037062</v>
      </c>
      <c r="J108" s="2">
        <f t="shared" si="0"/>
        <v>4.7307485204406738</v>
      </c>
      <c r="K108" s="2">
        <f t="shared" si="1"/>
        <v>4.3026315946039908</v>
      </c>
    </row>
    <row r="109" spans="1:11" x14ac:dyDescent="0.25">
      <c r="A109" s="41" t="s">
        <v>171</v>
      </c>
      <c r="B109" s="4" t="s">
        <v>198</v>
      </c>
      <c r="C109" s="9">
        <v>83.328468000000001</v>
      </c>
      <c r="D109" s="9">
        <v>111.581838</v>
      </c>
      <c r="E109" s="9">
        <v>111.581838</v>
      </c>
      <c r="F109" s="13">
        <v>421.56205499999999</v>
      </c>
      <c r="G109" s="13">
        <v>1510.2352000000001</v>
      </c>
      <c r="H109" s="2">
        <f t="shared" ref="H109:I109" si="108">(F109-C109)/F109*100</f>
        <v>80.233404071436183</v>
      </c>
      <c r="I109" s="2">
        <f t="shared" si="108"/>
        <v>92.611625129648672</v>
      </c>
      <c r="J109" s="2">
        <f t="shared" si="0"/>
        <v>1.3390602356928007</v>
      </c>
      <c r="K109" s="2">
        <f t="shared" si="1"/>
        <v>3.5824742338349216</v>
      </c>
    </row>
    <row r="110" spans="1:11" x14ac:dyDescent="0.25">
      <c r="A110" s="41" t="s">
        <v>171</v>
      </c>
      <c r="B110" s="4" t="s">
        <v>199</v>
      </c>
      <c r="C110" s="9">
        <v>327.00488469999999</v>
      </c>
      <c r="D110" s="9">
        <v>979.17376100000001</v>
      </c>
      <c r="E110" s="9">
        <v>979.17376100000001</v>
      </c>
      <c r="F110" s="13">
        <v>831.83101599999998</v>
      </c>
      <c r="G110" s="13">
        <v>2707.05701</v>
      </c>
      <c r="H110" s="2">
        <f t="shared" ref="H110:I110" si="109">(F110-C110)/F110*100</f>
        <v>60.688543897718759</v>
      </c>
      <c r="I110" s="2">
        <f t="shared" si="109"/>
        <v>63.828845961393334</v>
      </c>
      <c r="J110" s="2">
        <f t="shared" si="0"/>
        <v>2.9943704415862507</v>
      </c>
      <c r="K110" s="2">
        <f t="shared" si="1"/>
        <v>3.2543352651327444</v>
      </c>
    </row>
    <row r="111" spans="1:11" x14ac:dyDescent="0.25">
      <c r="A111" s="41" t="s">
        <v>171</v>
      </c>
      <c r="B111" s="4" t="s">
        <v>200</v>
      </c>
      <c r="C111" s="9">
        <v>21.119716400000001</v>
      </c>
      <c r="D111" s="9">
        <v>39.073690999999997</v>
      </c>
      <c r="E111" s="9">
        <v>39.197226999999998</v>
      </c>
      <c r="F111" s="13">
        <v>28.017029999999998</v>
      </c>
      <c r="G111" s="13">
        <v>100.92498000000001</v>
      </c>
      <c r="H111" s="2">
        <f t="shared" ref="H111:I111" si="110">(F111-C111)/F111*100</f>
        <v>24.618289661680762</v>
      </c>
      <c r="I111" s="2">
        <f t="shared" si="110"/>
        <v>61.284420368475679</v>
      </c>
      <c r="J111" s="2">
        <f t="shared" si="0"/>
        <v>1.8501049095526678</v>
      </c>
      <c r="K111" s="2">
        <f t="shared" si="1"/>
        <v>3.6022726177614119</v>
      </c>
    </row>
    <row r="112" spans="1:11" x14ac:dyDescent="0.25">
      <c r="A112" s="41" t="s">
        <v>171</v>
      </c>
      <c r="B112" s="4" t="s">
        <v>201</v>
      </c>
      <c r="C112" s="9">
        <v>16.683379599999999</v>
      </c>
      <c r="D112" s="9">
        <v>52.998258999999997</v>
      </c>
      <c r="E112" s="9">
        <v>52.998258999999997</v>
      </c>
      <c r="F112" s="13">
        <v>73.621433999999994</v>
      </c>
      <c r="G112" s="13">
        <v>248.99987999999999</v>
      </c>
      <c r="H112" s="2">
        <f t="shared" ref="H112:I112" si="111">(F112-C112)/F112*100</f>
        <v>77.338964084834316</v>
      </c>
      <c r="I112" s="2">
        <f t="shared" si="111"/>
        <v>78.715548376971114</v>
      </c>
      <c r="J112" s="2">
        <f t="shared" si="0"/>
        <v>3.1767100114415667</v>
      </c>
      <c r="K112" s="2">
        <f t="shared" si="1"/>
        <v>3.3821655796598584</v>
      </c>
    </row>
    <row r="113" spans="1:11" x14ac:dyDescent="0.25">
      <c r="A113" s="41" t="s">
        <v>171</v>
      </c>
      <c r="B113" s="4" t="s">
        <v>202</v>
      </c>
      <c r="C113" s="9">
        <v>28.856336299999999</v>
      </c>
      <c r="D113" s="9">
        <v>78.065775000000002</v>
      </c>
      <c r="E113" s="9">
        <v>79.276471999999998</v>
      </c>
      <c r="F113" s="13">
        <v>85.973112999999998</v>
      </c>
      <c r="G113" s="13">
        <v>356.56797999999998</v>
      </c>
      <c r="H113" s="2">
        <f t="shared" ref="H113:I113" si="112">(F113-C113)/F113*100</f>
        <v>66.435627031441797</v>
      </c>
      <c r="I113" s="2">
        <f t="shared" si="112"/>
        <v>78.106341741622458</v>
      </c>
      <c r="J113" s="2">
        <f t="shared" si="0"/>
        <v>2.7053252425534007</v>
      </c>
      <c r="K113" s="2">
        <f t="shared" si="1"/>
        <v>4.1474359547734414</v>
      </c>
    </row>
    <row r="114" spans="1:11" x14ac:dyDescent="0.25">
      <c r="A114" s="41" t="s">
        <v>171</v>
      </c>
      <c r="B114" s="4" t="s">
        <v>203</v>
      </c>
      <c r="C114" s="9">
        <v>340.54250159999998</v>
      </c>
      <c r="D114" s="9">
        <v>583.78904199999999</v>
      </c>
      <c r="E114" s="9">
        <v>587.46037100000001</v>
      </c>
      <c r="F114" s="13">
        <v>511.69965300000001</v>
      </c>
      <c r="G114" s="13">
        <v>1668.49926</v>
      </c>
      <c r="H114" s="2">
        <f t="shared" ref="H114:I114" si="113">(F114-C114)/F114*100</f>
        <v>33.448752680705852</v>
      </c>
      <c r="I114" s="2">
        <f t="shared" si="113"/>
        <v>65.011129702269102</v>
      </c>
      <c r="J114" s="2">
        <f t="shared" si="0"/>
        <v>1.7142912830472965</v>
      </c>
      <c r="K114" s="2">
        <f t="shared" si="1"/>
        <v>3.2607003937131847</v>
      </c>
    </row>
    <row r="115" spans="1:11" x14ac:dyDescent="0.25">
      <c r="A115" s="41" t="s">
        <v>171</v>
      </c>
      <c r="B115" s="4" t="s">
        <v>204</v>
      </c>
      <c r="C115" s="9">
        <v>74.612700399999994</v>
      </c>
      <c r="D115" s="9">
        <v>199.56249299999999</v>
      </c>
      <c r="E115" s="9">
        <v>250.416425</v>
      </c>
      <c r="F115" s="13">
        <v>315.02332699999999</v>
      </c>
      <c r="G115" s="13">
        <v>1182.3875499999999</v>
      </c>
      <c r="H115" s="2">
        <f t="shared" ref="H115:I115" si="114">(F115-C115)/F115*100</f>
        <v>76.315182399175157</v>
      </c>
      <c r="I115" s="2">
        <f t="shared" si="114"/>
        <v>83.122074230230183</v>
      </c>
      <c r="J115" s="2">
        <f t="shared" si="0"/>
        <v>2.6746450929954548</v>
      </c>
      <c r="K115" s="2">
        <f t="shared" si="1"/>
        <v>3.7533333206146984</v>
      </c>
    </row>
    <row r="116" spans="1:11" x14ac:dyDescent="0.25">
      <c r="A116" s="41" t="s">
        <v>171</v>
      </c>
      <c r="B116" s="4" t="s">
        <v>205</v>
      </c>
      <c r="C116" s="9">
        <v>560.82041719999995</v>
      </c>
      <c r="D116" s="9">
        <v>1796.2935930000001</v>
      </c>
      <c r="E116" s="9">
        <v>1952.8183449999999</v>
      </c>
      <c r="F116" s="13">
        <v>1343.943147</v>
      </c>
      <c r="G116" s="13">
        <v>4697.1478299999999</v>
      </c>
      <c r="H116" s="2">
        <f t="shared" ref="H116:I116" si="115">(F116-C116)/F116*100</f>
        <v>58.270525174231949</v>
      </c>
      <c r="I116" s="2">
        <f t="shared" si="115"/>
        <v>61.757780295367027</v>
      </c>
      <c r="J116" s="2">
        <f t="shared" si="0"/>
        <v>3.2029746740825331</v>
      </c>
      <c r="K116" s="2">
        <f t="shared" si="1"/>
        <v>3.4950495045011007</v>
      </c>
    </row>
    <row r="117" spans="1:11" x14ac:dyDescent="0.25">
      <c r="A117" s="41" t="s">
        <v>171</v>
      </c>
      <c r="B117" s="4" t="s">
        <v>206</v>
      </c>
      <c r="C117" s="9">
        <v>1409.4292318</v>
      </c>
      <c r="D117" s="9">
        <v>3673.8094620000002</v>
      </c>
      <c r="E117" s="9">
        <v>3673.8094620000002</v>
      </c>
      <c r="F117" s="13">
        <v>3639.8258460000002</v>
      </c>
      <c r="G117" s="13">
        <v>12565.069299999999</v>
      </c>
      <c r="H117" s="2">
        <f t="shared" ref="H117:I117" si="116">(F117-C117)/F117*100</f>
        <v>61.277564052991771</v>
      </c>
      <c r="I117" s="2">
        <f t="shared" si="116"/>
        <v>70.761725428764635</v>
      </c>
      <c r="J117" s="2">
        <f t="shared" si="0"/>
        <v>2.6065937750617896</v>
      </c>
      <c r="K117" s="2">
        <f t="shared" si="1"/>
        <v>3.4521072797503285</v>
      </c>
    </row>
    <row r="118" spans="1:11" x14ac:dyDescent="0.25">
      <c r="A118" s="41" t="s">
        <v>171</v>
      </c>
      <c r="B118" s="4" t="s">
        <v>207</v>
      </c>
      <c r="C118" s="9">
        <v>33.9520841</v>
      </c>
      <c r="D118" s="9">
        <v>146.46770000000001</v>
      </c>
      <c r="E118" s="9">
        <v>149.025384</v>
      </c>
      <c r="F118" s="13">
        <v>144.841812</v>
      </c>
      <c r="G118" s="13">
        <v>760.81742999999994</v>
      </c>
      <c r="H118" s="2">
        <f t="shared" ref="H118:I118" si="117">(F118-C118)/F118*100</f>
        <v>76.559196801542356</v>
      </c>
      <c r="I118" s="2">
        <f t="shared" si="117"/>
        <v>80.74864031440498</v>
      </c>
      <c r="J118" s="2">
        <f t="shared" si="0"/>
        <v>4.3139531455154474</v>
      </c>
      <c r="K118" s="2">
        <f t="shared" si="1"/>
        <v>5.2527472522920382</v>
      </c>
    </row>
    <row r="119" spans="1:11" x14ac:dyDescent="0.25">
      <c r="A119" s="41" t="s">
        <v>171</v>
      </c>
      <c r="B119" s="4" t="s">
        <v>208</v>
      </c>
      <c r="C119" s="9">
        <v>1981.3840737999999</v>
      </c>
      <c r="D119" s="9">
        <v>2847.0348739999999</v>
      </c>
      <c r="E119" s="9">
        <v>3032.3746099999998</v>
      </c>
      <c r="F119" s="13">
        <v>2474.5915409999998</v>
      </c>
      <c r="G119" s="13">
        <v>8387.5629100000006</v>
      </c>
      <c r="H119" s="2">
        <f t="shared" ref="H119:I119" si="118">(F119-C119)/F119*100</f>
        <v>19.930863701275374</v>
      </c>
      <c r="I119" s="2">
        <f t="shared" si="118"/>
        <v>66.056470698948246</v>
      </c>
      <c r="J119" s="2">
        <f t="shared" si="0"/>
        <v>1.4368919744771191</v>
      </c>
      <c r="K119" s="2">
        <f t="shared" si="1"/>
        <v>3.3894736852654592</v>
      </c>
    </row>
    <row r="120" spans="1:11" x14ac:dyDescent="0.25">
      <c r="A120" s="41" t="s">
        <v>171</v>
      </c>
      <c r="B120" s="4" t="s">
        <v>209</v>
      </c>
      <c r="C120" s="9">
        <v>2027.5768591999999</v>
      </c>
      <c r="D120" s="9">
        <v>2998.8034950000001</v>
      </c>
      <c r="E120" s="9">
        <v>3035.6320260000002</v>
      </c>
      <c r="F120" s="13">
        <v>2360.281426</v>
      </c>
      <c r="G120" s="13">
        <v>7973.0080699999999</v>
      </c>
      <c r="H120" s="2">
        <f t="shared" ref="H120:I120" si="119">(F120-C120)/F120*100</f>
        <v>14.095970215036555</v>
      </c>
      <c r="I120" s="2">
        <f t="shared" si="119"/>
        <v>62.388053935583187</v>
      </c>
      <c r="J120" s="2">
        <f t="shared" si="0"/>
        <v>1.4790085423361987</v>
      </c>
      <c r="K120" s="2">
        <f t="shared" si="1"/>
        <v>3.3779904303665864</v>
      </c>
    </row>
    <row r="121" spans="1:11" x14ac:dyDescent="0.25">
      <c r="A121" s="41" t="s">
        <v>171</v>
      </c>
      <c r="B121" s="4" t="s">
        <v>210</v>
      </c>
      <c r="C121" s="9">
        <v>157.5081519</v>
      </c>
      <c r="D121" s="9">
        <v>222.08170000000001</v>
      </c>
      <c r="E121" s="9">
        <v>232.914728</v>
      </c>
      <c r="F121" s="14">
        <v>216.66996599999999</v>
      </c>
      <c r="G121" s="14">
        <v>814.12130999999999</v>
      </c>
      <c r="H121" s="2">
        <f t="shared" ref="H121:I121" si="120">(F121-C121)/F121*100</f>
        <v>27.305036868838567</v>
      </c>
      <c r="I121" s="2">
        <f t="shared" si="120"/>
        <v>72.721301202642636</v>
      </c>
      <c r="J121" s="2">
        <f t="shared" si="0"/>
        <v>1.4099695623436492</v>
      </c>
      <c r="K121" s="2">
        <f t="shared" si="1"/>
        <v>3.7574257523075443</v>
      </c>
    </row>
    <row r="122" spans="1:11" x14ac:dyDescent="0.25">
      <c r="A122" s="41" t="s">
        <v>171</v>
      </c>
      <c r="B122" s="4" t="s">
        <v>211</v>
      </c>
      <c r="C122" s="9">
        <v>110.5508882</v>
      </c>
      <c r="D122" s="9">
        <v>143.77516700000001</v>
      </c>
      <c r="E122" s="9">
        <v>143.77516700000001</v>
      </c>
      <c r="F122" s="13">
        <v>138.89598000000001</v>
      </c>
      <c r="G122" s="13">
        <v>439.65499</v>
      </c>
      <c r="H122" s="2">
        <f t="shared" ref="H122:I122" si="121">(F122-C122)/F122*100</f>
        <v>20.407424174551348</v>
      </c>
      <c r="I122" s="2">
        <f t="shared" si="121"/>
        <v>67.298183741756233</v>
      </c>
      <c r="J122" s="2">
        <f t="shared" si="0"/>
        <v>1.300533802495492</v>
      </c>
      <c r="K122" s="2">
        <f t="shared" si="1"/>
        <v>3.1653543176699568</v>
      </c>
    </row>
    <row r="123" spans="1:11" x14ac:dyDescent="0.25">
      <c r="A123" s="41" t="s">
        <v>171</v>
      </c>
      <c r="B123" s="4" t="s">
        <v>212</v>
      </c>
      <c r="C123" s="9">
        <v>8.2952584999999992</v>
      </c>
      <c r="D123" s="9">
        <v>103.226809</v>
      </c>
      <c r="E123" s="9">
        <v>261.93483400000002</v>
      </c>
      <c r="F123" s="13">
        <v>144.60067799999999</v>
      </c>
      <c r="G123" s="13">
        <v>923.03432999999995</v>
      </c>
      <c r="H123" s="2">
        <f t="shared" ref="H123:I123" si="122">(F123-C123)/F123*100</f>
        <v>94.263333606222801</v>
      </c>
      <c r="I123" s="2">
        <f t="shared" si="122"/>
        <v>88.816579660693662</v>
      </c>
      <c r="J123" s="2">
        <f t="shared" si="0"/>
        <v>12.444073804330511</v>
      </c>
      <c r="K123" s="2">
        <f t="shared" si="1"/>
        <v>6.3833333478560874</v>
      </c>
    </row>
    <row r="124" spans="1:11" x14ac:dyDescent="0.25">
      <c r="A124" s="41" t="s">
        <v>171</v>
      </c>
      <c r="B124" s="4" t="s">
        <v>213</v>
      </c>
      <c r="C124" s="9">
        <v>24.0852556</v>
      </c>
      <c r="D124" s="9">
        <v>40.968620000000001</v>
      </c>
      <c r="E124" s="9">
        <v>51.997388000000001</v>
      </c>
      <c r="F124" s="13">
        <v>69.746893999999998</v>
      </c>
      <c r="G124" s="13">
        <v>290.35935000000001</v>
      </c>
      <c r="H124" s="2">
        <f t="shared" ref="H124:I124" si="123">(F124-C124)/F124*100</f>
        <v>65.467629856033454</v>
      </c>
      <c r="I124" s="2">
        <f t="shared" si="123"/>
        <v>85.89037342864971</v>
      </c>
      <c r="J124" s="2">
        <f t="shared" si="0"/>
        <v>1.7009834016459431</v>
      </c>
      <c r="K124" s="2">
        <f t="shared" si="1"/>
        <v>4.1630434467805841</v>
      </c>
    </row>
    <row r="125" spans="1:11" x14ac:dyDescent="0.25">
      <c r="A125" s="41" t="s">
        <v>171</v>
      </c>
      <c r="B125" s="4" t="s">
        <v>214</v>
      </c>
      <c r="C125" s="9">
        <v>963.50831949999997</v>
      </c>
      <c r="D125" s="9">
        <v>2851.1572540000002</v>
      </c>
      <c r="E125" s="9">
        <v>3085.8190679999998</v>
      </c>
      <c r="F125" s="13">
        <v>3210.6636090000002</v>
      </c>
      <c r="G125" s="13">
        <v>11875.80687</v>
      </c>
      <c r="H125" s="2">
        <f t="shared" ref="H125:I125" si="124">(F125-C125)/F125*100</f>
        <v>69.990368445976941</v>
      </c>
      <c r="I125" s="2">
        <f t="shared" si="124"/>
        <v>75.99188598121755</v>
      </c>
      <c r="J125" s="2">
        <f t="shared" si="0"/>
        <v>2.9591412926040648</v>
      </c>
      <c r="K125" s="2">
        <f t="shared" si="1"/>
        <v>3.6988636357637179</v>
      </c>
    </row>
    <row r="126" spans="1:11" x14ac:dyDescent="0.25">
      <c r="A126" s="41" t="s">
        <v>171</v>
      </c>
      <c r="B126" s="4" t="s">
        <v>215</v>
      </c>
      <c r="C126" s="9">
        <v>4717.8586144999999</v>
      </c>
      <c r="D126" s="9">
        <v>6641.4768299999996</v>
      </c>
      <c r="E126" s="9">
        <v>6649.2682089999998</v>
      </c>
      <c r="F126" s="13">
        <v>5608.5887300000004</v>
      </c>
      <c r="G126" s="13">
        <v>18493.18446</v>
      </c>
      <c r="H126" s="2">
        <f t="shared" ref="H126:I126" si="125">(F126-C126)/F126*100</f>
        <v>15.881537377407245</v>
      </c>
      <c r="I126" s="2">
        <f t="shared" si="125"/>
        <v>64.086894583432922</v>
      </c>
      <c r="J126" s="2">
        <f t="shared" si="0"/>
        <v>1.407731212967658</v>
      </c>
      <c r="K126" s="2">
        <f t="shared" si="1"/>
        <v>3.2972972971045427</v>
      </c>
    </row>
    <row r="127" spans="1:11" x14ac:dyDescent="0.25">
      <c r="A127" s="41" t="s">
        <v>171</v>
      </c>
      <c r="B127" s="4" t="s">
        <v>216</v>
      </c>
      <c r="C127" s="9">
        <v>1877.1000954000001</v>
      </c>
      <c r="D127" s="9">
        <v>5071.2931399999998</v>
      </c>
      <c r="E127" s="9">
        <v>5376.5497029999997</v>
      </c>
      <c r="F127" s="13">
        <v>7211.2890520000001</v>
      </c>
      <c r="G127" s="13">
        <v>26506.359759999999</v>
      </c>
      <c r="H127" s="2">
        <f t="shared" ref="H127:I127" si="126">(F127-C127)/F127*100</f>
        <v>73.969978434307805</v>
      </c>
      <c r="I127" s="2">
        <f t="shared" si="126"/>
        <v>80.867636348719046</v>
      </c>
      <c r="J127" s="2">
        <f t="shared" si="0"/>
        <v>2.7016636738912605</v>
      </c>
      <c r="K127" s="2">
        <f t="shared" si="1"/>
        <v>3.6756756758555738</v>
      </c>
    </row>
    <row r="128" spans="1:11" x14ac:dyDescent="0.25">
      <c r="A128" s="41" t="s">
        <v>171</v>
      </c>
      <c r="B128" s="4" t="s">
        <v>217</v>
      </c>
      <c r="C128" s="9">
        <v>952.27345279999997</v>
      </c>
      <c r="D128" s="9">
        <v>2573.4634879999999</v>
      </c>
      <c r="E128" s="9">
        <v>2840.1531060000002</v>
      </c>
      <c r="F128" s="13">
        <v>1954.6184659999999</v>
      </c>
      <c r="G128" s="13">
        <v>7718.2370199999996</v>
      </c>
      <c r="H128" s="2">
        <f t="shared" ref="H128:I128" si="127">(F128-C128)/F128*100</f>
        <v>51.280852536466313</v>
      </c>
      <c r="I128" s="2">
        <f t="shared" si="127"/>
        <v>66.65736642537054</v>
      </c>
      <c r="J128" s="2">
        <f t="shared" si="0"/>
        <v>2.702441699317736</v>
      </c>
      <c r="K128" s="2">
        <f t="shared" si="1"/>
        <v>3.9487179489278397</v>
      </c>
    </row>
    <row r="129" spans="1:11" x14ac:dyDescent="0.25">
      <c r="A129" s="41" t="s">
        <v>171</v>
      </c>
      <c r="B129" s="4" t="s">
        <v>218</v>
      </c>
      <c r="C129" s="9">
        <v>1053.4312460000001</v>
      </c>
      <c r="D129" s="9">
        <v>4825.0813989999997</v>
      </c>
      <c r="E129" s="9">
        <v>5667.7458610000003</v>
      </c>
      <c r="F129" s="13">
        <v>8723.5355760000002</v>
      </c>
      <c r="G129" s="13">
        <v>30209.280610000002</v>
      </c>
      <c r="H129" s="2">
        <f t="shared" ref="H129:I129" si="128">(F129-C129)/F129*100</f>
        <v>87.924262624684218</v>
      </c>
      <c r="I129" s="2">
        <f t="shared" si="128"/>
        <v>84.027817605816196</v>
      </c>
      <c r="J129" s="2">
        <f t="shared" si="0"/>
        <v>4.5803477135516815</v>
      </c>
      <c r="K129" s="2">
        <f t="shared" si="1"/>
        <v>3.4629629634469667</v>
      </c>
    </row>
    <row r="130" spans="1:11" x14ac:dyDescent="0.25">
      <c r="A130" s="41" t="s">
        <v>171</v>
      </c>
      <c r="B130" s="4" t="s">
        <v>219</v>
      </c>
      <c r="C130" s="9">
        <v>691.57663430000002</v>
      </c>
      <c r="D130" s="9">
        <v>4118.1542250000002</v>
      </c>
      <c r="E130" s="9">
        <v>4351.0319200000004</v>
      </c>
      <c r="F130" s="13">
        <v>6585.5157349999999</v>
      </c>
      <c r="G130" s="13">
        <v>24629.828850000002</v>
      </c>
      <c r="H130" s="2">
        <f t="shared" ref="H130:I130" si="129">(F130-C130)/F130*100</f>
        <v>89.498519749569766</v>
      </c>
      <c r="I130" s="2">
        <f t="shared" si="129"/>
        <v>83.279809818897704</v>
      </c>
      <c r="J130" s="2">
        <f t="shared" si="0"/>
        <v>5.9547330270466894</v>
      </c>
      <c r="K130" s="2">
        <f t="shared" si="1"/>
        <v>3.7400000001670337</v>
      </c>
    </row>
    <row r="131" spans="1:11" x14ac:dyDescent="0.25">
      <c r="A131" s="41" t="s">
        <v>171</v>
      </c>
      <c r="B131" s="4" t="s">
        <v>220</v>
      </c>
      <c r="C131" s="9">
        <v>0</v>
      </c>
      <c r="D131" s="9">
        <v>7.1034709999999999</v>
      </c>
      <c r="E131" s="9">
        <v>9.9882740000000005</v>
      </c>
      <c r="F131" s="13">
        <v>5.5003929999999999</v>
      </c>
      <c r="G131" s="13">
        <v>37.779020000000003</v>
      </c>
      <c r="H131" s="2">
        <f t="shared" ref="H131:I131" si="130">(F131-C131)/F131*100</f>
        <v>100</v>
      </c>
      <c r="I131" s="2">
        <f t="shared" si="130"/>
        <v>81.19731268836513</v>
      </c>
      <c r="J131" s="2" t="e">
        <f t="shared" si="0"/>
        <v>#DIV/0!</v>
      </c>
      <c r="K131" s="2">
        <f t="shared" si="1"/>
        <v>6.8684219473044932</v>
      </c>
    </row>
    <row r="132" spans="1:11" x14ac:dyDescent="0.25">
      <c r="A132" s="41" t="s">
        <v>171</v>
      </c>
      <c r="B132" s="4" t="s">
        <v>221</v>
      </c>
      <c r="C132" s="9">
        <v>1248.1410258000001</v>
      </c>
      <c r="D132" s="9">
        <v>2475.0750899999998</v>
      </c>
      <c r="E132" s="9">
        <v>2531.830465</v>
      </c>
      <c r="F132" s="13">
        <v>4283.4482989999997</v>
      </c>
      <c r="G132" s="13">
        <v>14420.94261</v>
      </c>
      <c r="H132" s="2">
        <f t="shared" ref="H132:I132" si="131">(F132-C132)/F132*100</f>
        <v>70.861302887876874</v>
      </c>
      <c r="I132" s="2">
        <f t="shared" si="131"/>
        <v>82.83693960279895</v>
      </c>
      <c r="J132" s="2">
        <f t="shared" si="0"/>
        <v>1.9830091622968584</v>
      </c>
      <c r="K132" s="2">
        <f t="shared" si="1"/>
        <v>3.366666667452638</v>
      </c>
    </row>
    <row r="133" spans="1:11" x14ac:dyDescent="0.25">
      <c r="A133" s="41" t="s">
        <v>171</v>
      </c>
      <c r="B133" s="4" t="s">
        <v>222</v>
      </c>
      <c r="C133" s="9">
        <v>2063.6513516999999</v>
      </c>
      <c r="D133" s="9">
        <v>5138.9516379999995</v>
      </c>
      <c r="E133" s="9">
        <v>5479.7830459999996</v>
      </c>
      <c r="F133" s="13">
        <v>5260.9952549999998</v>
      </c>
      <c r="G133" s="13">
        <v>17376.315760000001</v>
      </c>
      <c r="H133" s="2">
        <f t="shared" ref="H133:I133" si="132">(F133-C133)/F133*100</f>
        <v>60.774506501622007</v>
      </c>
      <c r="I133" s="2">
        <f t="shared" si="132"/>
        <v>70.425539516093608</v>
      </c>
      <c r="J133" s="2">
        <f t="shared" si="0"/>
        <v>2.4902227955156384</v>
      </c>
      <c r="K133" s="2">
        <f t="shared" si="1"/>
        <v>3.3028571435197014</v>
      </c>
    </row>
    <row r="134" spans="1:11" x14ac:dyDescent="0.25">
      <c r="A134" s="41" t="s">
        <v>171</v>
      </c>
      <c r="B134" s="4" t="s">
        <v>223</v>
      </c>
      <c r="C134" s="9">
        <v>2223.9843956</v>
      </c>
      <c r="D134" s="9">
        <v>6025.4142030000003</v>
      </c>
      <c r="E134" s="9">
        <v>6569.719212</v>
      </c>
      <c r="F134" s="13">
        <v>7352.0204979999999</v>
      </c>
      <c r="G134" s="13">
        <v>24934.864699999998</v>
      </c>
      <c r="H134" s="2">
        <f t="shared" ref="H134:I134" si="133">(F134-C134)/F134*100</f>
        <v>69.750024551686167</v>
      </c>
      <c r="I134" s="2">
        <f t="shared" si="133"/>
        <v>75.835384408562675</v>
      </c>
      <c r="J134" s="2">
        <f t="shared" si="0"/>
        <v>2.7092879855276268</v>
      </c>
      <c r="K134" s="2">
        <f t="shared" si="1"/>
        <v>3.3915662649176688</v>
      </c>
    </row>
    <row r="135" spans="1:11" x14ac:dyDescent="0.25">
      <c r="A135" s="41" t="s">
        <v>171</v>
      </c>
      <c r="B135" s="4" t="s">
        <v>224</v>
      </c>
      <c r="C135" s="9">
        <v>367.31520940000001</v>
      </c>
      <c r="D135" s="9">
        <v>844.71331099999998</v>
      </c>
      <c r="E135" s="9">
        <v>858.19974200000001</v>
      </c>
      <c r="F135" s="14">
        <v>846.72255099999995</v>
      </c>
      <c r="G135" s="14">
        <v>2975.74127</v>
      </c>
      <c r="H135" s="2">
        <f t="shared" ref="H135:I135" si="134">(F135-C135)/F135*100</f>
        <v>56.619177206725894</v>
      </c>
      <c r="I135" s="2">
        <f t="shared" si="134"/>
        <v>71.613348259944658</v>
      </c>
      <c r="J135" s="2">
        <f t="shared" si="0"/>
        <v>2.2996959814972473</v>
      </c>
      <c r="K135" s="2">
        <f t="shared" si="1"/>
        <v>3.5144230733970381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8"/>
  <sheetViews>
    <sheetView workbookViewId="0">
      <selection activeCell="M1" sqref="M1:M1048576"/>
    </sheetView>
  </sheetViews>
  <sheetFormatPr defaultRowHeight="14.25" x14ac:dyDescent="0.2"/>
  <cols>
    <col min="1" max="1" width="6.5" customWidth="1"/>
    <col min="2" max="2" width="13.75" customWidth="1"/>
  </cols>
  <sheetData>
    <row r="1" spans="1:13" ht="15" x14ac:dyDescent="0.25">
      <c r="A1" s="43" t="s">
        <v>337</v>
      </c>
      <c r="B1" s="43" t="s">
        <v>333</v>
      </c>
      <c r="C1" s="43" t="s">
        <v>4</v>
      </c>
      <c r="D1" s="43" t="s">
        <v>323</v>
      </c>
      <c r="E1" s="43" t="s">
        <v>324</v>
      </c>
      <c r="F1" s="43" t="s">
        <v>325</v>
      </c>
      <c r="G1" s="43" t="s">
        <v>334</v>
      </c>
      <c r="H1" s="43" t="s">
        <v>335</v>
      </c>
      <c r="I1" s="43" t="s">
        <v>339</v>
      </c>
      <c r="J1" s="43" t="s">
        <v>338</v>
      </c>
      <c r="K1" t="s">
        <v>330</v>
      </c>
      <c r="L1" t="s">
        <v>336</v>
      </c>
      <c r="M1" s="43" t="s">
        <v>344</v>
      </c>
    </row>
    <row r="2" spans="1:13" x14ac:dyDescent="0.2">
      <c r="A2" t="s">
        <v>340</v>
      </c>
      <c r="B2" s="44" t="s">
        <v>342</v>
      </c>
      <c r="C2" s="23" t="s">
        <v>5</v>
      </c>
      <c r="D2" s="22">
        <v>428.32600000000002</v>
      </c>
      <c r="E2" s="22">
        <v>1361.816</v>
      </c>
      <c r="F2" s="22">
        <v>1383.2159999999999</v>
      </c>
      <c r="G2" s="22">
        <v>685</v>
      </c>
      <c r="H2" s="22">
        <v>2781.25</v>
      </c>
      <c r="I2">
        <f>(G2-D2)/G2*100</f>
        <v>37.470656934306568</v>
      </c>
      <c r="J2">
        <f>(H2-E2)/H2*100</f>
        <v>51.03582921348314</v>
      </c>
      <c r="K2">
        <f>E2/D2</f>
        <v>3.1793913981406683</v>
      </c>
      <c r="L2">
        <f>H2/G2</f>
        <v>4.0602189781021893</v>
      </c>
      <c r="M2" t="str">
        <f>A2&amp; " "&amp;B2</f>
        <v>M At</v>
      </c>
    </row>
    <row r="3" spans="1:13" x14ac:dyDescent="0.2">
      <c r="A3" t="s">
        <v>340</v>
      </c>
      <c r="B3" s="44" t="s">
        <v>342</v>
      </c>
      <c r="C3" s="23" t="s">
        <v>6</v>
      </c>
      <c r="D3" s="22">
        <v>67.210080000000005</v>
      </c>
      <c r="E3" s="22">
        <v>405.18700999999999</v>
      </c>
      <c r="F3" s="22">
        <v>483.49668000000003</v>
      </c>
      <c r="G3" s="22">
        <v>190.25</v>
      </c>
      <c r="H3" s="22">
        <v>848.25</v>
      </c>
      <c r="I3">
        <f>(G3-D3)/G3*100</f>
        <v>64.67275689881734</v>
      </c>
      <c r="J3">
        <f t="shared" ref="J3:J66" si="0">(H3-E3)/H3*100</f>
        <v>52.232595343353964</v>
      </c>
      <c r="K3">
        <f t="shared" ref="K3:K66" si="1">E3/D3</f>
        <v>6.0286643015452439</v>
      </c>
      <c r="L3">
        <f t="shared" ref="L3:L66" si="2">H3/G3</f>
        <v>4.4586070959264124</v>
      </c>
      <c r="M3" t="str">
        <f t="shared" ref="M3:M66" si="3">A3&amp; " "&amp;B3</f>
        <v>M At</v>
      </c>
    </row>
    <row r="4" spans="1:13" x14ac:dyDescent="0.2">
      <c r="A4" t="s">
        <v>340</v>
      </c>
      <c r="B4" s="44" t="s">
        <v>342</v>
      </c>
      <c r="C4" s="23" t="s">
        <v>7</v>
      </c>
      <c r="D4" s="22">
        <v>231.38329999999999</v>
      </c>
      <c r="E4" s="22">
        <v>2229.0702999999999</v>
      </c>
      <c r="F4" s="22">
        <v>2645.0749000000001</v>
      </c>
      <c r="G4" s="22">
        <v>672.5</v>
      </c>
      <c r="H4" s="22">
        <v>4119.25</v>
      </c>
      <c r="I4">
        <f t="shared" ref="I4:J67" si="4">(G4-D4)/G4*100</f>
        <v>65.593561338289959</v>
      </c>
      <c r="J4">
        <f t="shared" si="0"/>
        <v>45.886501183467871</v>
      </c>
      <c r="K4">
        <f t="shared" si="1"/>
        <v>9.6336697592263576</v>
      </c>
      <c r="L4">
        <f t="shared" si="2"/>
        <v>6.125278810408922</v>
      </c>
      <c r="M4" t="str">
        <f t="shared" si="3"/>
        <v>M At</v>
      </c>
    </row>
    <row r="5" spans="1:13" x14ac:dyDescent="0.2">
      <c r="A5" t="s">
        <v>340</v>
      </c>
      <c r="B5" s="44" t="s">
        <v>342</v>
      </c>
      <c r="C5" s="23" t="s">
        <v>8</v>
      </c>
      <c r="D5" s="22">
        <v>2.7327729999999999</v>
      </c>
      <c r="E5" s="22">
        <v>666.30571499999996</v>
      </c>
      <c r="F5" s="22">
        <v>682.23419899999999</v>
      </c>
      <c r="G5" s="22">
        <v>159.25</v>
      </c>
      <c r="H5" s="22">
        <v>1122</v>
      </c>
      <c r="I5">
        <f t="shared" si="4"/>
        <v>98.28397299843013</v>
      </c>
      <c r="J5">
        <f t="shared" si="0"/>
        <v>40.614463903743321</v>
      </c>
      <c r="K5">
        <f t="shared" si="1"/>
        <v>243.82036671176127</v>
      </c>
      <c r="L5">
        <f t="shared" si="2"/>
        <v>7.0455259026687598</v>
      </c>
      <c r="M5" t="str">
        <f t="shared" si="3"/>
        <v>M At</v>
      </c>
    </row>
    <row r="6" spans="1:13" x14ac:dyDescent="0.2">
      <c r="A6" t="s">
        <v>340</v>
      </c>
      <c r="B6" s="44" t="s">
        <v>342</v>
      </c>
      <c r="C6" s="23" t="s">
        <v>13</v>
      </c>
      <c r="D6" s="22">
        <v>662.48670000000004</v>
      </c>
      <c r="E6" s="22">
        <v>3008.8573000000001</v>
      </c>
      <c r="F6" s="22">
        <v>3174.4112</v>
      </c>
      <c r="G6" s="22">
        <v>1363.5</v>
      </c>
      <c r="H6" s="22">
        <v>5933.5</v>
      </c>
      <c r="I6">
        <f t="shared" si="4"/>
        <v>51.412783278327836</v>
      </c>
      <c r="J6">
        <f t="shared" si="0"/>
        <v>49.290346338585991</v>
      </c>
      <c r="K6">
        <f t="shared" si="1"/>
        <v>4.5417625742524343</v>
      </c>
      <c r="L6">
        <f t="shared" si="2"/>
        <v>4.3516685001833517</v>
      </c>
      <c r="M6" t="str">
        <f t="shared" si="3"/>
        <v>M At</v>
      </c>
    </row>
    <row r="7" spans="1:13" x14ac:dyDescent="0.2">
      <c r="A7" t="s">
        <v>340</v>
      </c>
      <c r="B7" s="44" t="s">
        <v>342</v>
      </c>
      <c r="C7" s="23" t="s">
        <v>15</v>
      </c>
      <c r="D7" s="22">
        <v>1029.0429999999999</v>
      </c>
      <c r="E7" s="22">
        <v>1977.903</v>
      </c>
      <c r="F7" s="22">
        <v>2046.6579999999999</v>
      </c>
      <c r="G7" s="22">
        <v>2047.5</v>
      </c>
      <c r="H7" s="22">
        <v>6987.75</v>
      </c>
      <c r="I7">
        <f t="shared" si="4"/>
        <v>49.741489621489627</v>
      </c>
      <c r="J7">
        <f t="shared" si="0"/>
        <v>71.694708597187926</v>
      </c>
      <c r="K7">
        <f t="shared" si="1"/>
        <v>1.9220800296974958</v>
      </c>
      <c r="L7">
        <f t="shared" si="2"/>
        <v>3.4128205128205127</v>
      </c>
      <c r="M7" t="str">
        <f t="shared" si="3"/>
        <v>M At</v>
      </c>
    </row>
    <row r="8" spans="1:13" x14ac:dyDescent="0.2">
      <c r="A8" t="s">
        <v>340</v>
      </c>
      <c r="B8" s="44" t="s">
        <v>342</v>
      </c>
      <c r="C8" s="23" t="s">
        <v>16</v>
      </c>
      <c r="D8" s="22">
        <v>2051.8989999999999</v>
      </c>
      <c r="E8" s="22">
        <v>3772.8139999999999</v>
      </c>
      <c r="F8" s="22">
        <v>3800.453</v>
      </c>
      <c r="G8" s="22">
        <v>3089.75</v>
      </c>
      <c r="H8" s="22">
        <v>9412.25</v>
      </c>
      <c r="I8">
        <f t="shared" si="4"/>
        <v>33.590128651185374</v>
      </c>
      <c r="J8">
        <f t="shared" si="0"/>
        <v>59.91591808547372</v>
      </c>
      <c r="K8">
        <f t="shared" si="1"/>
        <v>1.8386938148515108</v>
      </c>
      <c r="L8">
        <f t="shared" si="2"/>
        <v>3.0462820616554738</v>
      </c>
      <c r="M8" t="str">
        <f t="shared" si="3"/>
        <v>M At</v>
      </c>
    </row>
    <row r="9" spans="1:13" x14ac:dyDescent="0.2">
      <c r="A9" t="s">
        <v>340</v>
      </c>
      <c r="B9" s="44" t="s">
        <v>342</v>
      </c>
      <c r="C9" s="23" t="s">
        <v>17</v>
      </c>
      <c r="D9" s="22">
        <v>8.9371980000000004</v>
      </c>
      <c r="E9" s="22">
        <v>42.944580999999999</v>
      </c>
      <c r="F9" s="22">
        <v>89.335778000000005</v>
      </c>
      <c r="G9" s="22">
        <v>32.5</v>
      </c>
      <c r="H9" s="22">
        <v>157.75</v>
      </c>
      <c r="I9">
        <f t="shared" si="4"/>
        <v>72.500929230769231</v>
      </c>
      <c r="J9">
        <f t="shared" si="0"/>
        <v>72.776810776545162</v>
      </c>
      <c r="K9">
        <f t="shared" si="1"/>
        <v>4.8051504509578953</v>
      </c>
      <c r="L9">
        <f t="shared" si="2"/>
        <v>4.8538461538461535</v>
      </c>
      <c r="M9" t="str">
        <f t="shared" si="3"/>
        <v>M At</v>
      </c>
    </row>
    <row r="10" spans="1:13" x14ac:dyDescent="0.2">
      <c r="A10" t="s">
        <v>340</v>
      </c>
      <c r="B10" s="44" t="s">
        <v>342</v>
      </c>
      <c r="C10" s="23" t="s">
        <v>18</v>
      </c>
      <c r="D10" s="22">
        <v>661.62390000000005</v>
      </c>
      <c r="E10" s="22">
        <v>1494.6995999999999</v>
      </c>
      <c r="F10" s="22">
        <v>1876.3724999999999</v>
      </c>
      <c r="G10" s="22">
        <v>1459</v>
      </c>
      <c r="H10" s="22">
        <v>5112.25</v>
      </c>
      <c r="I10">
        <f t="shared" si="4"/>
        <v>54.652234407128162</v>
      </c>
      <c r="J10">
        <f t="shared" si="0"/>
        <v>70.762392293021676</v>
      </c>
      <c r="K10">
        <f t="shared" si="1"/>
        <v>2.2591378576257597</v>
      </c>
      <c r="L10">
        <f t="shared" si="2"/>
        <v>3.5039410555174779</v>
      </c>
      <c r="M10" t="str">
        <f t="shared" si="3"/>
        <v>M At</v>
      </c>
    </row>
    <row r="11" spans="1:13" x14ac:dyDescent="0.2">
      <c r="A11" t="s">
        <v>340</v>
      </c>
      <c r="B11" s="44" t="s">
        <v>342</v>
      </c>
      <c r="C11" s="23" t="s">
        <v>19</v>
      </c>
      <c r="D11" s="22">
        <v>20.64377</v>
      </c>
      <c r="E11" s="22">
        <v>242.54927000000001</v>
      </c>
      <c r="F11" s="22">
        <v>288.80786999999998</v>
      </c>
      <c r="G11" s="22">
        <v>76.5</v>
      </c>
      <c r="H11" s="22">
        <v>618</v>
      </c>
      <c r="I11">
        <f t="shared" si="4"/>
        <v>73.01467973856208</v>
      </c>
      <c r="J11">
        <f t="shared" si="0"/>
        <v>60.75254530744337</v>
      </c>
      <c r="K11">
        <f t="shared" si="1"/>
        <v>11.749272056412178</v>
      </c>
      <c r="L11">
        <f t="shared" si="2"/>
        <v>8.0784313725490193</v>
      </c>
      <c r="M11" t="str">
        <f t="shared" si="3"/>
        <v>M At</v>
      </c>
    </row>
    <row r="12" spans="1:13" x14ac:dyDescent="0.2">
      <c r="A12" t="s">
        <v>340</v>
      </c>
      <c r="B12" s="44" t="s">
        <v>342</v>
      </c>
      <c r="C12" s="23" t="s">
        <v>22</v>
      </c>
      <c r="D12" s="22">
        <v>0</v>
      </c>
      <c r="E12" s="22">
        <v>14.030799999999999</v>
      </c>
      <c r="F12" s="22">
        <v>20.167439999999999</v>
      </c>
      <c r="G12" s="22">
        <v>7.25</v>
      </c>
      <c r="H12" s="22">
        <v>42.25</v>
      </c>
      <c r="I12">
        <f t="shared" si="4"/>
        <v>100</v>
      </c>
      <c r="J12">
        <f t="shared" si="0"/>
        <v>66.791005917159765</v>
      </c>
      <c r="K12" t="e">
        <f t="shared" si="1"/>
        <v>#DIV/0!</v>
      </c>
      <c r="L12">
        <f t="shared" si="2"/>
        <v>5.8275862068965516</v>
      </c>
      <c r="M12" t="str">
        <f t="shared" si="3"/>
        <v>M At</v>
      </c>
    </row>
    <row r="13" spans="1:13" x14ac:dyDescent="0.2">
      <c r="A13" t="s">
        <v>340</v>
      </c>
      <c r="B13" s="44" t="s">
        <v>342</v>
      </c>
      <c r="C13" s="23" t="s">
        <v>27</v>
      </c>
      <c r="D13" s="22">
        <v>759.27329999999995</v>
      </c>
      <c r="E13" s="22">
        <v>1851.4495999999999</v>
      </c>
      <c r="F13" s="22">
        <v>2243.0762</v>
      </c>
      <c r="G13" s="22">
        <v>1191.75</v>
      </c>
      <c r="H13" s="22">
        <v>4212.75</v>
      </c>
      <c r="I13">
        <f t="shared" si="4"/>
        <v>36.289213341724356</v>
      </c>
      <c r="J13">
        <f t="shared" si="0"/>
        <v>56.051282416473803</v>
      </c>
      <c r="K13">
        <f t="shared" si="1"/>
        <v>2.4384495016484844</v>
      </c>
      <c r="L13">
        <f t="shared" si="2"/>
        <v>3.5349276274386408</v>
      </c>
      <c r="M13" t="str">
        <f t="shared" si="3"/>
        <v>M At</v>
      </c>
    </row>
    <row r="14" spans="1:13" x14ac:dyDescent="0.2">
      <c r="A14" t="s">
        <v>340</v>
      </c>
      <c r="B14" s="44" t="s">
        <v>342</v>
      </c>
      <c r="C14" s="23" t="s">
        <v>28</v>
      </c>
      <c r="D14" s="22">
        <v>293.30500000000001</v>
      </c>
      <c r="E14" s="22">
        <v>785.82320000000004</v>
      </c>
      <c r="F14" s="22">
        <v>907.61500000000001</v>
      </c>
      <c r="G14" s="22">
        <v>526.25</v>
      </c>
      <c r="H14" s="22">
        <v>2127</v>
      </c>
      <c r="I14">
        <f t="shared" si="4"/>
        <v>44.265083135391926</v>
      </c>
      <c r="J14">
        <f t="shared" si="0"/>
        <v>63.054856605547712</v>
      </c>
      <c r="K14">
        <f t="shared" si="1"/>
        <v>2.6792015137825813</v>
      </c>
      <c r="L14">
        <f t="shared" si="2"/>
        <v>4.0418052256532064</v>
      </c>
      <c r="M14" t="str">
        <f t="shared" si="3"/>
        <v>M At</v>
      </c>
    </row>
    <row r="15" spans="1:13" x14ac:dyDescent="0.2">
      <c r="A15" t="s">
        <v>340</v>
      </c>
      <c r="B15" s="44" t="s">
        <v>342</v>
      </c>
      <c r="C15" s="23" t="s">
        <v>29</v>
      </c>
      <c r="D15" s="22">
        <v>127.1474</v>
      </c>
      <c r="E15" s="22">
        <v>309.1318</v>
      </c>
      <c r="F15" s="22">
        <v>324.95679999999999</v>
      </c>
      <c r="G15" s="22">
        <v>205</v>
      </c>
      <c r="H15" s="22">
        <v>715</v>
      </c>
      <c r="I15">
        <f t="shared" si="4"/>
        <v>37.976878048780485</v>
      </c>
      <c r="J15">
        <f t="shared" si="0"/>
        <v>56.764783216783222</v>
      </c>
      <c r="K15">
        <f t="shared" si="1"/>
        <v>2.4312868371669416</v>
      </c>
      <c r="L15">
        <f t="shared" si="2"/>
        <v>3.4878048780487805</v>
      </c>
      <c r="M15" t="str">
        <f t="shared" si="3"/>
        <v>M At</v>
      </c>
    </row>
    <row r="16" spans="1:13" x14ac:dyDescent="0.2">
      <c r="A16" t="s">
        <v>340</v>
      </c>
      <c r="B16" s="44" t="s">
        <v>342</v>
      </c>
      <c r="C16" s="23" t="s">
        <v>30</v>
      </c>
      <c r="D16" s="22">
        <v>1035.8230000000001</v>
      </c>
      <c r="E16" s="22">
        <v>2194.2550000000001</v>
      </c>
      <c r="F16" s="22">
        <v>2196.6410000000001</v>
      </c>
      <c r="G16" s="22">
        <v>1978</v>
      </c>
      <c r="H16" s="22">
        <v>6458.5</v>
      </c>
      <c r="I16">
        <f t="shared" si="4"/>
        <v>47.632810920121329</v>
      </c>
      <c r="J16">
        <f t="shared" si="0"/>
        <v>66.025315475729656</v>
      </c>
      <c r="K16">
        <f t="shared" si="1"/>
        <v>2.1183686788186784</v>
      </c>
      <c r="L16">
        <f t="shared" si="2"/>
        <v>3.2651668351870575</v>
      </c>
      <c r="M16" t="str">
        <f t="shared" si="3"/>
        <v>M At</v>
      </c>
    </row>
    <row r="17" spans="1:13" x14ac:dyDescent="0.2">
      <c r="A17" t="s">
        <v>340</v>
      </c>
      <c r="B17" s="44" t="s">
        <v>342</v>
      </c>
      <c r="C17" s="23" t="s">
        <v>38</v>
      </c>
      <c r="D17" s="22">
        <v>1055.4649999999999</v>
      </c>
      <c r="E17" s="22">
        <v>1893.749</v>
      </c>
      <c r="F17" s="22">
        <v>2131.116</v>
      </c>
      <c r="G17" s="22">
        <v>1409</v>
      </c>
      <c r="H17" s="22">
        <v>5407.75</v>
      </c>
      <c r="I17">
        <f t="shared" si="4"/>
        <v>25.09119943222144</v>
      </c>
      <c r="J17">
        <f t="shared" si="0"/>
        <v>64.980833063658636</v>
      </c>
      <c r="K17">
        <f t="shared" si="1"/>
        <v>1.7942319262126174</v>
      </c>
      <c r="L17">
        <f t="shared" si="2"/>
        <v>3.8380056777856635</v>
      </c>
      <c r="M17" t="str">
        <f t="shared" si="3"/>
        <v>M At</v>
      </c>
    </row>
    <row r="18" spans="1:13" x14ac:dyDescent="0.2">
      <c r="A18" t="s">
        <v>340</v>
      </c>
      <c r="B18" s="44" t="s">
        <v>342</v>
      </c>
      <c r="C18" s="23" t="s">
        <v>40</v>
      </c>
      <c r="D18" s="22">
        <v>685.48149999999998</v>
      </c>
      <c r="E18" s="22">
        <v>3575.0216</v>
      </c>
      <c r="F18" s="22">
        <v>3715.2242999999999</v>
      </c>
      <c r="G18" s="22">
        <v>1639.5</v>
      </c>
      <c r="H18" s="22">
        <v>6850.5</v>
      </c>
      <c r="I18">
        <f t="shared" si="4"/>
        <v>58.189600487953641</v>
      </c>
      <c r="J18">
        <f t="shared" si="0"/>
        <v>47.813712867673893</v>
      </c>
      <c r="K18">
        <f t="shared" si="1"/>
        <v>5.2153436671886846</v>
      </c>
      <c r="L18">
        <f t="shared" si="2"/>
        <v>4.1784080512351327</v>
      </c>
      <c r="M18" t="str">
        <f t="shared" si="3"/>
        <v>M At</v>
      </c>
    </row>
    <row r="19" spans="1:13" x14ac:dyDescent="0.2">
      <c r="A19" t="s">
        <v>340</v>
      </c>
      <c r="B19" s="44" t="s">
        <v>342</v>
      </c>
      <c r="C19" s="23" t="s">
        <v>41</v>
      </c>
      <c r="D19" s="22">
        <v>993.37959999999998</v>
      </c>
      <c r="E19" s="22">
        <v>2948.5940000000001</v>
      </c>
      <c r="F19" s="22">
        <v>2985.5405999999998</v>
      </c>
      <c r="G19" s="22">
        <v>1677.25</v>
      </c>
      <c r="H19" s="22">
        <v>5748.25</v>
      </c>
      <c r="I19">
        <f t="shared" si="4"/>
        <v>40.773313459531977</v>
      </c>
      <c r="J19">
        <f t="shared" si="0"/>
        <v>48.704492671682686</v>
      </c>
      <c r="K19">
        <f t="shared" si="1"/>
        <v>2.9682449689927197</v>
      </c>
      <c r="L19">
        <f t="shared" si="2"/>
        <v>3.4271873602623342</v>
      </c>
      <c r="M19" t="str">
        <f t="shared" si="3"/>
        <v>M At</v>
      </c>
    </row>
    <row r="20" spans="1:13" x14ac:dyDescent="0.2">
      <c r="A20" t="s">
        <v>340</v>
      </c>
      <c r="B20" s="44" t="s">
        <v>342</v>
      </c>
      <c r="C20" s="23" t="s">
        <v>44</v>
      </c>
      <c r="D20" s="22">
        <v>6.7694409999999996</v>
      </c>
      <c r="E20" s="22">
        <v>153.81884600000001</v>
      </c>
      <c r="F20" s="22">
        <v>157.221339</v>
      </c>
      <c r="G20" s="22">
        <v>97.25</v>
      </c>
      <c r="H20" s="22">
        <v>457.75</v>
      </c>
      <c r="I20">
        <f t="shared" si="4"/>
        <v>93.039135218508989</v>
      </c>
      <c r="J20">
        <f t="shared" si="0"/>
        <v>66.396756744948121</v>
      </c>
      <c r="K20">
        <f t="shared" si="1"/>
        <v>22.722532924062712</v>
      </c>
      <c r="L20">
        <f t="shared" si="2"/>
        <v>4.7069408740359897</v>
      </c>
      <c r="M20" t="str">
        <f t="shared" si="3"/>
        <v>M At</v>
      </c>
    </row>
    <row r="21" spans="1:13" x14ac:dyDescent="0.2">
      <c r="A21" t="s">
        <v>340</v>
      </c>
      <c r="B21" s="44" t="s">
        <v>342</v>
      </c>
      <c r="C21" s="23" t="s">
        <v>45</v>
      </c>
      <c r="D21" s="22">
        <v>1499.2919999999999</v>
      </c>
      <c r="E21" s="22">
        <v>3219.3609999999999</v>
      </c>
      <c r="F21" s="22">
        <v>3367.7310000000002</v>
      </c>
      <c r="G21" s="22">
        <v>2209.75</v>
      </c>
      <c r="H21" s="22">
        <v>6974</v>
      </c>
      <c r="I21">
        <f t="shared" si="4"/>
        <v>32.151057811969686</v>
      </c>
      <c r="J21">
        <f t="shared" si="0"/>
        <v>53.837668482936621</v>
      </c>
      <c r="K21">
        <f t="shared" si="1"/>
        <v>2.1472541706352066</v>
      </c>
      <c r="L21">
        <f t="shared" si="2"/>
        <v>3.1560131236565221</v>
      </c>
      <c r="M21" t="str">
        <f t="shared" si="3"/>
        <v>M At</v>
      </c>
    </row>
    <row r="22" spans="1:13" x14ac:dyDescent="0.2">
      <c r="A22" t="s">
        <v>340</v>
      </c>
      <c r="B22" s="44" t="s">
        <v>342</v>
      </c>
      <c r="C22" s="23" t="s">
        <v>46</v>
      </c>
      <c r="D22" s="22">
        <v>953.33399999999995</v>
      </c>
      <c r="E22" s="22">
        <v>4698.8630000000003</v>
      </c>
      <c r="F22" s="22">
        <v>4795.4660000000003</v>
      </c>
      <c r="G22" s="22">
        <v>2712.5</v>
      </c>
      <c r="H22" s="22">
        <v>10471.75</v>
      </c>
      <c r="I22">
        <f t="shared" si="4"/>
        <v>64.85404608294931</v>
      </c>
      <c r="J22">
        <f t="shared" si="0"/>
        <v>55.128197292716116</v>
      </c>
      <c r="K22">
        <f t="shared" si="1"/>
        <v>4.9288738259623601</v>
      </c>
      <c r="L22">
        <f t="shared" si="2"/>
        <v>3.8605529953917053</v>
      </c>
      <c r="M22" t="str">
        <f t="shared" si="3"/>
        <v>M At</v>
      </c>
    </row>
    <row r="23" spans="1:13" x14ac:dyDescent="0.2">
      <c r="A23" t="s">
        <v>340</v>
      </c>
      <c r="B23" s="44" t="s">
        <v>342</v>
      </c>
      <c r="C23" s="23" t="s">
        <v>49</v>
      </c>
      <c r="D23" s="22">
        <v>53.127339999999997</v>
      </c>
      <c r="E23" s="22">
        <v>1258.8953300000001</v>
      </c>
      <c r="F23" s="22">
        <v>1606.74866</v>
      </c>
      <c r="G23" s="22">
        <v>367.5</v>
      </c>
      <c r="H23" s="22">
        <v>2804</v>
      </c>
      <c r="I23">
        <f t="shared" si="4"/>
        <v>85.54358095238095</v>
      </c>
      <c r="J23">
        <f t="shared" si="0"/>
        <v>55.103590228245359</v>
      </c>
      <c r="K23">
        <f t="shared" si="1"/>
        <v>23.695809539871565</v>
      </c>
      <c r="L23">
        <f t="shared" si="2"/>
        <v>7.6299319727891159</v>
      </c>
      <c r="M23" t="str">
        <f t="shared" si="3"/>
        <v>M At</v>
      </c>
    </row>
    <row r="24" spans="1:13" x14ac:dyDescent="0.2">
      <c r="A24" t="s">
        <v>340</v>
      </c>
      <c r="B24" s="44" t="s">
        <v>342</v>
      </c>
      <c r="C24" s="23" t="s">
        <v>50</v>
      </c>
      <c r="D24" s="22">
        <v>2281.4549999999999</v>
      </c>
      <c r="E24" s="22">
        <v>5398.0730000000003</v>
      </c>
      <c r="F24" s="22">
        <v>5423.8810000000003</v>
      </c>
      <c r="G24" s="22">
        <v>4822.25</v>
      </c>
      <c r="H24" s="22">
        <v>15971.25</v>
      </c>
      <c r="I24">
        <f t="shared" si="4"/>
        <v>52.68899372699466</v>
      </c>
      <c r="J24">
        <f t="shared" si="0"/>
        <v>66.201311732018468</v>
      </c>
      <c r="K24">
        <f t="shared" si="1"/>
        <v>2.3660659535252724</v>
      </c>
      <c r="L24">
        <f t="shared" si="2"/>
        <v>3.3119912903727515</v>
      </c>
      <c r="M24" t="str">
        <f t="shared" si="3"/>
        <v>M At</v>
      </c>
    </row>
    <row r="25" spans="1:13" x14ac:dyDescent="0.2">
      <c r="A25" t="s">
        <v>340</v>
      </c>
      <c r="B25" s="44" t="s">
        <v>342</v>
      </c>
      <c r="C25" s="23" t="s">
        <v>65</v>
      </c>
      <c r="D25" s="22">
        <v>2.6833269999999998</v>
      </c>
      <c r="E25" s="22">
        <v>320.81555700000001</v>
      </c>
      <c r="F25" s="22">
        <v>321.36245000000002</v>
      </c>
      <c r="G25" s="22">
        <v>201.25</v>
      </c>
      <c r="H25" s="22">
        <v>1228.5</v>
      </c>
      <c r="I25">
        <f t="shared" si="4"/>
        <v>98.666669813664598</v>
      </c>
      <c r="J25">
        <f t="shared" si="0"/>
        <v>73.885587545787544</v>
      </c>
      <c r="K25">
        <f t="shared" si="1"/>
        <v>119.55887485945621</v>
      </c>
      <c r="L25">
        <f t="shared" si="2"/>
        <v>6.1043478260869568</v>
      </c>
      <c r="M25" t="str">
        <f t="shared" si="3"/>
        <v>M At</v>
      </c>
    </row>
    <row r="26" spans="1:13" x14ac:dyDescent="0.2">
      <c r="A26" t="s">
        <v>340</v>
      </c>
      <c r="B26" s="44" t="s">
        <v>342</v>
      </c>
      <c r="C26" s="23" t="s">
        <v>70</v>
      </c>
      <c r="D26" s="22">
        <v>705.56960000000004</v>
      </c>
      <c r="E26" s="22">
        <v>1689.2414000000001</v>
      </c>
      <c r="F26" s="22">
        <v>1945.8868</v>
      </c>
      <c r="G26" s="22">
        <v>1135.5</v>
      </c>
      <c r="H26" s="22">
        <v>4015.25</v>
      </c>
      <c r="I26">
        <f t="shared" si="4"/>
        <v>37.862650814619109</v>
      </c>
      <c r="J26">
        <f t="shared" si="0"/>
        <v>57.929359317601644</v>
      </c>
      <c r="K26">
        <f t="shared" si="1"/>
        <v>2.3941527526129245</v>
      </c>
      <c r="L26">
        <f t="shared" si="2"/>
        <v>3.5361074416556582</v>
      </c>
      <c r="M26" t="str">
        <f t="shared" si="3"/>
        <v>M At</v>
      </c>
    </row>
    <row r="27" spans="1:13" x14ac:dyDescent="0.2">
      <c r="A27" t="s">
        <v>340</v>
      </c>
      <c r="B27" s="44" t="s">
        <v>342</v>
      </c>
      <c r="C27" s="23" t="s">
        <v>77</v>
      </c>
      <c r="D27" s="22">
        <v>636.71220000000005</v>
      </c>
      <c r="E27" s="22">
        <v>1597.7012</v>
      </c>
      <c r="F27" s="22">
        <v>1801.8595</v>
      </c>
      <c r="G27" s="22">
        <v>921</v>
      </c>
      <c r="H27" s="22">
        <v>3220</v>
      </c>
      <c r="I27">
        <f t="shared" si="4"/>
        <v>30.867296416938107</v>
      </c>
      <c r="J27">
        <f t="shared" si="0"/>
        <v>50.381950310559006</v>
      </c>
      <c r="K27">
        <f t="shared" si="1"/>
        <v>2.5092988637566545</v>
      </c>
      <c r="L27">
        <f t="shared" si="2"/>
        <v>3.4961997828447342</v>
      </c>
      <c r="M27" t="str">
        <f t="shared" si="3"/>
        <v>M At</v>
      </c>
    </row>
    <row r="28" spans="1:13" x14ac:dyDescent="0.2">
      <c r="A28" t="s">
        <v>340</v>
      </c>
      <c r="B28" s="44" t="s">
        <v>342</v>
      </c>
      <c r="C28" s="23" t="s">
        <v>78</v>
      </c>
      <c r="D28" s="22">
        <v>748.39700000000005</v>
      </c>
      <c r="E28" s="22">
        <v>1219.1500000000001</v>
      </c>
      <c r="F28" s="22">
        <v>1260.4380000000001</v>
      </c>
      <c r="G28" s="22">
        <v>1539.25</v>
      </c>
      <c r="H28" s="22">
        <v>5979.5</v>
      </c>
      <c r="I28">
        <f t="shared" si="4"/>
        <v>51.379113204482692</v>
      </c>
      <c r="J28">
        <f t="shared" si="0"/>
        <v>79.611171502634008</v>
      </c>
      <c r="K28">
        <f t="shared" si="1"/>
        <v>1.6290150815676707</v>
      </c>
      <c r="L28">
        <f t="shared" si="2"/>
        <v>3.8846840993990579</v>
      </c>
      <c r="M28" t="str">
        <f t="shared" si="3"/>
        <v>M At</v>
      </c>
    </row>
    <row r="29" spans="1:13" x14ac:dyDescent="0.2">
      <c r="A29" t="s">
        <v>340</v>
      </c>
      <c r="B29" s="44" t="s">
        <v>342</v>
      </c>
      <c r="C29" s="23" t="s">
        <v>79</v>
      </c>
      <c r="D29" s="22">
        <v>2016.0440000000001</v>
      </c>
      <c r="E29" s="22">
        <v>4625.4570000000003</v>
      </c>
      <c r="F29" s="22">
        <v>4646.3500000000004</v>
      </c>
      <c r="G29" s="22">
        <v>3519.75</v>
      </c>
      <c r="H29" s="22">
        <v>11260.75</v>
      </c>
      <c r="I29">
        <f t="shared" si="4"/>
        <v>42.721954684281549</v>
      </c>
      <c r="J29">
        <f t="shared" si="0"/>
        <v>58.92407699309549</v>
      </c>
      <c r="K29">
        <f t="shared" si="1"/>
        <v>2.2943234373852954</v>
      </c>
      <c r="L29">
        <f t="shared" si="2"/>
        <v>3.1993039278357838</v>
      </c>
      <c r="M29" t="str">
        <f t="shared" si="3"/>
        <v>M At</v>
      </c>
    </row>
    <row r="30" spans="1:13" x14ac:dyDescent="0.2">
      <c r="A30" t="s">
        <v>340</v>
      </c>
      <c r="B30" s="44" t="s">
        <v>342</v>
      </c>
      <c r="C30" s="23" t="s">
        <v>82</v>
      </c>
      <c r="D30" s="22">
        <v>2335.8139999999999</v>
      </c>
      <c r="E30" s="22">
        <v>3954.768</v>
      </c>
      <c r="F30" s="22">
        <v>3961.2159999999999</v>
      </c>
      <c r="G30" s="22">
        <v>3126.5</v>
      </c>
      <c r="H30" s="22">
        <v>9935</v>
      </c>
      <c r="I30">
        <f t="shared" si="4"/>
        <v>25.289812889812897</v>
      </c>
      <c r="J30">
        <f t="shared" si="0"/>
        <v>60.193578258681427</v>
      </c>
      <c r="K30">
        <f t="shared" si="1"/>
        <v>1.6931005636578942</v>
      </c>
      <c r="L30">
        <f t="shared" si="2"/>
        <v>3.1776747161362544</v>
      </c>
      <c r="M30" t="str">
        <f t="shared" si="3"/>
        <v>M At</v>
      </c>
    </row>
    <row r="31" spans="1:13" x14ac:dyDescent="0.2">
      <c r="A31" t="s">
        <v>340</v>
      </c>
      <c r="B31" s="44" t="s">
        <v>342</v>
      </c>
      <c r="C31" s="23" t="s">
        <v>83</v>
      </c>
      <c r="D31" s="22">
        <v>572.25630000000001</v>
      </c>
      <c r="E31" s="22">
        <v>2709.0457999999999</v>
      </c>
      <c r="F31" s="22">
        <v>2799.0468999999998</v>
      </c>
      <c r="G31" s="22">
        <v>1348.25</v>
      </c>
      <c r="H31" s="22">
        <v>5580.75</v>
      </c>
      <c r="I31">
        <f t="shared" si="4"/>
        <v>57.555623956981272</v>
      </c>
      <c r="J31">
        <f t="shared" si="0"/>
        <v>51.457316668906515</v>
      </c>
      <c r="K31">
        <f t="shared" si="1"/>
        <v>4.7339728719456646</v>
      </c>
      <c r="L31">
        <f t="shared" si="2"/>
        <v>4.1392545892824035</v>
      </c>
      <c r="M31" t="str">
        <f t="shared" si="3"/>
        <v>M At</v>
      </c>
    </row>
    <row r="32" spans="1:13" x14ac:dyDescent="0.2">
      <c r="A32" t="s">
        <v>340</v>
      </c>
      <c r="B32" s="44" t="s">
        <v>342</v>
      </c>
      <c r="C32" s="23" t="s">
        <v>84</v>
      </c>
      <c r="D32" s="22">
        <v>823.78200000000004</v>
      </c>
      <c r="E32" s="22">
        <v>2570.8209999999999</v>
      </c>
      <c r="F32" s="22">
        <v>3003.4009999999998</v>
      </c>
      <c r="G32" s="22">
        <v>1539.25</v>
      </c>
      <c r="H32" s="22">
        <v>6145</v>
      </c>
      <c r="I32">
        <f t="shared" si="4"/>
        <v>46.481598180932274</v>
      </c>
      <c r="J32">
        <f t="shared" si="0"/>
        <v>58.164019528071606</v>
      </c>
      <c r="K32">
        <f t="shared" si="1"/>
        <v>3.1207540344411506</v>
      </c>
      <c r="L32">
        <f t="shared" si="2"/>
        <v>3.9922039954523307</v>
      </c>
      <c r="M32" t="str">
        <f t="shared" si="3"/>
        <v>M At</v>
      </c>
    </row>
    <row r="33" spans="1:13" x14ac:dyDescent="0.2">
      <c r="A33" t="s">
        <v>340</v>
      </c>
      <c r="B33" s="44" t="s">
        <v>343</v>
      </c>
      <c r="C33" s="23" t="s">
        <v>172</v>
      </c>
      <c r="D33" s="22">
        <v>1115.9580000000001</v>
      </c>
      <c r="E33" s="22">
        <v>2952.4780000000001</v>
      </c>
      <c r="F33" s="22">
        <v>3053.6219999999998</v>
      </c>
      <c r="G33" s="22">
        <v>2499.5</v>
      </c>
      <c r="H33" s="22">
        <v>8325</v>
      </c>
      <c r="I33">
        <f t="shared" si="4"/>
        <v>55.352750550110017</v>
      </c>
      <c r="J33">
        <f t="shared" si="0"/>
        <v>64.534798798798803</v>
      </c>
      <c r="K33">
        <f t="shared" si="1"/>
        <v>2.6456891746822011</v>
      </c>
      <c r="L33">
        <f t="shared" si="2"/>
        <v>3.3306661332266452</v>
      </c>
      <c r="M33" t="str">
        <f t="shared" si="3"/>
        <v>M Gw</v>
      </c>
    </row>
    <row r="34" spans="1:13" x14ac:dyDescent="0.2">
      <c r="A34" t="s">
        <v>340</v>
      </c>
      <c r="B34" s="44" t="s">
        <v>343</v>
      </c>
      <c r="C34" s="23" t="s">
        <v>173</v>
      </c>
      <c r="D34" s="22">
        <v>1426.681</v>
      </c>
      <c r="E34" s="22">
        <v>2480.4450000000002</v>
      </c>
      <c r="F34" s="22">
        <v>2611.558</v>
      </c>
      <c r="G34" s="22">
        <v>2301.5</v>
      </c>
      <c r="H34" s="22">
        <v>8027.5</v>
      </c>
      <c r="I34">
        <f t="shared" si="4"/>
        <v>38.010819031066696</v>
      </c>
      <c r="J34">
        <f t="shared" si="0"/>
        <v>69.100654001868577</v>
      </c>
      <c r="K34">
        <f t="shared" si="1"/>
        <v>1.73861220553158</v>
      </c>
      <c r="L34">
        <f t="shared" si="2"/>
        <v>3.4879426461003695</v>
      </c>
      <c r="M34" t="str">
        <f t="shared" si="3"/>
        <v>M Gw</v>
      </c>
    </row>
    <row r="35" spans="1:13" x14ac:dyDescent="0.2">
      <c r="A35" t="s">
        <v>340</v>
      </c>
      <c r="B35" s="44" t="s">
        <v>343</v>
      </c>
      <c r="C35" s="23" t="s">
        <v>174</v>
      </c>
      <c r="D35" s="22">
        <v>1242.5630000000001</v>
      </c>
      <c r="E35" s="22">
        <v>3555.8359999999998</v>
      </c>
      <c r="F35" s="22">
        <v>3608.0940000000001</v>
      </c>
      <c r="G35" s="22">
        <v>2256.25</v>
      </c>
      <c r="H35" s="22">
        <v>8225</v>
      </c>
      <c r="I35">
        <f t="shared" si="4"/>
        <v>44.927955678670358</v>
      </c>
      <c r="J35">
        <f t="shared" si="0"/>
        <v>56.767951367781166</v>
      </c>
      <c r="K35">
        <f t="shared" si="1"/>
        <v>2.8616947390192689</v>
      </c>
      <c r="L35">
        <f t="shared" si="2"/>
        <v>3.6454293628808863</v>
      </c>
      <c r="M35" t="str">
        <f t="shared" si="3"/>
        <v>M Gw</v>
      </c>
    </row>
    <row r="36" spans="1:13" x14ac:dyDescent="0.2">
      <c r="A36" t="s">
        <v>340</v>
      </c>
      <c r="B36" s="44" t="s">
        <v>343</v>
      </c>
      <c r="C36" s="23" t="s">
        <v>175</v>
      </c>
      <c r="D36" s="22">
        <v>1348.316</v>
      </c>
      <c r="E36" s="22">
        <v>3547.7979999999998</v>
      </c>
      <c r="F36" s="22">
        <v>3547.7979999999998</v>
      </c>
      <c r="G36" s="22">
        <v>2340.25</v>
      </c>
      <c r="H36" s="22">
        <v>8763</v>
      </c>
      <c r="I36">
        <f t="shared" si="4"/>
        <v>42.385813481465654</v>
      </c>
      <c r="J36">
        <f t="shared" si="0"/>
        <v>59.513887937920806</v>
      </c>
      <c r="K36">
        <f t="shared" si="1"/>
        <v>2.6312807976765087</v>
      </c>
      <c r="L36">
        <f t="shared" si="2"/>
        <v>3.7444717444717446</v>
      </c>
      <c r="M36" t="str">
        <f t="shared" si="3"/>
        <v>M Gw</v>
      </c>
    </row>
    <row r="37" spans="1:13" x14ac:dyDescent="0.2">
      <c r="A37" t="s">
        <v>340</v>
      </c>
      <c r="B37" s="44" t="s">
        <v>343</v>
      </c>
      <c r="C37" s="23" t="s">
        <v>176</v>
      </c>
      <c r="D37" s="22">
        <v>3.910666</v>
      </c>
      <c r="E37" s="22">
        <v>93.505020000000002</v>
      </c>
      <c r="F37" s="22">
        <v>101.53873</v>
      </c>
      <c r="G37" s="22">
        <v>51.75</v>
      </c>
      <c r="H37" s="22">
        <v>272</v>
      </c>
      <c r="I37">
        <f t="shared" si="4"/>
        <v>92.443157487922718</v>
      </c>
      <c r="J37">
        <f t="shared" si="0"/>
        <v>65.623154411764702</v>
      </c>
      <c r="K37">
        <f t="shared" si="1"/>
        <v>23.910254672733494</v>
      </c>
      <c r="L37">
        <f t="shared" si="2"/>
        <v>5.2560386473429954</v>
      </c>
      <c r="M37" t="str">
        <f t="shared" si="3"/>
        <v>M Gw</v>
      </c>
    </row>
    <row r="38" spans="1:13" x14ac:dyDescent="0.2">
      <c r="A38" t="s">
        <v>340</v>
      </c>
      <c r="B38" s="44" t="s">
        <v>343</v>
      </c>
      <c r="C38" s="23" t="s">
        <v>179</v>
      </c>
      <c r="D38" s="22">
        <v>188.07069999999999</v>
      </c>
      <c r="E38" s="22">
        <v>890.56110000000001</v>
      </c>
      <c r="F38" s="22">
        <v>893.32370000000003</v>
      </c>
      <c r="G38" s="22">
        <v>515.5</v>
      </c>
      <c r="H38" s="22">
        <v>1940.75</v>
      </c>
      <c r="I38">
        <f t="shared" si="4"/>
        <v>63.516838021338508</v>
      </c>
      <c r="J38">
        <f t="shared" si="0"/>
        <v>54.112528661599903</v>
      </c>
      <c r="K38">
        <f t="shared" si="1"/>
        <v>4.7352463727736431</v>
      </c>
      <c r="L38">
        <f t="shared" si="2"/>
        <v>3.764791464597478</v>
      </c>
      <c r="M38" t="str">
        <f t="shared" si="3"/>
        <v>M Gw</v>
      </c>
    </row>
    <row r="39" spans="1:13" x14ac:dyDescent="0.2">
      <c r="A39" t="s">
        <v>340</v>
      </c>
      <c r="B39" s="44" t="s">
        <v>343</v>
      </c>
      <c r="C39" s="23" t="s">
        <v>180</v>
      </c>
      <c r="D39" s="22">
        <v>108.9389</v>
      </c>
      <c r="E39" s="22">
        <v>747.1232</v>
      </c>
      <c r="F39" s="22">
        <v>797.06410000000005</v>
      </c>
      <c r="G39" s="22">
        <v>449.5</v>
      </c>
      <c r="H39" s="22">
        <v>1861.5</v>
      </c>
      <c r="I39">
        <f t="shared" si="4"/>
        <v>75.764427141268072</v>
      </c>
      <c r="J39">
        <f t="shared" si="0"/>
        <v>59.864453397797476</v>
      </c>
      <c r="K39">
        <f t="shared" si="1"/>
        <v>6.8581856435120967</v>
      </c>
      <c r="L39">
        <f t="shared" si="2"/>
        <v>4.1412680756395996</v>
      </c>
      <c r="M39" t="str">
        <f t="shared" si="3"/>
        <v>M Gw</v>
      </c>
    </row>
    <row r="40" spans="1:13" x14ac:dyDescent="0.2">
      <c r="A40" t="s">
        <v>340</v>
      </c>
      <c r="B40" s="44" t="s">
        <v>343</v>
      </c>
      <c r="C40" s="23" t="s">
        <v>185</v>
      </c>
      <c r="D40" s="22">
        <v>201.39230000000001</v>
      </c>
      <c r="E40" s="22">
        <v>841.16200000000003</v>
      </c>
      <c r="F40" s="22">
        <v>847.93349999999998</v>
      </c>
      <c r="G40" s="22">
        <v>656</v>
      </c>
      <c r="H40" s="22">
        <v>2503.25</v>
      </c>
      <c r="I40">
        <f t="shared" si="4"/>
        <v>69.29995426829268</v>
      </c>
      <c r="J40">
        <f t="shared" si="0"/>
        <v>66.397203635274138</v>
      </c>
      <c r="K40">
        <f t="shared" si="1"/>
        <v>4.1767336685662757</v>
      </c>
      <c r="L40">
        <f t="shared" si="2"/>
        <v>3.8159298780487805</v>
      </c>
      <c r="M40" t="str">
        <f t="shared" si="3"/>
        <v>M Gw</v>
      </c>
    </row>
    <row r="41" spans="1:13" x14ac:dyDescent="0.2">
      <c r="A41" t="s">
        <v>340</v>
      </c>
      <c r="B41" s="44" t="s">
        <v>343</v>
      </c>
      <c r="C41" s="23" t="s">
        <v>186</v>
      </c>
      <c r="D41" s="22">
        <v>315.60250000000002</v>
      </c>
      <c r="E41" s="22">
        <v>871.51620000000003</v>
      </c>
      <c r="F41" s="22">
        <v>896.51220000000001</v>
      </c>
      <c r="G41" s="22">
        <v>2369.75</v>
      </c>
      <c r="H41" s="22">
        <v>9643</v>
      </c>
      <c r="I41">
        <f t="shared" si="4"/>
        <v>86.682033969828041</v>
      </c>
      <c r="J41">
        <f t="shared" si="0"/>
        <v>90.962188115731621</v>
      </c>
      <c r="K41">
        <f t="shared" si="1"/>
        <v>2.7614363004095339</v>
      </c>
      <c r="L41">
        <f t="shared" si="2"/>
        <v>4.069205612406372</v>
      </c>
      <c r="M41" t="str">
        <f t="shared" si="3"/>
        <v>M Gw</v>
      </c>
    </row>
    <row r="42" spans="1:13" x14ac:dyDescent="0.2">
      <c r="A42" t="s">
        <v>340</v>
      </c>
      <c r="B42" s="44" t="s">
        <v>343</v>
      </c>
      <c r="C42" s="23" t="s">
        <v>187</v>
      </c>
      <c r="D42" s="22">
        <v>234.95769999999999</v>
      </c>
      <c r="E42" s="22">
        <v>1122.7592999999999</v>
      </c>
      <c r="F42" s="22">
        <v>1242.4675</v>
      </c>
      <c r="G42" s="22">
        <v>653.75</v>
      </c>
      <c r="H42" s="22">
        <v>3482.75</v>
      </c>
      <c r="I42">
        <f t="shared" si="4"/>
        <v>64.060007648183557</v>
      </c>
      <c r="J42">
        <f t="shared" si="0"/>
        <v>67.762276936329059</v>
      </c>
      <c r="K42">
        <f t="shared" si="1"/>
        <v>4.7785592896082996</v>
      </c>
      <c r="L42">
        <f t="shared" si="2"/>
        <v>5.3273422562141493</v>
      </c>
      <c r="M42" t="str">
        <f t="shared" si="3"/>
        <v>M Gw</v>
      </c>
    </row>
    <row r="43" spans="1:13" x14ac:dyDescent="0.2">
      <c r="A43" t="s">
        <v>340</v>
      </c>
      <c r="B43" s="44" t="s">
        <v>343</v>
      </c>
      <c r="C43" s="23" t="s">
        <v>188</v>
      </c>
      <c r="D43" s="22">
        <v>211.93819999999999</v>
      </c>
      <c r="E43" s="22">
        <v>780.69470000000001</v>
      </c>
      <c r="F43" s="22">
        <v>821.71770000000004</v>
      </c>
      <c r="G43" s="22">
        <v>1452</v>
      </c>
      <c r="H43" s="22">
        <v>5162.25</v>
      </c>
      <c r="I43">
        <f t="shared" si="4"/>
        <v>85.403705234159773</v>
      </c>
      <c r="J43">
        <f t="shared" si="0"/>
        <v>84.876852147803774</v>
      </c>
      <c r="K43">
        <f t="shared" si="1"/>
        <v>3.6835959727882939</v>
      </c>
      <c r="L43">
        <f t="shared" si="2"/>
        <v>3.5552685950413223</v>
      </c>
      <c r="M43" t="str">
        <f t="shared" si="3"/>
        <v>M Gw</v>
      </c>
    </row>
    <row r="44" spans="1:13" x14ac:dyDescent="0.2">
      <c r="A44" t="s">
        <v>340</v>
      </c>
      <c r="B44" s="44" t="s">
        <v>343</v>
      </c>
      <c r="C44" s="23" t="s">
        <v>190</v>
      </c>
      <c r="D44" s="22">
        <v>323.13929999999999</v>
      </c>
      <c r="E44" s="22">
        <v>1598.9682</v>
      </c>
      <c r="F44" s="22">
        <v>1745.5867000000001</v>
      </c>
      <c r="G44" s="22">
        <v>713</v>
      </c>
      <c r="H44" s="22">
        <v>3856.75</v>
      </c>
      <c r="I44">
        <f t="shared" si="4"/>
        <v>54.678920056100985</v>
      </c>
      <c r="J44">
        <f t="shared" si="0"/>
        <v>58.541046217670313</v>
      </c>
      <c r="K44">
        <f t="shared" si="1"/>
        <v>4.9482319235079117</v>
      </c>
      <c r="L44">
        <f t="shared" si="2"/>
        <v>5.409186535764376</v>
      </c>
      <c r="M44" t="str">
        <f t="shared" si="3"/>
        <v>M Gw</v>
      </c>
    </row>
    <row r="45" spans="1:13" x14ac:dyDescent="0.2">
      <c r="A45" t="s">
        <v>340</v>
      </c>
      <c r="B45" s="44" t="s">
        <v>343</v>
      </c>
      <c r="C45" s="23" t="s">
        <v>191</v>
      </c>
      <c r="D45" s="22">
        <v>1109.365</v>
      </c>
      <c r="E45" s="22">
        <v>5415.9939999999997</v>
      </c>
      <c r="F45" s="22">
        <v>5815.2520000000004</v>
      </c>
      <c r="G45" s="22">
        <v>6141.5</v>
      </c>
      <c r="H45" s="22">
        <v>21513.5</v>
      </c>
      <c r="I45">
        <f t="shared" si="4"/>
        <v>81.93657901164211</v>
      </c>
      <c r="J45">
        <f t="shared" si="0"/>
        <v>74.825137704232233</v>
      </c>
      <c r="K45">
        <f t="shared" si="1"/>
        <v>4.882066767925795</v>
      </c>
      <c r="L45">
        <f t="shared" si="2"/>
        <v>3.5029715867459088</v>
      </c>
      <c r="M45" t="str">
        <f t="shared" si="3"/>
        <v>M Gw</v>
      </c>
    </row>
    <row r="46" spans="1:13" x14ac:dyDescent="0.2">
      <c r="A46" t="s">
        <v>340</v>
      </c>
      <c r="B46" s="44" t="s">
        <v>343</v>
      </c>
      <c r="C46" s="23" t="s">
        <v>192</v>
      </c>
      <c r="D46" s="22">
        <v>1058.742</v>
      </c>
      <c r="E46" s="22">
        <v>3734.018</v>
      </c>
      <c r="F46" s="22">
        <v>3774.0360000000001</v>
      </c>
      <c r="G46" s="22">
        <v>4883</v>
      </c>
      <c r="H46" s="22">
        <v>16856.25</v>
      </c>
      <c r="I46">
        <f t="shared" si="4"/>
        <v>78.317796436616831</v>
      </c>
      <c r="J46">
        <f t="shared" si="0"/>
        <v>77.847872450871336</v>
      </c>
      <c r="K46">
        <f t="shared" si="1"/>
        <v>3.5268441225529923</v>
      </c>
      <c r="L46">
        <f t="shared" si="2"/>
        <v>3.4520274421462216</v>
      </c>
      <c r="M46" t="str">
        <f t="shared" si="3"/>
        <v>M Gw</v>
      </c>
    </row>
    <row r="47" spans="1:13" x14ac:dyDescent="0.2">
      <c r="A47" t="s">
        <v>340</v>
      </c>
      <c r="B47" s="44" t="s">
        <v>343</v>
      </c>
      <c r="C47" s="23" t="s">
        <v>194</v>
      </c>
      <c r="D47" s="22">
        <v>1905.2180000000001</v>
      </c>
      <c r="E47" s="22">
        <v>4880.1490000000003</v>
      </c>
      <c r="F47" s="22">
        <v>5606.5659999999998</v>
      </c>
      <c r="G47" s="22">
        <v>4712</v>
      </c>
      <c r="H47" s="22">
        <v>17962.25</v>
      </c>
      <c r="I47">
        <f t="shared" si="4"/>
        <v>59.566680814940575</v>
      </c>
      <c r="J47">
        <f t="shared" si="0"/>
        <v>72.831081852217835</v>
      </c>
      <c r="K47">
        <f t="shared" si="1"/>
        <v>2.561464882233949</v>
      </c>
      <c r="L47">
        <f t="shared" si="2"/>
        <v>3.8120224957555178</v>
      </c>
      <c r="M47" t="str">
        <f t="shared" si="3"/>
        <v>M Gw</v>
      </c>
    </row>
    <row r="48" spans="1:13" x14ac:dyDescent="0.2">
      <c r="A48" t="s">
        <v>340</v>
      </c>
      <c r="B48" s="44" t="s">
        <v>343</v>
      </c>
      <c r="C48" s="23" t="s">
        <v>195</v>
      </c>
      <c r="D48" s="22">
        <v>709.27610000000004</v>
      </c>
      <c r="E48" s="22">
        <v>1366.9233999999999</v>
      </c>
      <c r="F48" s="22">
        <v>1449.4114</v>
      </c>
      <c r="G48" s="22">
        <v>1097.5</v>
      </c>
      <c r="H48" s="22">
        <v>3410.25</v>
      </c>
      <c r="I48">
        <f t="shared" si="4"/>
        <v>35.373476082004551</v>
      </c>
      <c r="J48">
        <f t="shared" si="0"/>
        <v>59.917208415805298</v>
      </c>
      <c r="K48">
        <f t="shared" si="1"/>
        <v>1.9272091643860547</v>
      </c>
      <c r="L48">
        <f t="shared" si="2"/>
        <v>3.1072892938496581</v>
      </c>
      <c r="M48" t="str">
        <f t="shared" si="3"/>
        <v>M Gw</v>
      </c>
    </row>
    <row r="49" spans="1:13" x14ac:dyDescent="0.2">
      <c r="A49" t="s">
        <v>340</v>
      </c>
      <c r="B49" s="44" t="s">
        <v>343</v>
      </c>
      <c r="C49" s="23" t="s">
        <v>196</v>
      </c>
      <c r="D49" s="22">
        <v>221.54230000000001</v>
      </c>
      <c r="E49" s="22">
        <v>687.46370000000002</v>
      </c>
      <c r="F49" s="22">
        <v>696.10109999999997</v>
      </c>
      <c r="G49" s="22">
        <v>400.75</v>
      </c>
      <c r="H49" s="22">
        <v>1544.5</v>
      </c>
      <c r="I49">
        <f t="shared" si="4"/>
        <v>44.718078602620089</v>
      </c>
      <c r="J49">
        <f t="shared" si="0"/>
        <v>55.48956296536096</v>
      </c>
      <c r="K49">
        <f t="shared" si="1"/>
        <v>3.1030809917564275</v>
      </c>
      <c r="L49">
        <f t="shared" si="2"/>
        <v>3.8540237055520898</v>
      </c>
      <c r="M49" t="str">
        <f t="shared" si="3"/>
        <v>M Gw</v>
      </c>
    </row>
    <row r="50" spans="1:13" x14ac:dyDescent="0.2">
      <c r="A50" t="s">
        <v>340</v>
      </c>
      <c r="B50" s="44" t="s">
        <v>343</v>
      </c>
      <c r="C50" s="23" t="s">
        <v>197</v>
      </c>
      <c r="D50" s="22">
        <v>4.2711870000000003</v>
      </c>
      <c r="E50" s="22">
        <v>20.205912999999999</v>
      </c>
      <c r="F50" s="22">
        <v>20.205912999999999</v>
      </c>
      <c r="G50" s="22">
        <v>45.25</v>
      </c>
      <c r="H50" s="22">
        <v>195.5</v>
      </c>
      <c r="I50">
        <f t="shared" si="4"/>
        <v>90.560912707182325</v>
      </c>
      <c r="J50">
        <f t="shared" si="0"/>
        <v>89.66449462915601</v>
      </c>
      <c r="K50">
        <f t="shared" si="1"/>
        <v>4.7307488527193957</v>
      </c>
      <c r="L50">
        <f t="shared" si="2"/>
        <v>4.3204419889502761</v>
      </c>
      <c r="M50" t="str">
        <f t="shared" si="3"/>
        <v>M Gw</v>
      </c>
    </row>
    <row r="51" spans="1:13" x14ac:dyDescent="0.2">
      <c r="A51" t="s">
        <v>340</v>
      </c>
      <c r="B51" s="44" t="s">
        <v>343</v>
      </c>
      <c r="C51" s="23" t="s">
        <v>198</v>
      </c>
      <c r="D51" s="22">
        <v>83.328469999999996</v>
      </c>
      <c r="E51" s="22">
        <v>111.58184</v>
      </c>
      <c r="F51" s="22">
        <v>111.58184</v>
      </c>
      <c r="G51" s="22">
        <v>422.75</v>
      </c>
      <c r="H51" s="22">
        <v>1511.75</v>
      </c>
      <c r="I51">
        <f t="shared" si="4"/>
        <v>80.288948551153169</v>
      </c>
      <c r="J51">
        <f t="shared" si="0"/>
        <v>92.619028278485189</v>
      </c>
      <c r="K51">
        <f t="shared" si="1"/>
        <v>1.3390602275548802</v>
      </c>
      <c r="L51">
        <f t="shared" si="2"/>
        <v>3.5759905381431105</v>
      </c>
      <c r="M51" t="str">
        <f t="shared" si="3"/>
        <v>M Gw</v>
      </c>
    </row>
    <row r="52" spans="1:13" x14ac:dyDescent="0.2">
      <c r="A52" t="s">
        <v>340</v>
      </c>
      <c r="B52" s="44" t="s">
        <v>343</v>
      </c>
      <c r="C52" s="23" t="s">
        <v>202</v>
      </c>
      <c r="D52" s="22">
        <v>28.856339999999999</v>
      </c>
      <c r="E52" s="22">
        <v>78.065780000000004</v>
      </c>
      <c r="F52" s="22">
        <v>79.276470000000003</v>
      </c>
      <c r="G52" s="22">
        <v>85.75</v>
      </c>
      <c r="H52" s="22">
        <v>357</v>
      </c>
      <c r="I52">
        <f t="shared" si="4"/>
        <v>66.348291545189497</v>
      </c>
      <c r="J52">
        <f t="shared" si="0"/>
        <v>78.132834733893546</v>
      </c>
      <c r="K52">
        <f t="shared" si="1"/>
        <v>2.7053250689449877</v>
      </c>
      <c r="L52">
        <f t="shared" si="2"/>
        <v>4.1632653061224492</v>
      </c>
      <c r="M52" t="str">
        <f t="shared" si="3"/>
        <v>M Gw</v>
      </c>
    </row>
    <row r="53" spans="1:13" x14ac:dyDescent="0.2">
      <c r="A53" t="s">
        <v>340</v>
      </c>
      <c r="B53" s="44" t="s">
        <v>343</v>
      </c>
      <c r="C53" s="4" t="s">
        <v>205</v>
      </c>
      <c r="D53" s="22">
        <v>560.82039999999995</v>
      </c>
      <c r="E53" s="22">
        <v>1796.2936</v>
      </c>
      <c r="F53" s="22">
        <v>1952.8182999999999</v>
      </c>
      <c r="G53" s="22">
        <v>1345.25</v>
      </c>
      <c r="H53" s="22">
        <v>4702.5</v>
      </c>
      <c r="I53">
        <f t="shared" si="4"/>
        <v>58.311064857833117</v>
      </c>
      <c r="J53">
        <f t="shared" si="0"/>
        <v>61.801305688463579</v>
      </c>
      <c r="K53">
        <f t="shared" si="1"/>
        <v>3.2029747847974148</v>
      </c>
      <c r="L53">
        <f t="shared" si="2"/>
        <v>3.4956327820107789</v>
      </c>
      <c r="M53" t="str">
        <f t="shared" si="3"/>
        <v>M Gw</v>
      </c>
    </row>
    <row r="54" spans="1:13" x14ac:dyDescent="0.2">
      <c r="A54" t="s">
        <v>340</v>
      </c>
      <c r="B54" s="44" t="s">
        <v>343</v>
      </c>
      <c r="C54" s="23" t="s">
        <v>208</v>
      </c>
      <c r="D54" s="22">
        <v>1981.384</v>
      </c>
      <c r="E54" s="22">
        <v>2847.0349999999999</v>
      </c>
      <c r="F54" s="22">
        <v>3032.375</v>
      </c>
      <c r="G54" s="22">
        <v>2481</v>
      </c>
      <c r="H54" s="22">
        <v>8399.5</v>
      </c>
      <c r="I54">
        <f t="shared" si="4"/>
        <v>20.13768641676743</v>
      </c>
      <c r="J54">
        <f t="shared" si="0"/>
        <v>66.104708613607954</v>
      </c>
      <c r="K54">
        <f t="shared" si="1"/>
        <v>1.4368920915885057</v>
      </c>
      <c r="L54">
        <f t="shared" si="2"/>
        <v>3.3855300282144296</v>
      </c>
      <c r="M54" t="str">
        <f t="shared" si="3"/>
        <v>M Gw</v>
      </c>
    </row>
    <row r="55" spans="1:13" x14ac:dyDescent="0.2">
      <c r="A55" t="s">
        <v>340</v>
      </c>
      <c r="B55" s="44" t="s">
        <v>343</v>
      </c>
      <c r="C55" s="23" t="s">
        <v>209</v>
      </c>
      <c r="D55" s="22">
        <v>2027.577</v>
      </c>
      <c r="E55" s="22">
        <v>2998.8029999999999</v>
      </c>
      <c r="F55" s="22">
        <v>3035.6320000000001</v>
      </c>
      <c r="G55" s="22">
        <v>2361.5</v>
      </c>
      <c r="H55" s="22">
        <v>7974.25</v>
      </c>
      <c r="I55">
        <f t="shared" si="4"/>
        <v>14.140292187169173</v>
      </c>
      <c r="J55">
        <f t="shared" si="0"/>
        <v>62.393917923315676</v>
      </c>
      <c r="K55">
        <f t="shared" si="1"/>
        <v>1.4790081954963978</v>
      </c>
      <c r="L55">
        <f t="shared" si="2"/>
        <v>3.3767732373491426</v>
      </c>
      <c r="M55" t="str">
        <f t="shared" si="3"/>
        <v>M Gw</v>
      </c>
    </row>
    <row r="56" spans="1:13" x14ac:dyDescent="0.2">
      <c r="A56" t="s">
        <v>340</v>
      </c>
      <c r="B56" s="44" t="s">
        <v>343</v>
      </c>
      <c r="C56" s="23" t="s">
        <v>211</v>
      </c>
      <c r="D56" s="22">
        <v>110.5509</v>
      </c>
      <c r="E56" s="22">
        <v>143.77520000000001</v>
      </c>
      <c r="F56" s="22">
        <v>143.77520000000001</v>
      </c>
      <c r="G56" s="22">
        <v>138.75</v>
      </c>
      <c r="H56" s="22">
        <v>440</v>
      </c>
      <c r="I56">
        <f t="shared" si="4"/>
        <v>20.323675675675677</v>
      </c>
      <c r="J56">
        <f t="shared" si="0"/>
        <v>67.323818181818169</v>
      </c>
      <c r="K56">
        <f t="shared" si="1"/>
        <v>1.3005339621839354</v>
      </c>
      <c r="L56">
        <f t="shared" si="2"/>
        <v>3.1711711711711712</v>
      </c>
      <c r="M56" t="str">
        <f t="shared" si="3"/>
        <v>M Gw</v>
      </c>
    </row>
    <row r="57" spans="1:13" x14ac:dyDescent="0.2">
      <c r="A57" t="s">
        <v>340</v>
      </c>
      <c r="B57" s="44" t="s">
        <v>343</v>
      </c>
      <c r="C57" s="23" t="s">
        <v>214</v>
      </c>
      <c r="D57" s="22">
        <v>963.50829999999996</v>
      </c>
      <c r="E57" s="22">
        <v>2851.1572999999999</v>
      </c>
      <c r="F57" s="22">
        <v>3085.8191000000002</v>
      </c>
      <c r="G57" s="22">
        <v>3222.25</v>
      </c>
      <c r="H57" s="22">
        <v>11879.5</v>
      </c>
      <c r="I57">
        <f t="shared" si="4"/>
        <v>70.098276049344406</v>
      </c>
      <c r="J57">
        <f t="shared" si="0"/>
        <v>75.999349299212938</v>
      </c>
      <c r="K57">
        <f t="shared" si="1"/>
        <v>2.9591414002349539</v>
      </c>
      <c r="L57">
        <f t="shared" si="2"/>
        <v>3.6867095973310575</v>
      </c>
      <c r="M57" t="str">
        <f t="shared" si="3"/>
        <v>M Gw</v>
      </c>
    </row>
    <row r="58" spans="1:13" x14ac:dyDescent="0.2">
      <c r="A58" t="s">
        <v>340</v>
      </c>
      <c r="B58" s="44" t="s">
        <v>343</v>
      </c>
      <c r="C58" s="23" t="s">
        <v>215</v>
      </c>
      <c r="D58" s="22">
        <v>4717.8590000000004</v>
      </c>
      <c r="E58" s="22">
        <v>6641.4769999999999</v>
      </c>
      <c r="F58" s="22">
        <v>6649.268</v>
      </c>
      <c r="G58" s="22">
        <v>5613</v>
      </c>
      <c r="H58" s="22">
        <v>18498.25</v>
      </c>
      <c r="I58">
        <f t="shared" si="4"/>
        <v>15.947639408515938</v>
      </c>
      <c r="J58">
        <f t="shared" si="0"/>
        <v>64.096728068871386</v>
      </c>
      <c r="K58">
        <f t="shared" si="1"/>
        <v>1.4077311339741183</v>
      </c>
      <c r="L58">
        <f t="shared" si="2"/>
        <v>3.2956084090504185</v>
      </c>
      <c r="M58" t="str">
        <f t="shared" si="3"/>
        <v>M Gw</v>
      </c>
    </row>
    <row r="59" spans="1:13" x14ac:dyDescent="0.2">
      <c r="A59" t="s">
        <v>340</v>
      </c>
      <c r="B59" s="44" t="s">
        <v>343</v>
      </c>
      <c r="C59" s="23" t="s">
        <v>216</v>
      </c>
      <c r="D59" s="22">
        <v>1877.1</v>
      </c>
      <c r="E59" s="22">
        <v>5071.2929999999997</v>
      </c>
      <c r="F59" s="22">
        <v>5376.55</v>
      </c>
      <c r="G59" s="22">
        <v>7255.25</v>
      </c>
      <c r="H59" s="22">
        <v>26538.75</v>
      </c>
      <c r="I59">
        <f t="shared" si="4"/>
        <v>74.127700630577849</v>
      </c>
      <c r="J59">
        <f t="shared" si="0"/>
        <v>80.890987706655366</v>
      </c>
      <c r="K59">
        <f t="shared" si="1"/>
        <v>2.7016637366149912</v>
      </c>
      <c r="L59">
        <f t="shared" si="2"/>
        <v>3.6578684400951036</v>
      </c>
      <c r="M59" t="str">
        <f t="shared" si="3"/>
        <v>M Gw</v>
      </c>
    </row>
    <row r="60" spans="1:13" x14ac:dyDescent="0.2">
      <c r="A60" t="s">
        <v>340</v>
      </c>
      <c r="B60" s="44" t="s">
        <v>343</v>
      </c>
      <c r="C60" s="23" t="s">
        <v>217</v>
      </c>
      <c r="D60" s="22">
        <v>952.27350000000001</v>
      </c>
      <c r="E60" s="22">
        <v>2573.4634999999998</v>
      </c>
      <c r="F60" s="22">
        <v>2840.1531</v>
      </c>
      <c r="G60" s="22">
        <v>1960.75</v>
      </c>
      <c r="H60" s="22">
        <v>7723.5</v>
      </c>
      <c r="I60">
        <f t="shared" si="4"/>
        <v>51.433201581027667</v>
      </c>
      <c r="J60">
        <f t="shared" si="0"/>
        <v>66.680086748235894</v>
      </c>
      <c r="K60">
        <f t="shared" si="1"/>
        <v>2.7024415779710345</v>
      </c>
      <c r="L60">
        <f t="shared" si="2"/>
        <v>3.9390539334438355</v>
      </c>
      <c r="M60" t="str">
        <f t="shared" si="3"/>
        <v>M Gw</v>
      </c>
    </row>
    <row r="61" spans="1:13" x14ac:dyDescent="0.2">
      <c r="A61" t="s">
        <v>340</v>
      </c>
      <c r="B61" s="44" t="s">
        <v>343</v>
      </c>
      <c r="C61" s="23" t="s">
        <v>218</v>
      </c>
      <c r="D61" s="22">
        <v>1053.431</v>
      </c>
      <c r="E61" s="22">
        <v>4825.0810000000001</v>
      </c>
      <c r="F61" s="22">
        <v>5667.7460000000001</v>
      </c>
      <c r="G61" s="22">
        <v>8752.25</v>
      </c>
      <c r="H61" s="22">
        <v>30230.25</v>
      </c>
      <c r="I61">
        <f t="shared" si="4"/>
        <v>87.963883572795567</v>
      </c>
      <c r="J61">
        <f t="shared" si="0"/>
        <v>84.038898123568288</v>
      </c>
      <c r="K61">
        <f t="shared" si="1"/>
        <v>4.5803484044042753</v>
      </c>
      <c r="L61">
        <f t="shared" si="2"/>
        <v>3.4539975434888173</v>
      </c>
      <c r="M61" t="str">
        <f t="shared" si="3"/>
        <v>M Gw</v>
      </c>
    </row>
    <row r="62" spans="1:13" x14ac:dyDescent="0.2">
      <c r="A62" t="s">
        <v>340</v>
      </c>
      <c r="B62" s="44" t="s">
        <v>343</v>
      </c>
      <c r="C62" s="23" t="s">
        <v>219</v>
      </c>
      <c r="D62" s="22">
        <v>691.57659999999998</v>
      </c>
      <c r="E62" s="22">
        <v>4118.1541999999999</v>
      </c>
      <c r="F62" s="22">
        <v>4351.0319</v>
      </c>
      <c r="G62" s="22">
        <v>6622.25</v>
      </c>
      <c r="H62" s="22">
        <v>24676.5</v>
      </c>
      <c r="I62">
        <f t="shared" si="4"/>
        <v>89.556773000113253</v>
      </c>
      <c r="J62">
        <f t="shared" si="0"/>
        <v>83.311433144894949</v>
      </c>
      <c r="K62">
        <f t="shared" si="1"/>
        <v>5.9547332862332238</v>
      </c>
      <c r="L62">
        <f t="shared" si="2"/>
        <v>3.7263014836347161</v>
      </c>
      <c r="M62" t="str">
        <f t="shared" si="3"/>
        <v>M Gw</v>
      </c>
    </row>
    <row r="63" spans="1:13" x14ac:dyDescent="0.2">
      <c r="A63" t="s">
        <v>340</v>
      </c>
      <c r="B63" s="44" t="s">
        <v>343</v>
      </c>
      <c r="C63" s="23" t="s">
        <v>221</v>
      </c>
      <c r="D63" s="22">
        <v>1248.1410000000001</v>
      </c>
      <c r="E63" s="22">
        <v>2475.0749999999998</v>
      </c>
      <c r="F63" s="22">
        <v>2531.83</v>
      </c>
      <c r="G63" s="22">
        <v>4306</v>
      </c>
      <c r="H63" s="22">
        <v>14429</v>
      </c>
      <c r="I63">
        <f t="shared" si="4"/>
        <v>71.013910822108684</v>
      </c>
      <c r="J63">
        <f t="shared" si="0"/>
        <v>82.846524360662556</v>
      </c>
      <c r="K63">
        <f t="shared" si="1"/>
        <v>1.9830091311798905</v>
      </c>
      <c r="L63">
        <f t="shared" si="2"/>
        <v>3.3509057129586624</v>
      </c>
      <c r="M63" t="str">
        <f t="shared" si="3"/>
        <v>M Gw</v>
      </c>
    </row>
    <row r="64" spans="1:13" x14ac:dyDescent="0.2">
      <c r="A64" t="s">
        <v>340</v>
      </c>
      <c r="B64" s="44" t="s">
        <v>343</v>
      </c>
      <c r="C64" s="23" t="s">
        <v>222</v>
      </c>
      <c r="D64" s="22">
        <v>2063.6509999999998</v>
      </c>
      <c r="E64" s="22">
        <v>5138.9520000000002</v>
      </c>
      <c r="F64" s="22">
        <v>5479.7830000000004</v>
      </c>
      <c r="G64" s="22">
        <v>5281</v>
      </c>
      <c r="H64" s="22">
        <v>17389.5</v>
      </c>
      <c r="I64">
        <f t="shared" si="4"/>
        <v>60.923101685286888</v>
      </c>
      <c r="J64">
        <f t="shared" si="0"/>
        <v>70.447959975847482</v>
      </c>
      <c r="K64">
        <f t="shared" si="1"/>
        <v>2.4902233953318662</v>
      </c>
      <c r="L64">
        <f t="shared" si="2"/>
        <v>3.2928422647225903</v>
      </c>
      <c r="M64" t="str">
        <f t="shared" si="3"/>
        <v>M Gw</v>
      </c>
    </row>
    <row r="65" spans="1:13" x14ac:dyDescent="0.2">
      <c r="A65" t="s">
        <v>340</v>
      </c>
      <c r="B65" s="44" t="s">
        <v>343</v>
      </c>
      <c r="C65" s="23" t="s">
        <v>223</v>
      </c>
      <c r="D65" s="22">
        <v>2223.9839999999999</v>
      </c>
      <c r="E65" s="22">
        <v>6025.4139999999998</v>
      </c>
      <c r="F65" s="22">
        <v>6569.7190000000001</v>
      </c>
      <c r="G65" s="22">
        <v>7393.75</v>
      </c>
      <c r="H65" s="22">
        <v>24970.25</v>
      </c>
      <c r="I65">
        <f t="shared" si="4"/>
        <v>69.920757396449702</v>
      </c>
      <c r="J65">
        <f t="shared" si="0"/>
        <v>75.869628858341414</v>
      </c>
      <c r="K65">
        <f t="shared" si="1"/>
        <v>2.7092883761753681</v>
      </c>
      <c r="L65">
        <f t="shared" si="2"/>
        <v>3.3772104818258666</v>
      </c>
      <c r="M65" t="str">
        <f t="shared" si="3"/>
        <v>M Gw</v>
      </c>
    </row>
    <row r="66" spans="1:13" x14ac:dyDescent="0.2">
      <c r="A66" s="44" t="s">
        <v>341</v>
      </c>
      <c r="B66" s="44" t="s">
        <v>342</v>
      </c>
      <c r="C66" s="8" t="s">
        <v>281</v>
      </c>
      <c r="D66" s="19">
        <v>576.10339999999997</v>
      </c>
      <c r="E66" s="19">
        <v>1263.6241</v>
      </c>
      <c r="F66" s="19">
        <v>1265.9786999999999</v>
      </c>
      <c r="G66" s="22">
        <v>880.75</v>
      </c>
      <c r="H66" s="22">
        <v>3074.75</v>
      </c>
      <c r="I66">
        <f t="shared" si="4"/>
        <v>34.589452171444798</v>
      </c>
      <c r="J66">
        <f t="shared" si="0"/>
        <v>58.903192129441415</v>
      </c>
      <c r="K66">
        <f t="shared" si="1"/>
        <v>2.1933980948558887</v>
      </c>
      <c r="L66">
        <f t="shared" si="2"/>
        <v>3.4910587567414137</v>
      </c>
      <c r="M66" t="str">
        <f t="shared" si="3"/>
        <v>F At</v>
      </c>
    </row>
    <row r="67" spans="1:13" x14ac:dyDescent="0.2">
      <c r="A67" s="44" t="s">
        <v>341</v>
      </c>
      <c r="B67" s="44" t="s">
        <v>342</v>
      </c>
      <c r="C67" s="8" t="s">
        <v>282</v>
      </c>
      <c r="D67" s="19">
        <v>50.045470000000002</v>
      </c>
      <c r="E67" s="19">
        <v>476.02310999999997</v>
      </c>
      <c r="F67" s="19">
        <v>546.11971000000005</v>
      </c>
      <c r="G67" s="22">
        <v>201</v>
      </c>
      <c r="H67" s="22">
        <v>1005</v>
      </c>
      <c r="I67">
        <f t="shared" si="4"/>
        <v>75.101756218905479</v>
      </c>
      <c r="J67">
        <f t="shared" si="4"/>
        <v>52.634516417910447</v>
      </c>
      <c r="K67">
        <f t="shared" ref="K67:K118" si="5">E67/D67</f>
        <v>9.511812158023492</v>
      </c>
      <c r="L67">
        <f t="shared" ref="L67:L118" si="6">H67/G67</f>
        <v>5</v>
      </c>
      <c r="M67" t="str">
        <f t="shared" ref="M67:M118" si="7">A67&amp; " "&amp;B67</f>
        <v>F At</v>
      </c>
    </row>
    <row r="68" spans="1:13" x14ac:dyDescent="0.2">
      <c r="A68" s="44" t="s">
        <v>341</v>
      </c>
      <c r="B68" s="44" t="s">
        <v>342</v>
      </c>
      <c r="C68" s="8" t="s">
        <v>95</v>
      </c>
      <c r="D68" s="19">
        <v>523.70849999999996</v>
      </c>
      <c r="E68" s="19">
        <v>1699.1034</v>
      </c>
      <c r="F68" s="19">
        <v>1718.2974999999999</v>
      </c>
      <c r="G68" s="22">
        <v>1389.25</v>
      </c>
      <c r="H68" s="22">
        <v>4756</v>
      </c>
      <c r="I68">
        <f t="shared" ref="I68:J118" si="8">(G68-D68)/G68*100</f>
        <v>62.302789274788559</v>
      </c>
      <c r="J68">
        <f t="shared" si="8"/>
        <v>64.274529015979823</v>
      </c>
      <c r="K68">
        <f t="shared" si="5"/>
        <v>3.2443685752665847</v>
      </c>
      <c r="L68">
        <f t="shared" si="6"/>
        <v>3.423429908223862</v>
      </c>
      <c r="M68" t="str">
        <f t="shared" si="7"/>
        <v>F At</v>
      </c>
    </row>
    <row r="69" spans="1:13" x14ac:dyDescent="0.2">
      <c r="A69" s="44" t="s">
        <v>341</v>
      </c>
      <c r="B69" s="44" t="s">
        <v>342</v>
      </c>
      <c r="C69" s="8" t="s">
        <v>283</v>
      </c>
      <c r="D69" s="19">
        <v>136.96430000000001</v>
      </c>
      <c r="E69" s="19">
        <v>213.82910000000001</v>
      </c>
      <c r="F69" s="19">
        <v>215.9015</v>
      </c>
      <c r="G69" s="22">
        <v>172.25</v>
      </c>
      <c r="H69" s="22">
        <v>688.25</v>
      </c>
      <c r="I69">
        <f t="shared" si="8"/>
        <v>20.48516690856313</v>
      </c>
      <c r="J69">
        <f t="shared" si="8"/>
        <v>68.931478387213943</v>
      </c>
      <c r="K69">
        <f t="shared" si="5"/>
        <v>1.5612031748419113</v>
      </c>
      <c r="L69">
        <f t="shared" si="6"/>
        <v>3.9956458635703918</v>
      </c>
      <c r="M69" t="str">
        <f t="shared" si="7"/>
        <v>F At</v>
      </c>
    </row>
    <row r="70" spans="1:13" x14ac:dyDescent="0.2">
      <c r="A70" s="44" t="s">
        <v>341</v>
      </c>
      <c r="B70" s="44" t="s">
        <v>342</v>
      </c>
      <c r="C70" s="8" t="s">
        <v>98</v>
      </c>
      <c r="D70" s="19">
        <v>134.9308</v>
      </c>
      <c r="E70" s="19">
        <v>303.62220000000002</v>
      </c>
      <c r="F70" s="19">
        <v>313.01960000000003</v>
      </c>
      <c r="G70" s="22">
        <v>221.25</v>
      </c>
      <c r="H70" s="22">
        <v>793.75</v>
      </c>
      <c r="I70">
        <f t="shared" si="8"/>
        <v>39.014327683615818</v>
      </c>
      <c r="J70">
        <f t="shared" si="8"/>
        <v>61.748384251968503</v>
      </c>
      <c r="K70">
        <f t="shared" si="5"/>
        <v>2.2502067726567989</v>
      </c>
      <c r="L70">
        <f t="shared" si="6"/>
        <v>3.5875706214689265</v>
      </c>
      <c r="M70" t="str">
        <f t="shared" si="7"/>
        <v>F At</v>
      </c>
    </row>
    <row r="71" spans="1:13" x14ac:dyDescent="0.2">
      <c r="A71" s="44" t="s">
        <v>341</v>
      </c>
      <c r="B71" s="44" t="s">
        <v>342</v>
      </c>
      <c r="C71" s="8" t="s">
        <v>104</v>
      </c>
      <c r="D71" s="19">
        <v>331.23329999999999</v>
      </c>
      <c r="E71" s="19">
        <v>1062.2304999999999</v>
      </c>
      <c r="F71" s="19">
        <v>1082.6079999999999</v>
      </c>
      <c r="G71" s="22">
        <v>827</v>
      </c>
      <c r="H71" s="22">
        <v>3319.75</v>
      </c>
      <c r="I71">
        <f t="shared" si="8"/>
        <v>59.947605804111248</v>
      </c>
      <c r="J71">
        <f t="shared" si="8"/>
        <v>68.00269598614355</v>
      </c>
      <c r="K71">
        <f t="shared" si="5"/>
        <v>3.2068952608327725</v>
      </c>
      <c r="L71">
        <f t="shared" si="6"/>
        <v>4.0142079806529622</v>
      </c>
      <c r="M71" t="str">
        <f t="shared" si="7"/>
        <v>F At</v>
      </c>
    </row>
    <row r="72" spans="1:13" x14ac:dyDescent="0.2">
      <c r="A72" s="44" t="s">
        <v>341</v>
      </c>
      <c r="B72" s="44" t="s">
        <v>342</v>
      </c>
      <c r="C72" s="8" t="s">
        <v>284</v>
      </c>
      <c r="D72" s="19">
        <v>0</v>
      </c>
      <c r="E72" s="19">
        <v>74.938800000000001</v>
      </c>
      <c r="F72" s="19">
        <v>114.95440000000001</v>
      </c>
      <c r="G72" s="22">
        <v>40.5</v>
      </c>
      <c r="H72" s="22">
        <v>334</v>
      </c>
      <c r="I72">
        <f t="shared" si="8"/>
        <v>100</v>
      </c>
      <c r="J72">
        <f t="shared" si="8"/>
        <v>77.563233532934134</v>
      </c>
      <c r="K72" t="e">
        <f t="shared" si="5"/>
        <v>#DIV/0!</v>
      </c>
      <c r="L72">
        <f t="shared" si="6"/>
        <v>8.2469135802469129</v>
      </c>
      <c r="M72" t="str">
        <f t="shared" si="7"/>
        <v>F At</v>
      </c>
    </row>
    <row r="73" spans="1:13" x14ac:dyDescent="0.2">
      <c r="A73" s="44" t="s">
        <v>341</v>
      </c>
      <c r="B73" s="44" t="s">
        <v>342</v>
      </c>
      <c r="C73" s="8" t="s">
        <v>285</v>
      </c>
      <c r="D73" s="19">
        <v>0</v>
      </c>
      <c r="E73" s="19">
        <v>5.6371929999999999</v>
      </c>
      <c r="F73" s="19">
        <v>27.665458999999998</v>
      </c>
      <c r="G73" s="22">
        <v>3</v>
      </c>
      <c r="H73" s="22">
        <v>31.25</v>
      </c>
      <c r="I73">
        <f t="shared" si="8"/>
        <v>100</v>
      </c>
      <c r="J73">
        <f t="shared" si="8"/>
        <v>81.960982400000006</v>
      </c>
      <c r="K73" t="e">
        <f t="shared" si="5"/>
        <v>#DIV/0!</v>
      </c>
      <c r="L73">
        <f t="shared" si="6"/>
        <v>10.416666666666666</v>
      </c>
      <c r="M73" t="str">
        <f t="shared" si="7"/>
        <v>F At</v>
      </c>
    </row>
    <row r="74" spans="1:13" x14ac:dyDescent="0.2">
      <c r="A74" s="44" t="s">
        <v>341</v>
      </c>
      <c r="B74" s="44" t="s">
        <v>342</v>
      </c>
      <c r="C74" s="8" t="s">
        <v>286</v>
      </c>
      <c r="D74" s="19">
        <v>688.71140000000003</v>
      </c>
      <c r="E74" s="19">
        <v>1805.2511</v>
      </c>
      <c r="F74" s="19">
        <v>1814.5843</v>
      </c>
      <c r="G74" s="22">
        <v>1091.5</v>
      </c>
      <c r="H74" s="22">
        <v>3734.25</v>
      </c>
      <c r="I74">
        <f t="shared" si="8"/>
        <v>36.902299587723313</v>
      </c>
      <c r="J74">
        <f t="shared" si="8"/>
        <v>51.656929771707837</v>
      </c>
      <c r="K74">
        <f t="shared" si="5"/>
        <v>2.621201130110522</v>
      </c>
      <c r="L74">
        <f t="shared" si="6"/>
        <v>3.4212093449381586</v>
      </c>
      <c r="M74" t="str">
        <f t="shared" si="7"/>
        <v>F At</v>
      </c>
    </row>
    <row r="75" spans="1:13" x14ac:dyDescent="0.2">
      <c r="A75" s="44" t="s">
        <v>341</v>
      </c>
      <c r="B75" s="44" t="s">
        <v>342</v>
      </c>
      <c r="C75" s="8" t="s">
        <v>109</v>
      </c>
      <c r="D75" s="19">
        <v>215.85140000000001</v>
      </c>
      <c r="E75" s="19">
        <v>1016.2261</v>
      </c>
      <c r="F75" s="19">
        <v>1186.4766</v>
      </c>
      <c r="G75" s="22">
        <v>610.5</v>
      </c>
      <c r="H75" s="22">
        <v>2523.5</v>
      </c>
      <c r="I75">
        <f t="shared" si="8"/>
        <v>64.643505323505323</v>
      </c>
      <c r="J75">
        <f t="shared" si="8"/>
        <v>59.729498712106214</v>
      </c>
      <c r="K75">
        <f t="shared" si="5"/>
        <v>4.7079893852900652</v>
      </c>
      <c r="L75">
        <f t="shared" si="6"/>
        <v>4.1334971334971335</v>
      </c>
      <c r="M75" t="str">
        <f t="shared" si="7"/>
        <v>F At</v>
      </c>
    </row>
    <row r="76" spans="1:13" x14ac:dyDescent="0.2">
      <c r="A76" s="44" t="s">
        <v>341</v>
      </c>
      <c r="B76" s="44" t="s">
        <v>342</v>
      </c>
      <c r="C76" s="8" t="s">
        <v>287</v>
      </c>
      <c r="D76" s="19">
        <v>130.20400000000001</v>
      </c>
      <c r="E76" s="19">
        <v>488.12920000000003</v>
      </c>
      <c r="F76" s="19">
        <v>520.86990000000003</v>
      </c>
      <c r="G76" s="22">
        <v>260.25</v>
      </c>
      <c r="H76" s="22">
        <v>994.75</v>
      </c>
      <c r="I76">
        <f t="shared" si="8"/>
        <v>49.969644572526413</v>
      </c>
      <c r="J76">
        <f t="shared" si="8"/>
        <v>50.929459663231967</v>
      </c>
      <c r="K76">
        <f t="shared" si="5"/>
        <v>3.7489570212896686</v>
      </c>
      <c r="L76">
        <f t="shared" si="6"/>
        <v>3.8222862632084533</v>
      </c>
      <c r="M76" t="str">
        <f t="shared" si="7"/>
        <v>F At</v>
      </c>
    </row>
    <row r="77" spans="1:13" x14ac:dyDescent="0.2">
      <c r="A77" s="44" t="s">
        <v>341</v>
      </c>
      <c r="B77" s="44" t="s">
        <v>342</v>
      </c>
      <c r="C77" s="8" t="s">
        <v>288</v>
      </c>
      <c r="D77" s="19">
        <v>316.572</v>
      </c>
      <c r="E77" s="19">
        <v>1262.7260000000001</v>
      </c>
      <c r="F77" s="19">
        <v>1292.5730000000001</v>
      </c>
      <c r="G77" s="22">
        <v>721.75</v>
      </c>
      <c r="H77" s="22">
        <v>2808.5</v>
      </c>
      <c r="I77">
        <f t="shared" si="8"/>
        <v>56.138275025978523</v>
      </c>
      <c r="J77">
        <f t="shared" si="8"/>
        <v>55.039131208830327</v>
      </c>
      <c r="K77">
        <f t="shared" si="5"/>
        <v>3.9887482152559293</v>
      </c>
      <c r="L77">
        <f t="shared" si="6"/>
        <v>3.891236577762383</v>
      </c>
      <c r="M77" t="str">
        <f t="shared" si="7"/>
        <v>F At</v>
      </c>
    </row>
    <row r="78" spans="1:13" x14ac:dyDescent="0.2">
      <c r="A78" s="44" t="s">
        <v>341</v>
      </c>
      <c r="B78" s="44" t="s">
        <v>342</v>
      </c>
      <c r="C78" s="8" t="s">
        <v>289</v>
      </c>
      <c r="D78" s="19">
        <v>314.41809999999998</v>
      </c>
      <c r="E78" s="19">
        <v>615.82299999999998</v>
      </c>
      <c r="F78" s="19">
        <v>680.68010000000004</v>
      </c>
      <c r="G78" s="22">
        <v>410.75</v>
      </c>
      <c r="H78" s="22">
        <v>1420.5</v>
      </c>
      <c r="I78">
        <f t="shared" si="8"/>
        <v>23.452684114424837</v>
      </c>
      <c r="J78">
        <f t="shared" si="8"/>
        <v>56.647448081661388</v>
      </c>
      <c r="K78">
        <f t="shared" si="5"/>
        <v>1.958611797476036</v>
      </c>
      <c r="L78">
        <f t="shared" si="6"/>
        <v>3.4583079732197199</v>
      </c>
      <c r="M78" t="str">
        <f t="shared" si="7"/>
        <v>F At</v>
      </c>
    </row>
    <row r="79" spans="1:13" x14ac:dyDescent="0.2">
      <c r="A79" s="44" t="s">
        <v>341</v>
      </c>
      <c r="B79" s="44" t="s">
        <v>342</v>
      </c>
      <c r="C79" s="8" t="s">
        <v>121</v>
      </c>
      <c r="D79" s="19">
        <v>225.5369</v>
      </c>
      <c r="E79" s="19">
        <v>334.35629999999998</v>
      </c>
      <c r="F79" s="19">
        <v>334.35629999999998</v>
      </c>
      <c r="G79" s="22">
        <v>243.25</v>
      </c>
      <c r="H79" s="22">
        <v>964.5</v>
      </c>
      <c r="I79">
        <f t="shared" si="8"/>
        <v>7.2818499486125372</v>
      </c>
      <c r="J79">
        <f t="shared" si="8"/>
        <v>65.333716951788503</v>
      </c>
      <c r="K79">
        <f t="shared" si="5"/>
        <v>1.48249044834792</v>
      </c>
      <c r="L79">
        <f t="shared" si="6"/>
        <v>3.9650565262076052</v>
      </c>
      <c r="M79" t="str">
        <f t="shared" si="7"/>
        <v>F At</v>
      </c>
    </row>
    <row r="80" spans="1:13" x14ac:dyDescent="0.2">
      <c r="A80" s="44" t="s">
        <v>341</v>
      </c>
      <c r="B80" s="44" t="s">
        <v>342</v>
      </c>
      <c r="C80" s="8" t="s">
        <v>290</v>
      </c>
      <c r="D80" s="19">
        <v>695.83159999999998</v>
      </c>
      <c r="E80" s="19">
        <v>1312.2516000000001</v>
      </c>
      <c r="F80" s="19">
        <v>1317.9380000000001</v>
      </c>
      <c r="G80" s="22">
        <v>938.5</v>
      </c>
      <c r="H80" s="22">
        <v>3154.25</v>
      </c>
      <c r="I80">
        <f t="shared" si="8"/>
        <v>25.857048481619611</v>
      </c>
      <c r="J80">
        <f t="shared" si="8"/>
        <v>58.39734960767219</v>
      </c>
      <c r="K80">
        <f t="shared" si="5"/>
        <v>1.8858752606234039</v>
      </c>
      <c r="L80">
        <f t="shared" si="6"/>
        <v>3.3609483217900906</v>
      </c>
      <c r="M80" t="str">
        <f t="shared" si="7"/>
        <v>F At</v>
      </c>
    </row>
    <row r="81" spans="1:13" x14ac:dyDescent="0.2">
      <c r="A81" s="44" t="s">
        <v>341</v>
      </c>
      <c r="B81" s="44" t="s">
        <v>342</v>
      </c>
      <c r="C81" s="8" t="s">
        <v>126</v>
      </c>
      <c r="D81" s="19">
        <v>407.4658</v>
      </c>
      <c r="E81" s="19">
        <v>906.1644</v>
      </c>
      <c r="F81" s="19">
        <v>1007.5242</v>
      </c>
      <c r="G81" s="22">
        <v>730.5</v>
      </c>
      <c r="H81" s="22">
        <v>2424</v>
      </c>
      <c r="I81">
        <f t="shared" si="8"/>
        <v>44.220971937029432</v>
      </c>
      <c r="J81">
        <f t="shared" si="8"/>
        <v>62.616980198019803</v>
      </c>
      <c r="K81">
        <f t="shared" si="5"/>
        <v>2.2239029631443916</v>
      </c>
      <c r="L81">
        <f t="shared" si="6"/>
        <v>3.3182751540041067</v>
      </c>
      <c r="M81" t="str">
        <f t="shared" si="7"/>
        <v>F At</v>
      </c>
    </row>
    <row r="82" spans="1:13" x14ac:dyDescent="0.2">
      <c r="A82" s="44" t="s">
        <v>341</v>
      </c>
      <c r="B82" s="44" t="s">
        <v>342</v>
      </c>
      <c r="C82" s="8" t="s">
        <v>291</v>
      </c>
      <c r="D82" s="19">
        <v>953.27719999999999</v>
      </c>
      <c r="E82" s="19">
        <v>1939.9115999999999</v>
      </c>
      <c r="F82" s="19">
        <v>1939.9115999999999</v>
      </c>
      <c r="G82" s="22">
        <v>1585.75</v>
      </c>
      <c r="H82" s="22">
        <v>4944</v>
      </c>
      <c r="I82">
        <f t="shared" si="8"/>
        <v>39.884773766356609</v>
      </c>
      <c r="J82">
        <f t="shared" si="8"/>
        <v>60.762305825242727</v>
      </c>
      <c r="K82">
        <f t="shared" si="5"/>
        <v>2.0349921303058545</v>
      </c>
      <c r="L82">
        <f t="shared" si="6"/>
        <v>3.1177676178464448</v>
      </c>
      <c r="M82" t="str">
        <f t="shared" si="7"/>
        <v>F At</v>
      </c>
    </row>
    <row r="83" spans="1:13" x14ac:dyDescent="0.2">
      <c r="A83" s="44" t="s">
        <v>341</v>
      </c>
      <c r="B83" s="44" t="s">
        <v>342</v>
      </c>
      <c r="C83" s="8" t="s">
        <v>292</v>
      </c>
      <c r="D83" s="19">
        <v>622.10640000000001</v>
      </c>
      <c r="E83" s="19">
        <v>1161.1007</v>
      </c>
      <c r="F83" s="19">
        <v>1189.2538999999999</v>
      </c>
      <c r="G83" s="22">
        <v>763.25</v>
      </c>
      <c r="H83" s="22">
        <v>2431</v>
      </c>
      <c r="I83">
        <f t="shared" si="8"/>
        <v>18.492446773665247</v>
      </c>
      <c r="J83">
        <f t="shared" si="8"/>
        <v>52.237733443027565</v>
      </c>
      <c r="K83">
        <f t="shared" si="5"/>
        <v>1.866402113850621</v>
      </c>
      <c r="L83">
        <f t="shared" si="6"/>
        <v>3.1850638716017032</v>
      </c>
      <c r="M83" t="str">
        <f t="shared" si="7"/>
        <v>F At</v>
      </c>
    </row>
    <row r="84" spans="1:13" x14ac:dyDescent="0.2">
      <c r="A84" s="44" t="s">
        <v>341</v>
      </c>
      <c r="B84" s="44" t="s">
        <v>342</v>
      </c>
      <c r="C84" s="8" t="s">
        <v>293</v>
      </c>
      <c r="D84" s="19">
        <v>853.7423</v>
      </c>
      <c r="E84" s="19">
        <v>1835.0224000000001</v>
      </c>
      <c r="F84" s="19">
        <v>1865.1695999999999</v>
      </c>
      <c r="G84" s="22">
        <v>1263</v>
      </c>
      <c r="H84" s="22">
        <v>4152.5</v>
      </c>
      <c r="I84">
        <f t="shared" si="8"/>
        <v>32.403618368962789</v>
      </c>
      <c r="J84">
        <f t="shared" si="8"/>
        <v>55.809213726670684</v>
      </c>
      <c r="K84">
        <f t="shared" si="5"/>
        <v>2.149386764600981</v>
      </c>
      <c r="L84">
        <f t="shared" si="6"/>
        <v>3.2878068091844814</v>
      </c>
      <c r="M84" t="str">
        <f t="shared" si="7"/>
        <v>F At</v>
      </c>
    </row>
    <row r="85" spans="1:13" x14ac:dyDescent="0.2">
      <c r="A85" s="44" t="s">
        <v>341</v>
      </c>
      <c r="B85" s="44" t="s">
        <v>342</v>
      </c>
      <c r="C85" s="8" t="s">
        <v>294</v>
      </c>
      <c r="D85" s="19">
        <v>549.85159999999996</v>
      </c>
      <c r="E85" s="19">
        <v>3363.2631999999999</v>
      </c>
      <c r="F85" s="19">
        <v>4333.7644</v>
      </c>
      <c r="G85" s="22">
        <v>5318.25</v>
      </c>
      <c r="H85" s="22">
        <v>20915.25</v>
      </c>
      <c r="I85">
        <f t="shared" si="8"/>
        <v>89.661042636205522</v>
      </c>
      <c r="J85">
        <f t="shared" si="8"/>
        <v>83.919564910770845</v>
      </c>
      <c r="K85">
        <f t="shared" si="5"/>
        <v>6.1166743899626734</v>
      </c>
      <c r="L85">
        <f t="shared" si="6"/>
        <v>3.9327316316457481</v>
      </c>
      <c r="M85" t="str">
        <f t="shared" si="7"/>
        <v>F At</v>
      </c>
    </row>
    <row r="86" spans="1:13" x14ac:dyDescent="0.2">
      <c r="A86" s="44" t="s">
        <v>341</v>
      </c>
      <c r="B86" s="44" t="s">
        <v>342</v>
      </c>
      <c r="C86" s="8" t="s">
        <v>295</v>
      </c>
      <c r="D86" s="19">
        <v>454.81540000000001</v>
      </c>
      <c r="E86" s="19">
        <v>1100.2728</v>
      </c>
      <c r="F86" s="19">
        <v>1102.7677000000001</v>
      </c>
      <c r="G86" s="22">
        <v>767</v>
      </c>
      <c r="H86" s="22">
        <v>2465.25</v>
      </c>
      <c r="I86">
        <f t="shared" si="8"/>
        <v>40.702033898305082</v>
      </c>
      <c r="J86">
        <f t="shared" si="8"/>
        <v>55.368713112260423</v>
      </c>
      <c r="K86">
        <f t="shared" si="5"/>
        <v>2.4191634672000992</v>
      </c>
      <c r="L86">
        <f t="shared" si="6"/>
        <v>3.2141460234680572</v>
      </c>
      <c r="M86" t="str">
        <f t="shared" si="7"/>
        <v>F At</v>
      </c>
    </row>
    <row r="87" spans="1:13" x14ac:dyDescent="0.2">
      <c r="A87" s="44" t="s">
        <v>341</v>
      </c>
      <c r="B87" s="44" t="s">
        <v>342</v>
      </c>
      <c r="C87" s="8" t="s">
        <v>296</v>
      </c>
      <c r="D87" s="19">
        <v>109.5099</v>
      </c>
      <c r="E87" s="19">
        <v>355.77089999999998</v>
      </c>
      <c r="F87" s="19">
        <v>462.72089999999997</v>
      </c>
      <c r="G87" s="22">
        <v>228.25</v>
      </c>
      <c r="H87" s="22">
        <v>958.5</v>
      </c>
      <c r="I87">
        <f t="shared" si="8"/>
        <v>52.021949616648413</v>
      </c>
      <c r="J87">
        <f t="shared" si="8"/>
        <v>62.882535211267609</v>
      </c>
      <c r="K87">
        <f t="shared" si="5"/>
        <v>3.2487555919601787</v>
      </c>
      <c r="L87">
        <f t="shared" si="6"/>
        <v>4.1993428258488503</v>
      </c>
      <c r="M87" t="str">
        <f t="shared" si="7"/>
        <v>F At</v>
      </c>
    </row>
    <row r="88" spans="1:13" x14ac:dyDescent="0.2">
      <c r="A88" s="44" t="s">
        <v>341</v>
      </c>
      <c r="B88" s="44" t="s">
        <v>342</v>
      </c>
      <c r="C88" s="8" t="s">
        <v>297</v>
      </c>
      <c r="D88" s="19">
        <v>1698.1790000000001</v>
      </c>
      <c r="E88" s="19">
        <v>3178.1039999999998</v>
      </c>
      <c r="F88" s="19">
        <v>3192.6030000000001</v>
      </c>
      <c r="G88" s="22">
        <v>3566.75</v>
      </c>
      <c r="H88" s="22">
        <v>12860</v>
      </c>
      <c r="I88">
        <f t="shared" si="8"/>
        <v>52.388617088385779</v>
      </c>
      <c r="J88">
        <f t="shared" si="8"/>
        <v>75.286905132192857</v>
      </c>
      <c r="K88">
        <f t="shared" si="5"/>
        <v>1.8714776239725022</v>
      </c>
      <c r="L88">
        <f t="shared" si="6"/>
        <v>3.6055232354384241</v>
      </c>
      <c r="M88" t="str">
        <f t="shared" si="7"/>
        <v>F At</v>
      </c>
    </row>
    <row r="89" spans="1:13" x14ac:dyDescent="0.2">
      <c r="A89" s="44" t="s">
        <v>341</v>
      </c>
      <c r="B89" s="44" t="s">
        <v>342</v>
      </c>
      <c r="C89" s="8" t="s">
        <v>139</v>
      </c>
      <c r="D89" s="19">
        <v>65.92653</v>
      </c>
      <c r="E89" s="19">
        <v>691.66660999999999</v>
      </c>
      <c r="F89" s="19">
        <v>795.92601999999999</v>
      </c>
      <c r="G89" s="22">
        <v>243.75</v>
      </c>
      <c r="H89" s="22">
        <v>1455.75</v>
      </c>
      <c r="I89">
        <f t="shared" si="8"/>
        <v>72.953218461538455</v>
      </c>
      <c r="J89">
        <f t="shared" si="8"/>
        <v>52.487267044478791</v>
      </c>
      <c r="K89">
        <f t="shared" si="5"/>
        <v>10.491476041587507</v>
      </c>
      <c r="L89">
        <f t="shared" si="6"/>
        <v>5.9723076923076919</v>
      </c>
      <c r="M89" t="str">
        <f t="shared" si="7"/>
        <v>F At</v>
      </c>
    </row>
    <row r="90" spans="1:13" x14ac:dyDescent="0.2">
      <c r="A90" s="44" t="s">
        <v>341</v>
      </c>
      <c r="B90" s="44" t="s">
        <v>342</v>
      </c>
      <c r="C90" s="8" t="s">
        <v>140</v>
      </c>
      <c r="D90" s="19">
        <v>144.96850000000001</v>
      </c>
      <c r="E90" s="19">
        <v>754.36699999999996</v>
      </c>
      <c r="F90" s="19">
        <v>754.36699999999996</v>
      </c>
      <c r="G90" s="22">
        <v>367</v>
      </c>
      <c r="H90" s="22">
        <v>1617.25</v>
      </c>
      <c r="I90">
        <f t="shared" si="8"/>
        <v>60.499046321525881</v>
      </c>
      <c r="J90">
        <f t="shared" si="8"/>
        <v>53.354954397897671</v>
      </c>
      <c r="K90">
        <f t="shared" si="5"/>
        <v>5.2036614850812413</v>
      </c>
      <c r="L90">
        <f t="shared" si="6"/>
        <v>4.4066757493188007</v>
      </c>
      <c r="M90" t="str">
        <f t="shared" si="7"/>
        <v>F At</v>
      </c>
    </row>
    <row r="91" spans="1:13" x14ac:dyDescent="0.2">
      <c r="A91" s="44" t="s">
        <v>341</v>
      </c>
      <c r="B91" s="44" t="s">
        <v>342</v>
      </c>
      <c r="C91" s="8" t="s">
        <v>142</v>
      </c>
      <c r="D91" s="19">
        <v>0.18746090000000001</v>
      </c>
      <c r="E91" s="19">
        <v>59.2955915</v>
      </c>
      <c r="F91" s="19">
        <v>71.632556800000003</v>
      </c>
      <c r="G91" s="22">
        <v>29</v>
      </c>
      <c r="H91" s="22">
        <v>158.75</v>
      </c>
      <c r="I91">
        <f t="shared" si="8"/>
        <v>99.353583103448273</v>
      </c>
      <c r="J91">
        <f t="shared" si="8"/>
        <v>62.648446299212601</v>
      </c>
      <c r="K91">
        <f t="shared" si="5"/>
        <v>316.30911566091913</v>
      </c>
      <c r="L91">
        <f t="shared" si="6"/>
        <v>5.4741379310344831</v>
      </c>
      <c r="M91" t="str">
        <f t="shared" si="7"/>
        <v>F At</v>
      </c>
    </row>
    <row r="92" spans="1:13" x14ac:dyDescent="0.2">
      <c r="A92" s="44" t="s">
        <v>341</v>
      </c>
      <c r="B92" s="44" t="s">
        <v>342</v>
      </c>
      <c r="C92" s="8" t="s">
        <v>298</v>
      </c>
      <c r="D92" s="19">
        <v>672.55989999999997</v>
      </c>
      <c r="E92" s="19">
        <v>1352.7182</v>
      </c>
      <c r="F92" s="19">
        <v>1445.3221000000001</v>
      </c>
      <c r="G92" s="22">
        <v>1767.75</v>
      </c>
      <c r="H92" s="22">
        <v>8336.5</v>
      </c>
      <c r="I92">
        <f t="shared" si="8"/>
        <v>61.953901852637536</v>
      </c>
      <c r="J92">
        <f t="shared" si="8"/>
        <v>83.773547651892272</v>
      </c>
      <c r="K92">
        <f t="shared" si="5"/>
        <v>2.0112977297635499</v>
      </c>
      <c r="L92">
        <f t="shared" si="6"/>
        <v>4.7158817706123601</v>
      </c>
      <c r="M92" t="str">
        <f t="shared" si="7"/>
        <v>F At</v>
      </c>
    </row>
    <row r="93" spans="1:13" x14ac:dyDescent="0.2">
      <c r="A93" s="44" t="s">
        <v>341</v>
      </c>
      <c r="B93" s="44" t="s">
        <v>342</v>
      </c>
      <c r="C93" s="8" t="s">
        <v>299</v>
      </c>
      <c r="D93" s="19">
        <v>21.167570000000001</v>
      </c>
      <c r="E93" s="19">
        <v>75.158590000000004</v>
      </c>
      <c r="F93" s="19">
        <v>81.598579999999998</v>
      </c>
      <c r="G93" s="22">
        <v>43</v>
      </c>
      <c r="H93" s="22">
        <v>207</v>
      </c>
      <c r="I93">
        <f t="shared" si="8"/>
        <v>50.773093023255811</v>
      </c>
      <c r="J93">
        <f t="shared" si="8"/>
        <v>63.691502415458935</v>
      </c>
      <c r="K93">
        <f t="shared" si="5"/>
        <v>3.5506479959674162</v>
      </c>
      <c r="L93">
        <f t="shared" si="6"/>
        <v>4.8139534883720927</v>
      </c>
      <c r="M93" t="str">
        <f t="shared" si="7"/>
        <v>F At</v>
      </c>
    </row>
    <row r="94" spans="1:13" x14ac:dyDescent="0.2">
      <c r="A94" s="44" t="s">
        <v>341</v>
      </c>
      <c r="B94" s="44" t="s">
        <v>342</v>
      </c>
      <c r="C94" s="8" t="s">
        <v>300</v>
      </c>
      <c r="D94" s="19">
        <v>55.661760000000001</v>
      </c>
      <c r="E94" s="19">
        <v>234.35106999999999</v>
      </c>
      <c r="F94" s="19">
        <v>297.92200000000003</v>
      </c>
      <c r="G94" s="22">
        <v>113.75</v>
      </c>
      <c r="H94" s="22">
        <v>518.25</v>
      </c>
      <c r="I94">
        <f t="shared" si="8"/>
        <v>51.066584615384613</v>
      </c>
      <c r="J94">
        <f t="shared" si="8"/>
        <v>54.780304872165942</v>
      </c>
      <c r="K94">
        <f t="shared" si="5"/>
        <v>4.2102705699568244</v>
      </c>
      <c r="L94">
        <f t="shared" si="6"/>
        <v>4.5560439560439558</v>
      </c>
      <c r="M94" t="str">
        <f t="shared" si="7"/>
        <v>F At</v>
      </c>
    </row>
    <row r="95" spans="1:13" x14ac:dyDescent="0.2">
      <c r="A95" s="44" t="s">
        <v>341</v>
      </c>
      <c r="B95" s="44" t="s">
        <v>342</v>
      </c>
      <c r="C95" s="8" t="s">
        <v>148</v>
      </c>
      <c r="D95" s="19">
        <v>789.04639999999995</v>
      </c>
      <c r="E95" s="19">
        <v>4571.4951000000001</v>
      </c>
      <c r="F95" s="19">
        <v>4786.3626999999997</v>
      </c>
      <c r="G95" s="22">
        <v>10142.5</v>
      </c>
      <c r="H95" s="22">
        <v>41390.25</v>
      </c>
      <c r="I95">
        <f t="shared" si="8"/>
        <v>92.220395366034026</v>
      </c>
      <c r="J95">
        <f t="shared" si="8"/>
        <v>88.955140159820246</v>
      </c>
      <c r="K95">
        <f t="shared" si="5"/>
        <v>5.7936961628619059</v>
      </c>
      <c r="L95">
        <f t="shared" si="6"/>
        <v>4.0808725659354206</v>
      </c>
      <c r="M95" t="str">
        <f t="shared" si="7"/>
        <v>F At</v>
      </c>
    </row>
    <row r="96" spans="1:13" x14ac:dyDescent="0.2">
      <c r="A96" s="44" t="s">
        <v>341</v>
      </c>
      <c r="B96" s="44" t="s">
        <v>342</v>
      </c>
      <c r="C96" s="8" t="s">
        <v>301</v>
      </c>
      <c r="D96" s="19">
        <v>178.88550000000001</v>
      </c>
      <c r="E96" s="19">
        <v>769.53689999999995</v>
      </c>
      <c r="F96" s="19">
        <v>794.77290000000005</v>
      </c>
      <c r="G96" s="22">
        <v>471</v>
      </c>
      <c r="H96" s="22">
        <v>2006.25</v>
      </c>
      <c r="I96">
        <f t="shared" si="8"/>
        <v>62.020063694267527</v>
      </c>
      <c r="J96">
        <f t="shared" si="8"/>
        <v>61.643020560747665</v>
      </c>
      <c r="K96">
        <f t="shared" si="5"/>
        <v>4.3018405628181151</v>
      </c>
      <c r="L96">
        <f t="shared" si="6"/>
        <v>4.2595541401273884</v>
      </c>
      <c r="M96" t="str">
        <f t="shared" si="7"/>
        <v>F At</v>
      </c>
    </row>
    <row r="97" spans="1:13" x14ac:dyDescent="0.2">
      <c r="A97" s="44" t="s">
        <v>341</v>
      </c>
      <c r="B97" s="44" t="s">
        <v>342</v>
      </c>
      <c r="C97" s="8" t="s">
        <v>302</v>
      </c>
      <c r="D97" s="19">
        <v>437.7371</v>
      </c>
      <c r="E97" s="19">
        <v>1024.8887999999999</v>
      </c>
      <c r="F97" s="19">
        <v>1040.7783999999999</v>
      </c>
      <c r="G97" s="22">
        <v>656.5</v>
      </c>
      <c r="H97" s="22">
        <v>2460.25</v>
      </c>
      <c r="I97">
        <f t="shared" si="8"/>
        <v>33.322604722010659</v>
      </c>
      <c r="J97">
        <f t="shared" si="8"/>
        <v>58.342087186261558</v>
      </c>
      <c r="K97">
        <f t="shared" si="5"/>
        <v>2.3413341021357339</v>
      </c>
      <c r="L97">
        <f t="shared" si="6"/>
        <v>3.7475247524752477</v>
      </c>
      <c r="M97" t="str">
        <f t="shared" si="7"/>
        <v>F At</v>
      </c>
    </row>
    <row r="98" spans="1:13" x14ac:dyDescent="0.2">
      <c r="A98" s="44" t="s">
        <v>341</v>
      </c>
      <c r="B98" s="44" t="s">
        <v>342</v>
      </c>
      <c r="C98" s="8" t="s">
        <v>303</v>
      </c>
      <c r="D98" s="19">
        <v>492.68509999999998</v>
      </c>
      <c r="E98" s="19">
        <v>712.14139999999998</v>
      </c>
      <c r="F98" s="19">
        <v>713.45489999999995</v>
      </c>
      <c r="G98" s="22">
        <v>649</v>
      </c>
      <c r="H98" s="22">
        <v>2258.5</v>
      </c>
      <c r="I98">
        <f t="shared" si="8"/>
        <v>24.085500770416029</v>
      </c>
      <c r="J98">
        <f t="shared" si="8"/>
        <v>68.468390524684537</v>
      </c>
      <c r="K98">
        <f t="shared" si="5"/>
        <v>1.445429139220975</v>
      </c>
      <c r="L98">
        <f t="shared" si="6"/>
        <v>3.4799691833590138</v>
      </c>
      <c r="M98" t="str">
        <f t="shared" si="7"/>
        <v>F At</v>
      </c>
    </row>
    <row r="99" spans="1:13" x14ac:dyDescent="0.2">
      <c r="A99" s="44" t="s">
        <v>341</v>
      </c>
      <c r="B99" s="44" t="s">
        <v>342</v>
      </c>
      <c r="C99" s="8" t="s">
        <v>153</v>
      </c>
      <c r="D99" s="19">
        <v>424.24470000000002</v>
      </c>
      <c r="E99" s="19">
        <v>2257.6898000000001</v>
      </c>
      <c r="F99" s="19">
        <v>2874.2305999999999</v>
      </c>
      <c r="G99" s="22">
        <v>1278.75</v>
      </c>
      <c r="H99" s="22">
        <v>6054.25</v>
      </c>
      <c r="I99">
        <f t="shared" si="8"/>
        <v>66.823483870967749</v>
      </c>
      <c r="J99">
        <f t="shared" si="8"/>
        <v>62.709009373580535</v>
      </c>
      <c r="K99">
        <f t="shared" si="5"/>
        <v>5.3216688387621573</v>
      </c>
      <c r="L99">
        <f t="shared" si="6"/>
        <v>4.7345063538611925</v>
      </c>
      <c r="M99" t="str">
        <f t="shared" si="7"/>
        <v>F At</v>
      </c>
    </row>
    <row r="100" spans="1:13" x14ac:dyDescent="0.2">
      <c r="A100" s="44" t="s">
        <v>341</v>
      </c>
      <c r="B100" s="44" t="s">
        <v>342</v>
      </c>
      <c r="C100" s="8" t="s">
        <v>155</v>
      </c>
      <c r="D100" s="19">
        <v>665.75469999999996</v>
      </c>
      <c r="E100" s="19">
        <v>1596.1573000000001</v>
      </c>
      <c r="F100" s="19">
        <v>1618.0528999999999</v>
      </c>
      <c r="G100" s="22">
        <v>1471</v>
      </c>
      <c r="H100" s="22">
        <v>4920.5</v>
      </c>
      <c r="I100">
        <f t="shared" si="8"/>
        <v>54.741352821210064</v>
      </c>
      <c r="J100">
        <f t="shared" si="8"/>
        <v>67.561075093994518</v>
      </c>
      <c r="K100">
        <f t="shared" si="5"/>
        <v>2.3975156315081216</v>
      </c>
      <c r="L100">
        <f t="shared" si="6"/>
        <v>3.3450033990482666</v>
      </c>
      <c r="M100" t="str">
        <f t="shared" si="7"/>
        <v>F At</v>
      </c>
    </row>
    <row r="101" spans="1:13" x14ac:dyDescent="0.2">
      <c r="A101" s="44" t="s">
        <v>341</v>
      </c>
      <c r="B101" s="44" t="s">
        <v>342</v>
      </c>
      <c r="C101" s="8" t="s">
        <v>156</v>
      </c>
      <c r="D101" s="19">
        <v>270.7079</v>
      </c>
      <c r="E101" s="19">
        <v>893.08799999999997</v>
      </c>
      <c r="F101" s="19">
        <v>952.57449999999994</v>
      </c>
      <c r="G101" s="22">
        <v>462.5</v>
      </c>
      <c r="H101" s="22">
        <v>1918.5</v>
      </c>
      <c r="I101">
        <f t="shared" si="8"/>
        <v>41.468562162162165</v>
      </c>
      <c r="J101">
        <f t="shared" si="8"/>
        <v>53.448631743549647</v>
      </c>
      <c r="K101">
        <f t="shared" si="5"/>
        <v>3.2990836248221793</v>
      </c>
      <c r="L101">
        <f t="shared" si="6"/>
        <v>4.1481081081081079</v>
      </c>
      <c r="M101" t="str">
        <f t="shared" si="7"/>
        <v>F At</v>
      </c>
    </row>
    <row r="102" spans="1:13" x14ac:dyDescent="0.2">
      <c r="A102" s="44" t="s">
        <v>341</v>
      </c>
      <c r="B102" s="44" t="s">
        <v>342</v>
      </c>
      <c r="C102" s="8" t="s">
        <v>304</v>
      </c>
      <c r="D102" s="19">
        <v>241.20570000000001</v>
      </c>
      <c r="E102" s="19">
        <v>313.00909999999999</v>
      </c>
      <c r="F102" s="19">
        <v>460.39370000000002</v>
      </c>
      <c r="G102" s="22">
        <v>644.25</v>
      </c>
      <c r="H102" s="22">
        <v>2677.75</v>
      </c>
      <c r="I102">
        <f t="shared" si="8"/>
        <v>62.560232828870788</v>
      </c>
      <c r="J102">
        <f t="shared" si="8"/>
        <v>88.310742227616458</v>
      </c>
      <c r="K102">
        <f t="shared" si="5"/>
        <v>1.2976853366234711</v>
      </c>
      <c r="L102">
        <f t="shared" si="6"/>
        <v>4.156383391540551</v>
      </c>
      <c r="M102" t="str">
        <f t="shared" si="7"/>
        <v>F At</v>
      </c>
    </row>
    <row r="103" spans="1:13" x14ac:dyDescent="0.2">
      <c r="A103" s="44" t="s">
        <v>341</v>
      </c>
      <c r="B103" s="44" t="s">
        <v>342</v>
      </c>
      <c r="C103" s="8" t="s">
        <v>158</v>
      </c>
      <c r="D103" s="19">
        <v>91.543520000000001</v>
      </c>
      <c r="E103" s="19">
        <v>181.28858</v>
      </c>
      <c r="F103" s="19">
        <v>188.83365000000001</v>
      </c>
      <c r="G103" s="22">
        <v>198</v>
      </c>
      <c r="H103" s="22">
        <v>647.75</v>
      </c>
      <c r="I103">
        <f t="shared" si="8"/>
        <v>53.765898989898986</v>
      </c>
      <c r="J103">
        <f t="shared" si="8"/>
        <v>72.012569664222298</v>
      </c>
      <c r="K103">
        <f t="shared" si="5"/>
        <v>1.9803540436286478</v>
      </c>
      <c r="L103">
        <f t="shared" si="6"/>
        <v>3.2714646464646466</v>
      </c>
      <c r="M103" t="str">
        <f t="shared" si="7"/>
        <v>F At</v>
      </c>
    </row>
    <row r="104" spans="1:13" x14ac:dyDescent="0.2">
      <c r="A104" s="44" t="s">
        <v>341</v>
      </c>
      <c r="B104" s="44" t="s">
        <v>342</v>
      </c>
      <c r="C104" s="8" t="s">
        <v>159</v>
      </c>
      <c r="D104" s="19">
        <v>133.9873</v>
      </c>
      <c r="E104" s="19">
        <v>410.8159</v>
      </c>
      <c r="F104" s="19">
        <v>472.87259999999998</v>
      </c>
      <c r="G104" s="22">
        <v>314.25</v>
      </c>
      <c r="H104" s="22">
        <v>1420.5</v>
      </c>
      <c r="I104">
        <f t="shared" si="8"/>
        <v>57.362832140015904</v>
      </c>
      <c r="J104">
        <f t="shared" si="8"/>
        <v>71.07948609644491</v>
      </c>
      <c r="K104">
        <f t="shared" si="5"/>
        <v>3.0660808897559693</v>
      </c>
      <c r="L104">
        <f t="shared" si="6"/>
        <v>4.5202863961813842</v>
      </c>
      <c r="M104" t="str">
        <f t="shared" si="7"/>
        <v>F At</v>
      </c>
    </row>
    <row r="105" spans="1:13" x14ac:dyDescent="0.2">
      <c r="A105" s="44" t="s">
        <v>341</v>
      </c>
      <c r="B105" s="44" t="s">
        <v>342</v>
      </c>
      <c r="C105" s="8" t="s">
        <v>305</v>
      </c>
      <c r="D105" s="19">
        <v>819.04319999999996</v>
      </c>
      <c r="E105" s="19">
        <v>2690.9409000000001</v>
      </c>
      <c r="F105" s="19">
        <v>2843.5614</v>
      </c>
      <c r="G105" s="22">
        <v>1816.25</v>
      </c>
      <c r="H105" s="22">
        <v>6396.75</v>
      </c>
      <c r="I105">
        <f t="shared" si="8"/>
        <v>54.904710254645565</v>
      </c>
      <c r="J105">
        <f t="shared" si="8"/>
        <v>57.932686129675226</v>
      </c>
      <c r="K105">
        <f t="shared" si="5"/>
        <v>3.2854688250876145</v>
      </c>
      <c r="L105">
        <f t="shared" si="6"/>
        <v>3.5219545767377838</v>
      </c>
      <c r="M105" t="str">
        <f t="shared" si="7"/>
        <v>F At</v>
      </c>
    </row>
    <row r="106" spans="1:13" x14ac:dyDescent="0.2">
      <c r="A106" s="44" t="s">
        <v>341</v>
      </c>
      <c r="B106" s="44" t="s">
        <v>342</v>
      </c>
      <c r="C106" s="8" t="s">
        <v>306</v>
      </c>
      <c r="D106" s="19">
        <v>275.33210000000003</v>
      </c>
      <c r="E106" s="19">
        <v>1482.7320999999999</v>
      </c>
      <c r="F106" s="19">
        <v>1604.5618999999999</v>
      </c>
      <c r="G106" s="22">
        <v>1122</v>
      </c>
      <c r="H106" s="22">
        <v>4072.5</v>
      </c>
      <c r="I106">
        <f t="shared" si="8"/>
        <v>75.460597147950082</v>
      </c>
      <c r="J106">
        <f t="shared" si="8"/>
        <v>63.591599754450577</v>
      </c>
      <c r="K106">
        <f t="shared" si="5"/>
        <v>5.3852496675832562</v>
      </c>
      <c r="L106">
        <f t="shared" si="6"/>
        <v>3.6296791443850269</v>
      </c>
      <c r="M106" t="str">
        <f t="shared" si="7"/>
        <v>F At</v>
      </c>
    </row>
    <row r="107" spans="1:13" x14ac:dyDescent="0.2">
      <c r="A107" s="44" t="s">
        <v>341</v>
      </c>
      <c r="B107" s="44" t="s">
        <v>342</v>
      </c>
      <c r="C107" s="8" t="s">
        <v>307</v>
      </c>
      <c r="D107" s="19">
        <v>1300.2349999999999</v>
      </c>
      <c r="E107" s="19">
        <v>3310.8560000000002</v>
      </c>
      <c r="F107" s="19">
        <v>3580.9279999999999</v>
      </c>
      <c r="G107" s="22">
        <v>4023.5</v>
      </c>
      <c r="H107" s="22">
        <v>15612</v>
      </c>
      <c r="I107">
        <f t="shared" si="8"/>
        <v>67.683981608052704</v>
      </c>
      <c r="J107">
        <f t="shared" si="8"/>
        <v>78.792877273891875</v>
      </c>
      <c r="K107">
        <f t="shared" si="5"/>
        <v>2.5463520055989881</v>
      </c>
      <c r="L107">
        <f t="shared" si="6"/>
        <v>3.8802038026593761</v>
      </c>
      <c r="M107" t="str">
        <f t="shared" si="7"/>
        <v>F At</v>
      </c>
    </row>
    <row r="108" spans="1:13" x14ac:dyDescent="0.2">
      <c r="A108" s="44" t="s">
        <v>341</v>
      </c>
      <c r="B108" s="44" t="s">
        <v>342</v>
      </c>
      <c r="C108" s="8" t="s">
        <v>308</v>
      </c>
      <c r="D108" s="19">
        <v>2233.9479999999999</v>
      </c>
      <c r="E108" s="19">
        <v>4910.74</v>
      </c>
      <c r="F108" s="19">
        <v>4936.527</v>
      </c>
      <c r="G108" s="22">
        <v>6063</v>
      </c>
      <c r="H108" s="22">
        <v>20868</v>
      </c>
      <c r="I108">
        <f t="shared" si="8"/>
        <v>63.154412007257136</v>
      </c>
      <c r="J108">
        <f t="shared" si="8"/>
        <v>76.467605903776118</v>
      </c>
      <c r="K108">
        <f t="shared" si="5"/>
        <v>2.1982337995333823</v>
      </c>
      <c r="L108">
        <f t="shared" si="6"/>
        <v>3.441860465116279</v>
      </c>
      <c r="M108" t="str">
        <f t="shared" si="7"/>
        <v>F At</v>
      </c>
    </row>
    <row r="109" spans="1:13" x14ac:dyDescent="0.2">
      <c r="A109" s="44" t="s">
        <v>341</v>
      </c>
      <c r="B109" s="44" t="s">
        <v>343</v>
      </c>
      <c r="C109" s="8" t="s">
        <v>309</v>
      </c>
      <c r="D109" s="19">
        <v>182.32089999999999</v>
      </c>
      <c r="E109" s="19">
        <v>362.78930000000003</v>
      </c>
      <c r="F109" s="19">
        <v>363.81110000000001</v>
      </c>
      <c r="G109" s="22">
        <v>724.25</v>
      </c>
      <c r="H109" s="22">
        <v>2777.5</v>
      </c>
      <c r="I109">
        <f t="shared" si="8"/>
        <v>74.826247842595791</v>
      </c>
      <c r="J109">
        <f t="shared" si="8"/>
        <v>86.938279027902794</v>
      </c>
      <c r="K109">
        <f t="shared" si="5"/>
        <v>1.9898393437066186</v>
      </c>
      <c r="L109">
        <f t="shared" si="6"/>
        <v>3.8350017259233691</v>
      </c>
      <c r="M109" t="str">
        <f t="shared" si="7"/>
        <v>F Gw</v>
      </c>
    </row>
    <row r="110" spans="1:13" x14ac:dyDescent="0.2">
      <c r="A110" s="44" t="s">
        <v>341</v>
      </c>
      <c r="B110" s="44" t="s">
        <v>343</v>
      </c>
      <c r="C110" s="8" t="s">
        <v>243</v>
      </c>
      <c r="D110" s="19">
        <v>6.2109059999999996</v>
      </c>
      <c r="E110" s="19">
        <v>30.272542000000001</v>
      </c>
      <c r="F110" s="19">
        <v>34.876376</v>
      </c>
      <c r="G110" s="22">
        <v>20</v>
      </c>
      <c r="H110" s="22">
        <v>94.5</v>
      </c>
      <c r="I110">
        <f t="shared" si="8"/>
        <v>68.94547</v>
      </c>
      <c r="J110">
        <f t="shared" si="8"/>
        <v>67.965564021164013</v>
      </c>
      <c r="K110">
        <f t="shared" si="5"/>
        <v>4.8740943752811594</v>
      </c>
      <c r="L110">
        <f t="shared" si="6"/>
        <v>4.7249999999999996</v>
      </c>
      <c r="M110" t="str">
        <f t="shared" si="7"/>
        <v>F Gw</v>
      </c>
    </row>
    <row r="111" spans="1:13" x14ac:dyDescent="0.2">
      <c r="A111" s="44" t="s">
        <v>341</v>
      </c>
      <c r="B111" s="44" t="s">
        <v>343</v>
      </c>
      <c r="C111" s="8" t="s">
        <v>310</v>
      </c>
      <c r="D111" s="19">
        <v>340.54250000000002</v>
      </c>
      <c r="E111" s="19">
        <v>583.78899999999999</v>
      </c>
      <c r="F111" s="19">
        <v>587.46040000000005</v>
      </c>
      <c r="G111" s="22">
        <v>513.5</v>
      </c>
      <c r="H111" s="22">
        <v>1668.75</v>
      </c>
      <c r="I111">
        <f t="shared" si="8"/>
        <v>33.682083739045758</v>
      </c>
      <c r="J111">
        <f t="shared" si="8"/>
        <v>65.016389513108621</v>
      </c>
      <c r="K111">
        <f t="shared" si="5"/>
        <v>1.7142911677690742</v>
      </c>
      <c r="L111">
        <f t="shared" si="6"/>
        <v>3.2497565725413828</v>
      </c>
      <c r="M111" t="str">
        <f t="shared" si="7"/>
        <v>F Gw</v>
      </c>
    </row>
    <row r="112" spans="1:13" x14ac:dyDescent="0.2">
      <c r="A112" s="44" t="s">
        <v>341</v>
      </c>
      <c r="B112" s="44" t="s">
        <v>343</v>
      </c>
      <c r="C112" s="8" t="s">
        <v>258</v>
      </c>
      <c r="D112" s="19">
        <v>74.612700000000004</v>
      </c>
      <c r="E112" s="19">
        <v>199.5625</v>
      </c>
      <c r="F112" s="19">
        <v>250.41640000000001</v>
      </c>
      <c r="G112" s="22">
        <v>316</v>
      </c>
      <c r="H112" s="22">
        <v>1183.25</v>
      </c>
      <c r="I112">
        <f t="shared" si="8"/>
        <v>76.38838607594937</v>
      </c>
      <c r="J112">
        <f t="shared" si="8"/>
        <v>83.13437566025776</v>
      </c>
      <c r="K112">
        <f t="shared" si="5"/>
        <v>2.6746452011520825</v>
      </c>
      <c r="L112">
        <f t="shared" si="6"/>
        <v>3.7444620253164556</v>
      </c>
      <c r="M112" t="str">
        <f t="shared" si="7"/>
        <v>F Gw</v>
      </c>
    </row>
    <row r="113" spans="1:13" x14ac:dyDescent="0.2">
      <c r="A113" s="44" t="s">
        <v>341</v>
      </c>
      <c r="B113" s="44" t="s">
        <v>343</v>
      </c>
      <c r="C113" s="8" t="s">
        <v>311</v>
      </c>
      <c r="D113" s="19">
        <v>1409.4290000000001</v>
      </c>
      <c r="E113" s="19">
        <v>3673.8090000000002</v>
      </c>
      <c r="F113" s="19">
        <v>3673.8090000000002</v>
      </c>
      <c r="G113" s="22">
        <v>3649.75</v>
      </c>
      <c r="H113" s="22">
        <v>12575.75</v>
      </c>
      <c r="I113">
        <f t="shared" si="8"/>
        <v>61.38286183985204</v>
      </c>
      <c r="J113">
        <f t="shared" si="8"/>
        <v>70.786561437687595</v>
      </c>
      <c r="K113">
        <f t="shared" si="5"/>
        <v>2.6065938759596969</v>
      </c>
      <c r="L113">
        <f t="shared" si="6"/>
        <v>3.4456469621206933</v>
      </c>
      <c r="M113" t="str">
        <f t="shared" si="7"/>
        <v>F Gw</v>
      </c>
    </row>
    <row r="114" spans="1:13" x14ac:dyDescent="0.2">
      <c r="A114" s="44" t="s">
        <v>341</v>
      </c>
      <c r="B114" s="44" t="s">
        <v>343</v>
      </c>
      <c r="C114" s="8" t="s">
        <v>312</v>
      </c>
      <c r="D114" s="19">
        <v>33.952080000000002</v>
      </c>
      <c r="E114" s="19">
        <v>146.46770000000001</v>
      </c>
      <c r="F114" s="19">
        <v>149.02538000000001</v>
      </c>
      <c r="G114" s="22">
        <v>145</v>
      </c>
      <c r="H114" s="22">
        <v>762</v>
      </c>
      <c r="I114">
        <f t="shared" si="8"/>
        <v>76.584772413793118</v>
      </c>
      <c r="J114">
        <f t="shared" si="8"/>
        <v>80.778517060367449</v>
      </c>
      <c r="K114">
        <f t="shared" si="5"/>
        <v>4.3139536664616722</v>
      </c>
      <c r="L114">
        <f t="shared" si="6"/>
        <v>5.2551724137931037</v>
      </c>
      <c r="M114" t="str">
        <f t="shared" si="7"/>
        <v>F Gw</v>
      </c>
    </row>
    <row r="115" spans="1:13" x14ac:dyDescent="0.2">
      <c r="A115" s="44" t="s">
        <v>341</v>
      </c>
      <c r="B115" s="44" t="s">
        <v>343</v>
      </c>
      <c r="C115" s="8" t="s">
        <v>313</v>
      </c>
      <c r="D115" s="19">
        <v>157.50819999999999</v>
      </c>
      <c r="E115" s="19">
        <v>222.08170000000001</v>
      </c>
      <c r="F115" s="19">
        <v>232.91470000000001</v>
      </c>
      <c r="G115" s="22">
        <v>217.25</v>
      </c>
      <c r="H115" s="22">
        <v>814.75</v>
      </c>
      <c r="I115">
        <f t="shared" si="8"/>
        <v>27.499102416570775</v>
      </c>
      <c r="J115">
        <f t="shared" si="8"/>
        <v>72.742350414237507</v>
      </c>
      <c r="K115">
        <f t="shared" si="5"/>
        <v>1.4099691317658385</v>
      </c>
      <c r="L115">
        <f t="shared" si="6"/>
        <v>3.7502876869965478</v>
      </c>
      <c r="M115" t="str">
        <f t="shared" si="7"/>
        <v>F Gw</v>
      </c>
    </row>
    <row r="116" spans="1:13" x14ac:dyDescent="0.2">
      <c r="A116" s="44" t="s">
        <v>341</v>
      </c>
      <c r="B116" s="44" t="s">
        <v>343</v>
      </c>
      <c r="C116" s="8" t="s">
        <v>267</v>
      </c>
      <c r="D116" s="20">
        <v>24.085260000000002</v>
      </c>
      <c r="E116" s="20">
        <v>40.968620000000001</v>
      </c>
      <c r="F116" s="20">
        <v>51.997390000000003</v>
      </c>
      <c r="G116" s="22">
        <v>69.75</v>
      </c>
      <c r="H116" s="22">
        <v>290.5</v>
      </c>
      <c r="I116">
        <f t="shared" si="8"/>
        <v>65.469161290322575</v>
      </c>
      <c r="J116">
        <f t="shared" si="8"/>
        <v>85.897204819277121</v>
      </c>
      <c r="K116">
        <f t="shared" si="5"/>
        <v>1.7009830909029007</v>
      </c>
      <c r="L116">
        <f t="shared" si="6"/>
        <v>4.1648745519713257</v>
      </c>
      <c r="M116" t="str">
        <f t="shared" si="7"/>
        <v>F Gw</v>
      </c>
    </row>
    <row r="117" spans="1:13" x14ac:dyDescent="0.2">
      <c r="A117" s="44" t="s">
        <v>341</v>
      </c>
      <c r="B117" s="44" t="s">
        <v>343</v>
      </c>
      <c r="C117" s="8" t="s">
        <v>314</v>
      </c>
      <c r="D117" s="19">
        <v>0</v>
      </c>
      <c r="E117" s="21">
        <v>7.1034709999999999</v>
      </c>
      <c r="F117" s="21">
        <v>9.9882740000000005</v>
      </c>
      <c r="G117" s="22">
        <v>5.5</v>
      </c>
      <c r="H117" s="22">
        <v>37.5</v>
      </c>
      <c r="I117">
        <f t="shared" si="8"/>
        <v>100</v>
      </c>
      <c r="J117">
        <f t="shared" si="8"/>
        <v>81.057410666666669</v>
      </c>
      <c r="K117" t="e">
        <f t="shared" si="5"/>
        <v>#DIV/0!</v>
      </c>
      <c r="L117">
        <f t="shared" si="6"/>
        <v>6.8181818181818183</v>
      </c>
      <c r="M117" t="str">
        <f t="shared" si="7"/>
        <v>F Gw</v>
      </c>
    </row>
    <row r="118" spans="1:13" x14ac:dyDescent="0.2">
      <c r="A118" s="44" t="s">
        <v>341</v>
      </c>
      <c r="B118" s="44" t="s">
        <v>343</v>
      </c>
      <c r="C118" s="8" t="s">
        <v>278</v>
      </c>
      <c r="D118" s="21">
        <v>367.3152</v>
      </c>
      <c r="E118" s="21">
        <v>844.7133</v>
      </c>
      <c r="F118" s="21">
        <v>858.19970000000001</v>
      </c>
      <c r="G118" s="22">
        <v>846.25</v>
      </c>
      <c r="H118" s="22">
        <v>2977.75</v>
      </c>
      <c r="I118">
        <f t="shared" si="8"/>
        <v>56.594954209748892</v>
      </c>
      <c r="J118">
        <f t="shared" si="8"/>
        <v>71.632497691209807</v>
      </c>
      <c r="K118">
        <f t="shared" si="5"/>
        <v>2.2996960104019655</v>
      </c>
      <c r="L118">
        <f t="shared" si="6"/>
        <v>3.5187592319054652</v>
      </c>
      <c r="M118" t="str">
        <f t="shared" si="7"/>
        <v>F Gw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Oregon</vt:lpstr>
      <vt:lpstr>Colorado</vt:lpstr>
      <vt:lpstr>Sheet1</vt:lpstr>
      <vt:lpstr>OR_columns</vt:lpstr>
      <vt:lpstr>Sex_columns</vt:lpstr>
      <vt:lpstr>everything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Valdivia</dc:creator>
  <cp:lastModifiedBy>Reviewer</cp:lastModifiedBy>
  <dcterms:created xsi:type="dcterms:W3CDTF">2020-12-18T15:32:25Z</dcterms:created>
  <dcterms:modified xsi:type="dcterms:W3CDTF">2020-12-21T20:59:09Z</dcterms:modified>
</cp:coreProperties>
</file>