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klassen\Source\Repos\Dynamo-Unit Mix\sandbox\"/>
    </mc:Choice>
  </mc:AlternateContent>
  <bookViews>
    <workbookView xWindow="0" yWindow="0" windowWidth="28800" windowHeight="12135"/>
  </bookViews>
  <sheets>
    <sheet name="Scheme Summary" sheetId="1" r:id="rId1"/>
    <sheet name="UnitSummary" sheetId="31" r:id="rId2"/>
    <sheet name="UnitMix" sheetId="27" r:id="rId3"/>
  </sheets>
  <definedNames>
    <definedName name="_xlnm.Print_Area" localSheetId="0">'Scheme Summary'!$A$1:$V$20</definedName>
  </definedNames>
  <calcPr calcId="152511"/>
</workbook>
</file>

<file path=xl/calcChain.xml><?xml version="1.0" encoding="utf-8"?>
<calcChain xmlns="http://schemas.openxmlformats.org/spreadsheetml/2006/main">
  <c r="R2" i="1" l="1"/>
  <c r="S2" i="1"/>
  <c r="T2" i="1"/>
  <c r="R3" i="1"/>
  <c r="S3" i="1"/>
  <c r="T3" i="1"/>
  <c r="R4" i="1"/>
  <c r="S4" i="1"/>
  <c r="T4" i="1"/>
  <c r="R5" i="1"/>
  <c r="R12" i="1" s="1"/>
  <c r="S5" i="1"/>
  <c r="T5" i="1"/>
  <c r="R6" i="1"/>
  <c r="S6" i="1"/>
  <c r="S12" i="1" s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T12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B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B13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A4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A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A2" i="1"/>
  <c r="B2" i="1"/>
  <c r="L19" i="1" l="1"/>
  <c r="H18" i="1" l="1"/>
  <c r="H19" i="1" s="1"/>
  <c r="D14" i="1" l="1"/>
  <c r="C14" i="1"/>
  <c r="B14" i="1"/>
  <c r="F18" i="1" l="1"/>
  <c r="F19" i="1" s="1"/>
  <c r="D15" i="1"/>
  <c r="B15" i="1"/>
  <c r="C15" i="1"/>
  <c r="B18" i="1"/>
  <c r="D18" i="1"/>
  <c r="D19" i="1" l="1"/>
  <c r="B19" i="1"/>
  <c r="J18" i="1" l="1"/>
  <c r="J19" i="1"/>
  <c r="N20" i="1" s="1"/>
  <c r="N19" i="1"/>
</calcChain>
</file>

<file path=xl/sharedStrings.xml><?xml version="1.0" encoding="utf-8"?>
<sst xmlns="http://schemas.openxmlformats.org/spreadsheetml/2006/main" count="23" uniqueCount="22">
  <si>
    <t>TOTAL</t>
  </si>
  <si>
    <t>UNIT SUMMARY</t>
  </si>
  <si>
    <t>FLOOR</t>
  </si>
  <si>
    <t>Unit Area (+/-)</t>
  </si>
  <si>
    <t>TOTAL RENTABLE</t>
  </si>
  <si>
    <t xml:space="preserve">Individual Unit Mix  </t>
  </si>
  <si>
    <t xml:space="preserve">UNIT MIX </t>
  </si>
  <si>
    <t>1B</t>
  </si>
  <si>
    <t>1 BEDROOM</t>
  </si>
  <si>
    <t>3 BEDROOM</t>
  </si>
  <si>
    <t>OPEN 1 BEDROOM</t>
  </si>
  <si>
    <t>Average Unit Area</t>
  </si>
  <si>
    <t>2 BEDROOM + 1 BATH</t>
  </si>
  <si>
    <t>2 BEDROOM + 2 BATH</t>
  </si>
  <si>
    <t>Open 1 Bedroom</t>
  </si>
  <si>
    <t>1A</t>
  </si>
  <si>
    <t>1Bedroom + Den</t>
  </si>
  <si>
    <t>2 Bedroom</t>
  </si>
  <si>
    <t>2A</t>
  </si>
  <si>
    <t>Level 1</t>
  </si>
  <si>
    <t>Level 2</t>
  </si>
  <si>
    <t>Total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</si>
</sst>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87E6E"/>
        <bgColor indexed="64"/>
      </patternFill>
    </fill>
    <fill>
      <patternFill patternType="solid">
        <fgColor rgb="FFF3F2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6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3" fontId="5" fillId="0" borderId="0" xfId="0" applyNumberFormat="1" applyFont="1" applyFill="1" applyBorder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" fontId="5" fillId="0" borderId="0" xfId="0" applyNumberFormat="1" applyFont="1" applyAlignment="1">
      <alignment horizontal="center" vertical="center"/>
    </xf>
    <xf numFmtId="0" fontId="0" fillId="0" borderId="0" xfId="0" applyFill="1"/>
    <xf numFmtId="3" fontId="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9" fontId="6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" fontId="1" fillId="7" borderId="0" xfId="0" applyNumberFormat="1" applyFont="1" applyFill="1" applyBorder="1" applyAlignment="1">
      <alignment horizontal="center" vertical="center"/>
    </xf>
    <xf numFmtId="0" fontId="0" fillId="6" borderId="0" xfId="0" applyFont="1" applyFill="1" applyBorder="1"/>
    <xf numFmtId="1" fontId="1" fillId="6" borderId="0" xfId="0" applyNumberFormat="1" applyFont="1" applyFill="1" applyBorder="1" applyAlignment="1">
      <alignment horizontal="center" vertical="center"/>
    </xf>
    <xf numFmtId="0" fontId="0" fillId="5" borderId="0" xfId="0" applyFont="1" applyFill="1" applyBorder="1"/>
    <xf numFmtId="0" fontId="0" fillId="5" borderId="0" xfId="0" applyFont="1" applyFill="1" applyBorder="1" applyAlignment="1">
      <alignment horizontal="center"/>
    </xf>
    <xf numFmtId="1" fontId="1" fillId="5" borderId="0" xfId="0" applyNumberFormat="1" applyFont="1" applyFill="1" applyBorder="1" applyAlignment="1">
      <alignment horizontal="center" vertical="center"/>
    </xf>
    <xf numFmtId="1" fontId="1" fillId="4" borderId="0" xfId="0" applyNumberFormat="1" applyFont="1" applyFill="1" applyBorder="1" applyAlignment="1">
      <alignment horizontal="center" vertical="center"/>
    </xf>
    <xf numFmtId="164" fontId="1" fillId="7" borderId="0" xfId="0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/>
    </xf>
    <xf numFmtId="164" fontId="1" fillId="6" borderId="0" xfId="0" applyNumberFormat="1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164" fontId="1" fillId="5" borderId="0" xfId="0" applyNumberFormat="1" applyFont="1" applyFill="1" applyBorder="1" applyAlignment="1">
      <alignment horizontal="center" vertical="center"/>
    </xf>
    <xf numFmtId="9" fontId="1" fillId="4" borderId="0" xfId="0" applyNumberFormat="1" applyFont="1" applyFill="1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4" fillId="2" borderId="0" xfId="0" applyNumberFormat="1" applyFont="1" applyFill="1" applyAlignment="1">
      <alignment horizontal="center" wrapText="1"/>
    </xf>
    <xf numFmtId="0" fontId="1" fillId="0" borderId="0" xfId="0" applyNumberFormat="1" applyFont="1" applyAlignment="1">
      <alignment horizontal="center" wrapText="1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BD8D3"/>
      <color rgb="FFF3F2F0"/>
      <color rgb="FF887E6E"/>
      <color rgb="FFFFCC66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"/>
  <sheetViews>
    <sheetView tabSelected="1" zoomScale="70" zoomScaleNormal="70" workbookViewId="0">
      <selection activeCell="E30" sqref="E30"/>
    </sheetView>
  </sheetViews>
  <sheetFormatPr defaultRowHeight="15" x14ac:dyDescent="0.25"/>
  <cols>
    <col min="1" max="1" width="22.140625" customWidth="1"/>
    <col min="2" max="2" width="18" customWidth="1"/>
    <col min="3" max="8" width="17" customWidth="1"/>
    <col min="9" max="9" width="17" style="1" customWidth="1"/>
    <col min="10" max="11" width="18.28515625" customWidth="1"/>
    <col min="12" max="17" width="21.140625" customWidth="1"/>
    <col min="18" max="18" width="29.5703125" customWidth="1"/>
    <col min="19" max="19" width="11.140625" customWidth="1"/>
    <col min="20" max="20" width="14.85546875" customWidth="1"/>
    <col min="21" max="21" width="4.28515625" customWidth="1"/>
    <col min="22" max="22" width="10.42578125" customWidth="1"/>
    <col min="23" max="24" width="10.7109375" customWidth="1"/>
    <col min="25" max="31" width="9.5703125" customWidth="1"/>
  </cols>
  <sheetData>
    <row r="1" spans="1:21" ht="18" customHeight="1" x14ac:dyDescent="0.25">
      <c r="A1" s="4" t="s">
        <v>1</v>
      </c>
      <c r="U1" s="10"/>
    </row>
    <row r="2" spans="1:21" s="42" customFormat="1" ht="18" customHeight="1" x14ac:dyDescent="0.25">
      <c r="A2" s="41" t="str">
        <f>IF(UnitSummary!A1&lt;&gt;"",UnitSummary!A1,"")</f>
        <v/>
      </c>
      <c r="B2" s="41" t="str">
        <f>IF(UnitSummary!B1&lt;&gt;"",UnitSummary!B1,"")</f>
        <v>Open 1 Bedroom</v>
      </c>
      <c r="C2" s="41" t="str">
        <f>IF(UnitSummary!C1&lt;&gt;"",UnitSummary!C1,"")</f>
        <v>1Bedroom + Den</v>
      </c>
      <c r="D2" s="41" t="str">
        <f>IF(UnitSummary!D1&lt;&gt;"",UnitSummary!D1,"")</f>
        <v>2 Bedroom</v>
      </c>
      <c r="E2" s="41" t="str">
        <f>IF(UnitSummary!E1&lt;&gt;"",UnitSummary!E1,"")</f>
        <v/>
      </c>
      <c r="F2" s="41" t="str">
        <f>IF(UnitSummary!F1&lt;&gt;"",UnitSummary!F1,"")</f>
        <v/>
      </c>
      <c r="G2" s="41" t="str">
        <f>IF(UnitSummary!G1&lt;&gt;"",UnitSummary!G1,"")</f>
        <v/>
      </c>
      <c r="H2" s="41" t="str">
        <f>IF(UnitSummary!H1&lt;&gt;"",UnitSummary!H1,"")</f>
        <v/>
      </c>
      <c r="I2" s="41" t="str">
        <f>IF(UnitSummary!I1&lt;&gt;"",UnitSummary!I1,"")</f>
        <v/>
      </c>
      <c r="J2" s="41" t="str">
        <f>IF(UnitSummary!J1&lt;&gt;"",UnitSummary!J1,"")</f>
        <v/>
      </c>
      <c r="K2" s="41" t="str">
        <f>IF(UnitSummary!K1&lt;&gt;"",UnitSummary!K1,"")</f>
        <v/>
      </c>
      <c r="L2" s="41" t="str">
        <f>IF(UnitSummary!L1&lt;&gt;"",UnitSummary!L1,"")</f>
        <v/>
      </c>
      <c r="M2" s="41" t="str">
        <f>IF(UnitSummary!M1&lt;&gt;"",UnitSummary!M1,"")</f>
        <v/>
      </c>
      <c r="N2" s="41" t="str">
        <f>IF(UnitSummary!N1&lt;&gt;"",UnitSummary!N1,"")</f>
        <v/>
      </c>
      <c r="O2" s="41" t="str">
        <f>IF(UnitSummary!O1&lt;&gt;"",UnitSummary!O1,"")</f>
        <v/>
      </c>
      <c r="P2" s="41" t="str">
        <f>IF(UnitSummary!P1&lt;&gt;"",UnitSummary!P1,"")</f>
        <v/>
      </c>
      <c r="Q2" s="41" t="str">
        <f>IF(UnitSummary!Q1&lt;&gt;"",UnitSummary!Q1,"")</f>
        <v/>
      </c>
      <c r="R2" s="41" t="str">
        <f>IF(UnitSummary!R1&lt;&gt;"",UnitSummary!R1,"")</f>
        <v/>
      </c>
      <c r="S2" s="41" t="str">
        <f>IF(UnitSummary!S1&lt;&gt;"",UnitSummary!S1,"")</f>
        <v/>
      </c>
      <c r="T2" s="41" t="str">
        <f>IF(UnitSummary!T1&lt;&gt;"",UnitSummary!T1,"")</f>
        <v/>
      </c>
    </row>
    <row r="3" spans="1:21" ht="18" customHeight="1" x14ac:dyDescent="0.25">
      <c r="A3" s="37" t="str">
        <f>IF(UnitSummary!A7&lt;&gt;"",UnitSummary!A7,"")</f>
        <v>FLOOR</v>
      </c>
      <c r="B3" s="37">
        <f>IF(UnitSummary!B7&lt;&gt;"",UnitSummary!B7,"")</f>
        <v>1.1000000000000001</v>
      </c>
      <c r="C3" s="37">
        <f>IF(UnitSummary!C7&lt;&gt;"",UnitSummary!C7,"")</f>
        <v>1.2</v>
      </c>
      <c r="D3" s="37">
        <f>IF(UnitSummary!D7&lt;&gt;"",UnitSummary!D7,"")</f>
        <v>2.1</v>
      </c>
      <c r="E3" s="37" t="str">
        <f>IF(UnitSummary!E7&lt;&gt;"",UnitSummary!E7,"")</f>
        <v>TOTAL</v>
      </c>
      <c r="F3" s="37" t="str">
        <f>IF(UnitSummary!F7&lt;&gt;"",UnitSummary!F7,"")</f>
        <v/>
      </c>
      <c r="G3" s="37" t="str">
        <f>IF(UnitSummary!G7&lt;&gt;"",UnitSummary!G7,"")</f>
        <v/>
      </c>
      <c r="H3" s="37" t="str">
        <f>IF(UnitSummary!H7&lt;&gt;"",UnitSummary!H7,"")</f>
        <v/>
      </c>
      <c r="I3" s="37" t="str">
        <f>IF(UnitSummary!I7&lt;&gt;"",UnitSummary!I7,"")</f>
        <v/>
      </c>
      <c r="J3" s="37" t="str">
        <f>IF(UnitSummary!J7&lt;&gt;"",UnitSummary!J7,"")</f>
        <v/>
      </c>
      <c r="K3" s="37" t="str">
        <f>IF(UnitSummary!K7&lt;&gt;"",UnitSummary!K7,"")</f>
        <v/>
      </c>
      <c r="L3" s="37" t="str">
        <f>IF(UnitSummary!L7&lt;&gt;"",UnitSummary!L7,"")</f>
        <v/>
      </c>
      <c r="M3" s="37" t="str">
        <f>IF(UnitSummary!M7&lt;&gt;"",UnitSummary!M7,"")</f>
        <v/>
      </c>
      <c r="N3" s="37" t="str">
        <f>IF(UnitSummary!N7&lt;&gt;"",UnitSummary!N7,"")</f>
        <v/>
      </c>
      <c r="O3" s="37" t="str">
        <f>IF(UnitSummary!O7&lt;&gt;"",UnitSummary!O7,"")</f>
        <v/>
      </c>
      <c r="P3" s="37" t="str">
        <f>IF(UnitSummary!P7&lt;&gt;"",UnitSummary!P7,"")</f>
        <v/>
      </c>
      <c r="Q3" s="37" t="str">
        <f>IF(UnitSummary!Q7&lt;&gt;"",UnitSummary!Q7,"")</f>
        <v/>
      </c>
      <c r="R3" s="37" t="str">
        <f>IF(UnitSummary!R7&lt;&gt;"",UnitSummary!R7,"")</f>
        <v/>
      </c>
      <c r="S3" s="37" t="str">
        <f>IF(UnitSummary!S7&lt;&gt;"",UnitSummary!S7,"")</f>
        <v/>
      </c>
      <c r="T3" s="37" t="str">
        <f>IF(UnitSummary!T7&lt;&gt;"",UnitSummary!T7,"")</f>
        <v/>
      </c>
    </row>
    <row r="4" spans="1:21" ht="18" customHeight="1" x14ac:dyDescent="0.25">
      <c r="A4" s="2" t="str">
        <f>IF(UnitSummary!A8&lt;&gt;"",UnitSummary!A8,"")</f>
        <v>Level 1</v>
      </c>
      <c r="B4" s="2">
        <f>IF(UnitSummary!B8&lt;&gt;"",UnitSummary!B8,"")</f>
        <v>4</v>
      </c>
      <c r="C4" s="2">
        <f>IF(UnitSummary!C8&lt;&gt;"",UnitSummary!C8,"")</f>
        <v>2</v>
      </c>
      <c r="D4" s="2">
        <f>IF(UnitSummary!D8&lt;&gt;"",UnitSummary!D8,"")</f>
        <v>2</v>
      </c>
      <c r="E4" s="2">
        <f>IF(UnitSummary!E8&lt;&gt;"",UnitSummary!E8,"")</f>
        <v>8</v>
      </c>
      <c r="F4" s="2" t="str">
        <f>IF(UnitSummary!F8&lt;&gt;"",UnitSummary!F8,"")</f>
        <v/>
      </c>
      <c r="G4" s="2" t="str">
        <f>IF(UnitSummary!G8&lt;&gt;"",UnitSummary!G8,"")</f>
        <v/>
      </c>
      <c r="H4" s="2" t="str">
        <f>IF(UnitSummary!H8&lt;&gt;"",UnitSummary!H8,"")</f>
        <v/>
      </c>
      <c r="I4" s="2" t="str">
        <f>IF(UnitSummary!I8&lt;&gt;"",UnitSummary!I8,"")</f>
        <v/>
      </c>
      <c r="J4" s="2" t="str">
        <f>IF(UnitSummary!J8&lt;&gt;"",UnitSummary!J8,"")</f>
        <v/>
      </c>
      <c r="K4" s="2" t="str">
        <f>IF(UnitSummary!K8&lt;&gt;"",UnitSummary!K8,"")</f>
        <v/>
      </c>
      <c r="L4" s="2" t="str">
        <f>IF(UnitSummary!L8&lt;&gt;"",UnitSummary!L8,"")</f>
        <v/>
      </c>
      <c r="M4" s="2" t="str">
        <f>IF(UnitSummary!M8&lt;&gt;"",UnitSummary!M8,"")</f>
        <v/>
      </c>
      <c r="N4" s="2" t="str">
        <f>IF(UnitSummary!N8&lt;&gt;"",UnitSummary!N8,"")</f>
        <v/>
      </c>
      <c r="O4" s="2" t="str">
        <f>IF(UnitSummary!O8&lt;&gt;"",UnitSummary!O8,"")</f>
        <v/>
      </c>
      <c r="P4" s="2" t="str">
        <f>IF(UnitSummary!P8&lt;&gt;"",UnitSummary!P8,"")</f>
        <v/>
      </c>
      <c r="Q4" s="2" t="str">
        <f>IF(UnitSummary!Q8&lt;&gt;"",UnitSummary!Q8,"")</f>
        <v/>
      </c>
      <c r="R4" s="2" t="str">
        <f>IF(UnitSummary!R8&lt;&gt;"",UnitSummary!R8,"")</f>
        <v/>
      </c>
      <c r="S4" s="2" t="str">
        <f>IF(UnitSummary!S8&lt;&gt;"",UnitSummary!S8,"")</f>
        <v/>
      </c>
      <c r="T4" s="2" t="str">
        <f>IF(UnitSummary!T8&lt;&gt;"",UnitSummary!T8,"")</f>
        <v/>
      </c>
    </row>
    <row r="5" spans="1:21" ht="18" customHeight="1" x14ac:dyDescent="0.25">
      <c r="A5" s="2" t="str">
        <f>IF(UnitSummary!A9&lt;&gt;"",UnitSummary!A9,"")</f>
        <v>Level 2</v>
      </c>
      <c r="B5" s="2">
        <f>IF(UnitSummary!B9&lt;&gt;"",UnitSummary!B9,"")</f>
        <v>4</v>
      </c>
      <c r="C5" s="2">
        <f>IF(UnitSummary!C9&lt;&gt;"",UnitSummary!C9,"")</f>
        <v>2</v>
      </c>
      <c r="D5" s="2">
        <f>IF(UnitSummary!D9&lt;&gt;"",UnitSummary!D9,"")</f>
        <v>2</v>
      </c>
      <c r="E5" s="2">
        <f>IF(UnitSummary!E9&lt;&gt;"",UnitSummary!E9,"")</f>
        <v>8</v>
      </c>
      <c r="F5" s="2" t="str">
        <f>IF(UnitSummary!F9&lt;&gt;"",UnitSummary!F9,"")</f>
        <v/>
      </c>
      <c r="G5" s="2" t="str">
        <f>IF(UnitSummary!G9&lt;&gt;"",UnitSummary!G9,"")</f>
        <v/>
      </c>
      <c r="H5" s="2" t="str">
        <f>IF(UnitSummary!H9&lt;&gt;"",UnitSummary!H9,"")</f>
        <v/>
      </c>
      <c r="I5" s="2" t="str">
        <f>IF(UnitSummary!I9&lt;&gt;"",UnitSummary!I9,"")</f>
        <v/>
      </c>
      <c r="J5" s="2" t="str">
        <f>IF(UnitSummary!J9&lt;&gt;"",UnitSummary!J9,"")</f>
        <v/>
      </c>
      <c r="K5" s="2" t="str">
        <f>IF(UnitSummary!K9&lt;&gt;"",UnitSummary!K9,"")</f>
        <v/>
      </c>
      <c r="L5" s="2" t="str">
        <f>IF(UnitSummary!L9&lt;&gt;"",UnitSummary!L9,"")</f>
        <v/>
      </c>
      <c r="M5" s="2" t="str">
        <f>IF(UnitSummary!M9&lt;&gt;"",UnitSummary!M9,"")</f>
        <v/>
      </c>
      <c r="N5" s="2" t="str">
        <f>IF(UnitSummary!N9&lt;&gt;"",UnitSummary!N9,"")</f>
        <v/>
      </c>
      <c r="O5" s="2" t="str">
        <f>IF(UnitSummary!O9&lt;&gt;"",UnitSummary!O9,"")</f>
        <v/>
      </c>
      <c r="P5" s="2" t="str">
        <f>IF(UnitSummary!P9&lt;&gt;"",UnitSummary!P9,"")</f>
        <v/>
      </c>
      <c r="Q5" s="2" t="str">
        <f>IF(UnitSummary!Q9&lt;&gt;"",UnitSummary!Q9,"")</f>
        <v/>
      </c>
      <c r="R5" s="2" t="str">
        <f>IF(UnitSummary!R9&lt;&gt;"",UnitSummary!R9,"")</f>
        <v/>
      </c>
      <c r="S5" s="2" t="str">
        <f>IF(UnitSummary!S9&lt;&gt;"",UnitSummary!S9,"")</f>
        <v/>
      </c>
      <c r="T5" s="2" t="str">
        <f>IF(UnitSummary!T9&lt;&gt;"",UnitSummary!T9,"")</f>
        <v/>
      </c>
    </row>
    <row r="6" spans="1:21" ht="18" customHeight="1" x14ac:dyDescent="0.25">
      <c r="A6" s="2" t="str">
        <f>IF(UnitSummary!A10&lt;&gt;"",UnitSummary!A10,"")</f>
        <v/>
      </c>
      <c r="B6" s="2" t="str">
        <f>IF(UnitSummary!B10&lt;&gt;"",UnitSummary!B10,"")</f>
        <v/>
      </c>
      <c r="C6" s="2" t="str">
        <f>IF(UnitSummary!C10&lt;&gt;"",UnitSummary!C10,"")</f>
        <v/>
      </c>
      <c r="D6" s="2" t="str">
        <f>IF(UnitSummary!D10&lt;&gt;"",UnitSummary!D10,"")</f>
        <v/>
      </c>
      <c r="E6" s="2" t="str">
        <f>IF(UnitSummary!E10&lt;&gt;"",UnitSummary!E10,"")</f>
        <v/>
      </c>
      <c r="F6" s="2" t="str">
        <f>IF(UnitSummary!F10&lt;&gt;"",UnitSummary!F10,"")</f>
        <v/>
      </c>
      <c r="G6" s="2" t="str">
        <f>IF(UnitSummary!G10&lt;&gt;"",UnitSummary!G10,"")</f>
        <v/>
      </c>
      <c r="H6" s="2" t="str">
        <f>IF(UnitSummary!H10&lt;&gt;"",UnitSummary!H10,"")</f>
        <v/>
      </c>
      <c r="I6" s="2" t="str">
        <f>IF(UnitSummary!I10&lt;&gt;"",UnitSummary!I10,"")</f>
        <v/>
      </c>
      <c r="J6" s="2" t="str">
        <f>IF(UnitSummary!J10&lt;&gt;"",UnitSummary!J10,"")</f>
        <v/>
      </c>
      <c r="K6" s="2" t="str">
        <f>IF(UnitSummary!K10&lt;&gt;"",UnitSummary!K10,"")</f>
        <v/>
      </c>
      <c r="L6" s="2" t="str">
        <f>IF(UnitSummary!L10&lt;&gt;"",UnitSummary!L10,"")</f>
        <v/>
      </c>
      <c r="M6" s="2" t="str">
        <f>IF(UnitSummary!M10&lt;&gt;"",UnitSummary!M10,"")</f>
        <v/>
      </c>
      <c r="N6" s="2" t="str">
        <f>IF(UnitSummary!N10&lt;&gt;"",UnitSummary!N10,"")</f>
        <v/>
      </c>
      <c r="O6" s="2" t="str">
        <f>IF(UnitSummary!O10&lt;&gt;"",UnitSummary!O10,"")</f>
        <v/>
      </c>
      <c r="P6" s="2" t="str">
        <f>IF(UnitSummary!P10&lt;&gt;"",UnitSummary!P10,"")</f>
        <v/>
      </c>
      <c r="Q6" s="2" t="str">
        <f>IF(UnitSummary!Q10&lt;&gt;"",UnitSummary!Q10,"")</f>
        <v/>
      </c>
      <c r="R6" s="2" t="str">
        <f>IF(UnitSummary!R10&lt;&gt;"",UnitSummary!R10,"")</f>
        <v/>
      </c>
      <c r="S6" s="2" t="str">
        <f>IF(UnitSummary!S10&lt;&gt;"",UnitSummary!S10,"")</f>
        <v/>
      </c>
      <c r="T6" s="2" t="str">
        <f>IF(UnitSummary!T10&lt;&gt;"",UnitSummary!T10,"")</f>
        <v/>
      </c>
    </row>
    <row r="7" spans="1:21" ht="18" customHeight="1" x14ac:dyDescent="0.25">
      <c r="A7" s="2" t="str">
        <f>IF(UnitSummary!A11&lt;&gt;"",UnitSummary!A11,"")</f>
        <v/>
      </c>
      <c r="B7" s="2" t="str">
        <f>IF(UnitSummary!B11&lt;&gt;"",UnitSummary!B11,"")</f>
        <v/>
      </c>
      <c r="C7" s="2" t="str">
        <f>IF(UnitSummary!C11&lt;&gt;"",UnitSummary!C11,"")</f>
        <v/>
      </c>
      <c r="D7" s="2" t="str">
        <f>IF(UnitSummary!D11&lt;&gt;"",UnitSummary!D11,"")</f>
        <v/>
      </c>
      <c r="E7" s="2" t="str">
        <f>IF(UnitSummary!E11&lt;&gt;"",UnitSummary!E11,"")</f>
        <v/>
      </c>
      <c r="F7" s="2" t="str">
        <f>IF(UnitSummary!F11&lt;&gt;"",UnitSummary!F11,"")</f>
        <v/>
      </c>
      <c r="G7" s="2" t="str">
        <f>IF(UnitSummary!G11&lt;&gt;"",UnitSummary!G11,"")</f>
        <v/>
      </c>
      <c r="H7" s="2" t="str">
        <f>IF(UnitSummary!H11&lt;&gt;"",UnitSummary!H11,"")</f>
        <v/>
      </c>
      <c r="I7" s="2" t="str">
        <f>IF(UnitSummary!I11&lt;&gt;"",UnitSummary!I11,"")</f>
        <v/>
      </c>
      <c r="J7" s="2" t="str">
        <f>IF(UnitSummary!J11&lt;&gt;"",UnitSummary!J11,"")</f>
        <v/>
      </c>
      <c r="K7" s="2" t="str">
        <f>IF(UnitSummary!K11&lt;&gt;"",UnitSummary!K11,"")</f>
        <v/>
      </c>
      <c r="L7" s="2" t="str">
        <f>IF(UnitSummary!L11&lt;&gt;"",UnitSummary!L11,"")</f>
        <v/>
      </c>
      <c r="M7" s="2" t="str">
        <f>IF(UnitSummary!M11&lt;&gt;"",UnitSummary!M11,"")</f>
        <v/>
      </c>
      <c r="N7" s="2" t="str">
        <f>IF(UnitSummary!N11&lt;&gt;"",UnitSummary!N11,"")</f>
        <v/>
      </c>
      <c r="O7" s="2" t="str">
        <f>IF(UnitSummary!O11&lt;&gt;"",UnitSummary!O11,"")</f>
        <v/>
      </c>
      <c r="P7" s="2" t="str">
        <f>IF(UnitSummary!P11&lt;&gt;"",UnitSummary!P11,"")</f>
        <v/>
      </c>
      <c r="Q7" s="2" t="str">
        <f>IF(UnitSummary!Q11&lt;&gt;"",UnitSummary!Q11,"")</f>
        <v/>
      </c>
      <c r="R7" s="2" t="str">
        <f>IF(UnitSummary!R11&lt;&gt;"",UnitSummary!R11,"")</f>
        <v/>
      </c>
      <c r="S7" s="2" t="str">
        <f>IF(UnitSummary!S11&lt;&gt;"",UnitSummary!S11,"")</f>
        <v/>
      </c>
      <c r="T7" s="2" t="str">
        <f>IF(UnitSummary!T11&lt;&gt;"",UnitSummary!T11,"")</f>
        <v/>
      </c>
    </row>
    <row r="8" spans="1:21" ht="18" customHeight="1" x14ac:dyDescent="0.25">
      <c r="A8" s="2" t="str">
        <f>IF(UnitSummary!A12&lt;&gt;"",UnitSummary!A12,"")</f>
        <v/>
      </c>
      <c r="B8" s="2" t="str">
        <f>IF(UnitSummary!B12&lt;&gt;"",UnitSummary!B12,"")</f>
        <v/>
      </c>
      <c r="C8" s="2" t="str">
        <f>IF(UnitSummary!C12&lt;&gt;"",UnitSummary!C12,"")</f>
        <v/>
      </c>
      <c r="D8" s="2" t="str">
        <f>IF(UnitSummary!D12&lt;&gt;"",UnitSummary!D12,"")</f>
        <v/>
      </c>
      <c r="E8" s="2" t="str">
        <f>IF(UnitSummary!E12&lt;&gt;"",UnitSummary!E12,"")</f>
        <v/>
      </c>
      <c r="F8" s="2" t="str">
        <f>IF(UnitSummary!F12&lt;&gt;"",UnitSummary!F12,"")</f>
        <v/>
      </c>
      <c r="G8" s="2" t="str">
        <f>IF(UnitSummary!G12&lt;&gt;"",UnitSummary!G12,"")</f>
        <v/>
      </c>
      <c r="H8" s="2" t="str">
        <f>IF(UnitSummary!H12&lt;&gt;"",UnitSummary!H12,"")</f>
        <v/>
      </c>
      <c r="I8" s="2" t="str">
        <f>IF(UnitSummary!I12&lt;&gt;"",UnitSummary!I12,"")</f>
        <v/>
      </c>
      <c r="J8" s="2" t="str">
        <f>IF(UnitSummary!J12&lt;&gt;"",UnitSummary!J12,"")</f>
        <v/>
      </c>
      <c r="K8" s="2" t="str">
        <f>IF(UnitSummary!K12&lt;&gt;"",UnitSummary!K12,"")</f>
        <v/>
      </c>
      <c r="L8" s="2" t="str">
        <f>IF(UnitSummary!L12&lt;&gt;"",UnitSummary!L12,"")</f>
        <v/>
      </c>
      <c r="M8" s="2" t="str">
        <f>IF(UnitSummary!M12&lt;&gt;"",UnitSummary!M12,"")</f>
        <v/>
      </c>
      <c r="N8" s="2" t="str">
        <f>IF(UnitSummary!N12&lt;&gt;"",UnitSummary!N12,"")</f>
        <v/>
      </c>
      <c r="O8" s="2" t="str">
        <f>IF(UnitSummary!O12&lt;&gt;"",UnitSummary!O12,"")</f>
        <v/>
      </c>
      <c r="P8" s="2" t="str">
        <f>IF(UnitSummary!P12&lt;&gt;"",UnitSummary!P12,"")</f>
        <v/>
      </c>
      <c r="Q8" s="2" t="str">
        <f>IF(UnitSummary!Q12&lt;&gt;"",UnitSummary!Q12,"")</f>
        <v/>
      </c>
      <c r="R8" s="2" t="str">
        <f>IF(UnitSummary!R12&lt;&gt;"",UnitSummary!R12,"")</f>
        <v/>
      </c>
      <c r="S8" s="2" t="str">
        <f>IF(UnitSummary!S12&lt;&gt;"",UnitSummary!S12,"")</f>
        <v/>
      </c>
      <c r="T8" s="2" t="str">
        <f>IF(UnitSummary!T12&lt;&gt;"",UnitSummary!T12,"")</f>
        <v/>
      </c>
    </row>
    <row r="9" spans="1:21" s="34" customFormat="1" ht="18" customHeight="1" x14ac:dyDescent="0.25">
      <c r="A9" s="2" t="str">
        <f>IF(UnitSummary!A13&lt;&gt;"",UnitSummary!A13,"")</f>
        <v/>
      </c>
      <c r="B9" s="2" t="str">
        <f>IF(UnitSummary!B13&lt;&gt;"",UnitSummary!B13,"")</f>
        <v/>
      </c>
      <c r="C9" s="2" t="str">
        <f>IF(UnitSummary!C13&lt;&gt;"",UnitSummary!C13,"")</f>
        <v/>
      </c>
      <c r="D9" s="2" t="str">
        <f>IF(UnitSummary!D13&lt;&gt;"",UnitSummary!D13,"")</f>
        <v/>
      </c>
      <c r="E9" s="2" t="str">
        <f>IF(UnitSummary!E13&lt;&gt;"",UnitSummary!E13,"")</f>
        <v/>
      </c>
      <c r="F9" s="2" t="str">
        <f>IF(UnitSummary!F13&lt;&gt;"",UnitSummary!F13,"")</f>
        <v/>
      </c>
      <c r="G9" s="2" t="str">
        <f>IF(UnitSummary!G13&lt;&gt;"",UnitSummary!G13,"")</f>
        <v/>
      </c>
      <c r="H9" s="2" t="str">
        <f>IF(UnitSummary!H13&lt;&gt;"",UnitSummary!H13,"")</f>
        <v/>
      </c>
      <c r="I9" s="2" t="str">
        <f>IF(UnitSummary!I13&lt;&gt;"",UnitSummary!I13,"")</f>
        <v/>
      </c>
      <c r="J9" s="2" t="str">
        <f>IF(UnitSummary!J13&lt;&gt;"",UnitSummary!J13,"")</f>
        <v/>
      </c>
      <c r="K9" s="2" t="str">
        <f>IF(UnitSummary!K13&lt;&gt;"",UnitSummary!K13,"")</f>
        <v/>
      </c>
      <c r="L9" s="2" t="str">
        <f>IF(UnitSummary!L13&lt;&gt;"",UnitSummary!L13,"")</f>
        <v/>
      </c>
      <c r="M9" s="2" t="str">
        <f>IF(UnitSummary!M13&lt;&gt;"",UnitSummary!M13,"")</f>
        <v/>
      </c>
      <c r="N9" s="2" t="str">
        <f>IF(UnitSummary!N13&lt;&gt;"",UnitSummary!N13,"")</f>
        <v/>
      </c>
      <c r="O9" s="2" t="str">
        <f>IF(UnitSummary!O13&lt;&gt;"",UnitSummary!O13,"")</f>
        <v/>
      </c>
      <c r="P9" s="2" t="str">
        <f>IF(UnitSummary!P13&lt;&gt;"",UnitSummary!P13,"")</f>
        <v/>
      </c>
      <c r="Q9" s="2" t="str">
        <f>IF(UnitSummary!Q13&lt;&gt;"",UnitSummary!Q13,"")</f>
        <v/>
      </c>
      <c r="R9" s="2" t="str">
        <f>IF(UnitSummary!R13&lt;&gt;"",UnitSummary!R13,"")</f>
        <v/>
      </c>
      <c r="S9" s="2" t="str">
        <f>IF(UnitSummary!S13&lt;&gt;"",UnitSummary!S13,"")</f>
        <v/>
      </c>
      <c r="T9" s="2" t="str">
        <f>IF(UnitSummary!T13&lt;&gt;"",UnitSummary!T13,"")</f>
        <v/>
      </c>
    </row>
    <row r="10" spans="1:21" ht="18" customHeight="1" x14ac:dyDescent="0.25">
      <c r="A10" s="2" t="str">
        <f>IF(UnitSummary!A14&lt;&gt;"",UnitSummary!A14,"")</f>
        <v/>
      </c>
      <c r="B10" s="2" t="str">
        <f>IF(UnitSummary!B14&lt;&gt;"",UnitSummary!B14,"")</f>
        <v/>
      </c>
      <c r="C10" s="2" t="str">
        <f>IF(UnitSummary!C14&lt;&gt;"",UnitSummary!C14,"")</f>
        <v/>
      </c>
      <c r="D10" s="2" t="str">
        <f>IF(UnitSummary!D14&lt;&gt;"",UnitSummary!D14,"")</f>
        <v/>
      </c>
      <c r="E10" s="2" t="str">
        <f>IF(UnitSummary!E14&lt;&gt;"",UnitSummary!E14,"")</f>
        <v/>
      </c>
      <c r="F10" s="2" t="str">
        <f>IF(UnitSummary!F14&lt;&gt;"",UnitSummary!F14,"")</f>
        <v/>
      </c>
      <c r="G10" s="2" t="str">
        <f>IF(UnitSummary!G14&lt;&gt;"",UnitSummary!G14,"")</f>
        <v/>
      </c>
      <c r="H10" s="2" t="str">
        <f>IF(UnitSummary!H14&lt;&gt;"",UnitSummary!H14,"")</f>
        <v/>
      </c>
      <c r="I10" s="2" t="str">
        <f>IF(UnitSummary!I14&lt;&gt;"",UnitSummary!I14,"")</f>
        <v/>
      </c>
      <c r="J10" s="2" t="str">
        <f>IF(UnitSummary!J14&lt;&gt;"",UnitSummary!J14,"")</f>
        <v/>
      </c>
      <c r="K10" s="2" t="str">
        <f>IF(UnitSummary!K14&lt;&gt;"",UnitSummary!K14,"")</f>
        <v/>
      </c>
      <c r="L10" s="2" t="str">
        <f>IF(UnitSummary!L14&lt;&gt;"",UnitSummary!L14,"")</f>
        <v/>
      </c>
      <c r="M10" s="2" t="str">
        <f>IF(UnitSummary!M14&lt;&gt;"",UnitSummary!M14,"")</f>
        <v/>
      </c>
      <c r="N10" s="2" t="str">
        <f>IF(UnitSummary!N14&lt;&gt;"",UnitSummary!N14,"")</f>
        <v/>
      </c>
      <c r="O10" s="2" t="str">
        <f>IF(UnitSummary!O14&lt;&gt;"",UnitSummary!O14,"")</f>
        <v/>
      </c>
      <c r="P10" s="2" t="str">
        <f>IF(UnitSummary!P14&lt;&gt;"",UnitSummary!P14,"")</f>
        <v/>
      </c>
      <c r="Q10" s="2" t="str">
        <f>IF(UnitSummary!Q14&lt;&gt;"",UnitSummary!Q14,"")</f>
        <v/>
      </c>
      <c r="R10" s="2" t="str">
        <f>IF(UnitSummary!R14&lt;&gt;"",UnitSummary!R14,"")</f>
        <v/>
      </c>
      <c r="S10" s="2" t="str">
        <f>IF(UnitSummary!S14&lt;&gt;"",UnitSummary!S14,"")</f>
        <v/>
      </c>
      <c r="T10" s="2" t="str">
        <f>IF(UnitSummary!T14&lt;&gt;"",UnitSummary!T14,"")</f>
        <v/>
      </c>
    </row>
    <row r="11" spans="1:21" s="34" customFormat="1" ht="18" customHeight="1" x14ac:dyDescent="0.25">
      <c r="A11" s="2" t="str">
        <f>IF(UnitSummary!A15&lt;&gt;"",UnitSummary!A15,"")</f>
        <v/>
      </c>
      <c r="B11" s="2" t="str">
        <f>IF(UnitSummary!B15&lt;&gt;"",UnitSummary!B15,"")</f>
        <v/>
      </c>
      <c r="C11" s="2" t="str">
        <f>IF(UnitSummary!C15&lt;&gt;"",UnitSummary!C15,"")</f>
        <v/>
      </c>
      <c r="D11" s="2" t="str">
        <f>IF(UnitSummary!D15&lt;&gt;"",UnitSummary!D15,"")</f>
        <v/>
      </c>
      <c r="E11" s="2" t="str">
        <f>IF(UnitSummary!E15&lt;&gt;"",UnitSummary!E15,"")</f>
        <v/>
      </c>
      <c r="F11" s="2" t="str">
        <f>IF(UnitSummary!F15&lt;&gt;"",UnitSummary!F15,"")</f>
        <v/>
      </c>
      <c r="G11" s="2" t="str">
        <f>IF(UnitSummary!G15&lt;&gt;"",UnitSummary!G15,"")</f>
        <v/>
      </c>
      <c r="H11" s="2" t="str">
        <f>IF(UnitSummary!H15&lt;&gt;"",UnitSummary!H15,"")</f>
        <v/>
      </c>
      <c r="I11" s="2" t="str">
        <f>IF(UnitSummary!I15&lt;&gt;"",UnitSummary!I15,"")</f>
        <v/>
      </c>
      <c r="J11" s="2" t="str">
        <f>IF(UnitSummary!J15&lt;&gt;"",UnitSummary!J15,"")</f>
        <v/>
      </c>
      <c r="K11" s="2" t="str">
        <f>IF(UnitSummary!K15&lt;&gt;"",UnitSummary!K15,"")</f>
        <v/>
      </c>
      <c r="L11" s="2" t="str">
        <f>IF(UnitSummary!L15&lt;&gt;"",UnitSummary!L15,"")</f>
        <v/>
      </c>
      <c r="M11" s="2" t="str">
        <f>IF(UnitSummary!M15&lt;&gt;"",UnitSummary!M15,"")</f>
        <v/>
      </c>
      <c r="N11" s="2" t="str">
        <f>IF(UnitSummary!N15&lt;&gt;"",UnitSummary!N15,"")</f>
        <v/>
      </c>
      <c r="O11" s="2" t="str">
        <f>IF(UnitSummary!O15&lt;&gt;"",UnitSummary!O15,"")</f>
        <v/>
      </c>
      <c r="P11" s="2" t="str">
        <f>IF(UnitSummary!P15&lt;&gt;"",UnitSummary!P15,"")</f>
        <v/>
      </c>
      <c r="Q11" s="2" t="str">
        <f>IF(UnitSummary!Q15&lt;&gt;"",UnitSummary!Q15,"")</f>
        <v/>
      </c>
      <c r="R11" s="2" t="str">
        <f>IF(UnitSummary!R15&lt;&gt;"",UnitSummary!R15,"")</f>
        <v/>
      </c>
      <c r="S11" s="2" t="str">
        <f>IF(UnitSummary!S15&lt;&gt;"",UnitSummary!S15,"")</f>
        <v/>
      </c>
      <c r="T11" s="2" t="str">
        <f>IF(UnitSummary!T15&lt;&gt;"",UnitSummary!T15,"")</f>
        <v/>
      </c>
    </row>
    <row r="12" spans="1:21" s="44" customFormat="1" ht="18" customHeight="1" x14ac:dyDescent="0.25">
      <c r="A12" s="43" t="s">
        <v>0</v>
      </c>
      <c r="B12" s="43">
        <f>IF(SUM(B4:B11)&lt;&gt;0,SUM(B4:B11),"")</f>
        <v>8</v>
      </c>
      <c r="C12" s="43">
        <f t="shared" ref="C12:Q12" si="0">IF(SUM(C4:C11)&lt;&gt;0,SUM(C4:C11),"")</f>
        <v>4</v>
      </c>
      <c r="D12" s="43">
        <f t="shared" si="0"/>
        <v>4</v>
      </c>
      <c r="E12" s="43">
        <f t="shared" si="0"/>
        <v>16</v>
      </c>
      <c r="F12" s="43" t="str">
        <f t="shared" si="0"/>
        <v/>
      </c>
      <c r="G12" s="43" t="str">
        <f t="shared" si="0"/>
        <v/>
      </c>
      <c r="H12" s="43" t="str">
        <f t="shared" si="0"/>
        <v/>
      </c>
      <c r="I12" s="43" t="str">
        <f t="shared" si="0"/>
        <v/>
      </c>
      <c r="J12" s="43" t="str">
        <f t="shared" si="0"/>
        <v/>
      </c>
      <c r="K12" s="43" t="str">
        <f t="shared" si="0"/>
        <v/>
      </c>
      <c r="L12" s="43" t="str">
        <f t="shared" si="0"/>
        <v/>
      </c>
      <c r="M12" s="43" t="str">
        <f t="shared" si="0"/>
        <v/>
      </c>
      <c r="N12" s="43" t="str">
        <f t="shared" si="0"/>
        <v/>
      </c>
      <c r="O12" s="43" t="str">
        <f t="shared" si="0"/>
        <v/>
      </c>
      <c r="P12" s="43" t="str">
        <f t="shared" si="0"/>
        <v/>
      </c>
      <c r="Q12" s="43" t="str">
        <f t="shared" si="0"/>
        <v/>
      </c>
      <c r="R12" s="43" t="str">
        <f t="shared" ref="R12" si="1">IF(SUM(R4:R11)&lt;&gt;0,SUM(R4:R11),"")</f>
        <v/>
      </c>
      <c r="S12" s="43" t="str">
        <f t="shared" ref="S12" si="2">IF(SUM(S4:S11)&lt;&gt;0,SUM(S4:S11),"")</f>
        <v/>
      </c>
      <c r="T12" s="43" t="str">
        <f t="shared" ref="T12" si="3">IF(SUM(T4:T11)&lt;&gt;0,SUM(T4:T11),"")</f>
        <v/>
      </c>
    </row>
    <row r="13" spans="1:21" ht="18" customHeight="1" x14ac:dyDescent="0.25">
      <c r="A13" s="5" t="s">
        <v>3</v>
      </c>
      <c r="B13" s="15">
        <f>IF(UnitSummary!B3&lt;&gt;"",UnitSummary!B3,"")</f>
        <v>500</v>
      </c>
      <c r="C13" s="15">
        <f>IF(UnitSummary!C3&lt;&gt;"",UnitSummary!C3,"")</f>
        <v>500</v>
      </c>
      <c r="D13" s="15">
        <f>IF(UnitSummary!D3&lt;&gt;"",UnitSummary!D3,"")</f>
        <v>600</v>
      </c>
      <c r="E13" s="15" t="str">
        <f>IF(UnitSummary!E3&lt;&gt;"",UnitSummary!E3,"")</f>
        <v/>
      </c>
      <c r="F13" s="15" t="str">
        <f>IF(UnitSummary!F3&lt;&gt;"",UnitSummary!F3,"")</f>
        <v/>
      </c>
      <c r="G13" s="15" t="str">
        <f>IF(UnitSummary!G3&lt;&gt;"",UnitSummary!G3,"")</f>
        <v/>
      </c>
      <c r="H13" s="15" t="str">
        <f>IF(UnitSummary!H3&lt;&gt;"",UnitSummary!H3,"")</f>
        <v/>
      </c>
      <c r="I13" s="15" t="str">
        <f>IF(UnitSummary!I3&lt;&gt;"",UnitSummary!I3,"")</f>
        <v/>
      </c>
      <c r="J13" s="15" t="str">
        <f>IF(UnitSummary!J3&lt;&gt;"",UnitSummary!J3,"")</f>
        <v/>
      </c>
      <c r="K13" s="15" t="str">
        <f>IF(UnitSummary!K3&lt;&gt;"",UnitSummary!K3,"")</f>
        <v/>
      </c>
      <c r="L13" s="15" t="str">
        <f>IF(UnitSummary!L3&lt;&gt;"",UnitSummary!L3,"")</f>
        <v/>
      </c>
      <c r="M13" s="15" t="str">
        <f>IF(UnitSummary!M3&lt;&gt;"",UnitSummary!M3,"")</f>
        <v/>
      </c>
      <c r="N13" s="15" t="str">
        <f>IF(UnitSummary!N3&lt;&gt;"",UnitSummary!N3,"")</f>
        <v/>
      </c>
      <c r="O13" s="15" t="str">
        <f>IF(UnitSummary!O3&lt;&gt;"",UnitSummary!O3,"")</f>
        <v/>
      </c>
      <c r="P13" s="15" t="str">
        <f>IF(UnitSummary!P3&lt;&gt;"",UnitSummary!P3,"")</f>
        <v/>
      </c>
      <c r="Q13" s="15" t="str">
        <f>IF(UnitSummary!Q3&lt;&gt;"",UnitSummary!Q3,"")</f>
        <v/>
      </c>
      <c r="U13" s="6"/>
    </row>
    <row r="14" spans="1:21" ht="18" customHeight="1" x14ac:dyDescent="0.25">
      <c r="A14" s="5" t="s">
        <v>5</v>
      </c>
      <c r="B14" s="7">
        <f>B12/L19</f>
        <v>0.5</v>
      </c>
      <c r="C14" s="7">
        <f>C12/L19</f>
        <v>0.25</v>
      </c>
      <c r="D14" s="7">
        <f>D12/L19</f>
        <v>0.25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ht="18" customHeight="1" x14ac:dyDescent="0.25">
      <c r="A15" s="5" t="s">
        <v>4</v>
      </c>
      <c r="B15" s="11">
        <f>B13*B12</f>
        <v>4000</v>
      </c>
      <c r="C15" s="11">
        <f>C13*C12</f>
        <v>2000</v>
      </c>
      <c r="D15" s="11">
        <f>D13*D12</f>
        <v>2400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 ht="18" customHeight="1" x14ac:dyDescent="0.25">
      <c r="A16" s="5"/>
      <c r="B16" s="7"/>
      <c r="C16" s="7"/>
      <c r="D16" s="7"/>
      <c r="E16" s="13"/>
      <c r="F16" s="13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2" ht="18" customHeight="1" x14ac:dyDescent="0.25">
      <c r="A17" s="8"/>
      <c r="B17" s="19"/>
      <c r="C17" s="19"/>
      <c r="D17" s="19"/>
      <c r="E17" s="19"/>
      <c r="F17" s="19"/>
      <c r="G17" s="19"/>
      <c r="H17" s="14"/>
      <c r="I17" s="19"/>
      <c r="M17" s="6"/>
      <c r="N17" s="6"/>
      <c r="O17" s="6"/>
      <c r="P17" s="6"/>
      <c r="Q17" s="6"/>
      <c r="R17" s="6"/>
      <c r="S17" s="14"/>
      <c r="U17" s="17"/>
    </row>
    <row r="18" spans="1:22" ht="18" customHeight="1" x14ac:dyDescent="0.25">
      <c r="A18" s="36" t="s">
        <v>6</v>
      </c>
      <c r="B18" s="20">
        <f>SUM(B12:F12)</f>
        <v>32</v>
      </c>
      <c r="C18" s="20"/>
      <c r="D18" s="22">
        <f>SUM(G12:H12)</f>
        <v>0</v>
      </c>
      <c r="E18" s="21"/>
      <c r="F18" s="25">
        <f>SUM(I12:I12)</f>
        <v>0</v>
      </c>
      <c r="G18" s="23"/>
      <c r="H18" s="30">
        <f>SUM(J12:M12)</f>
        <v>0</v>
      </c>
      <c r="I18" s="24"/>
      <c r="J18" s="26">
        <f>SUM(N12:Q12)</f>
        <v>0</v>
      </c>
      <c r="L18" s="39" t="s">
        <v>21</v>
      </c>
      <c r="M18" s="6"/>
      <c r="N18" s="6" t="s">
        <v>11</v>
      </c>
      <c r="O18" s="6"/>
      <c r="P18" s="6"/>
      <c r="Q18" s="6"/>
      <c r="R18" s="6"/>
      <c r="S18" s="9"/>
      <c r="U18" s="18"/>
      <c r="V18" s="8"/>
    </row>
    <row r="19" spans="1:22" ht="18" customHeight="1" x14ac:dyDescent="0.25">
      <c r="A19" s="3"/>
      <c r="B19" s="27" t="e">
        <f>B18/R12</f>
        <v>#VALUE!</v>
      </c>
      <c r="C19" s="20"/>
      <c r="D19" s="29" t="e">
        <f>D18/R12</f>
        <v>#VALUE!</v>
      </c>
      <c r="E19" s="28"/>
      <c r="F19" s="31" t="e">
        <f>F18/R12</f>
        <v>#VALUE!</v>
      </c>
      <c r="G19" s="23"/>
      <c r="H19" s="31" t="e">
        <f>H18/R12</f>
        <v>#VALUE!</v>
      </c>
      <c r="I19" s="24"/>
      <c r="J19" s="32" t="e">
        <f>SUM(N12:Q12)/R12</f>
        <v>#VALUE!</v>
      </c>
      <c r="L19" s="40">
        <f>E12</f>
        <v>16</v>
      </c>
      <c r="N19" s="6" t="e">
        <f>R15/R12</f>
        <v>#VALUE!</v>
      </c>
    </row>
    <row r="20" spans="1:22" ht="18" customHeight="1" x14ac:dyDescent="0.25">
      <c r="A20" s="3"/>
      <c r="B20" s="33" t="s">
        <v>10</v>
      </c>
      <c r="D20" s="35" t="s">
        <v>8</v>
      </c>
      <c r="F20" s="16" t="s">
        <v>12</v>
      </c>
      <c r="H20" s="16" t="s">
        <v>13</v>
      </c>
      <c r="I20"/>
      <c r="J20" s="12" t="s">
        <v>9</v>
      </c>
      <c r="N20" s="38" t="e">
        <f>SUM(B19:J19)</f>
        <v>#VALUE!</v>
      </c>
    </row>
  </sheetData>
  <printOptions horizontalCentered="1" verticalCentered="1"/>
  <pageMargins left="0.67" right="0.7" top="1.1599999999999999" bottom="0.28999999999999998" header="0.3" footer="0.3"/>
  <pageSetup paperSize="17" scale="50" orientation="landscape" r:id="rId1"/>
  <headerFooter>
    <oddHeader>&amp;LUnit Summary
DESIGN&amp;RBCRA
January 30, 2014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5" x14ac:dyDescent="0.25"/>
  <sheetData>
    <row r="1" spans="1:5" x14ac:dyDescent="0.25">
      <c r="B1" t="s">
        <v>14</v>
      </c>
      <c r="C1" t="s">
        <v>16</v>
      </c>
      <c r="D1" t="s">
        <v>17</v>
      </c>
    </row>
    <row r="2" spans="1:5" x14ac:dyDescent="0.25">
      <c r="B2" t="s">
        <v>15</v>
      </c>
      <c r="C2" t="s">
        <v>7</v>
      </c>
      <c r="D2" t="s">
        <v>18</v>
      </c>
    </row>
    <row r="3" spans="1:5" x14ac:dyDescent="0.25">
      <c r="B3">
        <v>500</v>
      </c>
      <c r="C3">
        <v>500</v>
      </c>
      <c r="D3">
        <v>600</v>
      </c>
    </row>
    <row r="4" spans="1:5" x14ac:dyDescent="0.25">
      <c r="B4">
        <v>1</v>
      </c>
      <c r="C4">
        <v>1</v>
      </c>
      <c r="D4">
        <v>2</v>
      </c>
    </row>
    <row r="5" spans="1:5" x14ac:dyDescent="0.25">
      <c r="B5">
        <v>1</v>
      </c>
      <c r="C5">
        <v>1</v>
      </c>
      <c r="D5">
        <v>1</v>
      </c>
    </row>
    <row r="6" spans="1:5" x14ac:dyDescent="0.25">
      <c r="B6">
        <v>0</v>
      </c>
      <c r="C6">
        <v>1</v>
      </c>
      <c r="D6">
        <v>0</v>
      </c>
    </row>
    <row r="7" spans="1:5" x14ac:dyDescent="0.25">
      <c r="A7" t="s">
        <v>2</v>
      </c>
      <c r="B7">
        <v>1.1000000000000001</v>
      </c>
      <c r="C7">
        <v>1.2</v>
      </c>
      <c r="D7">
        <v>2.1</v>
      </c>
      <c r="E7" t="s">
        <v>0</v>
      </c>
    </row>
    <row r="8" spans="1:5" x14ac:dyDescent="0.25">
      <c r="A8" t="s">
        <v>19</v>
      </c>
      <c r="B8">
        <v>4</v>
      </c>
      <c r="C8">
        <v>2</v>
      </c>
      <c r="D8">
        <v>2</v>
      </c>
      <c r="E8">
        <v>8</v>
      </c>
    </row>
    <row r="9" spans="1:5" x14ac:dyDescent="0.25">
      <c r="A9" t="s">
        <v>20</v>
      </c>
      <c r="B9">
        <v>4</v>
      </c>
      <c r="C9">
        <v>2</v>
      </c>
      <c r="D9">
        <v>2</v>
      </c>
      <c r="E9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0" sqref="G3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Scheme Summary</vt:lpstr>
      <vt:lpstr>UnitSummary</vt:lpstr>
      <vt:lpstr>UnitMix</vt:lpstr>
      <vt:lpstr>'Scheme Summary'!Print_Area</vt:lpstr>
    </vt:vector>
  </TitlesOfParts>
  <Company>BCRA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Gould</dc:creator>
  <cp:lastModifiedBy>Douglas Klassen</cp:lastModifiedBy>
  <cp:lastPrinted>2016-02-04T22:51:19Z</cp:lastPrinted>
  <dcterms:created xsi:type="dcterms:W3CDTF">2013-07-15T19:34:40Z</dcterms:created>
  <dcterms:modified xsi:type="dcterms:W3CDTF">2016-02-15T01:18:32Z</dcterms:modified>
</cp:coreProperties>
</file>