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gm\OneDrive\Área de Trabalho\pnadsss\caged\"/>
    </mc:Choice>
  </mc:AlternateContent>
  <xr:revisionPtr revIDLastSave="0" documentId="8_{749521D8-B977-440A-90F7-B606052CF967}" xr6:coauthVersionLast="47" xr6:coauthVersionMax="47" xr10:uidLastSave="{00000000-0000-0000-0000-000000000000}"/>
  <bookViews>
    <workbookView xWindow="-120" yWindow="-120" windowWidth="20730" windowHeight="11040" activeTab="1" xr2:uid="{F16BB476-ECF6-4B69-8F70-E6DAC51988A1}"/>
  </bookViews>
  <sheets>
    <sheet name="Pesquisa" sheetId="3" r:id="rId1"/>
    <sheet name="Dado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F5" i="3" s="1"/>
  <c r="G4" i="3"/>
  <c r="H4" i="3"/>
  <c r="I4" i="3"/>
  <c r="J4" i="3"/>
  <c r="J5" i="3" s="1"/>
  <c r="K4" i="3"/>
  <c r="L4" i="3"/>
  <c r="M4" i="3"/>
  <c r="N4" i="3"/>
  <c r="N5" i="3" s="1"/>
  <c r="C3" i="3" a="1"/>
  <c r="C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<sst xmlns="http://schemas.openxmlformats.org/spreadsheetml/2006/main" count="60" uniqueCount="48">
  <si>
    <t>TABELA 2</t>
  </si>
  <si>
    <t>BRASIL - EVOLUÇÃO DO EMPREGO POR NÍVEL GEOGRÁFICO</t>
  </si>
  <si>
    <t>Geográfica</t>
  </si>
  <si>
    <t>Mês/Ano* (Setembro/2019) - sem ajuste</t>
  </si>
  <si>
    <t>Acumulado no Ano - com ajuste</t>
  </si>
  <si>
    <t>Últimos Doze Meses** (Out/18 a Set/19) - com ajuste</t>
  </si>
  <si>
    <t>Admissões</t>
  </si>
  <si>
    <t>Desligamentos</t>
  </si>
  <si>
    <t>Saldos</t>
  </si>
  <si>
    <t>(%)</t>
  </si>
  <si>
    <t>Brasil</t>
  </si>
  <si>
    <t>Norte</t>
  </si>
  <si>
    <t>Nordeste</t>
  </si>
  <si>
    <t>Sudeste</t>
  </si>
  <si>
    <t>Sul</t>
  </si>
  <si>
    <t>Centro-Oeste</t>
  </si>
  <si>
    <t>* A variação mensal do emprego toma como referência o estoque do mês anterior, sem ajustes.</t>
  </si>
  <si>
    <t>** Resultados acrescidos dos ajustes; a variação relativa toma como referência os estoques com ajustes do mês atual e do mesmo mês do ano anterior.</t>
  </si>
  <si>
    <t>São Paulo</t>
  </si>
  <si>
    <t>Estado, região ou país (inserir abaixo)</t>
  </si>
  <si>
    <t xml:space="preserve">Fonte: ME/SEPRT/STRAB/SPPRT/CGCIPE - CAGED Lei 4.923/65 </t>
  </si>
  <si>
    <t>(URL Para a original)</t>
  </si>
  <si>
    <t>Amapá</t>
  </si>
  <si>
    <t>Maranhão</t>
  </si>
  <si>
    <t>Tocantins</t>
  </si>
  <si>
    <t>Rio Grande do Norte</t>
  </si>
  <si>
    <t>Alagoas</t>
  </si>
  <si>
    <t>Rondônia</t>
  </si>
  <si>
    <t>Acre</t>
  </si>
  <si>
    <t>Amazonas</t>
  </si>
  <si>
    <t>Roraima</t>
  </si>
  <si>
    <t>Pará</t>
  </si>
  <si>
    <t>Piauí</t>
  </si>
  <si>
    <t>Ceará</t>
  </si>
  <si>
    <t>Paraíba</t>
  </si>
  <si>
    <t>Pernambuco</t>
  </si>
  <si>
    <t>Sergipe</t>
  </si>
  <si>
    <t>Bahia</t>
  </si>
  <si>
    <t>Minas gerais</t>
  </si>
  <si>
    <t>Espírito Santo</t>
  </si>
  <si>
    <t>Rio de Janeiro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</si>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</sst>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60"/>
      <name val="Arial"/>
      <family val="2"/>
    </font>
    <font>
      <sz val="11"/>
      <color indexed="63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color indexed="63"/>
      <name val="Arial"/>
      <family val="2"/>
    </font>
    <font>
      <b/>
      <sz val="11"/>
      <name val="Arial"/>
      <family val="2"/>
    </font>
    <font>
      <b/>
      <sz val="11"/>
      <color indexed="72"/>
      <name val="Arial"/>
      <family val="2"/>
    </font>
    <font>
      <sz val="11"/>
      <color indexed="72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B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/>
      <diagonal/>
    </border>
    <border>
      <left/>
      <right style="thin">
        <color indexed="63"/>
      </right>
      <top style="medium">
        <color indexed="63"/>
      </top>
      <bottom/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2" applyFont="1"/>
    <xf numFmtId="0" fontId="4" fillId="0" borderId="0" xfId="2" applyFont="1"/>
    <xf numFmtId="0" fontId="5" fillId="0" borderId="0" xfId="2" applyFont="1"/>
    <xf numFmtId="3" fontId="5" fillId="0" borderId="0" xfId="2" applyNumberFormat="1" applyFont="1"/>
    <xf numFmtId="0" fontId="2" fillId="2" borderId="0" xfId="2" applyFont="1" applyFill="1" applyAlignment="1">
      <alignment vertical="center"/>
    </xf>
    <xf numFmtId="0" fontId="5" fillId="2" borderId="0" xfId="2" applyFont="1" applyFill="1" applyAlignment="1">
      <alignment horizontal="left" vertical="top" wrapText="1"/>
    </xf>
    <xf numFmtId="0" fontId="6" fillId="3" borderId="4" xfId="2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3" fontId="6" fillId="4" borderId="3" xfId="2" applyNumberFormat="1" applyFont="1" applyFill="1" applyBorder="1" applyAlignment="1">
      <alignment horizontal="left" vertical="center" wrapText="1"/>
    </xf>
    <xf numFmtId="3" fontId="8" fillId="4" borderId="7" xfId="0" applyNumberFormat="1" applyFont="1" applyFill="1" applyBorder="1" applyAlignment="1">
      <alignment horizontal="center" vertical="center" wrapText="1"/>
    </xf>
    <xf numFmtId="3" fontId="8" fillId="4" borderId="0" xfId="0" applyNumberFormat="1" applyFont="1" applyFill="1" applyAlignment="1">
      <alignment horizontal="center" vertical="center" wrapText="1"/>
    </xf>
    <xf numFmtId="164" fontId="8" fillId="4" borderId="8" xfId="0" applyNumberFormat="1" applyFont="1" applyFill="1" applyBorder="1" applyAlignment="1">
      <alignment horizontal="center" vertical="center" wrapText="1"/>
    </xf>
    <xf numFmtId="164" fontId="7" fillId="4" borderId="8" xfId="0" applyNumberFormat="1" applyFont="1" applyFill="1" applyBorder="1" applyAlignment="1">
      <alignment horizontal="center" vertical="center" wrapText="1"/>
    </xf>
    <xf numFmtId="3" fontId="7" fillId="4" borderId="7" xfId="0" applyNumberFormat="1" applyFont="1" applyFill="1" applyBorder="1" applyAlignment="1">
      <alignment horizontal="center" vertical="center" wrapText="1"/>
    </xf>
    <xf numFmtId="3" fontId="7" fillId="4" borderId="0" xfId="0" applyNumberFormat="1" applyFont="1" applyFill="1" applyAlignment="1">
      <alignment horizontal="center" vertical="center" wrapText="1"/>
    </xf>
    <xf numFmtId="0" fontId="9" fillId="2" borderId="0" xfId="2" applyFont="1" applyFill="1" applyAlignment="1">
      <alignment horizontal="left" vertical="center" wrapText="1"/>
    </xf>
    <xf numFmtId="3" fontId="9" fillId="5" borderId="7" xfId="2" applyNumberFormat="1" applyFont="1" applyFill="1" applyBorder="1" applyAlignment="1">
      <alignment horizontal="right" vertical="center" wrapText="1"/>
    </xf>
    <xf numFmtId="3" fontId="9" fillId="5" borderId="0" xfId="2" applyNumberFormat="1" applyFont="1" applyFill="1" applyAlignment="1">
      <alignment horizontal="right" vertical="center" wrapText="1"/>
    </xf>
    <xf numFmtId="3" fontId="8" fillId="5" borderId="0" xfId="2" applyNumberFormat="1" applyFont="1" applyFill="1" applyAlignment="1">
      <alignment horizontal="right" vertical="center" wrapText="1"/>
    </xf>
    <xf numFmtId="164" fontId="9" fillId="5" borderId="8" xfId="2" applyNumberFormat="1" applyFont="1" applyFill="1" applyBorder="1" applyAlignment="1">
      <alignment horizontal="right" vertical="center" wrapText="1"/>
    </xf>
    <xf numFmtId="164" fontId="5" fillId="5" borderId="8" xfId="2" applyNumberFormat="1" applyFont="1" applyFill="1" applyBorder="1" applyAlignment="1">
      <alignment horizontal="right" vertical="center" wrapText="1"/>
    </xf>
    <xf numFmtId="3" fontId="5" fillId="5" borderId="7" xfId="2" applyNumberFormat="1" applyFont="1" applyFill="1" applyBorder="1" applyAlignment="1">
      <alignment horizontal="right" vertical="center" wrapText="1"/>
    </xf>
    <xf numFmtId="3" fontId="5" fillId="5" borderId="0" xfId="2" applyNumberFormat="1" applyFont="1" applyFill="1" applyAlignment="1">
      <alignment horizontal="right" vertical="center" wrapText="1"/>
    </xf>
    <xf numFmtId="3" fontId="7" fillId="5" borderId="0" xfId="2" applyNumberFormat="1" applyFont="1" applyFill="1" applyAlignment="1">
      <alignment horizontal="right" vertical="center" wrapText="1"/>
    </xf>
    <xf numFmtId="0" fontId="6" fillId="4" borderId="0" xfId="2" applyFont="1" applyFill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3" fontId="9" fillId="2" borderId="7" xfId="0" applyNumberFormat="1" applyFont="1" applyFill="1" applyBorder="1" applyAlignment="1">
      <alignment horizontal="center" vertical="center" wrapText="1"/>
    </xf>
    <xf numFmtId="3" fontId="9" fillId="2" borderId="0" xfId="0" applyNumberFormat="1" applyFont="1" applyFill="1" applyAlignment="1">
      <alignment horizontal="center" vertical="center" wrapText="1"/>
    </xf>
    <xf numFmtId="164" fontId="9" fillId="2" borderId="8" xfId="0" applyNumberFormat="1" applyFont="1" applyFill="1" applyBorder="1" applyAlignment="1">
      <alignment horizontal="center" vertical="center" wrapText="1"/>
    </xf>
    <xf numFmtId="164" fontId="5" fillId="2" borderId="8" xfId="0" applyNumberFormat="1" applyFont="1" applyFill="1" applyBorder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center" vertical="center" wrapText="1"/>
    </xf>
    <xf numFmtId="3" fontId="5" fillId="2" borderId="0" xfId="0" applyNumberFormat="1" applyFont="1" applyFill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9" fillId="0" borderId="9" xfId="2" applyFont="1" applyBorder="1" applyAlignment="1">
      <alignment horizontal="left" vertical="center" wrapText="1"/>
    </xf>
    <xf numFmtId="3" fontId="9" fillId="2" borderId="10" xfId="0" applyNumberFormat="1" applyFont="1" applyFill="1" applyBorder="1" applyAlignment="1">
      <alignment horizontal="center" vertical="center" wrapText="1"/>
    </xf>
    <xf numFmtId="3" fontId="9" fillId="2" borderId="11" xfId="0" applyNumberFormat="1" applyFont="1" applyFill="1" applyBorder="1" applyAlignment="1">
      <alignment horizontal="center" vertical="center" wrapText="1"/>
    </xf>
    <xf numFmtId="164" fontId="9" fillId="2" borderId="12" xfId="0" applyNumberFormat="1" applyFont="1" applyFill="1" applyBorder="1" applyAlignment="1">
      <alignment horizontal="center" vertical="center" wrapText="1"/>
    </xf>
    <xf numFmtId="164" fontId="5" fillId="2" borderId="12" xfId="0" applyNumberFormat="1" applyFont="1" applyFill="1" applyBorder="1" applyAlignment="1">
      <alignment horizontal="center" vertical="center" wrapText="1"/>
    </xf>
    <xf numFmtId="3" fontId="5" fillId="2" borderId="10" xfId="0" applyNumberFormat="1" applyFont="1" applyFill="1" applyBorder="1" applyAlignment="1">
      <alignment horizontal="center" vertical="center" wrapText="1"/>
    </xf>
    <xf numFmtId="3" fontId="5" fillId="2" borderId="11" xfId="0" applyNumberFormat="1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/>
    <xf numFmtId="0" fontId="10" fillId="0" borderId="9" xfId="0" applyFont="1" applyBorder="1"/>
    <xf numFmtId="0" fontId="10" fillId="0" borderId="19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0" fillId="0" borderId="13" xfId="0" applyBorder="1"/>
    <xf numFmtId="0" fontId="10" fillId="0" borderId="18" xfId="0" applyFont="1" applyBorder="1" applyAlignment="1">
      <alignment horizontal="center" vertical="center"/>
    </xf>
    <xf numFmtId="0" fontId="0" fillId="0" borderId="21" xfId="0" applyBorder="1"/>
    <xf numFmtId="0" fontId="5" fillId="0" borderId="0" xfId="2" applyFont="1" applyAlignment="1">
      <alignment horizontal="center"/>
    </xf>
    <xf numFmtId="0" fontId="11" fillId="0" borderId="22" xfId="3" applyBorder="1" applyAlignment="1">
      <alignment horizontal="center"/>
    </xf>
    <xf numFmtId="0" fontId="5" fillId="6" borderId="0" xfId="2" applyFont="1" applyFill="1"/>
  </cellXfs>
  <cellStyles count="4">
    <cellStyle name="Hiperlink" xfId="3" builtinId="8"/>
    <cellStyle name="Normal" xfId="0" builtinId="0"/>
    <cellStyle name="Normal 4" xfId="1" xr:uid="{3E30E05F-98D8-44ED-A1EA-9B0ABC79C072}"/>
    <cellStyle name="Normal 5" xfId="2" xr:uid="{B1E3C04C-B7AE-46BF-B4FE-6146B51571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-tabel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GED"/>
      <sheetName val="Sumário"/>
      <sheetName val="tabela1"/>
      <sheetName val="tabela2"/>
      <sheetName val="tabela3"/>
      <sheetName val="tabela4"/>
      <sheetName val="tabela4.1"/>
      <sheetName val="tabela4.2"/>
      <sheetName val="tabela5"/>
      <sheetName val="tabela6"/>
      <sheetName val="tabela6.1"/>
      <sheetName val="tabela7"/>
      <sheetName val="tabela7.1"/>
      <sheetName val="tabela8"/>
      <sheetName val="tabela8.1"/>
      <sheetName val="Tabela9"/>
      <sheetName val="tabela9.1"/>
      <sheetName val="tabela10"/>
      <sheetName val="tabela10.1"/>
      <sheetName val="tabela11"/>
    </sheetNames>
    <sheetDataSet>
      <sheetData sheetId="0"/>
      <sheetData sheetId="1"/>
      <sheetData sheetId="2"/>
      <sheetData sheetId="3">
        <row r="5">
          <cell r="B5" t="str">
            <v>Admissões</v>
          </cell>
          <cell r="C5" t="str">
            <v>Desligamentos</v>
          </cell>
          <cell r="D5" t="str">
            <v>Saldos</v>
          </cell>
          <cell r="E5" t="str">
            <v>(%)</v>
          </cell>
          <cell r="F5" t="str">
            <v>Admissões</v>
          </cell>
          <cell r="G5" t="str">
            <v>Desligamentos</v>
          </cell>
          <cell r="H5" t="str">
            <v>Saldos</v>
          </cell>
          <cell r="I5" t="str">
            <v>(%)</v>
          </cell>
          <cell r="J5" t="str">
            <v>Admissões</v>
          </cell>
          <cell r="K5" t="str">
            <v>Desligamentos</v>
          </cell>
          <cell r="L5" t="str">
            <v>Saldos</v>
          </cell>
          <cell r="M5" t="str">
            <v>(%)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br/trabalho-e-emprego/pt-br/assuntos/estatisticas-trabalho/cag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FACC-73ED-4932-BDC3-D0F6D2F57157}">
  <dimension ref="B1:N5"/>
  <sheetViews>
    <sheetView workbookViewId="0">
      <selection activeCell="B5" sqref="B5"/>
    </sheetView>
  </sheetViews>
  <sheetFormatPr defaultRowHeight="15" x14ac:dyDescent="0.25"/>
  <cols>
    <col min="2" max="2" width="23.140625" bestFit="1" customWidth="1"/>
    <col min="3" max="3" width="21.42578125" customWidth="1"/>
    <col min="4" max="14" width="20.5703125" bestFit="1" customWidth="1"/>
    <col min="15" max="15" width="24.28515625" customWidth="1"/>
  </cols>
  <sheetData>
    <row r="1" spans="2:14" ht="15.75" thickBot="1" x14ac:dyDescent="0.3"/>
    <row r="2" spans="2:14" ht="15.75" customHeight="1" x14ac:dyDescent="0.25">
      <c r="B2" s="54" t="s">
        <v>19</v>
      </c>
      <c r="C2" s="49" t="s">
        <v>3</v>
      </c>
      <c r="D2" s="50"/>
      <c r="E2" s="50"/>
      <c r="F2" s="51"/>
      <c r="G2" s="49" t="s">
        <v>4</v>
      </c>
      <c r="H2" s="50"/>
      <c r="I2" s="50"/>
      <c r="J2" s="51"/>
      <c r="K2" s="49" t="s">
        <v>5</v>
      </c>
      <c r="L2" s="50"/>
      <c r="M2" s="50"/>
      <c r="N2" s="51"/>
    </row>
    <row r="3" spans="2:14" ht="16.5" thickBot="1" x14ac:dyDescent="0.3">
      <c r="B3" s="55"/>
      <c r="C3" s="52" t="str" cm="1">
        <f t="array" ref="C3:N3">[1]tabela2!$B$5:$M$5</f>
        <v>Admissões</v>
      </c>
      <c r="D3" s="53" t="str">
        <v>Desligamentos</v>
      </c>
      <c r="E3" s="53" t="str">
        <v>Saldos</v>
      </c>
      <c r="F3" s="57" t="str">
        <v>(%)</v>
      </c>
      <c r="G3" s="52" t="str">
        <v>Admissões</v>
      </c>
      <c r="H3" s="53" t="str">
        <v>Desligamentos</v>
      </c>
      <c r="I3" s="53" t="str">
        <v>Saldos</v>
      </c>
      <c r="J3" s="57" t="str">
        <v>(%)</v>
      </c>
      <c r="K3" s="52" t="str">
        <v>Admissões</v>
      </c>
      <c r="L3" s="53" t="str">
        <v>Desligamentos</v>
      </c>
      <c r="M3" s="53" t="str">
        <v>Saldos</v>
      </c>
      <c r="N3" s="57" t="str">
        <v>(%)</v>
      </c>
    </row>
    <row r="4" spans="2:14" ht="15.75" thickBot="1" x14ac:dyDescent="0.3">
      <c r="B4" s="56" t="s">
        <v>13</v>
      </c>
      <c r="C4" s="58">
        <f>IFERROR(VLOOKUP($B$4, Dados!$A$6:$M$39, Dados!B43,FALSE ), "Dado nulo ou inválido")</f>
        <v>676673</v>
      </c>
      <c r="D4" s="58">
        <f>IFERROR(VLOOKUP($B$4, Dados!$A$6:$M$39, Dados!C43, FALSE), "Dado nulo ou inválido")</f>
        <v>619790</v>
      </c>
      <c r="E4" s="58">
        <f>IFERROR(VLOOKUP($B$4, Dados!$A$6:$M$39, Dados!D43, FALSE), "Dado nulo ou inválido")</f>
        <v>56883</v>
      </c>
      <c r="F4" s="58">
        <f>IFERROR(VLOOKUP($B$4, Dados!$A$6:$M$39, Dados!E43, FALSE), "Dado nulo ou inválido")</f>
        <v>0.28000000000000003</v>
      </c>
      <c r="G4" s="58">
        <f>IFERROR(VLOOKUP($B$4, Dados!$A$6:$M$39, Dados!F43, FALSE), "Dado nulo ou inválido")</f>
        <v>6404524</v>
      </c>
      <c r="H4" s="58">
        <f>IFERROR(VLOOKUP($B$4, Dados!$A$6:$M$39, Dados!G43, FALSE), "Dado nulo ou inválido")</f>
        <v>6005657</v>
      </c>
      <c r="I4" s="58">
        <f>IFERROR(VLOOKUP($B$4, Dados!$A$6:$M$39, Dados!H43, FALSE), "Dado nulo ou inválido")</f>
        <v>398867</v>
      </c>
      <c r="J4" s="58">
        <f>IFERROR(VLOOKUP($B$4, Dados!$A$6:$M$39, Dados!I43, FALSE), "Dado nulo ou inválido")</f>
        <v>2</v>
      </c>
      <c r="K4" s="58">
        <f>IFERROR(VLOOKUP($B$4, Dados!$A$6:$M$39, Dados!J43, FALSE), "Dado nulo ou inválido")</f>
        <v>8226349</v>
      </c>
      <c r="L4" s="58">
        <f>IFERROR(VLOOKUP($B$4, Dados!$A$6:$M$39, Dados!K43, FALSE), "Dado nulo ou inválido")</f>
        <v>7941939</v>
      </c>
      <c r="M4" s="58">
        <f>IFERROR(VLOOKUP($B$4, Dados!$A$6:$M$39, Dados!L43, FALSE), "Dado nulo ou inválido")</f>
        <v>284410</v>
      </c>
      <c r="N4" s="58">
        <f>IFERROR(VLOOKUP($B$4, Dados!$A$6:$M$39, Dados!M43, FALSE), "Dado nulo ou inválido")</f>
        <v>1.42</v>
      </c>
    </row>
    <row r="5" spans="2:14" x14ac:dyDescent="0.25">
      <c r="F5" t="str">
        <f>IF(F4 &gt; 0, "Variação Positiva", "Variação negativa ou nula")</f>
        <v>Variação Positiva</v>
      </c>
      <c r="J5" t="str">
        <f>IF(J4 &gt; 0, "Variação Positiva", "Variação negativa ou nula")</f>
        <v>Variação Positiva</v>
      </c>
      <c r="N5" t="str">
        <f>IF(N4 &gt; 0, "Variação Positiva", "Variação negativa ou nula")</f>
        <v>Variação Positiva</v>
      </c>
    </row>
  </sheetData>
  <mergeCells count="4">
    <mergeCell ref="C2:F2"/>
    <mergeCell ref="G2:J2"/>
    <mergeCell ref="K2:N2"/>
    <mergeCell ref="B2:B3"/>
  </mergeCells>
  <dataValidations count="1">
    <dataValidation allowBlank="1" showInputMessage="1" showErrorMessage="1" prompt="DIgite o eestado, região ou país" sqref="B4" xr:uid="{DAF0FACF-C0B4-40F3-B96F-4F1A0D5F74D3}"/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6861-CCB0-4892-9B13-E0D58CE10078}">
  <dimension ref="A1:S43"/>
  <sheetViews>
    <sheetView tabSelected="1" workbookViewId="0">
      <selection activeCell="A42" sqref="A42:I42"/>
    </sheetView>
  </sheetViews>
  <sheetFormatPr defaultRowHeight="14.25" x14ac:dyDescent="0.2"/>
  <cols>
    <col min="1" max="1" width="33.42578125" style="3" customWidth="1"/>
    <col min="2" max="2" width="14.85546875" style="3" customWidth="1"/>
    <col min="3" max="3" width="17" style="3" customWidth="1"/>
    <col min="4" max="6" width="14.85546875" style="3" customWidth="1"/>
    <col min="7" max="7" width="16.140625" style="3" customWidth="1"/>
    <col min="8" max="10" width="14.85546875" style="3" customWidth="1"/>
    <col min="11" max="11" width="16.140625" style="3" customWidth="1"/>
    <col min="12" max="13" width="14.85546875" style="3" customWidth="1"/>
    <col min="14" max="14" width="10.140625" style="3" bestFit="1" customWidth="1"/>
    <col min="15" max="17" width="9.140625" style="3"/>
    <col min="18" max="18" width="10.140625" style="3" bestFit="1" customWidth="1"/>
    <col min="19" max="19" width="11.42578125" style="3" customWidth="1"/>
    <col min="20" max="256" width="9.140625" style="3"/>
    <col min="257" max="257" width="33.42578125" style="3" customWidth="1"/>
    <col min="258" max="258" width="14.85546875" style="3" customWidth="1"/>
    <col min="259" max="259" width="17" style="3" customWidth="1"/>
    <col min="260" max="262" width="14.85546875" style="3" customWidth="1"/>
    <col min="263" max="263" width="16.140625" style="3" customWidth="1"/>
    <col min="264" max="266" width="14.85546875" style="3" customWidth="1"/>
    <col min="267" max="267" width="16.140625" style="3" customWidth="1"/>
    <col min="268" max="269" width="14.85546875" style="3" customWidth="1"/>
    <col min="270" max="270" width="10.140625" style="3" bestFit="1" customWidth="1"/>
    <col min="271" max="273" width="9.140625" style="3"/>
    <col min="274" max="274" width="10.140625" style="3" bestFit="1" customWidth="1"/>
    <col min="275" max="275" width="11.42578125" style="3" customWidth="1"/>
    <col min="276" max="512" width="9.140625" style="3"/>
    <col min="513" max="513" width="33.42578125" style="3" customWidth="1"/>
    <col min="514" max="514" width="14.85546875" style="3" customWidth="1"/>
    <col min="515" max="515" width="17" style="3" customWidth="1"/>
    <col min="516" max="518" width="14.85546875" style="3" customWidth="1"/>
    <col min="519" max="519" width="16.140625" style="3" customWidth="1"/>
    <col min="520" max="522" width="14.85546875" style="3" customWidth="1"/>
    <col min="523" max="523" width="16.140625" style="3" customWidth="1"/>
    <col min="524" max="525" width="14.85546875" style="3" customWidth="1"/>
    <col min="526" max="526" width="10.140625" style="3" bestFit="1" customWidth="1"/>
    <col min="527" max="529" width="9.140625" style="3"/>
    <col min="530" max="530" width="10.140625" style="3" bestFit="1" customWidth="1"/>
    <col min="531" max="531" width="11.42578125" style="3" customWidth="1"/>
    <col min="532" max="768" width="9.140625" style="3"/>
    <col min="769" max="769" width="33.42578125" style="3" customWidth="1"/>
    <col min="770" max="770" width="14.85546875" style="3" customWidth="1"/>
    <col min="771" max="771" width="17" style="3" customWidth="1"/>
    <col min="772" max="774" width="14.85546875" style="3" customWidth="1"/>
    <col min="775" max="775" width="16.140625" style="3" customWidth="1"/>
    <col min="776" max="778" width="14.85546875" style="3" customWidth="1"/>
    <col min="779" max="779" width="16.140625" style="3" customWidth="1"/>
    <col min="780" max="781" width="14.85546875" style="3" customWidth="1"/>
    <col min="782" max="782" width="10.140625" style="3" bestFit="1" customWidth="1"/>
    <col min="783" max="785" width="9.140625" style="3"/>
    <col min="786" max="786" width="10.140625" style="3" bestFit="1" customWidth="1"/>
    <col min="787" max="787" width="11.42578125" style="3" customWidth="1"/>
    <col min="788" max="1024" width="9.140625" style="3"/>
    <col min="1025" max="1025" width="33.42578125" style="3" customWidth="1"/>
    <col min="1026" max="1026" width="14.85546875" style="3" customWidth="1"/>
    <col min="1027" max="1027" width="17" style="3" customWidth="1"/>
    <col min="1028" max="1030" width="14.85546875" style="3" customWidth="1"/>
    <col min="1031" max="1031" width="16.140625" style="3" customWidth="1"/>
    <col min="1032" max="1034" width="14.85546875" style="3" customWidth="1"/>
    <col min="1035" max="1035" width="16.140625" style="3" customWidth="1"/>
    <col min="1036" max="1037" width="14.85546875" style="3" customWidth="1"/>
    <col min="1038" max="1038" width="10.140625" style="3" bestFit="1" customWidth="1"/>
    <col min="1039" max="1041" width="9.140625" style="3"/>
    <col min="1042" max="1042" width="10.140625" style="3" bestFit="1" customWidth="1"/>
    <col min="1043" max="1043" width="11.42578125" style="3" customWidth="1"/>
    <col min="1044" max="1280" width="9.140625" style="3"/>
    <col min="1281" max="1281" width="33.42578125" style="3" customWidth="1"/>
    <col min="1282" max="1282" width="14.85546875" style="3" customWidth="1"/>
    <col min="1283" max="1283" width="17" style="3" customWidth="1"/>
    <col min="1284" max="1286" width="14.85546875" style="3" customWidth="1"/>
    <col min="1287" max="1287" width="16.140625" style="3" customWidth="1"/>
    <col min="1288" max="1290" width="14.85546875" style="3" customWidth="1"/>
    <col min="1291" max="1291" width="16.140625" style="3" customWidth="1"/>
    <col min="1292" max="1293" width="14.85546875" style="3" customWidth="1"/>
    <col min="1294" max="1294" width="10.140625" style="3" bestFit="1" customWidth="1"/>
    <col min="1295" max="1297" width="9.140625" style="3"/>
    <col min="1298" max="1298" width="10.140625" style="3" bestFit="1" customWidth="1"/>
    <col min="1299" max="1299" width="11.42578125" style="3" customWidth="1"/>
    <col min="1300" max="1536" width="9.140625" style="3"/>
    <col min="1537" max="1537" width="33.42578125" style="3" customWidth="1"/>
    <col min="1538" max="1538" width="14.85546875" style="3" customWidth="1"/>
    <col min="1539" max="1539" width="17" style="3" customWidth="1"/>
    <col min="1540" max="1542" width="14.85546875" style="3" customWidth="1"/>
    <col min="1543" max="1543" width="16.140625" style="3" customWidth="1"/>
    <col min="1544" max="1546" width="14.85546875" style="3" customWidth="1"/>
    <col min="1547" max="1547" width="16.140625" style="3" customWidth="1"/>
    <col min="1548" max="1549" width="14.85546875" style="3" customWidth="1"/>
    <col min="1550" max="1550" width="10.140625" style="3" bestFit="1" customWidth="1"/>
    <col min="1551" max="1553" width="9.140625" style="3"/>
    <col min="1554" max="1554" width="10.140625" style="3" bestFit="1" customWidth="1"/>
    <col min="1555" max="1555" width="11.42578125" style="3" customWidth="1"/>
    <col min="1556" max="1792" width="9.140625" style="3"/>
    <col min="1793" max="1793" width="33.42578125" style="3" customWidth="1"/>
    <col min="1794" max="1794" width="14.85546875" style="3" customWidth="1"/>
    <col min="1795" max="1795" width="17" style="3" customWidth="1"/>
    <col min="1796" max="1798" width="14.85546875" style="3" customWidth="1"/>
    <col min="1799" max="1799" width="16.140625" style="3" customWidth="1"/>
    <col min="1800" max="1802" width="14.85546875" style="3" customWidth="1"/>
    <col min="1803" max="1803" width="16.140625" style="3" customWidth="1"/>
    <col min="1804" max="1805" width="14.85546875" style="3" customWidth="1"/>
    <col min="1806" max="1806" width="10.140625" style="3" bestFit="1" customWidth="1"/>
    <col min="1807" max="1809" width="9.140625" style="3"/>
    <col min="1810" max="1810" width="10.140625" style="3" bestFit="1" customWidth="1"/>
    <col min="1811" max="1811" width="11.42578125" style="3" customWidth="1"/>
    <col min="1812" max="2048" width="9.140625" style="3"/>
    <col min="2049" max="2049" width="33.42578125" style="3" customWidth="1"/>
    <col min="2050" max="2050" width="14.85546875" style="3" customWidth="1"/>
    <col min="2051" max="2051" width="17" style="3" customWidth="1"/>
    <col min="2052" max="2054" width="14.85546875" style="3" customWidth="1"/>
    <col min="2055" max="2055" width="16.140625" style="3" customWidth="1"/>
    <col min="2056" max="2058" width="14.85546875" style="3" customWidth="1"/>
    <col min="2059" max="2059" width="16.140625" style="3" customWidth="1"/>
    <col min="2060" max="2061" width="14.85546875" style="3" customWidth="1"/>
    <col min="2062" max="2062" width="10.140625" style="3" bestFit="1" customWidth="1"/>
    <col min="2063" max="2065" width="9.140625" style="3"/>
    <col min="2066" max="2066" width="10.140625" style="3" bestFit="1" customWidth="1"/>
    <col min="2067" max="2067" width="11.42578125" style="3" customWidth="1"/>
    <col min="2068" max="2304" width="9.140625" style="3"/>
    <col min="2305" max="2305" width="33.42578125" style="3" customWidth="1"/>
    <col min="2306" max="2306" width="14.85546875" style="3" customWidth="1"/>
    <col min="2307" max="2307" width="17" style="3" customWidth="1"/>
    <col min="2308" max="2310" width="14.85546875" style="3" customWidth="1"/>
    <col min="2311" max="2311" width="16.140625" style="3" customWidth="1"/>
    <col min="2312" max="2314" width="14.85546875" style="3" customWidth="1"/>
    <col min="2315" max="2315" width="16.140625" style="3" customWidth="1"/>
    <col min="2316" max="2317" width="14.85546875" style="3" customWidth="1"/>
    <col min="2318" max="2318" width="10.140625" style="3" bestFit="1" customWidth="1"/>
    <col min="2319" max="2321" width="9.140625" style="3"/>
    <col min="2322" max="2322" width="10.140625" style="3" bestFit="1" customWidth="1"/>
    <col min="2323" max="2323" width="11.42578125" style="3" customWidth="1"/>
    <col min="2324" max="2560" width="9.140625" style="3"/>
    <col min="2561" max="2561" width="33.42578125" style="3" customWidth="1"/>
    <col min="2562" max="2562" width="14.85546875" style="3" customWidth="1"/>
    <col min="2563" max="2563" width="17" style="3" customWidth="1"/>
    <col min="2564" max="2566" width="14.85546875" style="3" customWidth="1"/>
    <col min="2567" max="2567" width="16.140625" style="3" customWidth="1"/>
    <col min="2568" max="2570" width="14.85546875" style="3" customWidth="1"/>
    <col min="2571" max="2571" width="16.140625" style="3" customWidth="1"/>
    <col min="2572" max="2573" width="14.85546875" style="3" customWidth="1"/>
    <col min="2574" max="2574" width="10.140625" style="3" bestFit="1" customWidth="1"/>
    <col min="2575" max="2577" width="9.140625" style="3"/>
    <col min="2578" max="2578" width="10.140625" style="3" bestFit="1" customWidth="1"/>
    <col min="2579" max="2579" width="11.42578125" style="3" customWidth="1"/>
    <col min="2580" max="2816" width="9.140625" style="3"/>
    <col min="2817" max="2817" width="33.42578125" style="3" customWidth="1"/>
    <col min="2818" max="2818" width="14.85546875" style="3" customWidth="1"/>
    <col min="2819" max="2819" width="17" style="3" customWidth="1"/>
    <col min="2820" max="2822" width="14.85546875" style="3" customWidth="1"/>
    <col min="2823" max="2823" width="16.140625" style="3" customWidth="1"/>
    <col min="2824" max="2826" width="14.85546875" style="3" customWidth="1"/>
    <col min="2827" max="2827" width="16.140625" style="3" customWidth="1"/>
    <col min="2828" max="2829" width="14.85546875" style="3" customWidth="1"/>
    <col min="2830" max="2830" width="10.140625" style="3" bestFit="1" customWidth="1"/>
    <col min="2831" max="2833" width="9.140625" style="3"/>
    <col min="2834" max="2834" width="10.140625" style="3" bestFit="1" customWidth="1"/>
    <col min="2835" max="2835" width="11.42578125" style="3" customWidth="1"/>
    <col min="2836" max="3072" width="9.140625" style="3"/>
    <col min="3073" max="3073" width="33.42578125" style="3" customWidth="1"/>
    <col min="3074" max="3074" width="14.85546875" style="3" customWidth="1"/>
    <col min="3075" max="3075" width="17" style="3" customWidth="1"/>
    <col min="3076" max="3078" width="14.85546875" style="3" customWidth="1"/>
    <col min="3079" max="3079" width="16.140625" style="3" customWidth="1"/>
    <col min="3080" max="3082" width="14.85546875" style="3" customWidth="1"/>
    <col min="3083" max="3083" width="16.140625" style="3" customWidth="1"/>
    <col min="3084" max="3085" width="14.85546875" style="3" customWidth="1"/>
    <col min="3086" max="3086" width="10.140625" style="3" bestFit="1" customWidth="1"/>
    <col min="3087" max="3089" width="9.140625" style="3"/>
    <col min="3090" max="3090" width="10.140625" style="3" bestFit="1" customWidth="1"/>
    <col min="3091" max="3091" width="11.42578125" style="3" customWidth="1"/>
    <col min="3092" max="3328" width="9.140625" style="3"/>
    <col min="3329" max="3329" width="33.42578125" style="3" customWidth="1"/>
    <col min="3330" max="3330" width="14.85546875" style="3" customWidth="1"/>
    <col min="3331" max="3331" width="17" style="3" customWidth="1"/>
    <col min="3332" max="3334" width="14.85546875" style="3" customWidth="1"/>
    <col min="3335" max="3335" width="16.140625" style="3" customWidth="1"/>
    <col min="3336" max="3338" width="14.85546875" style="3" customWidth="1"/>
    <col min="3339" max="3339" width="16.140625" style="3" customWidth="1"/>
    <col min="3340" max="3341" width="14.85546875" style="3" customWidth="1"/>
    <col min="3342" max="3342" width="10.140625" style="3" bestFit="1" customWidth="1"/>
    <col min="3343" max="3345" width="9.140625" style="3"/>
    <col min="3346" max="3346" width="10.140625" style="3" bestFit="1" customWidth="1"/>
    <col min="3347" max="3347" width="11.42578125" style="3" customWidth="1"/>
    <col min="3348" max="3584" width="9.140625" style="3"/>
    <col min="3585" max="3585" width="33.42578125" style="3" customWidth="1"/>
    <col min="3586" max="3586" width="14.85546875" style="3" customWidth="1"/>
    <col min="3587" max="3587" width="17" style="3" customWidth="1"/>
    <col min="3588" max="3590" width="14.85546875" style="3" customWidth="1"/>
    <col min="3591" max="3591" width="16.140625" style="3" customWidth="1"/>
    <col min="3592" max="3594" width="14.85546875" style="3" customWidth="1"/>
    <col min="3595" max="3595" width="16.140625" style="3" customWidth="1"/>
    <col min="3596" max="3597" width="14.85546875" style="3" customWidth="1"/>
    <col min="3598" max="3598" width="10.140625" style="3" bestFit="1" customWidth="1"/>
    <col min="3599" max="3601" width="9.140625" style="3"/>
    <col min="3602" max="3602" width="10.140625" style="3" bestFit="1" customWidth="1"/>
    <col min="3603" max="3603" width="11.42578125" style="3" customWidth="1"/>
    <col min="3604" max="3840" width="9.140625" style="3"/>
    <col min="3841" max="3841" width="33.42578125" style="3" customWidth="1"/>
    <col min="3842" max="3842" width="14.85546875" style="3" customWidth="1"/>
    <col min="3843" max="3843" width="17" style="3" customWidth="1"/>
    <col min="3844" max="3846" width="14.85546875" style="3" customWidth="1"/>
    <col min="3847" max="3847" width="16.140625" style="3" customWidth="1"/>
    <col min="3848" max="3850" width="14.85546875" style="3" customWidth="1"/>
    <col min="3851" max="3851" width="16.140625" style="3" customWidth="1"/>
    <col min="3852" max="3853" width="14.85546875" style="3" customWidth="1"/>
    <col min="3854" max="3854" width="10.140625" style="3" bestFit="1" customWidth="1"/>
    <col min="3855" max="3857" width="9.140625" style="3"/>
    <col min="3858" max="3858" width="10.140625" style="3" bestFit="1" customWidth="1"/>
    <col min="3859" max="3859" width="11.42578125" style="3" customWidth="1"/>
    <col min="3860" max="4096" width="9.140625" style="3"/>
    <col min="4097" max="4097" width="33.42578125" style="3" customWidth="1"/>
    <col min="4098" max="4098" width="14.85546875" style="3" customWidth="1"/>
    <col min="4099" max="4099" width="17" style="3" customWidth="1"/>
    <col min="4100" max="4102" width="14.85546875" style="3" customWidth="1"/>
    <col min="4103" max="4103" width="16.140625" style="3" customWidth="1"/>
    <col min="4104" max="4106" width="14.85546875" style="3" customWidth="1"/>
    <col min="4107" max="4107" width="16.140625" style="3" customWidth="1"/>
    <col min="4108" max="4109" width="14.85546875" style="3" customWidth="1"/>
    <col min="4110" max="4110" width="10.140625" style="3" bestFit="1" customWidth="1"/>
    <col min="4111" max="4113" width="9.140625" style="3"/>
    <col min="4114" max="4114" width="10.140625" style="3" bestFit="1" customWidth="1"/>
    <col min="4115" max="4115" width="11.42578125" style="3" customWidth="1"/>
    <col min="4116" max="4352" width="9.140625" style="3"/>
    <col min="4353" max="4353" width="33.42578125" style="3" customWidth="1"/>
    <col min="4354" max="4354" width="14.85546875" style="3" customWidth="1"/>
    <col min="4355" max="4355" width="17" style="3" customWidth="1"/>
    <col min="4356" max="4358" width="14.85546875" style="3" customWidth="1"/>
    <col min="4359" max="4359" width="16.140625" style="3" customWidth="1"/>
    <col min="4360" max="4362" width="14.85546875" style="3" customWidth="1"/>
    <col min="4363" max="4363" width="16.140625" style="3" customWidth="1"/>
    <col min="4364" max="4365" width="14.85546875" style="3" customWidth="1"/>
    <col min="4366" max="4366" width="10.140625" style="3" bestFit="1" customWidth="1"/>
    <col min="4367" max="4369" width="9.140625" style="3"/>
    <col min="4370" max="4370" width="10.140625" style="3" bestFit="1" customWidth="1"/>
    <col min="4371" max="4371" width="11.42578125" style="3" customWidth="1"/>
    <col min="4372" max="4608" width="9.140625" style="3"/>
    <col min="4609" max="4609" width="33.42578125" style="3" customWidth="1"/>
    <col min="4610" max="4610" width="14.85546875" style="3" customWidth="1"/>
    <col min="4611" max="4611" width="17" style="3" customWidth="1"/>
    <col min="4612" max="4614" width="14.85546875" style="3" customWidth="1"/>
    <col min="4615" max="4615" width="16.140625" style="3" customWidth="1"/>
    <col min="4616" max="4618" width="14.85546875" style="3" customWidth="1"/>
    <col min="4619" max="4619" width="16.140625" style="3" customWidth="1"/>
    <col min="4620" max="4621" width="14.85546875" style="3" customWidth="1"/>
    <col min="4622" max="4622" width="10.140625" style="3" bestFit="1" customWidth="1"/>
    <col min="4623" max="4625" width="9.140625" style="3"/>
    <col min="4626" max="4626" width="10.140625" style="3" bestFit="1" customWidth="1"/>
    <col min="4627" max="4627" width="11.42578125" style="3" customWidth="1"/>
    <col min="4628" max="4864" width="9.140625" style="3"/>
    <col min="4865" max="4865" width="33.42578125" style="3" customWidth="1"/>
    <col min="4866" max="4866" width="14.85546875" style="3" customWidth="1"/>
    <col min="4867" max="4867" width="17" style="3" customWidth="1"/>
    <col min="4868" max="4870" width="14.85546875" style="3" customWidth="1"/>
    <col min="4871" max="4871" width="16.140625" style="3" customWidth="1"/>
    <col min="4872" max="4874" width="14.85546875" style="3" customWidth="1"/>
    <col min="4875" max="4875" width="16.140625" style="3" customWidth="1"/>
    <col min="4876" max="4877" width="14.85546875" style="3" customWidth="1"/>
    <col min="4878" max="4878" width="10.140625" style="3" bestFit="1" customWidth="1"/>
    <col min="4879" max="4881" width="9.140625" style="3"/>
    <col min="4882" max="4882" width="10.140625" style="3" bestFit="1" customWidth="1"/>
    <col min="4883" max="4883" width="11.42578125" style="3" customWidth="1"/>
    <col min="4884" max="5120" width="9.140625" style="3"/>
    <col min="5121" max="5121" width="33.42578125" style="3" customWidth="1"/>
    <col min="5122" max="5122" width="14.85546875" style="3" customWidth="1"/>
    <col min="5123" max="5123" width="17" style="3" customWidth="1"/>
    <col min="5124" max="5126" width="14.85546875" style="3" customWidth="1"/>
    <col min="5127" max="5127" width="16.140625" style="3" customWidth="1"/>
    <col min="5128" max="5130" width="14.85546875" style="3" customWidth="1"/>
    <col min="5131" max="5131" width="16.140625" style="3" customWidth="1"/>
    <col min="5132" max="5133" width="14.85546875" style="3" customWidth="1"/>
    <col min="5134" max="5134" width="10.140625" style="3" bestFit="1" customWidth="1"/>
    <col min="5135" max="5137" width="9.140625" style="3"/>
    <col min="5138" max="5138" width="10.140625" style="3" bestFit="1" customWidth="1"/>
    <col min="5139" max="5139" width="11.42578125" style="3" customWidth="1"/>
    <col min="5140" max="5376" width="9.140625" style="3"/>
    <col min="5377" max="5377" width="33.42578125" style="3" customWidth="1"/>
    <col min="5378" max="5378" width="14.85546875" style="3" customWidth="1"/>
    <col min="5379" max="5379" width="17" style="3" customWidth="1"/>
    <col min="5380" max="5382" width="14.85546875" style="3" customWidth="1"/>
    <col min="5383" max="5383" width="16.140625" style="3" customWidth="1"/>
    <col min="5384" max="5386" width="14.85546875" style="3" customWidth="1"/>
    <col min="5387" max="5387" width="16.140625" style="3" customWidth="1"/>
    <col min="5388" max="5389" width="14.85546875" style="3" customWidth="1"/>
    <col min="5390" max="5390" width="10.140625" style="3" bestFit="1" customWidth="1"/>
    <col min="5391" max="5393" width="9.140625" style="3"/>
    <col min="5394" max="5394" width="10.140625" style="3" bestFit="1" customWidth="1"/>
    <col min="5395" max="5395" width="11.42578125" style="3" customWidth="1"/>
    <col min="5396" max="5632" width="9.140625" style="3"/>
    <col min="5633" max="5633" width="33.42578125" style="3" customWidth="1"/>
    <col min="5634" max="5634" width="14.85546875" style="3" customWidth="1"/>
    <col min="5635" max="5635" width="17" style="3" customWidth="1"/>
    <col min="5636" max="5638" width="14.85546875" style="3" customWidth="1"/>
    <col min="5639" max="5639" width="16.140625" style="3" customWidth="1"/>
    <col min="5640" max="5642" width="14.85546875" style="3" customWidth="1"/>
    <col min="5643" max="5643" width="16.140625" style="3" customWidth="1"/>
    <col min="5644" max="5645" width="14.85546875" style="3" customWidth="1"/>
    <col min="5646" max="5646" width="10.140625" style="3" bestFit="1" customWidth="1"/>
    <col min="5647" max="5649" width="9.140625" style="3"/>
    <col min="5650" max="5650" width="10.140625" style="3" bestFit="1" customWidth="1"/>
    <col min="5651" max="5651" width="11.42578125" style="3" customWidth="1"/>
    <col min="5652" max="5888" width="9.140625" style="3"/>
    <col min="5889" max="5889" width="33.42578125" style="3" customWidth="1"/>
    <col min="5890" max="5890" width="14.85546875" style="3" customWidth="1"/>
    <col min="5891" max="5891" width="17" style="3" customWidth="1"/>
    <col min="5892" max="5894" width="14.85546875" style="3" customWidth="1"/>
    <col min="5895" max="5895" width="16.140625" style="3" customWidth="1"/>
    <col min="5896" max="5898" width="14.85546875" style="3" customWidth="1"/>
    <col min="5899" max="5899" width="16.140625" style="3" customWidth="1"/>
    <col min="5900" max="5901" width="14.85546875" style="3" customWidth="1"/>
    <col min="5902" max="5902" width="10.140625" style="3" bestFit="1" customWidth="1"/>
    <col min="5903" max="5905" width="9.140625" style="3"/>
    <col min="5906" max="5906" width="10.140625" style="3" bestFit="1" customWidth="1"/>
    <col min="5907" max="5907" width="11.42578125" style="3" customWidth="1"/>
    <col min="5908" max="6144" width="9.140625" style="3"/>
    <col min="6145" max="6145" width="33.42578125" style="3" customWidth="1"/>
    <col min="6146" max="6146" width="14.85546875" style="3" customWidth="1"/>
    <col min="6147" max="6147" width="17" style="3" customWidth="1"/>
    <col min="6148" max="6150" width="14.85546875" style="3" customWidth="1"/>
    <col min="6151" max="6151" width="16.140625" style="3" customWidth="1"/>
    <col min="6152" max="6154" width="14.85546875" style="3" customWidth="1"/>
    <col min="6155" max="6155" width="16.140625" style="3" customWidth="1"/>
    <col min="6156" max="6157" width="14.85546875" style="3" customWidth="1"/>
    <col min="6158" max="6158" width="10.140625" style="3" bestFit="1" customWidth="1"/>
    <col min="6159" max="6161" width="9.140625" style="3"/>
    <col min="6162" max="6162" width="10.140625" style="3" bestFit="1" customWidth="1"/>
    <col min="6163" max="6163" width="11.42578125" style="3" customWidth="1"/>
    <col min="6164" max="6400" width="9.140625" style="3"/>
    <col min="6401" max="6401" width="33.42578125" style="3" customWidth="1"/>
    <col min="6402" max="6402" width="14.85546875" style="3" customWidth="1"/>
    <col min="6403" max="6403" width="17" style="3" customWidth="1"/>
    <col min="6404" max="6406" width="14.85546875" style="3" customWidth="1"/>
    <col min="6407" max="6407" width="16.140625" style="3" customWidth="1"/>
    <col min="6408" max="6410" width="14.85546875" style="3" customWidth="1"/>
    <col min="6411" max="6411" width="16.140625" style="3" customWidth="1"/>
    <col min="6412" max="6413" width="14.85546875" style="3" customWidth="1"/>
    <col min="6414" max="6414" width="10.140625" style="3" bestFit="1" customWidth="1"/>
    <col min="6415" max="6417" width="9.140625" style="3"/>
    <col min="6418" max="6418" width="10.140625" style="3" bestFit="1" customWidth="1"/>
    <col min="6419" max="6419" width="11.42578125" style="3" customWidth="1"/>
    <col min="6420" max="6656" width="9.140625" style="3"/>
    <col min="6657" max="6657" width="33.42578125" style="3" customWidth="1"/>
    <col min="6658" max="6658" width="14.85546875" style="3" customWidth="1"/>
    <col min="6659" max="6659" width="17" style="3" customWidth="1"/>
    <col min="6660" max="6662" width="14.85546875" style="3" customWidth="1"/>
    <col min="6663" max="6663" width="16.140625" style="3" customWidth="1"/>
    <col min="6664" max="6666" width="14.85546875" style="3" customWidth="1"/>
    <col min="6667" max="6667" width="16.140625" style="3" customWidth="1"/>
    <col min="6668" max="6669" width="14.85546875" style="3" customWidth="1"/>
    <col min="6670" max="6670" width="10.140625" style="3" bestFit="1" customWidth="1"/>
    <col min="6671" max="6673" width="9.140625" style="3"/>
    <col min="6674" max="6674" width="10.140625" style="3" bestFit="1" customWidth="1"/>
    <col min="6675" max="6675" width="11.42578125" style="3" customWidth="1"/>
    <col min="6676" max="6912" width="9.140625" style="3"/>
    <col min="6913" max="6913" width="33.42578125" style="3" customWidth="1"/>
    <col min="6914" max="6914" width="14.85546875" style="3" customWidth="1"/>
    <col min="6915" max="6915" width="17" style="3" customWidth="1"/>
    <col min="6916" max="6918" width="14.85546875" style="3" customWidth="1"/>
    <col min="6919" max="6919" width="16.140625" style="3" customWidth="1"/>
    <col min="6920" max="6922" width="14.85546875" style="3" customWidth="1"/>
    <col min="6923" max="6923" width="16.140625" style="3" customWidth="1"/>
    <col min="6924" max="6925" width="14.85546875" style="3" customWidth="1"/>
    <col min="6926" max="6926" width="10.140625" style="3" bestFit="1" customWidth="1"/>
    <col min="6927" max="6929" width="9.140625" style="3"/>
    <col min="6930" max="6930" width="10.140625" style="3" bestFit="1" customWidth="1"/>
    <col min="6931" max="6931" width="11.42578125" style="3" customWidth="1"/>
    <col min="6932" max="7168" width="9.140625" style="3"/>
    <col min="7169" max="7169" width="33.42578125" style="3" customWidth="1"/>
    <col min="7170" max="7170" width="14.85546875" style="3" customWidth="1"/>
    <col min="7171" max="7171" width="17" style="3" customWidth="1"/>
    <col min="7172" max="7174" width="14.85546875" style="3" customWidth="1"/>
    <col min="7175" max="7175" width="16.140625" style="3" customWidth="1"/>
    <col min="7176" max="7178" width="14.85546875" style="3" customWidth="1"/>
    <col min="7179" max="7179" width="16.140625" style="3" customWidth="1"/>
    <col min="7180" max="7181" width="14.85546875" style="3" customWidth="1"/>
    <col min="7182" max="7182" width="10.140625" style="3" bestFit="1" customWidth="1"/>
    <col min="7183" max="7185" width="9.140625" style="3"/>
    <col min="7186" max="7186" width="10.140625" style="3" bestFit="1" customWidth="1"/>
    <col min="7187" max="7187" width="11.42578125" style="3" customWidth="1"/>
    <col min="7188" max="7424" width="9.140625" style="3"/>
    <col min="7425" max="7425" width="33.42578125" style="3" customWidth="1"/>
    <col min="7426" max="7426" width="14.85546875" style="3" customWidth="1"/>
    <col min="7427" max="7427" width="17" style="3" customWidth="1"/>
    <col min="7428" max="7430" width="14.85546875" style="3" customWidth="1"/>
    <col min="7431" max="7431" width="16.140625" style="3" customWidth="1"/>
    <col min="7432" max="7434" width="14.85546875" style="3" customWidth="1"/>
    <col min="7435" max="7435" width="16.140625" style="3" customWidth="1"/>
    <col min="7436" max="7437" width="14.85546875" style="3" customWidth="1"/>
    <col min="7438" max="7438" width="10.140625" style="3" bestFit="1" customWidth="1"/>
    <col min="7439" max="7441" width="9.140625" style="3"/>
    <col min="7442" max="7442" width="10.140625" style="3" bestFit="1" customWidth="1"/>
    <col min="7443" max="7443" width="11.42578125" style="3" customWidth="1"/>
    <col min="7444" max="7680" width="9.140625" style="3"/>
    <col min="7681" max="7681" width="33.42578125" style="3" customWidth="1"/>
    <col min="7682" max="7682" width="14.85546875" style="3" customWidth="1"/>
    <col min="7683" max="7683" width="17" style="3" customWidth="1"/>
    <col min="7684" max="7686" width="14.85546875" style="3" customWidth="1"/>
    <col min="7687" max="7687" width="16.140625" style="3" customWidth="1"/>
    <col min="7688" max="7690" width="14.85546875" style="3" customWidth="1"/>
    <col min="7691" max="7691" width="16.140625" style="3" customWidth="1"/>
    <col min="7692" max="7693" width="14.85546875" style="3" customWidth="1"/>
    <col min="7694" max="7694" width="10.140625" style="3" bestFit="1" customWidth="1"/>
    <col min="7695" max="7697" width="9.140625" style="3"/>
    <col min="7698" max="7698" width="10.140625" style="3" bestFit="1" customWidth="1"/>
    <col min="7699" max="7699" width="11.42578125" style="3" customWidth="1"/>
    <col min="7700" max="7936" width="9.140625" style="3"/>
    <col min="7937" max="7937" width="33.42578125" style="3" customWidth="1"/>
    <col min="7938" max="7938" width="14.85546875" style="3" customWidth="1"/>
    <col min="7939" max="7939" width="17" style="3" customWidth="1"/>
    <col min="7940" max="7942" width="14.85546875" style="3" customWidth="1"/>
    <col min="7943" max="7943" width="16.140625" style="3" customWidth="1"/>
    <col min="7944" max="7946" width="14.85546875" style="3" customWidth="1"/>
    <col min="7947" max="7947" width="16.140625" style="3" customWidth="1"/>
    <col min="7948" max="7949" width="14.85546875" style="3" customWidth="1"/>
    <col min="7950" max="7950" width="10.140625" style="3" bestFit="1" customWidth="1"/>
    <col min="7951" max="7953" width="9.140625" style="3"/>
    <col min="7954" max="7954" width="10.140625" style="3" bestFit="1" customWidth="1"/>
    <col min="7955" max="7955" width="11.42578125" style="3" customWidth="1"/>
    <col min="7956" max="8192" width="9.140625" style="3"/>
    <col min="8193" max="8193" width="33.42578125" style="3" customWidth="1"/>
    <col min="8194" max="8194" width="14.85546875" style="3" customWidth="1"/>
    <col min="8195" max="8195" width="17" style="3" customWidth="1"/>
    <col min="8196" max="8198" width="14.85546875" style="3" customWidth="1"/>
    <col min="8199" max="8199" width="16.140625" style="3" customWidth="1"/>
    <col min="8200" max="8202" width="14.85546875" style="3" customWidth="1"/>
    <col min="8203" max="8203" width="16.140625" style="3" customWidth="1"/>
    <col min="8204" max="8205" width="14.85546875" style="3" customWidth="1"/>
    <col min="8206" max="8206" width="10.140625" style="3" bestFit="1" customWidth="1"/>
    <col min="8207" max="8209" width="9.140625" style="3"/>
    <col min="8210" max="8210" width="10.140625" style="3" bestFit="1" customWidth="1"/>
    <col min="8211" max="8211" width="11.42578125" style="3" customWidth="1"/>
    <col min="8212" max="8448" width="9.140625" style="3"/>
    <col min="8449" max="8449" width="33.42578125" style="3" customWidth="1"/>
    <col min="8450" max="8450" width="14.85546875" style="3" customWidth="1"/>
    <col min="8451" max="8451" width="17" style="3" customWidth="1"/>
    <col min="8452" max="8454" width="14.85546875" style="3" customWidth="1"/>
    <col min="8455" max="8455" width="16.140625" style="3" customWidth="1"/>
    <col min="8456" max="8458" width="14.85546875" style="3" customWidth="1"/>
    <col min="8459" max="8459" width="16.140625" style="3" customWidth="1"/>
    <col min="8460" max="8461" width="14.85546875" style="3" customWidth="1"/>
    <col min="8462" max="8462" width="10.140625" style="3" bestFit="1" customWidth="1"/>
    <col min="8463" max="8465" width="9.140625" style="3"/>
    <col min="8466" max="8466" width="10.140625" style="3" bestFit="1" customWidth="1"/>
    <col min="8467" max="8467" width="11.42578125" style="3" customWidth="1"/>
    <col min="8468" max="8704" width="9.140625" style="3"/>
    <col min="8705" max="8705" width="33.42578125" style="3" customWidth="1"/>
    <col min="8706" max="8706" width="14.85546875" style="3" customWidth="1"/>
    <col min="8707" max="8707" width="17" style="3" customWidth="1"/>
    <col min="8708" max="8710" width="14.85546875" style="3" customWidth="1"/>
    <col min="8711" max="8711" width="16.140625" style="3" customWidth="1"/>
    <col min="8712" max="8714" width="14.85546875" style="3" customWidth="1"/>
    <col min="8715" max="8715" width="16.140625" style="3" customWidth="1"/>
    <col min="8716" max="8717" width="14.85546875" style="3" customWidth="1"/>
    <col min="8718" max="8718" width="10.140625" style="3" bestFit="1" customWidth="1"/>
    <col min="8719" max="8721" width="9.140625" style="3"/>
    <col min="8722" max="8722" width="10.140625" style="3" bestFit="1" customWidth="1"/>
    <col min="8723" max="8723" width="11.42578125" style="3" customWidth="1"/>
    <col min="8724" max="8960" width="9.140625" style="3"/>
    <col min="8961" max="8961" width="33.42578125" style="3" customWidth="1"/>
    <col min="8962" max="8962" width="14.85546875" style="3" customWidth="1"/>
    <col min="8963" max="8963" width="17" style="3" customWidth="1"/>
    <col min="8964" max="8966" width="14.85546875" style="3" customWidth="1"/>
    <col min="8967" max="8967" width="16.140625" style="3" customWidth="1"/>
    <col min="8968" max="8970" width="14.85546875" style="3" customWidth="1"/>
    <col min="8971" max="8971" width="16.140625" style="3" customWidth="1"/>
    <col min="8972" max="8973" width="14.85546875" style="3" customWidth="1"/>
    <col min="8974" max="8974" width="10.140625" style="3" bestFit="1" customWidth="1"/>
    <col min="8975" max="8977" width="9.140625" style="3"/>
    <col min="8978" max="8978" width="10.140625" style="3" bestFit="1" customWidth="1"/>
    <col min="8979" max="8979" width="11.42578125" style="3" customWidth="1"/>
    <col min="8980" max="9216" width="9.140625" style="3"/>
    <col min="9217" max="9217" width="33.42578125" style="3" customWidth="1"/>
    <col min="9218" max="9218" width="14.85546875" style="3" customWidth="1"/>
    <col min="9219" max="9219" width="17" style="3" customWidth="1"/>
    <col min="9220" max="9222" width="14.85546875" style="3" customWidth="1"/>
    <col min="9223" max="9223" width="16.140625" style="3" customWidth="1"/>
    <col min="9224" max="9226" width="14.85546875" style="3" customWidth="1"/>
    <col min="9227" max="9227" width="16.140625" style="3" customWidth="1"/>
    <col min="9228" max="9229" width="14.85546875" style="3" customWidth="1"/>
    <col min="9230" max="9230" width="10.140625" style="3" bestFit="1" customWidth="1"/>
    <col min="9231" max="9233" width="9.140625" style="3"/>
    <col min="9234" max="9234" width="10.140625" style="3" bestFit="1" customWidth="1"/>
    <col min="9235" max="9235" width="11.42578125" style="3" customWidth="1"/>
    <col min="9236" max="9472" width="9.140625" style="3"/>
    <col min="9473" max="9473" width="33.42578125" style="3" customWidth="1"/>
    <col min="9474" max="9474" width="14.85546875" style="3" customWidth="1"/>
    <col min="9475" max="9475" width="17" style="3" customWidth="1"/>
    <col min="9476" max="9478" width="14.85546875" style="3" customWidth="1"/>
    <col min="9479" max="9479" width="16.140625" style="3" customWidth="1"/>
    <col min="9480" max="9482" width="14.85546875" style="3" customWidth="1"/>
    <col min="9483" max="9483" width="16.140625" style="3" customWidth="1"/>
    <col min="9484" max="9485" width="14.85546875" style="3" customWidth="1"/>
    <col min="9486" max="9486" width="10.140625" style="3" bestFit="1" customWidth="1"/>
    <col min="9487" max="9489" width="9.140625" style="3"/>
    <col min="9490" max="9490" width="10.140625" style="3" bestFit="1" customWidth="1"/>
    <col min="9491" max="9491" width="11.42578125" style="3" customWidth="1"/>
    <col min="9492" max="9728" width="9.140625" style="3"/>
    <col min="9729" max="9729" width="33.42578125" style="3" customWidth="1"/>
    <col min="9730" max="9730" width="14.85546875" style="3" customWidth="1"/>
    <col min="9731" max="9731" width="17" style="3" customWidth="1"/>
    <col min="9732" max="9734" width="14.85546875" style="3" customWidth="1"/>
    <col min="9735" max="9735" width="16.140625" style="3" customWidth="1"/>
    <col min="9736" max="9738" width="14.85546875" style="3" customWidth="1"/>
    <col min="9739" max="9739" width="16.140625" style="3" customWidth="1"/>
    <col min="9740" max="9741" width="14.85546875" style="3" customWidth="1"/>
    <col min="9742" max="9742" width="10.140625" style="3" bestFit="1" customWidth="1"/>
    <col min="9743" max="9745" width="9.140625" style="3"/>
    <col min="9746" max="9746" width="10.140625" style="3" bestFit="1" customWidth="1"/>
    <col min="9747" max="9747" width="11.42578125" style="3" customWidth="1"/>
    <col min="9748" max="9984" width="9.140625" style="3"/>
    <col min="9985" max="9985" width="33.42578125" style="3" customWidth="1"/>
    <col min="9986" max="9986" width="14.85546875" style="3" customWidth="1"/>
    <col min="9987" max="9987" width="17" style="3" customWidth="1"/>
    <col min="9988" max="9990" width="14.85546875" style="3" customWidth="1"/>
    <col min="9991" max="9991" width="16.140625" style="3" customWidth="1"/>
    <col min="9992" max="9994" width="14.85546875" style="3" customWidth="1"/>
    <col min="9995" max="9995" width="16.140625" style="3" customWidth="1"/>
    <col min="9996" max="9997" width="14.85546875" style="3" customWidth="1"/>
    <col min="9998" max="9998" width="10.140625" style="3" bestFit="1" customWidth="1"/>
    <col min="9999" max="10001" width="9.140625" style="3"/>
    <col min="10002" max="10002" width="10.140625" style="3" bestFit="1" customWidth="1"/>
    <col min="10003" max="10003" width="11.42578125" style="3" customWidth="1"/>
    <col min="10004" max="10240" width="9.140625" style="3"/>
    <col min="10241" max="10241" width="33.42578125" style="3" customWidth="1"/>
    <col min="10242" max="10242" width="14.85546875" style="3" customWidth="1"/>
    <col min="10243" max="10243" width="17" style="3" customWidth="1"/>
    <col min="10244" max="10246" width="14.85546875" style="3" customWidth="1"/>
    <col min="10247" max="10247" width="16.140625" style="3" customWidth="1"/>
    <col min="10248" max="10250" width="14.85546875" style="3" customWidth="1"/>
    <col min="10251" max="10251" width="16.140625" style="3" customWidth="1"/>
    <col min="10252" max="10253" width="14.85546875" style="3" customWidth="1"/>
    <col min="10254" max="10254" width="10.140625" style="3" bestFit="1" customWidth="1"/>
    <col min="10255" max="10257" width="9.140625" style="3"/>
    <col min="10258" max="10258" width="10.140625" style="3" bestFit="1" customWidth="1"/>
    <col min="10259" max="10259" width="11.42578125" style="3" customWidth="1"/>
    <col min="10260" max="10496" width="9.140625" style="3"/>
    <col min="10497" max="10497" width="33.42578125" style="3" customWidth="1"/>
    <col min="10498" max="10498" width="14.85546875" style="3" customWidth="1"/>
    <col min="10499" max="10499" width="17" style="3" customWidth="1"/>
    <col min="10500" max="10502" width="14.85546875" style="3" customWidth="1"/>
    <col min="10503" max="10503" width="16.140625" style="3" customWidth="1"/>
    <col min="10504" max="10506" width="14.85546875" style="3" customWidth="1"/>
    <col min="10507" max="10507" width="16.140625" style="3" customWidth="1"/>
    <col min="10508" max="10509" width="14.85546875" style="3" customWidth="1"/>
    <col min="10510" max="10510" width="10.140625" style="3" bestFit="1" customWidth="1"/>
    <col min="10511" max="10513" width="9.140625" style="3"/>
    <col min="10514" max="10514" width="10.140625" style="3" bestFit="1" customWidth="1"/>
    <col min="10515" max="10515" width="11.42578125" style="3" customWidth="1"/>
    <col min="10516" max="10752" width="9.140625" style="3"/>
    <col min="10753" max="10753" width="33.42578125" style="3" customWidth="1"/>
    <col min="10754" max="10754" width="14.85546875" style="3" customWidth="1"/>
    <col min="10755" max="10755" width="17" style="3" customWidth="1"/>
    <col min="10756" max="10758" width="14.85546875" style="3" customWidth="1"/>
    <col min="10759" max="10759" width="16.140625" style="3" customWidth="1"/>
    <col min="10760" max="10762" width="14.85546875" style="3" customWidth="1"/>
    <col min="10763" max="10763" width="16.140625" style="3" customWidth="1"/>
    <col min="10764" max="10765" width="14.85546875" style="3" customWidth="1"/>
    <col min="10766" max="10766" width="10.140625" style="3" bestFit="1" customWidth="1"/>
    <col min="10767" max="10769" width="9.140625" style="3"/>
    <col min="10770" max="10770" width="10.140625" style="3" bestFit="1" customWidth="1"/>
    <col min="10771" max="10771" width="11.42578125" style="3" customWidth="1"/>
    <col min="10772" max="11008" width="9.140625" style="3"/>
    <col min="11009" max="11009" width="33.42578125" style="3" customWidth="1"/>
    <col min="11010" max="11010" width="14.85546875" style="3" customWidth="1"/>
    <col min="11011" max="11011" width="17" style="3" customWidth="1"/>
    <col min="11012" max="11014" width="14.85546875" style="3" customWidth="1"/>
    <col min="11015" max="11015" width="16.140625" style="3" customWidth="1"/>
    <col min="11016" max="11018" width="14.85546875" style="3" customWidth="1"/>
    <col min="11019" max="11019" width="16.140625" style="3" customWidth="1"/>
    <col min="11020" max="11021" width="14.85546875" style="3" customWidth="1"/>
    <col min="11022" max="11022" width="10.140625" style="3" bestFit="1" customWidth="1"/>
    <col min="11023" max="11025" width="9.140625" style="3"/>
    <col min="11026" max="11026" width="10.140625" style="3" bestFit="1" customWidth="1"/>
    <col min="11027" max="11027" width="11.42578125" style="3" customWidth="1"/>
    <col min="11028" max="11264" width="9.140625" style="3"/>
    <col min="11265" max="11265" width="33.42578125" style="3" customWidth="1"/>
    <col min="11266" max="11266" width="14.85546875" style="3" customWidth="1"/>
    <col min="11267" max="11267" width="17" style="3" customWidth="1"/>
    <col min="11268" max="11270" width="14.85546875" style="3" customWidth="1"/>
    <col min="11271" max="11271" width="16.140625" style="3" customWidth="1"/>
    <col min="11272" max="11274" width="14.85546875" style="3" customWidth="1"/>
    <col min="11275" max="11275" width="16.140625" style="3" customWidth="1"/>
    <col min="11276" max="11277" width="14.85546875" style="3" customWidth="1"/>
    <col min="11278" max="11278" width="10.140625" style="3" bestFit="1" customWidth="1"/>
    <col min="11279" max="11281" width="9.140625" style="3"/>
    <col min="11282" max="11282" width="10.140625" style="3" bestFit="1" customWidth="1"/>
    <col min="11283" max="11283" width="11.42578125" style="3" customWidth="1"/>
    <col min="11284" max="11520" width="9.140625" style="3"/>
    <col min="11521" max="11521" width="33.42578125" style="3" customWidth="1"/>
    <col min="11522" max="11522" width="14.85546875" style="3" customWidth="1"/>
    <col min="11523" max="11523" width="17" style="3" customWidth="1"/>
    <col min="11524" max="11526" width="14.85546875" style="3" customWidth="1"/>
    <col min="11527" max="11527" width="16.140625" style="3" customWidth="1"/>
    <col min="11528" max="11530" width="14.85546875" style="3" customWidth="1"/>
    <col min="11531" max="11531" width="16.140625" style="3" customWidth="1"/>
    <col min="11532" max="11533" width="14.85546875" style="3" customWidth="1"/>
    <col min="11534" max="11534" width="10.140625" style="3" bestFit="1" customWidth="1"/>
    <col min="11535" max="11537" width="9.140625" style="3"/>
    <col min="11538" max="11538" width="10.140625" style="3" bestFit="1" customWidth="1"/>
    <col min="11539" max="11539" width="11.42578125" style="3" customWidth="1"/>
    <col min="11540" max="11776" width="9.140625" style="3"/>
    <col min="11777" max="11777" width="33.42578125" style="3" customWidth="1"/>
    <col min="11778" max="11778" width="14.85546875" style="3" customWidth="1"/>
    <col min="11779" max="11779" width="17" style="3" customWidth="1"/>
    <col min="11780" max="11782" width="14.85546875" style="3" customWidth="1"/>
    <col min="11783" max="11783" width="16.140625" style="3" customWidth="1"/>
    <col min="11784" max="11786" width="14.85546875" style="3" customWidth="1"/>
    <col min="11787" max="11787" width="16.140625" style="3" customWidth="1"/>
    <col min="11788" max="11789" width="14.85546875" style="3" customWidth="1"/>
    <col min="11790" max="11790" width="10.140625" style="3" bestFit="1" customWidth="1"/>
    <col min="11791" max="11793" width="9.140625" style="3"/>
    <col min="11794" max="11794" width="10.140625" style="3" bestFit="1" customWidth="1"/>
    <col min="11795" max="11795" width="11.42578125" style="3" customWidth="1"/>
    <col min="11796" max="12032" width="9.140625" style="3"/>
    <col min="12033" max="12033" width="33.42578125" style="3" customWidth="1"/>
    <col min="12034" max="12034" width="14.85546875" style="3" customWidth="1"/>
    <col min="12035" max="12035" width="17" style="3" customWidth="1"/>
    <col min="12036" max="12038" width="14.85546875" style="3" customWidth="1"/>
    <col min="12039" max="12039" width="16.140625" style="3" customWidth="1"/>
    <col min="12040" max="12042" width="14.85546875" style="3" customWidth="1"/>
    <col min="12043" max="12043" width="16.140625" style="3" customWidth="1"/>
    <col min="12044" max="12045" width="14.85546875" style="3" customWidth="1"/>
    <col min="12046" max="12046" width="10.140625" style="3" bestFit="1" customWidth="1"/>
    <col min="12047" max="12049" width="9.140625" style="3"/>
    <col min="12050" max="12050" width="10.140625" style="3" bestFit="1" customWidth="1"/>
    <col min="12051" max="12051" width="11.42578125" style="3" customWidth="1"/>
    <col min="12052" max="12288" width="9.140625" style="3"/>
    <col min="12289" max="12289" width="33.42578125" style="3" customWidth="1"/>
    <col min="12290" max="12290" width="14.85546875" style="3" customWidth="1"/>
    <col min="12291" max="12291" width="17" style="3" customWidth="1"/>
    <col min="12292" max="12294" width="14.85546875" style="3" customWidth="1"/>
    <col min="12295" max="12295" width="16.140625" style="3" customWidth="1"/>
    <col min="12296" max="12298" width="14.85546875" style="3" customWidth="1"/>
    <col min="12299" max="12299" width="16.140625" style="3" customWidth="1"/>
    <col min="12300" max="12301" width="14.85546875" style="3" customWidth="1"/>
    <col min="12302" max="12302" width="10.140625" style="3" bestFit="1" customWidth="1"/>
    <col min="12303" max="12305" width="9.140625" style="3"/>
    <col min="12306" max="12306" width="10.140625" style="3" bestFit="1" customWidth="1"/>
    <col min="12307" max="12307" width="11.42578125" style="3" customWidth="1"/>
    <col min="12308" max="12544" width="9.140625" style="3"/>
    <col min="12545" max="12545" width="33.42578125" style="3" customWidth="1"/>
    <col min="12546" max="12546" width="14.85546875" style="3" customWidth="1"/>
    <col min="12547" max="12547" width="17" style="3" customWidth="1"/>
    <col min="12548" max="12550" width="14.85546875" style="3" customWidth="1"/>
    <col min="12551" max="12551" width="16.140625" style="3" customWidth="1"/>
    <col min="12552" max="12554" width="14.85546875" style="3" customWidth="1"/>
    <col min="12555" max="12555" width="16.140625" style="3" customWidth="1"/>
    <col min="12556" max="12557" width="14.85546875" style="3" customWidth="1"/>
    <col min="12558" max="12558" width="10.140625" style="3" bestFit="1" customWidth="1"/>
    <col min="12559" max="12561" width="9.140625" style="3"/>
    <col min="12562" max="12562" width="10.140625" style="3" bestFit="1" customWidth="1"/>
    <col min="12563" max="12563" width="11.42578125" style="3" customWidth="1"/>
    <col min="12564" max="12800" width="9.140625" style="3"/>
    <col min="12801" max="12801" width="33.42578125" style="3" customWidth="1"/>
    <col min="12802" max="12802" width="14.85546875" style="3" customWidth="1"/>
    <col min="12803" max="12803" width="17" style="3" customWidth="1"/>
    <col min="12804" max="12806" width="14.85546875" style="3" customWidth="1"/>
    <col min="12807" max="12807" width="16.140625" style="3" customWidth="1"/>
    <col min="12808" max="12810" width="14.85546875" style="3" customWidth="1"/>
    <col min="12811" max="12811" width="16.140625" style="3" customWidth="1"/>
    <col min="12812" max="12813" width="14.85546875" style="3" customWidth="1"/>
    <col min="12814" max="12814" width="10.140625" style="3" bestFit="1" customWidth="1"/>
    <col min="12815" max="12817" width="9.140625" style="3"/>
    <col min="12818" max="12818" width="10.140625" style="3" bestFit="1" customWidth="1"/>
    <col min="12819" max="12819" width="11.42578125" style="3" customWidth="1"/>
    <col min="12820" max="13056" width="9.140625" style="3"/>
    <col min="13057" max="13057" width="33.42578125" style="3" customWidth="1"/>
    <col min="13058" max="13058" width="14.85546875" style="3" customWidth="1"/>
    <col min="13059" max="13059" width="17" style="3" customWidth="1"/>
    <col min="13060" max="13062" width="14.85546875" style="3" customWidth="1"/>
    <col min="13063" max="13063" width="16.140625" style="3" customWidth="1"/>
    <col min="13064" max="13066" width="14.85546875" style="3" customWidth="1"/>
    <col min="13067" max="13067" width="16.140625" style="3" customWidth="1"/>
    <col min="13068" max="13069" width="14.85546875" style="3" customWidth="1"/>
    <col min="13070" max="13070" width="10.140625" style="3" bestFit="1" customWidth="1"/>
    <col min="13071" max="13073" width="9.140625" style="3"/>
    <col min="13074" max="13074" width="10.140625" style="3" bestFit="1" customWidth="1"/>
    <col min="13075" max="13075" width="11.42578125" style="3" customWidth="1"/>
    <col min="13076" max="13312" width="9.140625" style="3"/>
    <col min="13313" max="13313" width="33.42578125" style="3" customWidth="1"/>
    <col min="13314" max="13314" width="14.85546875" style="3" customWidth="1"/>
    <col min="13315" max="13315" width="17" style="3" customWidth="1"/>
    <col min="13316" max="13318" width="14.85546875" style="3" customWidth="1"/>
    <col min="13319" max="13319" width="16.140625" style="3" customWidth="1"/>
    <col min="13320" max="13322" width="14.85546875" style="3" customWidth="1"/>
    <col min="13323" max="13323" width="16.140625" style="3" customWidth="1"/>
    <col min="13324" max="13325" width="14.85546875" style="3" customWidth="1"/>
    <col min="13326" max="13326" width="10.140625" style="3" bestFit="1" customWidth="1"/>
    <col min="13327" max="13329" width="9.140625" style="3"/>
    <col min="13330" max="13330" width="10.140625" style="3" bestFit="1" customWidth="1"/>
    <col min="13331" max="13331" width="11.42578125" style="3" customWidth="1"/>
    <col min="13332" max="13568" width="9.140625" style="3"/>
    <col min="13569" max="13569" width="33.42578125" style="3" customWidth="1"/>
    <col min="13570" max="13570" width="14.85546875" style="3" customWidth="1"/>
    <col min="13571" max="13571" width="17" style="3" customWidth="1"/>
    <col min="13572" max="13574" width="14.85546875" style="3" customWidth="1"/>
    <col min="13575" max="13575" width="16.140625" style="3" customWidth="1"/>
    <col min="13576" max="13578" width="14.85546875" style="3" customWidth="1"/>
    <col min="13579" max="13579" width="16.140625" style="3" customWidth="1"/>
    <col min="13580" max="13581" width="14.85546875" style="3" customWidth="1"/>
    <col min="13582" max="13582" width="10.140625" style="3" bestFit="1" customWidth="1"/>
    <col min="13583" max="13585" width="9.140625" style="3"/>
    <col min="13586" max="13586" width="10.140625" style="3" bestFit="1" customWidth="1"/>
    <col min="13587" max="13587" width="11.42578125" style="3" customWidth="1"/>
    <col min="13588" max="13824" width="9.140625" style="3"/>
    <col min="13825" max="13825" width="33.42578125" style="3" customWidth="1"/>
    <col min="13826" max="13826" width="14.85546875" style="3" customWidth="1"/>
    <col min="13827" max="13827" width="17" style="3" customWidth="1"/>
    <col min="13828" max="13830" width="14.85546875" style="3" customWidth="1"/>
    <col min="13831" max="13831" width="16.140625" style="3" customWidth="1"/>
    <col min="13832" max="13834" width="14.85546875" style="3" customWidth="1"/>
    <col min="13835" max="13835" width="16.140625" style="3" customWidth="1"/>
    <col min="13836" max="13837" width="14.85546875" style="3" customWidth="1"/>
    <col min="13838" max="13838" width="10.140625" style="3" bestFit="1" customWidth="1"/>
    <col min="13839" max="13841" width="9.140625" style="3"/>
    <col min="13842" max="13842" width="10.140625" style="3" bestFit="1" customWidth="1"/>
    <col min="13843" max="13843" width="11.42578125" style="3" customWidth="1"/>
    <col min="13844" max="14080" width="9.140625" style="3"/>
    <col min="14081" max="14081" width="33.42578125" style="3" customWidth="1"/>
    <col min="14082" max="14082" width="14.85546875" style="3" customWidth="1"/>
    <col min="14083" max="14083" width="17" style="3" customWidth="1"/>
    <col min="14084" max="14086" width="14.85546875" style="3" customWidth="1"/>
    <col min="14087" max="14087" width="16.140625" style="3" customWidth="1"/>
    <col min="14088" max="14090" width="14.85546875" style="3" customWidth="1"/>
    <col min="14091" max="14091" width="16.140625" style="3" customWidth="1"/>
    <col min="14092" max="14093" width="14.85546875" style="3" customWidth="1"/>
    <col min="14094" max="14094" width="10.140625" style="3" bestFit="1" customWidth="1"/>
    <col min="14095" max="14097" width="9.140625" style="3"/>
    <col min="14098" max="14098" width="10.140625" style="3" bestFit="1" customWidth="1"/>
    <col min="14099" max="14099" width="11.42578125" style="3" customWidth="1"/>
    <col min="14100" max="14336" width="9.140625" style="3"/>
    <col min="14337" max="14337" width="33.42578125" style="3" customWidth="1"/>
    <col min="14338" max="14338" width="14.85546875" style="3" customWidth="1"/>
    <col min="14339" max="14339" width="17" style="3" customWidth="1"/>
    <col min="14340" max="14342" width="14.85546875" style="3" customWidth="1"/>
    <col min="14343" max="14343" width="16.140625" style="3" customWidth="1"/>
    <col min="14344" max="14346" width="14.85546875" style="3" customWidth="1"/>
    <col min="14347" max="14347" width="16.140625" style="3" customWidth="1"/>
    <col min="14348" max="14349" width="14.85546875" style="3" customWidth="1"/>
    <col min="14350" max="14350" width="10.140625" style="3" bestFit="1" customWidth="1"/>
    <col min="14351" max="14353" width="9.140625" style="3"/>
    <col min="14354" max="14354" width="10.140625" style="3" bestFit="1" customWidth="1"/>
    <col min="14355" max="14355" width="11.42578125" style="3" customWidth="1"/>
    <col min="14356" max="14592" width="9.140625" style="3"/>
    <col min="14593" max="14593" width="33.42578125" style="3" customWidth="1"/>
    <col min="14594" max="14594" width="14.85546875" style="3" customWidth="1"/>
    <col min="14595" max="14595" width="17" style="3" customWidth="1"/>
    <col min="14596" max="14598" width="14.85546875" style="3" customWidth="1"/>
    <col min="14599" max="14599" width="16.140625" style="3" customWidth="1"/>
    <col min="14600" max="14602" width="14.85546875" style="3" customWidth="1"/>
    <col min="14603" max="14603" width="16.140625" style="3" customWidth="1"/>
    <col min="14604" max="14605" width="14.85546875" style="3" customWidth="1"/>
    <col min="14606" max="14606" width="10.140625" style="3" bestFit="1" customWidth="1"/>
    <col min="14607" max="14609" width="9.140625" style="3"/>
    <col min="14610" max="14610" width="10.140625" style="3" bestFit="1" customWidth="1"/>
    <col min="14611" max="14611" width="11.42578125" style="3" customWidth="1"/>
    <col min="14612" max="14848" width="9.140625" style="3"/>
    <col min="14849" max="14849" width="33.42578125" style="3" customWidth="1"/>
    <col min="14850" max="14850" width="14.85546875" style="3" customWidth="1"/>
    <col min="14851" max="14851" width="17" style="3" customWidth="1"/>
    <col min="14852" max="14854" width="14.85546875" style="3" customWidth="1"/>
    <col min="14855" max="14855" width="16.140625" style="3" customWidth="1"/>
    <col min="14856" max="14858" width="14.85546875" style="3" customWidth="1"/>
    <col min="14859" max="14859" width="16.140625" style="3" customWidth="1"/>
    <col min="14860" max="14861" width="14.85546875" style="3" customWidth="1"/>
    <col min="14862" max="14862" width="10.140625" style="3" bestFit="1" customWidth="1"/>
    <col min="14863" max="14865" width="9.140625" style="3"/>
    <col min="14866" max="14866" width="10.140625" style="3" bestFit="1" customWidth="1"/>
    <col min="14867" max="14867" width="11.42578125" style="3" customWidth="1"/>
    <col min="14868" max="15104" width="9.140625" style="3"/>
    <col min="15105" max="15105" width="33.42578125" style="3" customWidth="1"/>
    <col min="15106" max="15106" width="14.85546875" style="3" customWidth="1"/>
    <col min="15107" max="15107" width="17" style="3" customWidth="1"/>
    <col min="15108" max="15110" width="14.85546875" style="3" customWidth="1"/>
    <col min="15111" max="15111" width="16.140625" style="3" customWidth="1"/>
    <col min="15112" max="15114" width="14.85546875" style="3" customWidth="1"/>
    <col min="15115" max="15115" width="16.140625" style="3" customWidth="1"/>
    <col min="15116" max="15117" width="14.85546875" style="3" customWidth="1"/>
    <col min="15118" max="15118" width="10.140625" style="3" bestFit="1" customWidth="1"/>
    <col min="15119" max="15121" width="9.140625" style="3"/>
    <col min="15122" max="15122" width="10.140625" style="3" bestFit="1" customWidth="1"/>
    <col min="15123" max="15123" width="11.42578125" style="3" customWidth="1"/>
    <col min="15124" max="15360" width="9.140625" style="3"/>
    <col min="15361" max="15361" width="33.42578125" style="3" customWidth="1"/>
    <col min="15362" max="15362" width="14.85546875" style="3" customWidth="1"/>
    <col min="15363" max="15363" width="17" style="3" customWidth="1"/>
    <col min="15364" max="15366" width="14.85546875" style="3" customWidth="1"/>
    <col min="15367" max="15367" width="16.140625" style="3" customWidth="1"/>
    <col min="15368" max="15370" width="14.85546875" style="3" customWidth="1"/>
    <col min="15371" max="15371" width="16.140625" style="3" customWidth="1"/>
    <col min="15372" max="15373" width="14.85546875" style="3" customWidth="1"/>
    <col min="15374" max="15374" width="10.140625" style="3" bestFit="1" customWidth="1"/>
    <col min="15375" max="15377" width="9.140625" style="3"/>
    <col min="15378" max="15378" width="10.140625" style="3" bestFit="1" customWidth="1"/>
    <col min="15379" max="15379" width="11.42578125" style="3" customWidth="1"/>
    <col min="15380" max="15616" width="9.140625" style="3"/>
    <col min="15617" max="15617" width="33.42578125" style="3" customWidth="1"/>
    <col min="15618" max="15618" width="14.85546875" style="3" customWidth="1"/>
    <col min="15619" max="15619" width="17" style="3" customWidth="1"/>
    <col min="15620" max="15622" width="14.85546875" style="3" customWidth="1"/>
    <col min="15623" max="15623" width="16.140625" style="3" customWidth="1"/>
    <col min="15624" max="15626" width="14.85546875" style="3" customWidth="1"/>
    <col min="15627" max="15627" width="16.140625" style="3" customWidth="1"/>
    <col min="15628" max="15629" width="14.85546875" style="3" customWidth="1"/>
    <col min="15630" max="15630" width="10.140625" style="3" bestFit="1" customWidth="1"/>
    <col min="15631" max="15633" width="9.140625" style="3"/>
    <col min="15634" max="15634" width="10.140625" style="3" bestFit="1" customWidth="1"/>
    <col min="15635" max="15635" width="11.42578125" style="3" customWidth="1"/>
    <col min="15636" max="15872" width="9.140625" style="3"/>
    <col min="15873" max="15873" width="33.42578125" style="3" customWidth="1"/>
    <col min="15874" max="15874" width="14.85546875" style="3" customWidth="1"/>
    <col min="15875" max="15875" width="17" style="3" customWidth="1"/>
    <col min="15876" max="15878" width="14.85546875" style="3" customWidth="1"/>
    <col min="15879" max="15879" width="16.140625" style="3" customWidth="1"/>
    <col min="15880" max="15882" width="14.85546875" style="3" customWidth="1"/>
    <col min="15883" max="15883" width="16.140625" style="3" customWidth="1"/>
    <col min="15884" max="15885" width="14.85546875" style="3" customWidth="1"/>
    <col min="15886" max="15886" width="10.140625" style="3" bestFit="1" customWidth="1"/>
    <col min="15887" max="15889" width="9.140625" style="3"/>
    <col min="15890" max="15890" width="10.140625" style="3" bestFit="1" customWidth="1"/>
    <col min="15891" max="15891" width="11.42578125" style="3" customWidth="1"/>
    <col min="15892" max="16128" width="9.140625" style="3"/>
    <col min="16129" max="16129" width="33.42578125" style="3" customWidth="1"/>
    <col min="16130" max="16130" width="14.85546875" style="3" customWidth="1"/>
    <col min="16131" max="16131" width="17" style="3" customWidth="1"/>
    <col min="16132" max="16134" width="14.85546875" style="3" customWidth="1"/>
    <col min="16135" max="16135" width="16.140625" style="3" customWidth="1"/>
    <col min="16136" max="16138" width="14.85546875" style="3" customWidth="1"/>
    <col min="16139" max="16139" width="16.140625" style="3" customWidth="1"/>
    <col min="16140" max="16141" width="14.85546875" style="3" customWidth="1"/>
    <col min="16142" max="16142" width="10.140625" style="3" bestFit="1" customWidth="1"/>
    <col min="16143" max="16145" width="9.140625" style="3"/>
    <col min="16146" max="16146" width="10.140625" style="3" bestFit="1" customWidth="1"/>
    <col min="16147" max="16147" width="11.42578125" style="3" customWidth="1"/>
    <col min="16148" max="16384" width="9.140625" style="3"/>
  </cols>
  <sheetData>
    <row r="1" spans="1:19" ht="18" x14ac:dyDescent="0.25">
      <c r="A1" s="1" t="s">
        <v>0</v>
      </c>
      <c r="B1" s="2"/>
      <c r="C1" s="2"/>
      <c r="K1" s="4"/>
    </row>
    <row r="2" spans="1:19" ht="18.75" customHeight="1" x14ac:dyDescent="0.25">
      <c r="A2" s="5" t="s">
        <v>1</v>
      </c>
      <c r="B2" s="2"/>
      <c r="C2" s="2"/>
    </row>
    <row r="3" spans="1:19" ht="15" thickBot="1" x14ac:dyDescent="0.25">
      <c r="A3" s="6"/>
      <c r="B3" s="6"/>
      <c r="C3" s="6"/>
      <c r="D3" s="6"/>
      <c r="E3" s="6"/>
      <c r="F3" s="6"/>
      <c r="G3" s="6"/>
      <c r="H3" s="6"/>
      <c r="I3" s="6"/>
    </row>
    <row r="4" spans="1:19" ht="28.5" customHeight="1" thickBot="1" x14ac:dyDescent="0.25">
      <c r="A4" s="7" t="s">
        <v>2</v>
      </c>
      <c r="B4" s="8" t="s">
        <v>3</v>
      </c>
      <c r="C4" s="9"/>
      <c r="D4" s="9"/>
      <c r="E4" s="9"/>
      <c r="F4" s="8" t="s">
        <v>4</v>
      </c>
      <c r="G4" s="9"/>
      <c r="H4" s="9"/>
      <c r="I4" s="10"/>
      <c r="J4" s="8" t="s">
        <v>5</v>
      </c>
      <c r="K4" s="9"/>
      <c r="L4" s="9"/>
      <c r="M4" s="10"/>
    </row>
    <row r="5" spans="1:19" ht="30" customHeight="1" thickBot="1" x14ac:dyDescent="0.25">
      <c r="A5" s="11"/>
      <c r="B5" s="12" t="s">
        <v>6</v>
      </c>
      <c r="C5" s="13" t="s">
        <v>7</v>
      </c>
      <c r="D5" s="13" t="s">
        <v>8</v>
      </c>
      <c r="E5" s="13" t="s">
        <v>9</v>
      </c>
      <c r="F5" s="12" t="s">
        <v>6</v>
      </c>
      <c r="G5" s="13" t="s">
        <v>7</v>
      </c>
      <c r="H5" s="13" t="s">
        <v>8</v>
      </c>
      <c r="I5" s="14" t="s">
        <v>9</v>
      </c>
      <c r="J5" s="15" t="s">
        <v>6</v>
      </c>
      <c r="K5" s="16" t="s">
        <v>7</v>
      </c>
      <c r="L5" s="16" t="s">
        <v>8</v>
      </c>
      <c r="M5" s="14" t="s">
        <v>9</v>
      </c>
    </row>
    <row r="6" spans="1:19" ht="14.25" customHeight="1" x14ac:dyDescent="0.2">
      <c r="A6" s="17" t="s">
        <v>10</v>
      </c>
      <c r="B6" s="18">
        <v>1341716</v>
      </c>
      <c r="C6" s="19">
        <v>1184503</v>
      </c>
      <c r="D6" s="19">
        <v>157213</v>
      </c>
      <c r="E6" s="20">
        <v>0.4</v>
      </c>
      <c r="F6" s="18">
        <v>12416563</v>
      </c>
      <c r="G6" s="19">
        <v>11654787</v>
      </c>
      <c r="H6" s="19">
        <v>761776</v>
      </c>
      <c r="I6" s="21">
        <v>1.98</v>
      </c>
      <c r="J6" s="22">
        <v>15966514</v>
      </c>
      <c r="K6" s="23">
        <v>15418217</v>
      </c>
      <c r="L6" s="23">
        <v>548297</v>
      </c>
      <c r="M6" s="21">
        <v>1.42</v>
      </c>
      <c r="N6" s="4"/>
      <c r="O6" s="4"/>
      <c r="R6" s="4"/>
      <c r="S6" s="4"/>
    </row>
    <row r="7" spans="1:19" ht="15" x14ac:dyDescent="0.2">
      <c r="A7" s="24"/>
      <c r="B7" s="25"/>
      <c r="C7" s="26"/>
      <c r="D7" s="27"/>
      <c r="E7" s="28"/>
      <c r="F7" s="25"/>
      <c r="G7" s="26"/>
      <c r="H7" s="27"/>
      <c r="I7" s="29"/>
      <c r="J7" s="30"/>
      <c r="K7" s="31"/>
      <c r="L7" s="32"/>
      <c r="M7" s="29"/>
      <c r="N7" s="4"/>
      <c r="O7" s="4"/>
      <c r="R7" s="4"/>
      <c r="S7" s="4"/>
    </row>
    <row r="8" spans="1:19" ht="15" x14ac:dyDescent="0.2">
      <c r="A8" s="33" t="s">
        <v>11</v>
      </c>
      <c r="B8" s="18">
        <v>58648</v>
      </c>
      <c r="C8" s="19">
        <v>49296</v>
      </c>
      <c r="D8" s="19">
        <v>9352</v>
      </c>
      <c r="E8" s="20">
        <v>0.52</v>
      </c>
      <c r="F8" s="18">
        <v>529474</v>
      </c>
      <c r="G8" s="19">
        <v>493884</v>
      </c>
      <c r="H8" s="19">
        <v>35590</v>
      </c>
      <c r="I8" s="21">
        <v>1.98</v>
      </c>
      <c r="J8" s="22">
        <v>684547</v>
      </c>
      <c r="K8" s="23">
        <v>660353</v>
      </c>
      <c r="L8" s="23">
        <v>24194</v>
      </c>
      <c r="M8" s="21">
        <v>1.34</v>
      </c>
      <c r="N8" s="4"/>
      <c r="O8" s="4"/>
      <c r="R8" s="4"/>
      <c r="S8" s="4"/>
    </row>
    <row r="9" spans="1:19" x14ac:dyDescent="0.2">
      <c r="A9" s="34" t="s">
        <v>27</v>
      </c>
      <c r="B9" s="35">
        <v>9034</v>
      </c>
      <c r="C9" s="36">
        <v>8348</v>
      </c>
      <c r="D9" s="36">
        <v>686</v>
      </c>
      <c r="E9" s="37">
        <v>0.28999999999999998</v>
      </c>
      <c r="F9" s="35">
        <v>86837</v>
      </c>
      <c r="G9" s="36">
        <v>82361</v>
      </c>
      <c r="H9" s="36">
        <v>4476</v>
      </c>
      <c r="I9" s="38">
        <v>1.9</v>
      </c>
      <c r="J9" s="39">
        <v>110291</v>
      </c>
      <c r="K9" s="40">
        <v>107391</v>
      </c>
      <c r="L9" s="40">
        <v>2900</v>
      </c>
      <c r="M9" s="38">
        <v>1.22</v>
      </c>
      <c r="N9" s="4"/>
      <c r="O9" s="4"/>
      <c r="R9" s="4"/>
      <c r="S9" s="4"/>
    </row>
    <row r="10" spans="1:19" x14ac:dyDescent="0.2">
      <c r="A10" s="41" t="s">
        <v>28</v>
      </c>
      <c r="B10" s="35">
        <v>2271</v>
      </c>
      <c r="C10" s="36">
        <v>1779</v>
      </c>
      <c r="D10" s="36">
        <v>492</v>
      </c>
      <c r="E10" s="37">
        <v>0.62</v>
      </c>
      <c r="F10" s="35">
        <v>21740</v>
      </c>
      <c r="G10" s="36">
        <v>19963</v>
      </c>
      <c r="H10" s="36">
        <v>1777</v>
      </c>
      <c r="I10" s="38">
        <v>2.2599999999999998</v>
      </c>
      <c r="J10" s="39">
        <v>27805</v>
      </c>
      <c r="K10" s="40">
        <v>27289</v>
      </c>
      <c r="L10" s="40">
        <v>516</v>
      </c>
      <c r="M10" s="38">
        <v>0.65</v>
      </c>
      <c r="N10" s="4"/>
      <c r="O10" s="4"/>
      <c r="R10" s="4"/>
      <c r="S10" s="4"/>
    </row>
    <row r="11" spans="1:19" x14ac:dyDescent="0.2">
      <c r="A11" s="34" t="s">
        <v>29</v>
      </c>
      <c r="B11" s="35">
        <v>12167</v>
      </c>
      <c r="C11" s="36">
        <v>10501</v>
      </c>
      <c r="D11" s="36">
        <v>1666</v>
      </c>
      <c r="E11" s="37">
        <v>0.37</v>
      </c>
      <c r="F11" s="35">
        <v>115717</v>
      </c>
      <c r="G11" s="36">
        <v>103383</v>
      </c>
      <c r="H11" s="36">
        <v>12334</v>
      </c>
      <c r="I11" s="38">
        <v>2.77</v>
      </c>
      <c r="J11" s="39">
        <v>150147</v>
      </c>
      <c r="K11" s="40">
        <v>138019</v>
      </c>
      <c r="L11" s="40">
        <v>12128</v>
      </c>
      <c r="M11" s="38">
        <v>2.72</v>
      </c>
      <c r="N11" s="4"/>
      <c r="O11" s="4"/>
      <c r="R11" s="4"/>
      <c r="S11" s="4"/>
    </row>
    <row r="12" spans="1:19" x14ac:dyDescent="0.2">
      <c r="A12" s="34" t="s">
        <v>30</v>
      </c>
      <c r="B12" s="35">
        <v>2064</v>
      </c>
      <c r="C12" s="36">
        <v>1459</v>
      </c>
      <c r="D12" s="36">
        <v>605</v>
      </c>
      <c r="E12" s="37">
        <v>1.1299999999999999</v>
      </c>
      <c r="F12" s="35">
        <v>18897</v>
      </c>
      <c r="G12" s="36">
        <v>17293</v>
      </c>
      <c r="H12" s="36">
        <v>1604</v>
      </c>
      <c r="I12" s="38">
        <v>3.02</v>
      </c>
      <c r="J12" s="39">
        <v>24378</v>
      </c>
      <c r="K12" s="40">
        <v>22732</v>
      </c>
      <c r="L12" s="40">
        <v>1646</v>
      </c>
      <c r="M12" s="38">
        <v>3.1</v>
      </c>
      <c r="N12" s="4"/>
      <c r="O12" s="4"/>
      <c r="R12" s="4"/>
      <c r="S12" s="4"/>
    </row>
    <row r="13" spans="1:19" x14ac:dyDescent="0.2">
      <c r="A13" s="34" t="s">
        <v>31</v>
      </c>
      <c r="B13" s="35">
        <v>25479</v>
      </c>
      <c r="C13" s="36">
        <v>20182</v>
      </c>
      <c r="D13" s="36">
        <v>5297</v>
      </c>
      <c r="E13" s="37">
        <v>0.72</v>
      </c>
      <c r="F13" s="35">
        <v>214423</v>
      </c>
      <c r="G13" s="36">
        <v>201868</v>
      </c>
      <c r="H13" s="36">
        <v>12555</v>
      </c>
      <c r="I13" s="38">
        <v>1.73</v>
      </c>
      <c r="J13" s="39">
        <v>277685</v>
      </c>
      <c r="K13" s="40">
        <v>270758</v>
      </c>
      <c r="L13" s="40">
        <v>6927</v>
      </c>
      <c r="M13" s="38">
        <v>0.95</v>
      </c>
      <c r="N13" s="4"/>
      <c r="O13" s="4"/>
      <c r="R13" s="4"/>
      <c r="S13" s="4"/>
    </row>
    <row r="14" spans="1:19" x14ac:dyDescent="0.2">
      <c r="A14" s="34" t="s">
        <v>22</v>
      </c>
      <c r="B14" s="35">
        <v>1769</v>
      </c>
      <c r="C14" s="36">
        <v>1587</v>
      </c>
      <c r="D14" s="36">
        <v>182</v>
      </c>
      <c r="E14" s="37">
        <v>0.27</v>
      </c>
      <c r="F14" s="35">
        <v>16445</v>
      </c>
      <c r="G14" s="36">
        <v>16465</v>
      </c>
      <c r="H14" s="36">
        <v>-20</v>
      </c>
      <c r="I14" s="38">
        <v>-0.03</v>
      </c>
      <c r="J14" s="39">
        <v>22413</v>
      </c>
      <c r="K14" s="40">
        <v>23222</v>
      </c>
      <c r="L14" s="40">
        <v>-809</v>
      </c>
      <c r="M14" s="38">
        <v>-1.19</v>
      </c>
      <c r="N14" s="4"/>
      <c r="O14" s="4"/>
      <c r="R14" s="4"/>
      <c r="S14" s="4"/>
    </row>
    <row r="15" spans="1:19" ht="12.75" customHeight="1" x14ac:dyDescent="0.2">
      <c r="A15" s="34" t="s">
        <v>24</v>
      </c>
      <c r="B15" s="35">
        <v>5864</v>
      </c>
      <c r="C15" s="36">
        <v>5440</v>
      </c>
      <c r="D15" s="36">
        <v>424</v>
      </c>
      <c r="E15" s="37">
        <v>0.22</v>
      </c>
      <c r="F15" s="35">
        <v>55415</v>
      </c>
      <c r="G15" s="36">
        <v>52551</v>
      </c>
      <c r="H15" s="36">
        <v>2864</v>
      </c>
      <c r="I15" s="38">
        <v>1.53</v>
      </c>
      <c r="J15" s="39">
        <v>71828</v>
      </c>
      <c r="K15" s="40">
        <v>70942</v>
      </c>
      <c r="L15" s="40">
        <v>886</v>
      </c>
      <c r="M15" s="38">
        <v>0.47</v>
      </c>
      <c r="N15" s="4"/>
      <c r="O15" s="4"/>
      <c r="R15" s="4"/>
      <c r="S15" s="4"/>
    </row>
    <row r="16" spans="1:19" ht="15" x14ac:dyDescent="0.2">
      <c r="A16" s="33" t="s">
        <v>12</v>
      </c>
      <c r="B16" s="18">
        <v>211826</v>
      </c>
      <c r="C16" s="19">
        <v>154791</v>
      </c>
      <c r="D16" s="19">
        <v>57035</v>
      </c>
      <c r="E16" s="20">
        <v>0.9</v>
      </c>
      <c r="F16" s="18">
        <v>1651112</v>
      </c>
      <c r="G16" s="19">
        <v>1585999</v>
      </c>
      <c r="H16" s="19">
        <v>65113</v>
      </c>
      <c r="I16" s="21">
        <v>1.03</v>
      </c>
      <c r="J16" s="22">
        <v>2140438</v>
      </c>
      <c r="K16" s="23">
        <v>2096441</v>
      </c>
      <c r="L16" s="23">
        <v>43997</v>
      </c>
      <c r="M16" s="21">
        <v>0.69</v>
      </c>
      <c r="N16" s="4"/>
      <c r="O16" s="4"/>
      <c r="R16" s="4"/>
      <c r="S16" s="4"/>
    </row>
    <row r="17" spans="1:19" x14ac:dyDescent="0.2">
      <c r="A17" s="34" t="s">
        <v>23</v>
      </c>
      <c r="B17" s="35">
        <v>13205</v>
      </c>
      <c r="C17" s="36">
        <v>11444</v>
      </c>
      <c r="D17" s="36">
        <v>1761</v>
      </c>
      <c r="E17" s="37">
        <v>0.37</v>
      </c>
      <c r="F17" s="35">
        <v>122621</v>
      </c>
      <c r="G17" s="36">
        <v>113203</v>
      </c>
      <c r="H17" s="36">
        <v>9418</v>
      </c>
      <c r="I17" s="38">
        <v>2.02</v>
      </c>
      <c r="J17" s="39">
        <v>156506</v>
      </c>
      <c r="K17" s="40">
        <v>149771</v>
      </c>
      <c r="L17" s="40">
        <v>6735</v>
      </c>
      <c r="M17" s="38">
        <v>1.44</v>
      </c>
      <c r="N17" s="4"/>
      <c r="O17" s="4"/>
      <c r="R17" s="4"/>
      <c r="S17" s="4"/>
    </row>
    <row r="18" spans="1:19" x14ac:dyDescent="0.2">
      <c r="A18" s="34" t="s">
        <v>32</v>
      </c>
      <c r="B18" s="35">
        <v>8460</v>
      </c>
      <c r="C18" s="36">
        <v>7293</v>
      </c>
      <c r="D18" s="36">
        <v>1167</v>
      </c>
      <c r="E18" s="37">
        <v>0.4</v>
      </c>
      <c r="F18" s="35">
        <v>74781</v>
      </c>
      <c r="G18" s="36">
        <v>71482</v>
      </c>
      <c r="H18" s="36">
        <v>3299</v>
      </c>
      <c r="I18" s="38">
        <v>1.1299999999999999</v>
      </c>
      <c r="J18" s="39">
        <v>96131</v>
      </c>
      <c r="K18" s="40">
        <v>93848</v>
      </c>
      <c r="L18" s="40">
        <v>2283</v>
      </c>
      <c r="M18" s="38">
        <v>0.78</v>
      </c>
      <c r="N18" s="4"/>
      <c r="O18" s="4"/>
      <c r="R18" s="4"/>
      <c r="S18" s="4"/>
    </row>
    <row r="19" spans="1:19" x14ac:dyDescent="0.2">
      <c r="A19" s="34" t="s">
        <v>33</v>
      </c>
      <c r="B19" s="35">
        <v>33795</v>
      </c>
      <c r="C19" s="36">
        <v>27472</v>
      </c>
      <c r="D19" s="36">
        <v>6323</v>
      </c>
      <c r="E19" s="37">
        <v>0.55000000000000004</v>
      </c>
      <c r="F19" s="35">
        <v>292241</v>
      </c>
      <c r="G19" s="36">
        <v>287151</v>
      </c>
      <c r="H19" s="36">
        <v>5090</v>
      </c>
      <c r="I19" s="38">
        <v>0.44</v>
      </c>
      <c r="J19" s="39">
        <v>383693</v>
      </c>
      <c r="K19" s="40">
        <v>378168</v>
      </c>
      <c r="L19" s="40">
        <v>5525</v>
      </c>
      <c r="M19" s="38">
        <v>0.48</v>
      </c>
      <c r="N19" s="4"/>
      <c r="O19" s="4"/>
      <c r="R19" s="4"/>
      <c r="S19" s="4"/>
    </row>
    <row r="20" spans="1:19" x14ac:dyDescent="0.2">
      <c r="A20" s="34" t="s">
        <v>25</v>
      </c>
      <c r="B20" s="35">
        <v>13344</v>
      </c>
      <c r="C20" s="36">
        <v>10859</v>
      </c>
      <c r="D20" s="36">
        <v>2485</v>
      </c>
      <c r="E20" s="37">
        <v>0.59</v>
      </c>
      <c r="F20" s="35">
        <v>113037</v>
      </c>
      <c r="G20" s="36">
        <v>110997</v>
      </c>
      <c r="H20" s="36">
        <v>2040</v>
      </c>
      <c r="I20" s="38">
        <v>0.48</v>
      </c>
      <c r="J20" s="39">
        <v>148595</v>
      </c>
      <c r="K20" s="40">
        <v>144575</v>
      </c>
      <c r="L20" s="40">
        <v>4020</v>
      </c>
      <c r="M20" s="38">
        <v>0.95</v>
      </c>
      <c r="N20" s="4"/>
      <c r="O20" s="4"/>
      <c r="R20" s="4"/>
      <c r="S20" s="4"/>
    </row>
    <row r="21" spans="1:19" x14ac:dyDescent="0.2">
      <c r="A21" s="34" t="s">
        <v>34</v>
      </c>
      <c r="B21" s="35">
        <v>11527</v>
      </c>
      <c r="C21" s="36">
        <v>8429</v>
      </c>
      <c r="D21" s="36">
        <v>3098</v>
      </c>
      <c r="E21" s="37">
        <v>0.76</v>
      </c>
      <c r="F21" s="35">
        <v>101157</v>
      </c>
      <c r="G21" s="36">
        <v>96483</v>
      </c>
      <c r="H21" s="36">
        <v>4674</v>
      </c>
      <c r="I21" s="38">
        <v>1.1599999999999999</v>
      </c>
      <c r="J21" s="39">
        <v>128973</v>
      </c>
      <c r="K21" s="40">
        <v>124488</v>
      </c>
      <c r="L21" s="40">
        <v>4485</v>
      </c>
      <c r="M21" s="38">
        <v>1.1100000000000001</v>
      </c>
      <c r="N21" s="4"/>
      <c r="O21" s="4"/>
      <c r="R21" s="4"/>
      <c r="S21" s="4"/>
    </row>
    <row r="22" spans="1:19" x14ac:dyDescent="0.2">
      <c r="A22" s="34" t="s">
        <v>35</v>
      </c>
      <c r="B22" s="35">
        <v>48820</v>
      </c>
      <c r="C22" s="36">
        <v>31190</v>
      </c>
      <c r="D22" s="36">
        <v>17630</v>
      </c>
      <c r="E22" s="37">
        <v>1.43</v>
      </c>
      <c r="F22" s="35">
        <v>311601</v>
      </c>
      <c r="G22" s="36">
        <v>305706</v>
      </c>
      <c r="H22" s="36">
        <v>5895</v>
      </c>
      <c r="I22" s="38">
        <v>0.47</v>
      </c>
      <c r="J22" s="39">
        <v>401654</v>
      </c>
      <c r="K22" s="40">
        <v>410200</v>
      </c>
      <c r="L22" s="40">
        <v>-8546</v>
      </c>
      <c r="M22" s="38">
        <v>-0.68</v>
      </c>
      <c r="N22" s="4"/>
      <c r="O22" s="4"/>
      <c r="R22" s="4"/>
      <c r="S22" s="4"/>
    </row>
    <row r="23" spans="1:19" x14ac:dyDescent="0.2">
      <c r="A23" s="34" t="s">
        <v>26</v>
      </c>
      <c r="B23" s="35">
        <v>23683</v>
      </c>
      <c r="C23" s="36">
        <v>7154</v>
      </c>
      <c r="D23" s="36">
        <v>16529</v>
      </c>
      <c r="E23" s="37">
        <v>4.95</v>
      </c>
      <c r="F23" s="35">
        <v>94705</v>
      </c>
      <c r="G23" s="36">
        <v>96945</v>
      </c>
      <c r="H23" s="36">
        <v>-2240</v>
      </c>
      <c r="I23" s="38">
        <v>-0.64</v>
      </c>
      <c r="J23" s="39">
        <v>121522</v>
      </c>
      <c r="K23" s="40">
        <v>121505</v>
      </c>
      <c r="L23" s="40">
        <v>17</v>
      </c>
      <c r="M23" s="38">
        <v>0</v>
      </c>
      <c r="N23" s="4"/>
      <c r="O23" s="4"/>
      <c r="R23" s="4"/>
      <c r="S23" s="4"/>
    </row>
    <row r="24" spans="1:19" x14ac:dyDescent="0.2">
      <c r="A24" s="34" t="s">
        <v>36</v>
      </c>
      <c r="B24" s="35">
        <v>9425</v>
      </c>
      <c r="C24" s="36">
        <v>5948</v>
      </c>
      <c r="D24" s="36">
        <v>3477</v>
      </c>
      <c r="E24" s="37">
        <v>1.24</v>
      </c>
      <c r="F24" s="35">
        <v>64715</v>
      </c>
      <c r="G24" s="36">
        <v>65780</v>
      </c>
      <c r="H24" s="36">
        <v>-1065</v>
      </c>
      <c r="I24" s="38">
        <v>-0.37</v>
      </c>
      <c r="J24" s="39">
        <v>85579</v>
      </c>
      <c r="K24" s="40">
        <v>85889</v>
      </c>
      <c r="L24" s="40">
        <v>-310</v>
      </c>
      <c r="M24" s="38">
        <v>-0.11</v>
      </c>
      <c r="N24" s="4"/>
      <c r="O24" s="4"/>
      <c r="R24" s="4"/>
      <c r="S24" s="4"/>
    </row>
    <row r="25" spans="1:19" x14ac:dyDescent="0.2">
      <c r="A25" s="41" t="s">
        <v>37</v>
      </c>
      <c r="B25" s="35">
        <v>49567</v>
      </c>
      <c r="C25" s="36">
        <v>45002</v>
      </c>
      <c r="D25" s="36">
        <v>4565</v>
      </c>
      <c r="E25" s="37">
        <v>0.27</v>
      </c>
      <c r="F25" s="35">
        <v>476254</v>
      </c>
      <c r="G25" s="36">
        <v>438252</v>
      </c>
      <c r="H25" s="36">
        <v>38002</v>
      </c>
      <c r="I25" s="38">
        <v>2.25</v>
      </c>
      <c r="J25" s="39">
        <v>617785</v>
      </c>
      <c r="K25" s="40">
        <v>587997</v>
      </c>
      <c r="L25" s="40">
        <v>29788</v>
      </c>
      <c r="M25" s="38">
        <v>1.75</v>
      </c>
      <c r="N25" s="4"/>
      <c r="O25" s="4"/>
      <c r="R25" s="4"/>
      <c r="S25" s="4"/>
    </row>
    <row r="26" spans="1:19" ht="15" x14ac:dyDescent="0.2">
      <c r="A26" s="33" t="s">
        <v>13</v>
      </c>
      <c r="B26" s="18">
        <v>676673</v>
      </c>
      <c r="C26" s="19">
        <v>619790</v>
      </c>
      <c r="D26" s="19">
        <v>56883</v>
      </c>
      <c r="E26" s="20">
        <v>0.28000000000000003</v>
      </c>
      <c r="F26" s="18">
        <v>6404524</v>
      </c>
      <c r="G26" s="19">
        <v>6005657</v>
      </c>
      <c r="H26" s="19">
        <v>398867</v>
      </c>
      <c r="I26" s="21">
        <v>2</v>
      </c>
      <c r="J26" s="22">
        <v>8226349</v>
      </c>
      <c r="K26" s="23">
        <v>7941939</v>
      </c>
      <c r="L26" s="23">
        <v>284410</v>
      </c>
      <c r="M26" s="21">
        <v>1.42</v>
      </c>
      <c r="N26" s="4"/>
      <c r="O26" s="4"/>
      <c r="R26" s="4"/>
      <c r="S26" s="4"/>
    </row>
    <row r="27" spans="1:19" x14ac:dyDescent="0.2">
      <c r="A27" s="41" t="s">
        <v>38</v>
      </c>
      <c r="B27" s="35">
        <v>150393</v>
      </c>
      <c r="C27" s="36">
        <v>146552</v>
      </c>
      <c r="D27" s="36">
        <v>3841</v>
      </c>
      <c r="E27" s="37">
        <v>0.09</v>
      </c>
      <c r="F27" s="35">
        <v>1434094</v>
      </c>
      <c r="G27" s="36">
        <v>1322625</v>
      </c>
      <c r="H27" s="36">
        <v>111469</v>
      </c>
      <c r="I27" s="38">
        <v>2.79</v>
      </c>
      <c r="J27" s="39">
        <v>1831097</v>
      </c>
      <c r="K27" s="40">
        <v>1754846</v>
      </c>
      <c r="L27" s="40">
        <v>76251</v>
      </c>
      <c r="M27" s="38">
        <v>1.89</v>
      </c>
      <c r="N27" s="4"/>
      <c r="O27" s="4"/>
      <c r="R27" s="4"/>
      <c r="S27" s="4"/>
    </row>
    <row r="28" spans="1:19" x14ac:dyDescent="0.2">
      <c r="A28" s="34" t="s">
        <v>39</v>
      </c>
      <c r="B28" s="35">
        <v>26373</v>
      </c>
      <c r="C28" s="36">
        <v>23444</v>
      </c>
      <c r="D28" s="36">
        <v>2929</v>
      </c>
      <c r="E28" s="37">
        <v>0.4</v>
      </c>
      <c r="F28" s="35">
        <v>273013</v>
      </c>
      <c r="G28" s="36">
        <v>254778</v>
      </c>
      <c r="H28" s="36">
        <v>18235</v>
      </c>
      <c r="I28" s="38">
        <v>2.54</v>
      </c>
      <c r="J28" s="39">
        <v>348624</v>
      </c>
      <c r="K28" s="40">
        <v>329864</v>
      </c>
      <c r="L28" s="40">
        <v>18760</v>
      </c>
      <c r="M28" s="38">
        <v>2.62</v>
      </c>
      <c r="N28" s="4"/>
      <c r="O28" s="4"/>
      <c r="R28" s="4"/>
      <c r="S28" s="4"/>
    </row>
    <row r="29" spans="1:19" x14ac:dyDescent="0.2">
      <c r="A29" s="41" t="s">
        <v>40</v>
      </c>
      <c r="B29" s="35">
        <v>101718</v>
      </c>
      <c r="C29" s="36">
        <v>87761</v>
      </c>
      <c r="D29" s="36">
        <v>13957</v>
      </c>
      <c r="E29" s="37">
        <v>0.42</v>
      </c>
      <c r="F29" s="35">
        <v>907572</v>
      </c>
      <c r="G29" s="36">
        <v>888645</v>
      </c>
      <c r="H29" s="36">
        <v>18927</v>
      </c>
      <c r="I29" s="38">
        <v>0.56999999999999995</v>
      </c>
      <c r="J29" s="39">
        <v>1193435</v>
      </c>
      <c r="K29" s="40">
        <v>1173672</v>
      </c>
      <c r="L29" s="40">
        <v>19763</v>
      </c>
      <c r="M29" s="38">
        <v>0.6</v>
      </c>
      <c r="N29" s="4"/>
      <c r="O29" s="4"/>
      <c r="R29" s="4"/>
      <c r="S29" s="4"/>
    </row>
    <row r="30" spans="1:19" x14ac:dyDescent="0.2">
      <c r="A30" s="34" t="s">
        <v>18</v>
      </c>
      <c r="B30" s="35">
        <v>398189</v>
      </c>
      <c r="C30" s="36">
        <v>362033</v>
      </c>
      <c r="D30" s="36">
        <v>36156</v>
      </c>
      <c r="E30" s="37">
        <v>0.3</v>
      </c>
      <c r="F30" s="35">
        <v>3789845</v>
      </c>
      <c r="G30" s="36">
        <v>3539609</v>
      </c>
      <c r="H30" s="36">
        <v>250236</v>
      </c>
      <c r="I30" s="38">
        <v>2.09</v>
      </c>
      <c r="J30" s="39">
        <v>4853193</v>
      </c>
      <c r="K30" s="40">
        <v>4683557</v>
      </c>
      <c r="L30" s="40">
        <v>169636</v>
      </c>
      <c r="M30" s="38">
        <v>1.41</v>
      </c>
      <c r="N30" s="4"/>
      <c r="O30" s="4"/>
      <c r="R30" s="4"/>
      <c r="S30" s="4"/>
    </row>
    <row r="31" spans="1:19" ht="15" x14ac:dyDescent="0.2">
      <c r="A31" s="33" t="s">
        <v>14</v>
      </c>
      <c r="B31" s="18">
        <v>266520</v>
      </c>
      <c r="C31" s="19">
        <v>242650</v>
      </c>
      <c r="D31" s="19">
        <v>23870</v>
      </c>
      <c r="E31" s="20">
        <v>0.33</v>
      </c>
      <c r="F31" s="18">
        <v>2608066</v>
      </c>
      <c r="G31" s="19">
        <v>2457479</v>
      </c>
      <c r="H31" s="19">
        <v>150587</v>
      </c>
      <c r="I31" s="21">
        <v>2.11</v>
      </c>
      <c r="J31" s="22">
        <v>3356059</v>
      </c>
      <c r="K31" s="23">
        <v>3225531</v>
      </c>
      <c r="L31" s="23">
        <v>130528</v>
      </c>
      <c r="M31" s="21">
        <v>1.83</v>
      </c>
      <c r="N31" s="4"/>
      <c r="O31" s="4"/>
      <c r="R31" s="4"/>
      <c r="S31" s="4"/>
    </row>
    <row r="32" spans="1:19" x14ac:dyDescent="0.2">
      <c r="A32" s="34" t="s">
        <v>41</v>
      </c>
      <c r="B32" s="35">
        <v>97884</v>
      </c>
      <c r="C32" s="36">
        <v>88666</v>
      </c>
      <c r="D32" s="36">
        <v>9218</v>
      </c>
      <c r="E32" s="37">
        <v>0.35</v>
      </c>
      <c r="F32" s="35">
        <v>939611</v>
      </c>
      <c r="G32" s="36">
        <v>880316</v>
      </c>
      <c r="H32" s="36">
        <v>59295</v>
      </c>
      <c r="I32" s="38">
        <v>2.2799999999999998</v>
      </c>
      <c r="J32" s="39">
        <v>1203637</v>
      </c>
      <c r="K32" s="40">
        <v>1158557</v>
      </c>
      <c r="L32" s="40">
        <v>45080</v>
      </c>
      <c r="M32" s="38">
        <v>1.72</v>
      </c>
      <c r="N32" s="4"/>
      <c r="O32" s="4"/>
      <c r="R32" s="4"/>
      <c r="S32" s="4"/>
    </row>
    <row r="33" spans="1:19" x14ac:dyDescent="0.2">
      <c r="A33" s="34" t="s">
        <v>42</v>
      </c>
      <c r="B33" s="35">
        <v>87062</v>
      </c>
      <c r="C33" s="36">
        <v>74013</v>
      </c>
      <c r="D33" s="36">
        <v>13049</v>
      </c>
      <c r="E33" s="37">
        <v>0.63</v>
      </c>
      <c r="F33" s="35">
        <v>816905</v>
      </c>
      <c r="G33" s="36">
        <v>743501</v>
      </c>
      <c r="H33" s="36">
        <v>73404</v>
      </c>
      <c r="I33" s="38">
        <v>3.66</v>
      </c>
      <c r="J33" s="39">
        <v>1048421</v>
      </c>
      <c r="K33" s="40">
        <v>978536</v>
      </c>
      <c r="L33" s="40">
        <v>69885</v>
      </c>
      <c r="M33" s="38">
        <v>3.48</v>
      </c>
      <c r="N33" s="4"/>
      <c r="O33" s="4"/>
      <c r="R33" s="4"/>
      <c r="S33" s="4"/>
    </row>
    <row r="34" spans="1:19" x14ac:dyDescent="0.2">
      <c r="A34" s="41" t="s">
        <v>43</v>
      </c>
      <c r="B34" s="35">
        <v>81574</v>
      </c>
      <c r="C34" s="36">
        <v>79971</v>
      </c>
      <c r="D34" s="36">
        <v>1603</v>
      </c>
      <c r="E34" s="37">
        <v>0.06</v>
      </c>
      <c r="F34" s="35">
        <v>851550</v>
      </c>
      <c r="G34" s="36">
        <v>833662</v>
      </c>
      <c r="H34" s="36">
        <v>17888</v>
      </c>
      <c r="I34" s="38">
        <v>0.71</v>
      </c>
      <c r="J34" s="39">
        <v>1104001</v>
      </c>
      <c r="K34" s="40">
        <v>1088438</v>
      </c>
      <c r="L34" s="40">
        <v>15563</v>
      </c>
      <c r="M34" s="38">
        <v>0.62</v>
      </c>
      <c r="N34" s="4"/>
      <c r="O34" s="4"/>
      <c r="R34" s="4"/>
      <c r="S34" s="4"/>
    </row>
    <row r="35" spans="1:19" ht="15" x14ac:dyDescent="0.2">
      <c r="A35" s="33" t="s">
        <v>15</v>
      </c>
      <c r="B35" s="18">
        <v>128049</v>
      </c>
      <c r="C35" s="19">
        <v>117976</v>
      </c>
      <c r="D35" s="19">
        <v>10073</v>
      </c>
      <c r="E35" s="20">
        <v>0.31</v>
      </c>
      <c r="F35" s="18">
        <v>1223387</v>
      </c>
      <c r="G35" s="19">
        <v>1111768</v>
      </c>
      <c r="H35" s="19">
        <v>111619</v>
      </c>
      <c r="I35" s="21">
        <v>3.5</v>
      </c>
      <c r="J35" s="22">
        <v>1559121</v>
      </c>
      <c r="K35" s="23">
        <v>1493953</v>
      </c>
      <c r="L35" s="23">
        <v>65168</v>
      </c>
      <c r="M35" s="21">
        <v>2.0099999999999998</v>
      </c>
      <c r="N35" s="4"/>
      <c r="O35" s="4"/>
      <c r="R35" s="4"/>
      <c r="S35" s="4"/>
    </row>
    <row r="36" spans="1:19" x14ac:dyDescent="0.2">
      <c r="A36" s="34" t="s">
        <v>44</v>
      </c>
      <c r="B36" s="35">
        <v>19899</v>
      </c>
      <c r="C36" s="36">
        <v>18982</v>
      </c>
      <c r="D36" s="36">
        <v>917</v>
      </c>
      <c r="E36" s="37">
        <v>0.18</v>
      </c>
      <c r="F36" s="35">
        <v>199022</v>
      </c>
      <c r="G36" s="36">
        <v>179852</v>
      </c>
      <c r="H36" s="36">
        <v>19170</v>
      </c>
      <c r="I36" s="38">
        <v>3.8</v>
      </c>
      <c r="J36" s="39">
        <v>252162</v>
      </c>
      <c r="K36" s="40">
        <v>243113</v>
      </c>
      <c r="L36" s="40">
        <v>9049</v>
      </c>
      <c r="M36" s="38">
        <v>1.76</v>
      </c>
      <c r="N36" s="4"/>
      <c r="O36" s="4"/>
      <c r="R36" s="4"/>
      <c r="S36" s="4"/>
    </row>
    <row r="37" spans="1:19" x14ac:dyDescent="0.2">
      <c r="A37" s="34" t="s">
        <v>45</v>
      </c>
      <c r="B37" s="35">
        <v>33726</v>
      </c>
      <c r="C37" s="36">
        <v>30828</v>
      </c>
      <c r="D37" s="36">
        <v>2898</v>
      </c>
      <c r="E37" s="37">
        <v>0.41</v>
      </c>
      <c r="F37" s="35">
        <v>321196</v>
      </c>
      <c r="G37" s="36">
        <v>288555</v>
      </c>
      <c r="H37" s="36">
        <v>32641</v>
      </c>
      <c r="I37" s="38">
        <v>4.7699999999999996</v>
      </c>
      <c r="J37" s="39">
        <v>405774</v>
      </c>
      <c r="K37" s="40">
        <v>384719</v>
      </c>
      <c r="L37" s="40">
        <v>21055</v>
      </c>
      <c r="M37" s="38">
        <v>3.03</v>
      </c>
      <c r="N37" s="4"/>
      <c r="O37" s="4"/>
      <c r="R37" s="4"/>
      <c r="S37" s="4"/>
    </row>
    <row r="38" spans="1:19" x14ac:dyDescent="0.2">
      <c r="A38" s="34" t="s">
        <v>46</v>
      </c>
      <c r="B38" s="35">
        <v>49506</v>
      </c>
      <c r="C38" s="36">
        <v>44787</v>
      </c>
      <c r="D38" s="36">
        <v>4719</v>
      </c>
      <c r="E38" s="37">
        <v>0.38</v>
      </c>
      <c r="F38" s="35">
        <v>469360</v>
      </c>
      <c r="G38" s="36">
        <v>428615</v>
      </c>
      <c r="H38" s="36">
        <v>40745</v>
      </c>
      <c r="I38" s="38">
        <v>3.36</v>
      </c>
      <c r="J38" s="39">
        <v>600129</v>
      </c>
      <c r="K38" s="40">
        <v>582427</v>
      </c>
      <c r="L38" s="40">
        <v>17702</v>
      </c>
      <c r="M38" s="38">
        <v>1.43</v>
      </c>
      <c r="N38" s="4"/>
      <c r="O38" s="4"/>
      <c r="R38" s="4"/>
      <c r="S38" s="4"/>
    </row>
    <row r="39" spans="1:19" ht="15" thickBot="1" x14ac:dyDescent="0.25">
      <c r="A39" s="42" t="s">
        <v>47</v>
      </c>
      <c r="B39" s="43">
        <v>24918</v>
      </c>
      <c r="C39" s="44">
        <v>23379</v>
      </c>
      <c r="D39" s="44">
        <v>1539</v>
      </c>
      <c r="E39" s="45">
        <v>0.19</v>
      </c>
      <c r="F39" s="43">
        <v>233809</v>
      </c>
      <c r="G39" s="44">
        <v>214746</v>
      </c>
      <c r="H39" s="44">
        <v>19063</v>
      </c>
      <c r="I39" s="46">
        <v>2.42</v>
      </c>
      <c r="J39" s="47">
        <v>301056</v>
      </c>
      <c r="K39" s="48">
        <v>283694</v>
      </c>
      <c r="L39" s="48">
        <v>17362</v>
      </c>
      <c r="M39" s="46">
        <v>2.2000000000000002</v>
      </c>
      <c r="N39" s="4"/>
      <c r="O39" s="4"/>
      <c r="R39" s="4"/>
      <c r="S39" s="4"/>
    </row>
    <row r="40" spans="1:19" ht="15" x14ac:dyDescent="0.25">
      <c r="A40" s="59" t="s">
        <v>20</v>
      </c>
      <c r="B40" s="59"/>
      <c r="C40" s="59"/>
      <c r="D40" s="60" t="s">
        <v>21</v>
      </c>
      <c r="E40" s="60"/>
    </row>
    <row r="41" spans="1:19" x14ac:dyDescent="0.2">
      <c r="A41" s="59" t="s">
        <v>16</v>
      </c>
      <c r="B41" s="59"/>
      <c r="C41" s="59"/>
      <c r="D41" s="59"/>
      <c r="E41" s="59"/>
    </row>
    <row r="42" spans="1:19" x14ac:dyDescent="0.2">
      <c r="A42" s="59" t="s">
        <v>17</v>
      </c>
      <c r="B42" s="59"/>
      <c r="C42" s="59"/>
      <c r="D42" s="59"/>
      <c r="E42" s="59"/>
      <c r="F42" s="59"/>
      <c r="G42" s="59"/>
      <c r="H42" s="59"/>
      <c r="I42" s="59"/>
    </row>
    <row r="43" spans="1:19" x14ac:dyDescent="0.2">
      <c r="B43" s="61">
        <v>2</v>
      </c>
      <c r="C43" s="61">
        <v>3</v>
      </c>
      <c r="D43" s="61">
        <v>4</v>
      </c>
      <c r="E43" s="61">
        <v>5</v>
      </c>
      <c r="F43" s="61">
        <v>6</v>
      </c>
      <c r="G43" s="61">
        <v>7</v>
      </c>
      <c r="H43" s="61">
        <v>8</v>
      </c>
      <c r="I43" s="61">
        <v>9</v>
      </c>
      <c r="J43" s="61">
        <v>10</v>
      </c>
      <c r="K43" s="61">
        <v>11</v>
      </c>
      <c r="L43" s="61">
        <v>12</v>
      </c>
      <c r="M43" s="61">
        <v>13</v>
      </c>
    </row>
  </sheetData>
  <mergeCells count="8">
    <mergeCell ref="F4:I4"/>
    <mergeCell ref="J4:M4"/>
    <mergeCell ref="A40:C40"/>
    <mergeCell ref="A41:E41"/>
    <mergeCell ref="A42:I42"/>
    <mergeCell ref="D40:E40"/>
    <mergeCell ref="A4:A5"/>
    <mergeCell ref="B4:E4"/>
  </mergeCells>
  <hyperlinks>
    <hyperlink ref="D40:E40" r:id="rId1" display="(URL Para a original)" xr:uid="{B8CF1353-3D29-4A5B-8244-0A2B5F48AB4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Agyemang</dc:creator>
  <cp:lastModifiedBy>Douglas Agyemang</cp:lastModifiedBy>
  <dcterms:created xsi:type="dcterms:W3CDTF">2025-07-21T01:08:16Z</dcterms:created>
  <dcterms:modified xsi:type="dcterms:W3CDTF">2025-07-21T03:12:00Z</dcterms:modified>
</cp:coreProperties>
</file>