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cente\Downloads\"/>
    </mc:Choice>
  </mc:AlternateContent>
  <bookViews>
    <workbookView xWindow="0" yWindow="0" windowWidth="15360" windowHeight="7755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K9" i="1" l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</calcChain>
</file>

<file path=xl/sharedStrings.xml><?xml version="1.0" encoding="utf-8"?>
<sst xmlns="http://schemas.openxmlformats.org/spreadsheetml/2006/main" count="64" uniqueCount="58">
  <si>
    <t>Prefixo</t>
  </si>
  <si>
    <t>Qtd.Hosts</t>
  </si>
  <si>
    <t>2º</t>
  </si>
  <si>
    <t>3º</t>
  </si>
  <si>
    <t>4º</t>
  </si>
  <si>
    <t>/9</t>
  </si>
  <si>
    <t>/10</t>
  </si>
  <si>
    <t>/11</t>
  </si>
  <si>
    <t>/12</t>
  </si>
  <si>
    <t>/13</t>
  </si>
  <si>
    <t>/14</t>
  </si>
  <si>
    <t>/15</t>
  </si>
  <si>
    <t>/17</t>
  </si>
  <si>
    <t>/25</t>
  </si>
  <si>
    <t>/18</t>
  </si>
  <si>
    <t>/26</t>
  </si>
  <si>
    <t>/19</t>
  </si>
  <si>
    <t>/27</t>
  </si>
  <si>
    <t>/20</t>
  </si>
  <si>
    <t>/28</t>
  </si>
  <si>
    <t>/21</t>
  </si>
  <si>
    <t>/29</t>
  </si>
  <si>
    <t>/22</t>
  </si>
  <si>
    <t>/30</t>
  </si>
  <si>
    <t>/23</t>
  </si>
  <si>
    <t>255.128.0.0</t>
  </si>
  <si>
    <t>255.255.128.0</t>
  </si>
  <si>
    <t>255.192.0.0</t>
  </si>
  <si>
    <t>255.224.0.0</t>
  </si>
  <si>
    <t>255.240.0.0</t>
  </si>
  <si>
    <t>255.248.0.0</t>
  </si>
  <si>
    <t>255.252.0.0</t>
  </si>
  <si>
    <t>255.255.192.0</t>
  </si>
  <si>
    <t>255.255.224.0</t>
  </si>
  <si>
    <t>255.255.240.0</t>
  </si>
  <si>
    <t>255.255.248.0</t>
  </si>
  <si>
    <t>255.255.252.0</t>
  </si>
  <si>
    <t>-------------------</t>
  </si>
  <si>
    <t>----</t>
  </si>
  <si>
    <t>Qtd                  Sub-redes</t>
  </si>
  <si>
    <t>Bits</t>
  </si>
  <si>
    <t>---</t>
  </si>
  <si>
    <t>255.255.254.0</t>
  </si>
  <si>
    <t>255.254.0.0</t>
  </si>
  <si>
    <t>-----</t>
  </si>
  <si>
    <t>Mascara formato decimal</t>
  </si>
  <si>
    <t>Variação - Tamanho do bloco</t>
  </si>
  <si>
    <t>/8</t>
  </si>
  <si>
    <t>255.0.0.0</t>
  </si>
  <si>
    <t>Class A</t>
  </si>
  <si>
    <t>Qtd Hosts</t>
  </si>
  <si>
    <t>Class B</t>
  </si>
  <si>
    <t>/16</t>
  </si>
  <si>
    <t>255.255.0.0</t>
  </si>
  <si>
    <t>/24</t>
  </si>
  <si>
    <t>Class C</t>
  </si>
  <si>
    <t>Mascara</t>
  </si>
  <si>
    <t>255.255.255.0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</si>
</sst>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/>
    </xf>
    <xf numFmtId="3" fontId="0" fillId="4" borderId="1" xfId="0" applyNumberFormat="1" applyFont="1" applyFill="1" applyBorder="1" applyAlignment="1">
      <alignment horizontal="center" vertical="center"/>
    </xf>
    <xf numFmtId="3" fontId="0" fillId="4" borderId="1" xfId="0" applyNumberFormat="1" applyFont="1" applyFill="1" applyBorder="1" applyAlignment="1">
      <alignment horizontal="center" vertical="center"/>
    </xf>
    <xf numFmtId="3" fontId="0" fillId="3" borderId="1" xfId="0" applyNumberFormat="1" applyFont="1" applyFill="1" applyBorder="1" applyAlignment="1">
      <alignment horizontal="center" vertical="center"/>
    </xf>
    <xf numFmtId="3" fontId="0" fillId="3" borderId="1" xfId="0" applyNumberFormat="1" applyFont="1" applyFill="1" applyBorder="1" applyAlignment="1">
      <alignment horizontal="center" vertical="center"/>
    </xf>
    <xf numFmtId="3" fontId="0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150" zoomScaleNormal="150" workbookViewId="0">
      <selection activeCell="F16" sqref="F16"/>
    </sheetView>
  </sheetViews>
  <sheetFormatPr defaultRowHeight="15" x14ac:dyDescent="0.25"/>
  <cols>
    <col min="1" max="1" width="4.28515625" style="2" customWidth="1"/>
    <col min="2" max="2" width="6.5703125" style="5" customWidth="1"/>
    <col min="3" max="3" width="8.5703125" style="2" customWidth="1"/>
    <col min="4" max="6" width="3.85546875" style="2" customWidth="1"/>
    <col min="7" max="7" width="10.7109375" style="2" customWidth="1"/>
    <col min="8" max="8" width="12.7109375" style="2" customWidth="1"/>
    <col min="9" max="9" width="15.28515625" style="2" bestFit="1" customWidth="1"/>
    <col min="10" max="10" width="9.140625" style="6" customWidth="1"/>
    <col min="11" max="11" width="6.5703125" style="6" customWidth="1"/>
    <col min="12" max="12" width="4" style="6" customWidth="1"/>
    <col min="13" max="13" width="9.140625" style="2" customWidth="1"/>
    <col min="14" max="16384" width="9.140625" style="2"/>
  </cols>
  <sheetData>
    <row r="1" spans="1:12" x14ac:dyDescent="0.25">
      <c r="A1" s="30" t="s">
        <v>40</v>
      </c>
      <c r="B1" s="35" t="s">
        <v>39</v>
      </c>
      <c r="C1" s="33" t="s">
        <v>46</v>
      </c>
      <c r="D1" s="30" t="s">
        <v>0</v>
      </c>
      <c r="E1" s="30"/>
      <c r="F1" s="30"/>
      <c r="G1" s="30" t="s">
        <v>45</v>
      </c>
      <c r="H1" s="30"/>
      <c r="I1" s="30"/>
      <c r="J1" s="30" t="s">
        <v>1</v>
      </c>
      <c r="K1" s="30"/>
      <c r="L1" s="30"/>
    </row>
    <row r="2" spans="1:12" ht="12" customHeight="1" x14ac:dyDescent="0.25">
      <c r="A2" s="30"/>
      <c r="B2" s="35"/>
      <c r="C2" s="34"/>
      <c r="D2" s="7" t="s">
        <v>2</v>
      </c>
      <c r="E2" s="9" t="s">
        <v>3</v>
      </c>
      <c r="F2" s="11" t="s">
        <v>4</v>
      </c>
      <c r="G2" s="7" t="s">
        <v>2</v>
      </c>
      <c r="H2" s="9" t="s">
        <v>3</v>
      </c>
      <c r="I2" s="11" t="s">
        <v>4</v>
      </c>
      <c r="J2" s="15" t="s">
        <v>2</v>
      </c>
      <c r="K2" s="19" t="s">
        <v>3</v>
      </c>
      <c r="L2" s="17" t="s">
        <v>4</v>
      </c>
    </row>
    <row r="3" spans="1:12" x14ac:dyDescent="0.25">
      <c r="A3" s="1">
        <v>1</v>
      </c>
      <c r="B3" s="3">
        <v>2</v>
      </c>
      <c r="C3" s="1">
        <v>128</v>
      </c>
      <c r="D3" s="8" t="s">
        <v>5</v>
      </c>
      <c r="E3" s="10" t="s">
        <v>12</v>
      </c>
      <c r="F3" s="12" t="s">
        <v>13</v>
      </c>
      <c r="G3" s="8" t="s">
        <v>25</v>
      </c>
      <c r="H3" s="10" t="s">
        <v>26</v>
      </c>
      <c r="I3" s="14">
        <v>255255255128</v>
      </c>
      <c r="J3" s="16">
        <f>(2^23)-2</f>
        <v>8388606</v>
      </c>
      <c r="K3" s="20">
        <f>(2^15)-2</f>
        <v>32766</v>
      </c>
      <c r="L3" s="18">
        <f>(2^7)-2</f>
        <v>126</v>
      </c>
    </row>
    <row r="4" spans="1:12" x14ac:dyDescent="0.25">
      <c r="A4" s="1">
        <v>2</v>
      </c>
      <c r="B4" s="3">
        <v>4</v>
      </c>
      <c r="C4" s="1">
        <v>64</v>
      </c>
      <c r="D4" s="8" t="s">
        <v>6</v>
      </c>
      <c r="E4" s="10" t="s">
        <v>14</v>
      </c>
      <c r="F4" s="12" t="s">
        <v>15</v>
      </c>
      <c r="G4" s="8" t="s">
        <v>27</v>
      </c>
      <c r="H4" s="10" t="s">
        <v>32</v>
      </c>
      <c r="I4" s="14">
        <v>255255255192</v>
      </c>
      <c r="J4" s="16">
        <f>(2^22)-2</f>
        <v>4194302</v>
      </c>
      <c r="K4" s="20">
        <f>(2^14)-2</f>
        <v>16382</v>
      </c>
      <c r="L4" s="18">
        <f>(2^6)-2</f>
        <v>62</v>
      </c>
    </row>
    <row r="5" spans="1:12" x14ac:dyDescent="0.25">
      <c r="A5" s="1">
        <v>3</v>
      </c>
      <c r="B5" s="3">
        <v>8</v>
      </c>
      <c r="C5" s="1">
        <v>32</v>
      </c>
      <c r="D5" s="8" t="s">
        <v>7</v>
      </c>
      <c r="E5" s="10" t="s">
        <v>16</v>
      </c>
      <c r="F5" s="12" t="s">
        <v>17</v>
      </c>
      <c r="G5" s="8" t="s">
        <v>28</v>
      </c>
      <c r="H5" s="10" t="s">
        <v>33</v>
      </c>
      <c r="I5" s="14">
        <v>255255255224</v>
      </c>
      <c r="J5" s="16">
        <f>(2^21)-2</f>
        <v>2097150</v>
      </c>
      <c r="K5" s="20">
        <f>(2^13)-2</f>
        <v>8190</v>
      </c>
      <c r="L5" s="18">
        <f>(2^5)-2</f>
        <v>30</v>
      </c>
    </row>
    <row r="6" spans="1:12" x14ac:dyDescent="0.25">
      <c r="A6" s="1">
        <v>4</v>
      </c>
      <c r="B6" s="3">
        <v>16</v>
      </c>
      <c r="C6" s="1">
        <v>16</v>
      </c>
      <c r="D6" s="8" t="s">
        <v>8</v>
      </c>
      <c r="E6" s="10" t="s">
        <v>18</v>
      </c>
      <c r="F6" s="12" t="s">
        <v>19</v>
      </c>
      <c r="G6" s="8" t="s">
        <v>29</v>
      </c>
      <c r="H6" s="10" t="s">
        <v>34</v>
      </c>
      <c r="I6" s="14">
        <v>255255255240</v>
      </c>
      <c r="J6" s="16">
        <f>(2^20)-2</f>
        <v>1048574</v>
      </c>
      <c r="K6" s="20">
        <f>(2^12)-2</f>
        <v>4094</v>
      </c>
      <c r="L6" s="18">
        <f>(2^4)-2</f>
        <v>14</v>
      </c>
    </row>
    <row r="7" spans="1:12" x14ac:dyDescent="0.25">
      <c r="A7" s="1">
        <v>5</v>
      </c>
      <c r="B7" s="3">
        <v>32</v>
      </c>
      <c r="C7" s="1">
        <v>8</v>
      </c>
      <c r="D7" s="8" t="s">
        <v>9</v>
      </c>
      <c r="E7" s="10" t="s">
        <v>20</v>
      </c>
      <c r="F7" s="12" t="s">
        <v>21</v>
      </c>
      <c r="G7" s="8" t="s">
        <v>30</v>
      </c>
      <c r="H7" s="10" t="s">
        <v>35</v>
      </c>
      <c r="I7" s="14">
        <v>255255255248</v>
      </c>
      <c r="J7" s="16">
        <f>(2^19)-2</f>
        <v>524286</v>
      </c>
      <c r="K7" s="20">
        <f>(2^11)-2</f>
        <v>2046</v>
      </c>
      <c r="L7" s="18">
        <f>(2^3)-2</f>
        <v>6</v>
      </c>
    </row>
    <row r="8" spans="1:12" x14ac:dyDescent="0.25">
      <c r="A8" s="1">
        <v>6</v>
      </c>
      <c r="B8" s="3">
        <v>64</v>
      </c>
      <c r="C8" s="1">
        <v>4</v>
      </c>
      <c r="D8" s="8" t="s">
        <v>10</v>
      </c>
      <c r="E8" s="10" t="s">
        <v>22</v>
      </c>
      <c r="F8" s="12" t="s">
        <v>23</v>
      </c>
      <c r="G8" s="8" t="s">
        <v>31</v>
      </c>
      <c r="H8" s="10" t="s">
        <v>36</v>
      </c>
      <c r="I8" s="14">
        <v>255255255252</v>
      </c>
      <c r="J8" s="16">
        <f>(2^18)-2</f>
        <v>262142</v>
      </c>
      <c r="K8" s="20">
        <f>(2^10)-2</f>
        <v>1022</v>
      </c>
      <c r="L8" s="18">
        <f>(2^2)-2</f>
        <v>2</v>
      </c>
    </row>
    <row r="9" spans="1:12" ht="13.5" customHeight="1" x14ac:dyDescent="0.25">
      <c r="A9" s="1">
        <v>7</v>
      </c>
      <c r="B9" s="4" t="s">
        <v>44</v>
      </c>
      <c r="C9" s="1">
        <v>2</v>
      </c>
      <c r="D9" s="8" t="s">
        <v>11</v>
      </c>
      <c r="E9" s="10" t="s">
        <v>24</v>
      </c>
      <c r="F9" s="13" t="s">
        <v>38</v>
      </c>
      <c r="G9" s="8" t="s">
        <v>43</v>
      </c>
      <c r="H9" s="10" t="s">
        <v>42</v>
      </c>
      <c r="I9" s="13" t="s">
        <v>37</v>
      </c>
      <c r="J9" s="16">
        <f>(2^17)-2</f>
        <v>131070</v>
      </c>
      <c r="K9" s="20">
        <f>(2^9)-2</f>
        <v>510</v>
      </c>
      <c r="L9" s="21" t="s">
        <v>41</v>
      </c>
    </row>
    <row r="11" spans="1:12" x14ac:dyDescent="0.25">
      <c r="A11" s="31" t="s">
        <v>49</v>
      </c>
      <c r="B11" s="31"/>
      <c r="C11" s="22" t="s">
        <v>47</v>
      </c>
      <c r="D11" s="29" t="s">
        <v>56</v>
      </c>
      <c r="E11" s="29"/>
      <c r="F11" s="31" t="s">
        <v>48</v>
      </c>
      <c r="G11" s="31"/>
      <c r="H11" s="29" t="s">
        <v>50</v>
      </c>
      <c r="I11" s="23">
        <v>16777214</v>
      </c>
    </row>
    <row r="12" spans="1:12" x14ac:dyDescent="0.25">
      <c r="A12" s="32" t="s">
        <v>51</v>
      </c>
      <c r="B12" s="32"/>
      <c r="C12" s="24" t="s">
        <v>52</v>
      </c>
      <c r="D12" s="29"/>
      <c r="E12" s="29"/>
      <c r="F12" s="32" t="s">
        <v>53</v>
      </c>
      <c r="G12" s="32"/>
      <c r="H12" s="29"/>
      <c r="I12" s="25">
        <v>65534</v>
      </c>
    </row>
    <row r="13" spans="1:12" x14ac:dyDescent="0.25">
      <c r="A13" s="28" t="s">
        <v>55</v>
      </c>
      <c r="B13" s="28"/>
      <c r="C13" s="26" t="s">
        <v>54</v>
      </c>
      <c r="D13" s="29"/>
      <c r="E13" s="29"/>
      <c r="F13" s="28" t="s">
        <v>57</v>
      </c>
      <c r="G13" s="28"/>
      <c r="H13" s="29"/>
      <c r="I13" s="27">
        <v>254</v>
      </c>
    </row>
  </sheetData>
  <mergeCells count="14">
    <mergeCell ref="A13:B13"/>
    <mergeCell ref="D11:E13"/>
    <mergeCell ref="J1:L1"/>
    <mergeCell ref="A11:B11"/>
    <mergeCell ref="A12:B12"/>
    <mergeCell ref="H11:H13"/>
    <mergeCell ref="F11:G11"/>
    <mergeCell ref="F12:G12"/>
    <mergeCell ref="F13:G13"/>
    <mergeCell ref="C1:C2"/>
    <mergeCell ref="D1:F1"/>
    <mergeCell ref="G1:I1"/>
    <mergeCell ref="A1:A2"/>
    <mergeCell ref="B1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Docente</cp:lastModifiedBy>
  <dcterms:created xsi:type="dcterms:W3CDTF">2013-08-19T17:36:20Z</dcterms:created>
  <dcterms:modified xsi:type="dcterms:W3CDTF">2015-10-01T14:08:51Z</dcterms:modified>
</cp:coreProperties>
</file>