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npemcamp.sharepoint.com/sites/PMT-PesquisaemMetabolismoTumoral-Vale/Documentos Compartilhados/Vale/Douglas (E)/01 - Avaliações Diversas/08 - Medições box 222 nm II/"/>
    </mc:Choice>
  </mc:AlternateContent>
  <xr:revisionPtr revIDLastSave="78" documentId="13_ncr:1_{9FE062E5-9BD9-4754-8EF5-3CD0612800FD}" xr6:coauthVersionLast="47" xr6:coauthVersionMax="47" xr10:uidLastSave="{F0094AB9-3D7C-4D46-85DF-D89BC9A09F5F}"/>
  <bookViews>
    <workbookView xWindow="-108" yWindow="-108" windowWidth="23256" windowHeight="12720" xr2:uid="{060B2535-F805-4DA7-9DA8-58C5641F9C73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76" i="1" l="1"/>
  <c r="N84" i="1" s="1"/>
  <c r="N83" i="1"/>
  <c r="L86" i="1"/>
  <c r="P9" i="1"/>
  <c r="P6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K77" i="1" s="1"/>
  <c r="K78" i="1" s="1"/>
  <c r="K79" i="1" s="1"/>
  <c r="F74" i="1"/>
  <c r="F56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K40" i="1" l="1"/>
  <c r="K41" i="1" s="1"/>
  <c r="K42" i="1" s="1"/>
  <c r="K43" i="1" s="1"/>
  <c r="K22" i="1"/>
  <c r="K23" i="1" s="1"/>
  <c r="K24" i="1" s="1"/>
  <c r="K25" i="1" s="1"/>
  <c r="K4" i="1"/>
  <c r="K5" i="1" s="1"/>
  <c r="K6" i="1" s="1"/>
  <c r="K7" i="1" s="1"/>
  <c r="K58" i="1"/>
  <c r="K59" i="1" s="1"/>
  <c r="K60" i="1" s="1"/>
  <c r="K61" i="1" s="1"/>
  <c r="Q49" i="1" l="1"/>
</calcChain>
</file>

<file path=xl/sharedStrings.xml><?xml version="1.0" encoding="utf-8"?>
<sst xmlns="http://schemas.openxmlformats.org/spreadsheetml/2006/main" count="297" uniqueCount="22">
  <si>
    <t>x</t>
  </si>
  <si>
    <t>y</t>
  </si>
  <si>
    <t>Distancia</t>
  </si>
  <si>
    <t>Onda</t>
  </si>
  <si>
    <t>Inside area</t>
  </si>
  <si>
    <t>Sim</t>
  </si>
  <si>
    <t>Posicao</t>
  </si>
  <si>
    <t>mW_cm2</t>
  </si>
  <si>
    <t>Não</t>
  </si>
  <si>
    <t>x106_W_cm2</t>
  </si>
  <si>
    <t>01_Box01</t>
  </si>
  <si>
    <t>minutos</t>
  </si>
  <si>
    <t>horas</t>
  </si>
  <si>
    <t>03_Box03</t>
  </si>
  <si>
    <t>02_Box02</t>
  </si>
  <si>
    <t>04_Box04</t>
  </si>
  <si>
    <t>03_BoxErroTela</t>
  </si>
  <si>
    <t>24v uma tela</t>
  </si>
  <si>
    <t>22,5V uma tela</t>
  </si>
  <si>
    <t>20,5 sem tela</t>
  </si>
  <si>
    <t>22,5 volts sem tela</t>
  </si>
  <si>
    <t>222nm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</si>
</sst>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7F6F9-310F-4E24-999C-E412086EE9BF}">
  <dimension ref="A1:U91"/>
  <sheetViews>
    <sheetView tabSelected="1" topLeftCell="A64" zoomScale="85" zoomScaleNormal="85" workbookViewId="0">
      <selection activeCell="N74" sqref="N74"/>
    </sheetView>
  </sheetViews>
  <sheetFormatPr defaultRowHeight="14.4" x14ac:dyDescent="0.3"/>
  <cols>
    <col min="1" max="1" width="17.109375" style="2" customWidth="1"/>
    <col min="2" max="5" width="8.88671875" style="2"/>
    <col min="6" max="6" width="18.21875" style="2" customWidth="1"/>
    <col min="7" max="7" width="11.6640625" customWidth="1"/>
    <col min="8" max="8" width="13.77734375" customWidth="1"/>
  </cols>
  <sheetData>
    <row r="1" spans="1:17" ht="15" thickBot="1" x14ac:dyDescent="0.35">
      <c r="A1" s="5" t="s">
        <v>2</v>
      </c>
      <c r="B1" s="5" t="s">
        <v>6</v>
      </c>
      <c r="C1" s="5" t="s">
        <v>3</v>
      </c>
      <c r="D1" s="5" t="s">
        <v>0</v>
      </c>
      <c r="E1" s="5" t="s">
        <v>1</v>
      </c>
      <c r="F1" s="5" t="s">
        <v>7</v>
      </c>
      <c r="G1" s="5" t="s">
        <v>4</v>
      </c>
      <c r="H1" s="5" t="s">
        <v>9</v>
      </c>
    </row>
    <row r="2" spans="1:17" x14ac:dyDescent="0.3">
      <c r="A2" s="6" t="s">
        <v>10</v>
      </c>
      <c r="B2" s="7">
        <v>1</v>
      </c>
      <c r="C2" s="7" t="s">
        <v>21</v>
      </c>
      <c r="D2" s="7">
        <v>2.1</v>
      </c>
      <c r="E2" s="7">
        <v>2.1</v>
      </c>
      <c r="F2" s="7">
        <f t="shared" ref="F2:F65" si="0">H2*0.001</f>
        <v>0</v>
      </c>
      <c r="G2" s="8" t="s">
        <v>8</v>
      </c>
      <c r="H2" s="9"/>
    </row>
    <row r="3" spans="1:17" x14ac:dyDescent="0.3">
      <c r="A3" s="4" t="s">
        <v>10</v>
      </c>
      <c r="B3" s="1">
        <v>2</v>
      </c>
      <c r="C3" s="1" t="s">
        <v>21</v>
      </c>
      <c r="D3" s="1">
        <v>6.3000000000000007</v>
      </c>
      <c r="E3" s="1">
        <v>2.1</v>
      </c>
      <c r="F3" s="10">
        <f t="shared" si="0"/>
        <v>0</v>
      </c>
      <c r="G3" s="11" t="s">
        <v>5</v>
      </c>
      <c r="H3" s="12"/>
    </row>
    <row r="4" spans="1:17" x14ac:dyDescent="0.3">
      <c r="A4" s="4" t="s">
        <v>10</v>
      </c>
      <c r="B4" s="1">
        <v>3</v>
      </c>
      <c r="C4" s="1" t="s">
        <v>21</v>
      </c>
      <c r="D4" s="1">
        <v>10.5</v>
      </c>
      <c r="E4" s="1">
        <v>2.1</v>
      </c>
      <c r="F4" s="10">
        <f t="shared" si="0"/>
        <v>1.9740000000000001E-3</v>
      </c>
      <c r="G4" s="11" t="s">
        <v>5</v>
      </c>
      <c r="H4" s="12">
        <v>1.974</v>
      </c>
      <c r="K4" s="24">
        <f>AVERAGE(F3:F8,F10:F15)</f>
        <v>8.7760000000000008E-4</v>
      </c>
      <c r="L4" s="24" t="s">
        <v>7</v>
      </c>
    </row>
    <row r="5" spans="1:17" x14ac:dyDescent="0.3">
      <c r="A5" s="4" t="s">
        <v>10</v>
      </c>
      <c r="B5" s="1">
        <v>4</v>
      </c>
      <c r="C5" s="1" t="s">
        <v>21</v>
      </c>
      <c r="D5" s="1">
        <v>14.700000000000001</v>
      </c>
      <c r="E5" s="1">
        <v>2.1</v>
      </c>
      <c r="F5" s="10">
        <f t="shared" si="0"/>
        <v>1.8650000000000001E-3</v>
      </c>
      <c r="G5" s="11" t="s">
        <v>5</v>
      </c>
      <c r="H5" s="12">
        <v>1.865</v>
      </c>
      <c r="K5" s="24">
        <f>25/K4</f>
        <v>28486.782133090244</v>
      </c>
      <c r="L5" s="24"/>
    </row>
    <row r="6" spans="1:17" x14ac:dyDescent="0.3">
      <c r="A6" s="4" t="s">
        <v>10</v>
      </c>
      <c r="B6" s="1">
        <v>5</v>
      </c>
      <c r="C6" s="1" t="s">
        <v>21</v>
      </c>
      <c r="D6" s="1">
        <v>4.2</v>
      </c>
      <c r="E6" s="1">
        <v>4.2</v>
      </c>
      <c r="F6" s="10">
        <f t="shared" si="0"/>
        <v>0</v>
      </c>
      <c r="G6" s="11" t="s">
        <v>5</v>
      </c>
      <c r="H6" s="12"/>
      <c r="K6" s="24">
        <f>K5/60</f>
        <v>474.77970221817071</v>
      </c>
      <c r="L6" s="24" t="s">
        <v>11</v>
      </c>
      <c r="P6">
        <f>AVERAGE(K7,K25,K43,K61)</f>
        <v>7.7997984100521291</v>
      </c>
    </row>
    <row r="7" spans="1:17" x14ac:dyDescent="0.3">
      <c r="A7" s="4" t="s">
        <v>10</v>
      </c>
      <c r="B7" s="1">
        <v>6</v>
      </c>
      <c r="C7" s="1" t="s">
        <v>21</v>
      </c>
      <c r="D7" s="1">
        <v>8.4</v>
      </c>
      <c r="E7" s="1">
        <v>4.2</v>
      </c>
      <c r="F7" s="10">
        <f t="shared" si="0"/>
        <v>5.9540000000000005E-4</v>
      </c>
      <c r="G7" s="11" t="s">
        <v>5</v>
      </c>
      <c r="H7" s="12">
        <v>0.59540000000000004</v>
      </c>
      <c r="K7" s="24">
        <f>K6/60</f>
        <v>7.9129950369695115</v>
      </c>
      <c r="L7" s="24" t="s">
        <v>12</v>
      </c>
      <c r="Q7" s="4"/>
    </row>
    <row r="8" spans="1:17" x14ac:dyDescent="0.3">
      <c r="A8" s="4" t="s">
        <v>10</v>
      </c>
      <c r="B8" s="1">
        <v>7</v>
      </c>
      <c r="C8" s="1" t="s">
        <v>21</v>
      </c>
      <c r="D8" s="1">
        <v>12.6</v>
      </c>
      <c r="E8" s="1">
        <v>4.2</v>
      </c>
      <c r="F8" s="10">
        <f t="shared" si="0"/>
        <v>2.519E-3</v>
      </c>
      <c r="G8" s="11" t="s">
        <v>5</v>
      </c>
      <c r="H8" s="12">
        <v>2.5190000000000001</v>
      </c>
    </row>
    <row r="9" spans="1:17" x14ac:dyDescent="0.3">
      <c r="A9" s="4" t="s">
        <v>10</v>
      </c>
      <c r="B9" s="1">
        <v>8</v>
      </c>
      <c r="C9" s="1" t="s">
        <v>21</v>
      </c>
      <c r="D9" s="1">
        <v>2.1</v>
      </c>
      <c r="E9" s="1">
        <v>6.3000000000000007</v>
      </c>
      <c r="F9" s="1">
        <f t="shared" si="0"/>
        <v>0</v>
      </c>
      <c r="G9" s="3" t="s">
        <v>8</v>
      </c>
      <c r="H9" s="13"/>
      <c r="P9">
        <f>0.8*60</f>
        <v>48</v>
      </c>
    </row>
    <row r="10" spans="1:17" x14ac:dyDescent="0.3">
      <c r="A10" s="4" t="s">
        <v>10</v>
      </c>
      <c r="B10" s="1">
        <v>9</v>
      </c>
      <c r="C10" s="1" t="s">
        <v>21</v>
      </c>
      <c r="D10" s="1">
        <v>6.3000000000000007</v>
      </c>
      <c r="E10" s="1">
        <v>6.3000000000000007</v>
      </c>
      <c r="F10" s="10">
        <f t="shared" si="0"/>
        <v>0</v>
      </c>
      <c r="G10" s="11" t="s">
        <v>5</v>
      </c>
      <c r="H10" s="12"/>
    </row>
    <row r="11" spans="1:17" x14ac:dyDescent="0.3">
      <c r="A11" s="4" t="s">
        <v>10</v>
      </c>
      <c r="B11" s="1">
        <v>10</v>
      </c>
      <c r="C11" s="1" t="s">
        <v>21</v>
      </c>
      <c r="D11" s="1">
        <v>10.5</v>
      </c>
      <c r="E11" s="1">
        <v>6.3000000000000007</v>
      </c>
      <c r="F11" s="10">
        <f t="shared" si="0"/>
        <v>1.454E-3</v>
      </c>
      <c r="G11" s="11" t="s">
        <v>5</v>
      </c>
      <c r="H11" s="12">
        <v>1.454</v>
      </c>
    </row>
    <row r="12" spans="1:17" x14ac:dyDescent="0.3">
      <c r="A12" s="4" t="s">
        <v>10</v>
      </c>
      <c r="B12" s="1">
        <v>11</v>
      </c>
      <c r="C12" s="1" t="s">
        <v>21</v>
      </c>
      <c r="D12" s="1">
        <v>14.700000000000001</v>
      </c>
      <c r="E12" s="1">
        <v>6.3000000000000007</v>
      </c>
      <c r="F12" s="10">
        <f t="shared" si="0"/>
        <v>9.9280000000000006E-4</v>
      </c>
      <c r="G12" s="11" t="s">
        <v>5</v>
      </c>
      <c r="H12" s="12">
        <v>0.99280000000000002</v>
      </c>
    </row>
    <row r="13" spans="1:17" x14ac:dyDescent="0.3">
      <c r="A13" s="4" t="s">
        <v>10</v>
      </c>
      <c r="B13" s="1">
        <v>12</v>
      </c>
      <c r="C13" s="1" t="s">
        <v>21</v>
      </c>
      <c r="D13" s="1">
        <v>4.2</v>
      </c>
      <c r="E13" s="1">
        <v>8.4</v>
      </c>
      <c r="F13" s="10">
        <f t="shared" si="0"/>
        <v>0</v>
      </c>
      <c r="G13" s="11" t="s">
        <v>5</v>
      </c>
      <c r="H13" s="12"/>
    </row>
    <row r="14" spans="1:17" x14ac:dyDescent="0.3">
      <c r="A14" s="4" t="s">
        <v>10</v>
      </c>
      <c r="B14" s="1">
        <v>13</v>
      </c>
      <c r="C14" s="1" t="s">
        <v>21</v>
      </c>
      <c r="D14" s="1">
        <v>8.4</v>
      </c>
      <c r="E14" s="1">
        <v>8.4</v>
      </c>
      <c r="F14" s="10">
        <f t="shared" si="0"/>
        <v>2.1670000000000001E-4</v>
      </c>
      <c r="G14" s="11" t="s">
        <v>5</v>
      </c>
      <c r="H14" s="12">
        <v>0.2167</v>
      </c>
    </row>
    <row r="15" spans="1:17" x14ac:dyDescent="0.3">
      <c r="A15" s="4" t="s">
        <v>10</v>
      </c>
      <c r="B15" s="1">
        <v>14</v>
      </c>
      <c r="C15" s="1" t="s">
        <v>21</v>
      </c>
      <c r="D15" s="1">
        <v>12.6</v>
      </c>
      <c r="E15" s="1">
        <v>8.4</v>
      </c>
      <c r="F15" s="10">
        <f t="shared" si="0"/>
        <v>9.1430000000000005E-4</v>
      </c>
      <c r="G15" s="11" t="s">
        <v>5</v>
      </c>
      <c r="H15" s="12">
        <v>0.9143</v>
      </c>
    </row>
    <row r="16" spans="1:17" x14ac:dyDescent="0.3">
      <c r="A16" s="4" t="s">
        <v>10</v>
      </c>
      <c r="B16" s="1">
        <v>15</v>
      </c>
      <c r="C16" s="1" t="s">
        <v>21</v>
      </c>
      <c r="D16" s="1">
        <v>2.1</v>
      </c>
      <c r="E16" s="1">
        <v>10.5</v>
      </c>
      <c r="F16" s="1">
        <f t="shared" si="0"/>
        <v>0</v>
      </c>
      <c r="G16" s="3" t="s">
        <v>8</v>
      </c>
      <c r="H16" s="13"/>
    </row>
    <row r="17" spans="1:12" x14ac:dyDescent="0.3">
      <c r="A17" s="4" t="s">
        <v>10</v>
      </c>
      <c r="B17" s="1">
        <v>16</v>
      </c>
      <c r="C17" s="1" t="s">
        <v>21</v>
      </c>
      <c r="D17" s="1">
        <v>6.3000000000000007</v>
      </c>
      <c r="E17" s="1">
        <v>10.5</v>
      </c>
      <c r="F17" s="1">
        <f t="shared" si="0"/>
        <v>0</v>
      </c>
      <c r="G17" s="3" t="s">
        <v>8</v>
      </c>
      <c r="H17" s="13"/>
    </row>
    <row r="18" spans="1:12" x14ac:dyDescent="0.3">
      <c r="A18" s="4" t="s">
        <v>10</v>
      </c>
      <c r="B18" s="1">
        <v>17</v>
      </c>
      <c r="C18" s="1" t="s">
        <v>21</v>
      </c>
      <c r="D18" s="1">
        <v>10.5</v>
      </c>
      <c r="E18" s="1">
        <v>10.5</v>
      </c>
      <c r="F18" s="1">
        <f t="shared" si="0"/>
        <v>0</v>
      </c>
      <c r="G18" s="3" t="s">
        <v>8</v>
      </c>
      <c r="H18" s="13"/>
    </row>
    <row r="19" spans="1:12" ht="15" thickBot="1" x14ac:dyDescent="0.35">
      <c r="A19" s="14" t="s">
        <v>10</v>
      </c>
      <c r="B19" s="15">
        <v>18</v>
      </c>
      <c r="C19" s="15" t="s">
        <v>21</v>
      </c>
      <c r="D19" s="15">
        <v>14.700000000000001</v>
      </c>
      <c r="E19" s="15">
        <v>10.5</v>
      </c>
      <c r="F19" s="15">
        <f t="shared" si="0"/>
        <v>0</v>
      </c>
      <c r="G19" s="16" t="s">
        <v>8</v>
      </c>
      <c r="H19" s="17"/>
    </row>
    <row r="20" spans="1:12" x14ac:dyDescent="0.3">
      <c r="A20" s="6" t="s">
        <v>13</v>
      </c>
      <c r="B20" s="7">
        <v>1</v>
      </c>
      <c r="C20" s="7" t="s">
        <v>21</v>
      </c>
      <c r="D20" s="7">
        <v>2.1</v>
      </c>
      <c r="E20" s="7">
        <v>2.1</v>
      </c>
      <c r="F20" s="7">
        <f t="shared" si="0"/>
        <v>0</v>
      </c>
      <c r="G20" s="8" t="s">
        <v>8</v>
      </c>
      <c r="H20" s="9"/>
    </row>
    <row r="21" spans="1:12" x14ac:dyDescent="0.3">
      <c r="A21" s="4" t="s">
        <v>13</v>
      </c>
      <c r="B21" s="1">
        <v>2</v>
      </c>
      <c r="C21" s="1" t="s">
        <v>21</v>
      </c>
      <c r="D21" s="1">
        <v>6.3000000000000007</v>
      </c>
      <c r="E21" s="1">
        <v>2.1</v>
      </c>
      <c r="F21" s="10">
        <f t="shared" si="0"/>
        <v>0</v>
      </c>
      <c r="G21" s="11" t="s">
        <v>5</v>
      </c>
      <c r="H21" s="12"/>
    </row>
    <row r="22" spans="1:12" x14ac:dyDescent="0.3">
      <c r="A22" s="4" t="s">
        <v>13</v>
      </c>
      <c r="B22" s="1">
        <v>3</v>
      </c>
      <c r="C22" s="1" t="s">
        <v>21</v>
      </c>
      <c r="D22" s="1">
        <v>10.5</v>
      </c>
      <c r="E22" s="1">
        <v>2.1</v>
      </c>
      <c r="F22" s="10">
        <f t="shared" si="0"/>
        <v>2.6979999999999999E-3</v>
      </c>
      <c r="G22" s="11" t="s">
        <v>5</v>
      </c>
      <c r="H22" s="12">
        <v>2.698</v>
      </c>
      <c r="K22" s="24">
        <f>AVERAGE(F21:F26,F28:F33)</f>
        <v>9.5085000000000005E-4</v>
      </c>
      <c r="L22" s="24" t="s">
        <v>7</v>
      </c>
    </row>
    <row r="23" spans="1:12" x14ac:dyDescent="0.3">
      <c r="A23" s="4" t="s">
        <v>13</v>
      </c>
      <c r="B23" s="1">
        <v>4</v>
      </c>
      <c r="C23" s="1" t="s">
        <v>21</v>
      </c>
      <c r="D23" s="1">
        <v>14.700000000000001</v>
      </c>
      <c r="E23" s="1">
        <v>2.1</v>
      </c>
      <c r="F23" s="10">
        <f t="shared" si="0"/>
        <v>7.3670000000000007E-4</v>
      </c>
      <c r="G23" s="11" t="s">
        <v>5</v>
      </c>
      <c r="H23" s="12">
        <v>0.73670000000000002</v>
      </c>
      <c r="K23" s="24">
        <f>25/K22</f>
        <v>26292.264815691222</v>
      </c>
      <c r="L23" s="24"/>
    </row>
    <row r="24" spans="1:12" x14ac:dyDescent="0.3">
      <c r="A24" s="4" t="s">
        <v>13</v>
      </c>
      <c r="B24" s="1">
        <v>5</v>
      </c>
      <c r="C24" s="1" t="s">
        <v>21</v>
      </c>
      <c r="D24" s="1">
        <v>4.2</v>
      </c>
      <c r="E24" s="1">
        <v>4.2</v>
      </c>
      <c r="F24" s="10">
        <f t="shared" si="0"/>
        <v>0</v>
      </c>
      <c r="G24" s="11" t="s">
        <v>5</v>
      </c>
      <c r="H24" s="12"/>
      <c r="K24" s="24">
        <f>K23/60</f>
        <v>438.20441359485369</v>
      </c>
      <c r="L24" s="24" t="s">
        <v>11</v>
      </c>
    </row>
    <row r="25" spans="1:12" x14ac:dyDescent="0.3">
      <c r="A25" s="4" t="s">
        <v>13</v>
      </c>
      <c r="B25" s="1">
        <v>6</v>
      </c>
      <c r="C25" s="1" t="s">
        <v>21</v>
      </c>
      <c r="D25" s="1">
        <v>8.4</v>
      </c>
      <c r="E25" s="1">
        <v>4.2</v>
      </c>
      <c r="F25" s="10">
        <f t="shared" si="0"/>
        <v>1.799E-3</v>
      </c>
      <c r="G25" s="11" t="s">
        <v>5</v>
      </c>
      <c r="H25" s="12">
        <v>1.7989999999999999</v>
      </c>
      <c r="K25" s="24">
        <f>K24/60</f>
        <v>7.3034068932475611</v>
      </c>
      <c r="L25" s="24" t="s">
        <v>12</v>
      </c>
    </row>
    <row r="26" spans="1:12" x14ac:dyDescent="0.3">
      <c r="A26" s="4" t="s">
        <v>13</v>
      </c>
      <c r="B26" s="1">
        <v>7</v>
      </c>
      <c r="C26" s="1" t="s">
        <v>21</v>
      </c>
      <c r="D26" s="1">
        <v>12.6</v>
      </c>
      <c r="E26" s="1">
        <v>4.2</v>
      </c>
      <c r="F26" s="10">
        <f t="shared" si="0"/>
        <v>1.3990000000000001E-3</v>
      </c>
      <c r="G26" s="11" t="s">
        <v>5</v>
      </c>
      <c r="H26" s="12">
        <v>1.399</v>
      </c>
    </row>
    <row r="27" spans="1:12" x14ac:dyDescent="0.3">
      <c r="A27" s="4" t="s">
        <v>13</v>
      </c>
      <c r="B27" s="1">
        <v>8</v>
      </c>
      <c r="C27" s="1" t="s">
        <v>21</v>
      </c>
      <c r="D27" s="1">
        <v>2.1</v>
      </c>
      <c r="E27" s="1">
        <v>6.3000000000000007</v>
      </c>
      <c r="F27" s="1">
        <f t="shared" si="0"/>
        <v>0</v>
      </c>
      <c r="G27" s="3" t="s">
        <v>8</v>
      </c>
      <c r="H27" s="13"/>
    </row>
    <row r="28" spans="1:12" x14ac:dyDescent="0.3">
      <c r="A28" s="4" t="s">
        <v>13</v>
      </c>
      <c r="B28" s="1">
        <v>9</v>
      </c>
      <c r="C28" s="1" t="s">
        <v>21</v>
      </c>
      <c r="D28" s="1">
        <v>6.3000000000000007</v>
      </c>
      <c r="E28" s="1">
        <v>6.3000000000000007</v>
      </c>
      <c r="F28" s="10">
        <f t="shared" si="0"/>
        <v>0</v>
      </c>
      <c r="G28" s="11" t="s">
        <v>5</v>
      </c>
      <c r="H28" s="12"/>
    </row>
    <row r="29" spans="1:12" x14ac:dyDescent="0.3">
      <c r="A29" s="4" t="s">
        <v>13</v>
      </c>
      <c r="B29" s="1">
        <v>10</v>
      </c>
      <c r="C29" s="1" t="s">
        <v>21</v>
      </c>
      <c r="D29" s="1">
        <v>10.5</v>
      </c>
      <c r="E29" s="1">
        <v>6.3000000000000007</v>
      </c>
      <c r="F29" s="10">
        <f t="shared" si="0"/>
        <v>2.493E-3</v>
      </c>
      <c r="G29" s="11" t="s">
        <v>5</v>
      </c>
      <c r="H29" s="12">
        <v>2.4929999999999999</v>
      </c>
    </row>
    <row r="30" spans="1:12" x14ac:dyDescent="0.3">
      <c r="A30" s="4" t="s">
        <v>13</v>
      </c>
      <c r="B30" s="1">
        <v>11</v>
      </c>
      <c r="C30" s="1" t="s">
        <v>21</v>
      </c>
      <c r="D30" s="1">
        <v>14.700000000000001</v>
      </c>
      <c r="E30" s="1">
        <v>6.3000000000000007</v>
      </c>
      <c r="F30" s="10">
        <f t="shared" si="0"/>
        <v>6.7120000000000005E-4</v>
      </c>
      <c r="G30" s="11" t="s">
        <v>5</v>
      </c>
      <c r="H30" s="12">
        <v>0.67120000000000002</v>
      </c>
    </row>
    <row r="31" spans="1:12" x14ac:dyDescent="0.3">
      <c r="A31" s="4" t="s">
        <v>13</v>
      </c>
      <c r="B31" s="1">
        <v>12</v>
      </c>
      <c r="C31" s="1" t="s">
        <v>21</v>
      </c>
      <c r="D31" s="1">
        <v>4.2</v>
      </c>
      <c r="E31" s="1">
        <v>8.4</v>
      </c>
      <c r="F31" s="10">
        <f t="shared" si="0"/>
        <v>0</v>
      </c>
      <c r="G31" s="11" t="s">
        <v>5</v>
      </c>
      <c r="H31" s="12"/>
    </row>
    <row r="32" spans="1:12" x14ac:dyDescent="0.3">
      <c r="A32" s="4" t="s">
        <v>13</v>
      </c>
      <c r="B32" s="1">
        <v>13</v>
      </c>
      <c r="C32" s="1" t="s">
        <v>21</v>
      </c>
      <c r="D32" s="1">
        <v>8.4</v>
      </c>
      <c r="E32" s="1">
        <v>8.4</v>
      </c>
      <c r="F32" s="10">
        <f t="shared" si="0"/>
        <v>6.5130000000000006E-4</v>
      </c>
      <c r="G32" s="11" t="s">
        <v>5</v>
      </c>
      <c r="H32" s="12">
        <v>0.65129999999999999</v>
      </c>
    </row>
    <row r="33" spans="1:21" x14ac:dyDescent="0.3">
      <c r="A33" s="4" t="s">
        <v>13</v>
      </c>
      <c r="B33" s="1">
        <v>14</v>
      </c>
      <c r="C33" s="1" t="s">
        <v>21</v>
      </c>
      <c r="D33" s="1">
        <v>12.6</v>
      </c>
      <c r="E33" s="1">
        <v>8.4</v>
      </c>
      <c r="F33" s="10">
        <f t="shared" si="0"/>
        <v>9.6199999999999996E-4</v>
      </c>
      <c r="G33" s="11" t="s">
        <v>5</v>
      </c>
      <c r="H33" s="12">
        <v>0.96199999999999997</v>
      </c>
    </row>
    <row r="34" spans="1:21" x14ac:dyDescent="0.3">
      <c r="A34" s="4" t="s">
        <v>13</v>
      </c>
      <c r="B34" s="1">
        <v>15</v>
      </c>
      <c r="C34" s="1" t="s">
        <v>21</v>
      </c>
      <c r="D34" s="1">
        <v>2.1</v>
      </c>
      <c r="E34" s="1">
        <v>10.5</v>
      </c>
      <c r="F34" s="1">
        <f t="shared" si="0"/>
        <v>0</v>
      </c>
      <c r="G34" s="3" t="s">
        <v>8</v>
      </c>
      <c r="H34" s="13"/>
    </row>
    <row r="35" spans="1:21" x14ac:dyDescent="0.3">
      <c r="A35" s="4" t="s">
        <v>13</v>
      </c>
      <c r="B35" s="1">
        <v>16</v>
      </c>
      <c r="C35" s="1" t="s">
        <v>21</v>
      </c>
      <c r="D35" s="1">
        <v>6.3000000000000007</v>
      </c>
      <c r="E35" s="1">
        <v>10.5</v>
      </c>
      <c r="F35" s="1">
        <f t="shared" si="0"/>
        <v>0</v>
      </c>
      <c r="G35" s="3" t="s">
        <v>8</v>
      </c>
      <c r="H35" s="13"/>
    </row>
    <row r="36" spans="1:21" x14ac:dyDescent="0.3">
      <c r="A36" s="4" t="s">
        <v>13</v>
      </c>
      <c r="B36" s="1">
        <v>17</v>
      </c>
      <c r="C36" s="1" t="s">
        <v>21</v>
      </c>
      <c r="D36" s="1">
        <v>10.5</v>
      </c>
      <c r="E36" s="1">
        <v>10.5</v>
      </c>
      <c r="F36" s="1">
        <f t="shared" si="0"/>
        <v>0</v>
      </c>
      <c r="G36" s="3" t="s">
        <v>8</v>
      </c>
      <c r="H36" s="13"/>
    </row>
    <row r="37" spans="1:21" ht="15" thickBot="1" x14ac:dyDescent="0.35">
      <c r="A37" s="14" t="s">
        <v>13</v>
      </c>
      <c r="B37" s="15">
        <v>18</v>
      </c>
      <c r="C37" s="15" t="s">
        <v>21</v>
      </c>
      <c r="D37" s="15">
        <v>14.700000000000001</v>
      </c>
      <c r="E37" s="15">
        <v>10.5</v>
      </c>
      <c r="F37" s="15">
        <f t="shared" si="0"/>
        <v>0</v>
      </c>
      <c r="G37" s="16" t="s">
        <v>8</v>
      </c>
      <c r="H37" s="17"/>
      <c r="S37" t="s">
        <v>19</v>
      </c>
      <c r="T37" t="s">
        <v>18</v>
      </c>
      <c r="U37" t="s">
        <v>17</v>
      </c>
    </row>
    <row r="38" spans="1:21" x14ac:dyDescent="0.3">
      <c r="A38" s="6" t="s">
        <v>14</v>
      </c>
      <c r="B38" s="7">
        <v>1</v>
      </c>
      <c r="C38" s="7" t="s">
        <v>21</v>
      </c>
      <c r="D38" s="7">
        <v>2.1</v>
      </c>
      <c r="E38" s="7">
        <v>2.1</v>
      </c>
      <c r="F38" s="18">
        <f t="shared" si="0"/>
        <v>7.7400000000000006E-4</v>
      </c>
      <c r="G38" s="19" t="s">
        <v>5</v>
      </c>
      <c r="H38" s="20">
        <v>0.77400000000000002</v>
      </c>
      <c r="I38" t="s">
        <v>20</v>
      </c>
      <c r="S38">
        <v>0.50009999999999999</v>
      </c>
      <c r="T38" s="20">
        <v>0.45579999999999998</v>
      </c>
      <c r="U38" s="20">
        <v>0.51719999999999999</v>
      </c>
    </row>
    <row r="39" spans="1:21" x14ac:dyDescent="0.3">
      <c r="A39" s="4" t="s">
        <v>14</v>
      </c>
      <c r="B39" s="1">
        <v>2</v>
      </c>
      <c r="C39" s="1" t="s">
        <v>21</v>
      </c>
      <c r="D39" s="1">
        <v>6.3000000000000007</v>
      </c>
      <c r="E39" s="1">
        <v>2.1</v>
      </c>
      <c r="F39" s="10">
        <f t="shared" si="0"/>
        <v>2.568E-3</v>
      </c>
      <c r="G39" s="11" t="s">
        <v>5</v>
      </c>
      <c r="H39" s="12">
        <v>2.5680000000000001</v>
      </c>
      <c r="S39">
        <v>2.1589999999999998</v>
      </c>
      <c r="T39" s="12">
        <v>1.7110000000000001</v>
      </c>
      <c r="U39" s="12">
        <v>1.87</v>
      </c>
    </row>
    <row r="40" spans="1:21" x14ac:dyDescent="0.3">
      <c r="A40" s="4" t="s">
        <v>14</v>
      </c>
      <c r="B40" s="1">
        <v>3</v>
      </c>
      <c r="C40" s="1" t="s">
        <v>21</v>
      </c>
      <c r="D40" s="1">
        <v>10.5</v>
      </c>
      <c r="E40" s="1">
        <v>2.1</v>
      </c>
      <c r="F40" s="10">
        <f t="shared" si="0"/>
        <v>0</v>
      </c>
      <c r="G40" s="11" t="s">
        <v>5</v>
      </c>
      <c r="H40" s="12">
        <v>0</v>
      </c>
      <c r="K40" s="24">
        <f>AVERAGE(F38:F40,F42:F47,F49:F51)</f>
        <v>8.5955000000000005E-4</v>
      </c>
      <c r="L40" s="24" t="s">
        <v>7</v>
      </c>
      <c r="S40">
        <v>0</v>
      </c>
      <c r="T40" s="12">
        <v>0</v>
      </c>
      <c r="U40" s="12">
        <v>0</v>
      </c>
    </row>
    <row r="41" spans="1:21" x14ac:dyDescent="0.3">
      <c r="A41" s="4" t="s">
        <v>14</v>
      </c>
      <c r="B41" s="1">
        <v>4</v>
      </c>
      <c r="C41" s="1" t="s">
        <v>21</v>
      </c>
      <c r="D41" s="1">
        <v>14.700000000000001</v>
      </c>
      <c r="E41" s="1">
        <v>2.1</v>
      </c>
      <c r="F41" s="1">
        <f t="shared" si="0"/>
        <v>0</v>
      </c>
      <c r="G41" s="3" t="s">
        <v>8</v>
      </c>
      <c r="H41" s="13">
        <v>0</v>
      </c>
      <c r="K41" s="24">
        <f>25/K40</f>
        <v>29084.986330056425</v>
      </c>
      <c r="L41" s="24"/>
      <c r="S41">
        <v>0</v>
      </c>
      <c r="T41" s="13">
        <v>0</v>
      </c>
      <c r="U41" s="13">
        <v>0</v>
      </c>
    </row>
    <row r="42" spans="1:21" x14ac:dyDescent="0.3">
      <c r="A42" s="4" t="s">
        <v>14</v>
      </c>
      <c r="B42" s="1">
        <v>5</v>
      </c>
      <c r="C42" s="1" t="s">
        <v>21</v>
      </c>
      <c r="D42" s="1">
        <v>4.2</v>
      </c>
      <c r="E42" s="1">
        <v>4.2</v>
      </c>
      <c r="F42" s="10">
        <f t="shared" si="0"/>
        <v>1.598E-3</v>
      </c>
      <c r="G42" s="11" t="s">
        <v>5</v>
      </c>
      <c r="H42" s="12">
        <v>1.5980000000000001</v>
      </c>
      <c r="K42" s="24">
        <f>K41/60</f>
        <v>484.74977216760709</v>
      </c>
      <c r="L42" s="24" t="s">
        <v>11</v>
      </c>
      <c r="S42">
        <v>1.1850000000000001</v>
      </c>
      <c r="T42" s="12">
        <v>1.2509999999999999</v>
      </c>
      <c r="U42" s="12">
        <v>1.32</v>
      </c>
    </row>
    <row r="43" spans="1:21" x14ac:dyDescent="0.3">
      <c r="A43" s="4" t="s">
        <v>14</v>
      </c>
      <c r="B43" s="1">
        <v>6</v>
      </c>
      <c r="C43" s="1" t="s">
        <v>21</v>
      </c>
      <c r="D43" s="1">
        <v>8.4</v>
      </c>
      <c r="E43" s="1">
        <v>4.2</v>
      </c>
      <c r="F43" s="10">
        <f t="shared" si="0"/>
        <v>1.24E-3</v>
      </c>
      <c r="G43" s="11" t="s">
        <v>5</v>
      </c>
      <c r="H43" s="12">
        <v>1.24</v>
      </c>
      <c r="K43" s="24">
        <f>K42/60</f>
        <v>8.0791628694601183</v>
      </c>
      <c r="L43" s="24" t="s">
        <v>12</v>
      </c>
      <c r="S43">
        <v>0.98640000000000005</v>
      </c>
      <c r="T43" s="12">
        <v>0.59809999999999997</v>
      </c>
      <c r="U43" s="12">
        <v>0.63119999999999998</v>
      </c>
    </row>
    <row r="44" spans="1:21" x14ac:dyDescent="0.3">
      <c r="A44" s="4" t="s">
        <v>14</v>
      </c>
      <c r="B44" s="1">
        <v>7</v>
      </c>
      <c r="C44" s="1" t="s">
        <v>21</v>
      </c>
      <c r="D44" s="1">
        <v>12.6</v>
      </c>
      <c r="E44" s="1">
        <v>4.2</v>
      </c>
      <c r="F44" s="10">
        <f t="shared" si="0"/>
        <v>0</v>
      </c>
      <c r="G44" s="11" t="s">
        <v>5</v>
      </c>
      <c r="H44" s="12">
        <v>0</v>
      </c>
      <c r="S44">
        <v>0</v>
      </c>
      <c r="T44" s="12"/>
      <c r="U44" s="12">
        <v>0</v>
      </c>
    </row>
    <row r="45" spans="1:21" x14ac:dyDescent="0.3">
      <c r="A45" s="4" t="s">
        <v>14</v>
      </c>
      <c r="B45" s="1">
        <v>8</v>
      </c>
      <c r="C45" s="1" t="s">
        <v>21</v>
      </c>
      <c r="D45" s="1">
        <v>2.1</v>
      </c>
      <c r="E45" s="1">
        <v>6.3000000000000007</v>
      </c>
      <c r="F45" s="10">
        <f t="shared" si="0"/>
        <v>6.2520000000000002E-4</v>
      </c>
      <c r="G45" s="11" t="s">
        <v>5</v>
      </c>
      <c r="H45" s="12">
        <v>0.62519999999999998</v>
      </c>
      <c r="S45">
        <v>0.39839999999999998</v>
      </c>
      <c r="T45" s="12">
        <v>0.50439999999999996</v>
      </c>
      <c r="U45" s="12">
        <v>0.60740000000000005</v>
      </c>
    </row>
    <row r="46" spans="1:21" x14ac:dyDescent="0.3">
      <c r="A46" s="4" t="s">
        <v>14</v>
      </c>
      <c r="B46" s="1">
        <v>9</v>
      </c>
      <c r="C46" s="1" t="s">
        <v>21</v>
      </c>
      <c r="D46" s="1">
        <v>6.3000000000000007</v>
      </c>
      <c r="E46" s="1">
        <v>6.3000000000000007</v>
      </c>
      <c r="F46" s="10">
        <f t="shared" si="0"/>
        <v>2.6410000000000001E-3</v>
      </c>
      <c r="G46" s="11" t="s">
        <v>5</v>
      </c>
      <c r="H46" s="12">
        <v>2.641</v>
      </c>
      <c r="S46">
        <v>2.2730000000000001</v>
      </c>
      <c r="T46" s="12">
        <v>1.78</v>
      </c>
      <c r="U46" s="12">
        <v>2.0059999999999998</v>
      </c>
    </row>
    <row r="47" spans="1:21" x14ac:dyDescent="0.3">
      <c r="A47" s="4" t="s">
        <v>14</v>
      </c>
      <c r="B47" s="1">
        <v>10</v>
      </c>
      <c r="C47" s="1" t="s">
        <v>21</v>
      </c>
      <c r="D47" s="1">
        <v>10.5</v>
      </c>
      <c r="E47" s="1">
        <v>6.3000000000000007</v>
      </c>
      <c r="F47" s="10">
        <f t="shared" si="0"/>
        <v>0</v>
      </c>
      <c r="G47" s="11" t="s">
        <v>5</v>
      </c>
      <c r="H47" s="12">
        <v>0</v>
      </c>
      <c r="S47">
        <v>0</v>
      </c>
      <c r="T47" s="12">
        <v>0</v>
      </c>
      <c r="U47" s="12">
        <v>0</v>
      </c>
    </row>
    <row r="48" spans="1:21" ht="15.6" x14ac:dyDescent="0.3">
      <c r="A48" s="4" t="s">
        <v>14</v>
      </c>
      <c r="B48" s="1">
        <v>11</v>
      </c>
      <c r="C48" s="1" t="s">
        <v>21</v>
      </c>
      <c r="D48" s="1">
        <v>14.700000000000001</v>
      </c>
      <c r="E48" s="1">
        <v>6.3000000000000007</v>
      </c>
      <c r="F48" s="21">
        <f t="shared" si="0"/>
        <v>0</v>
      </c>
      <c r="G48" s="22" t="s">
        <v>8</v>
      </c>
      <c r="H48" s="23">
        <v>0</v>
      </c>
      <c r="S48">
        <v>0</v>
      </c>
      <c r="T48" s="23">
        <v>0</v>
      </c>
      <c r="U48" s="23">
        <v>0</v>
      </c>
    </row>
    <row r="49" spans="1:21" x14ac:dyDescent="0.3">
      <c r="A49" s="4" t="s">
        <v>14</v>
      </c>
      <c r="B49" s="1">
        <v>12</v>
      </c>
      <c r="C49" s="1" t="s">
        <v>21</v>
      </c>
      <c r="D49" s="1">
        <v>4.2</v>
      </c>
      <c r="E49" s="1">
        <v>8.4</v>
      </c>
      <c r="F49" s="10">
        <f t="shared" si="0"/>
        <v>6.0300000000000002E-4</v>
      </c>
      <c r="G49" s="11" t="s">
        <v>5</v>
      </c>
      <c r="H49" s="12">
        <v>0.60299999999999998</v>
      </c>
      <c r="Q49">
        <f>AVERAGE(K61,K43,K25,K7)</f>
        <v>7.7997984100521291</v>
      </c>
      <c r="S49">
        <v>0.47560000000000002</v>
      </c>
      <c r="T49" s="12">
        <v>0.61180000000000001</v>
      </c>
      <c r="U49" s="12">
        <v>0.73199999999999998</v>
      </c>
    </row>
    <row r="50" spans="1:21" x14ac:dyDescent="0.3">
      <c r="A50" s="4" t="s">
        <v>14</v>
      </c>
      <c r="B50" s="1">
        <v>13</v>
      </c>
      <c r="C50" s="1" t="s">
        <v>21</v>
      </c>
      <c r="D50" s="1">
        <v>8.4</v>
      </c>
      <c r="E50" s="1">
        <v>8.4</v>
      </c>
      <c r="F50" s="10">
        <f t="shared" si="0"/>
        <v>2.6540000000000005E-4</v>
      </c>
      <c r="G50" s="11" t="s">
        <v>5</v>
      </c>
      <c r="H50" s="12">
        <v>0.26540000000000002</v>
      </c>
      <c r="S50">
        <v>0.21179999999999999</v>
      </c>
      <c r="T50" s="12">
        <v>0.20669999999999999</v>
      </c>
      <c r="U50" s="12">
        <v>0.2248</v>
      </c>
    </row>
    <row r="51" spans="1:21" x14ac:dyDescent="0.3">
      <c r="A51" s="4" t="s">
        <v>14</v>
      </c>
      <c r="B51" s="1">
        <v>14</v>
      </c>
      <c r="C51" s="1" t="s">
        <v>21</v>
      </c>
      <c r="D51" s="1">
        <v>12.6</v>
      </c>
      <c r="E51" s="1">
        <v>8.4</v>
      </c>
      <c r="F51" s="10">
        <f t="shared" si="0"/>
        <v>0</v>
      </c>
      <c r="G51" s="11" t="s">
        <v>5</v>
      </c>
      <c r="H51" s="12">
        <v>0</v>
      </c>
      <c r="T51" s="12">
        <v>0</v>
      </c>
      <c r="U51" s="12">
        <v>0</v>
      </c>
    </row>
    <row r="52" spans="1:21" x14ac:dyDescent="0.3">
      <c r="A52" s="4" t="s">
        <v>14</v>
      </c>
      <c r="B52" s="1">
        <v>15</v>
      </c>
      <c r="C52" s="1" t="s">
        <v>21</v>
      </c>
      <c r="D52" s="1">
        <v>2.1</v>
      </c>
      <c r="E52" s="1">
        <v>10.5</v>
      </c>
      <c r="F52" s="1">
        <f t="shared" si="0"/>
        <v>5.0000000000000002E-5</v>
      </c>
      <c r="G52" s="3" t="s">
        <v>8</v>
      </c>
      <c r="H52" s="13">
        <v>0.05</v>
      </c>
      <c r="T52" s="13">
        <v>5.6800000000000003E-2</v>
      </c>
      <c r="U52" s="13">
        <v>5.6800000000000003E-2</v>
      </c>
    </row>
    <row r="53" spans="1:21" x14ac:dyDescent="0.3">
      <c r="A53" s="4" t="s">
        <v>14</v>
      </c>
      <c r="B53" s="1">
        <v>16</v>
      </c>
      <c r="C53" s="1" t="s">
        <v>21</v>
      </c>
      <c r="D53" s="1">
        <v>6.3000000000000007</v>
      </c>
      <c r="E53" s="1">
        <v>10.5</v>
      </c>
      <c r="F53" s="1">
        <f t="shared" si="0"/>
        <v>1.0190000000000001E-4</v>
      </c>
      <c r="G53" s="3" t="s">
        <v>8</v>
      </c>
      <c r="H53" s="13">
        <v>0.1019</v>
      </c>
      <c r="T53" s="13">
        <v>0.14330000000000001</v>
      </c>
      <c r="U53" s="13">
        <v>0.14330000000000001</v>
      </c>
    </row>
    <row r="54" spans="1:21" x14ac:dyDescent="0.3">
      <c r="A54" s="4" t="s">
        <v>14</v>
      </c>
      <c r="B54" s="1">
        <v>17</v>
      </c>
      <c r="C54" s="1" t="s">
        <v>21</v>
      </c>
      <c r="D54" s="1">
        <v>10.5</v>
      </c>
      <c r="E54" s="1">
        <v>10.5</v>
      </c>
      <c r="F54" s="1">
        <f t="shared" si="0"/>
        <v>0</v>
      </c>
      <c r="G54" s="3" t="s">
        <v>8</v>
      </c>
      <c r="H54" s="13">
        <v>0</v>
      </c>
      <c r="T54" s="13">
        <v>0</v>
      </c>
      <c r="U54" s="13">
        <v>0</v>
      </c>
    </row>
    <row r="55" spans="1:21" ht="15" thickBot="1" x14ac:dyDescent="0.35">
      <c r="A55" s="14" t="s">
        <v>14</v>
      </c>
      <c r="B55" s="15">
        <v>18</v>
      </c>
      <c r="C55" s="15" t="s">
        <v>21</v>
      </c>
      <c r="D55" s="15">
        <v>14.700000000000001</v>
      </c>
      <c r="E55" s="15">
        <v>10.5</v>
      </c>
      <c r="F55" s="15">
        <f t="shared" si="0"/>
        <v>0</v>
      </c>
      <c r="G55" s="16" t="s">
        <v>8</v>
      </c>
      <c r="H55" s="17">
        <v>0</v>
      </c>
      <c r="T55" s="17">
        <v>0</v>
      </c>
      <c r="U55" s="17">
        <v>0</v>
      </c>
    </row>
    <row r="56" spans="1:21" x14ac:dyDescent="0.3">
      <c r="A56" s="6" t="s">
        <v>15</v>
      </c>
      <c r="B56" s="7">
        <v>1</v>
      </c>
      <c r="C56" s="7" t="s">
        <v>21</v>
      </c>
      <c r="D56" s="7">
        <v>2.1</v>
      </c>
      <c r="E56" s="7">
        <v>2.1</v>
      </c>
      <c r="F56" s="18">
        <f>H56*0.001</f>
        <v>1.74E-3</v>
      </c>
      <c r="G56" s="19" t="s">
        <v>5</v>
      </c>
      <c r="H56" s="20">
        <v>1.74</v>
      </c>
    </row>
    <row r="57" spans="1:21" x14ac:dyDescent="0.3">
      <c r="A57" s="4" t="s">
        <v>15</v>
      </c>
      <c r="B57" s="1">
        <v>2</v>
      </c>
      <c r="C57" s="1" t="s">
        <v>21</v>
      </c>
      <c r="D57" s="1">
        <v>6.3000000000000007</v>
      </c>
      <c r="E57" s="1">
        <v>2.1</v>
      </c>
      <c r="F57" s="10">
        <f t="shared" si="0"/>
        <v>2.3310000000000002E-3</v>
      </c>
      <c r="G57" s="11" t="s">
        <v>5</v>
      </c>
      <c r="H57" s="12">
        <v>2.331</v>
      </c>
    </row>
    <row r="58" spans="1:21" x14ac:dyDescent="0.3">
      <c r="A58" s="4" t="s">
        <v>15</v>
      </c>
      <c r="B58" s="1">
        <v>3</v>
      </c>
      <c r="C58" s="1" t="s">
        <v>21</v>
      </c>
      <c r="D58" s="1">
        <v>10.5</v>
      </c>
      <c r="E58" s="1">
        <v>2.1</v>
      </c>
      <c r="F58" s="10">
        <f t="shared" si="0"/>
        <v>0</v>
      </c>
      <c r="G58" s="11" t="s">
        <v>5</v>
      </c>
      <c r="H58" s="12"/>
      <c r="K58" s="24">
        <f>AVERAGE(F56:F58,F60:F65,F67:F69)</f>
        <v>8.7863999999999998E-4</v>
      </c>
      <c r="L58" s="24" t="s">
        <v>7</v>
      </c>
    </row>
    <row r="59" spans="1:21" x14ac:dyDescent="0.3">
      <c r="A59" s="4" t="s">
        <v>15</v>
      </c>
      <c r="B59" s="1">
        <v>4</v>
      </c>
      <c r="C59" s="1" t="s">
        <v>21</v>
      </c>
      <c r="D59" s="1">
        <v>14.700000000000001</v>
      </c>
      <c r="E59" s="1">
        <v>2.1</v>
      </c>
      <c r="F59" s="1">
        <f t="shared" si="0"/>
        <v>0</v>
      </c>
      <c r="G59" s="3" t="s">
        <v>8</v>
      </c>
      <c r="H59" s="13"/>
      <c r="K59" s="24">
        <f>25/K58</f>
        <v>28453.063825912774</v>
      </c>
      <c r="L59" s="24"/>
    </row>
    <row r="60" spans="1:21" x14ac:dyDescent="0.3">
      <c r="A60" s="4" t="s">
        <v>15</v>
      </c>
      <c r="B60" s="1">
        <v>5</v>
      </c>
      <c r="C60" s="1" t="s">
        <v>21</v>
      </c>
      <c r="D60" s="1">
        <v>4.2</v>
      </c>
      <c r="E60" s="1">
        <v>4.2</v>
      </c>
      <c r="F60" s="10">
        <f t="shared" si="0"/>
        <v>2.0510000000000003E-3</v>
      </c>
      <c r="G60" s="11" t="s">
        <v>5</v>
      </c>
      <c r="H60" s="12">
        <v>2.0510000000000002</v>
      </c>
      <c r="K60" s="24">
        <f>K59/60</f>
        <v>474.21773043187954</v>
      </c>
      <c r="L60" s="24" t="s">
        <v>11</v>
      </c>
    </row>
    <row r="61" spans="1:21" x14ac:dyDescent="0.3">
      <c r="A61" s="4" t="s">
        <v>15</v>
      </c>
      <c r="B61" s="1">
        <v>6</v>
      </c>
      <c r="C61" s="1" t="s">
        <v>21</v>
      </c>
      <c r="D61" s="1">
        <v>8.4</v>
      </c>
      <c r="E61" s="1">
        <v>4.2</v>
      </c>
      <c r="F61" s="10">
        <f t="shared" si="0"/>
        <v>8.1700000000000002E-4</v>
      </c>
      <c r="G61" s="11" t="s">
        <v>5</v>
      </c>
      <c r="H61" s="12">
        <v>0.81699999999999995</v>
      </c>
      <c r="K61" s="24">
        <f>K60/60</f>
        <v>7.9036288405313257</v>
      </c>
      <c r="L61" s="24" t="s">
        <v>12</v>
      </c>
    </row>
    <row r="62" spans="1:21" x14ac:dyDescent="0.3">
      <c r="A62" s="4" t="s">
        <v>15</v>
      </c>
      <c r="B62" s="1">
        <v>7</v>
      </c>
      <c r="C62" s="1" t="s">
        <v>21</v>
      </c>
      <c r="D62" s="1">
        <v>12.6</v>
      </c>
      <c r="E62" s="1">
        <v>4.2</v>
      </c>
      <c r="F62" s="10">
        <f t="shared" si="0"/>
        <v>0</v>
      </c>
      <c r="G62" s="11" t="s">
        <v>5</v>
      </c>
      <c r="H62" s="12"/>
    </row>
    <row r="63" spans="1:21" x14ac:dyDescent="0.3">
      <c r="A63" s="4" t="s">
        <v>15</v>
      </c>
      <c r="B63" s="1">
        <v>8</v>
      </c>
      <c r="C63" s="1" t="s">
        <v>21</v>
      </c>
      <c r="D63" s="1">
        <v>2.1</v>
      </c>
      <c r="E63" s="1">
        <v>6.3000000000000007</v>
      </c>
      <c r="F63" s="10">
        <f t="shared" si="0"/>
        <v>1.08E-3</v>
      </c>
      <c r="G63" s="11" t="s">
        <v>5</v>
      </c>
      <c r="H63" s="12">
        <v>1.08</v>
      </c>
    </row>
    <row r="64" spans="1:21" x14ac:dyDescent="0.3">
      <c r="A64" s="4" t="s">
        <v>15</v>
      </c>
      <c r="B64" s="1">
        <v>9</v>
      </c>
      <c r="C64" s="1" t="s">
        <v>21</v>
      </c>
      <c r="D64" s="1">
        <v>6.3000000000000007</v>
      </c>
      <c r="E64" s="1">
        <v>6.3000000000000007</v>
      </c>
      <c r="F64" s="10">
        <f t="shared" si="0"/>
        <v>1.3080000000000001E-3</v>
      </c>
      <c r="G64" s="11" t="s">
        <v>5</v>
      </c>
      <c r="H64" s="12">
        <v>1.3080000000000001</v>
      </c>
    </row>
    <row r="65" spans="1:13" x14ac:dyDescent="0.3">
      <c r="A65" s="4" t="s">
        <v>15</v>
      </c>
      <c r="B65" s="1">
        <v>10</v>
      </c>
      <c r="C65" s="1" t="s">
        <v>21</v>
      </c>
      <c r="D65" s="1">
        <v>10.5</v>
      </c>
      <c r="E65" s="1">
        <v>6.3000000000000007</v>
      </c>
      <c r="F65" s="10">
        <f t="shared" si="0"/>
        <v>0</v>
      </c>
      <c r="G65" s="11" t="s">
        <v>5</v>
      </c>
      <c r="H65" s="12"/>
    </row>
    <row r="66" spans="1:13" ht="15.6" x14ac:dyDescent="0.3">
      <c r="A66" s="4" t="s">
        <v>15</v>
      </c>
      <c r="B66" s="1">
        <v>11</v>
      </c>
      <c r="C66" s="1" t="s">
        <v>21</v>
      </c>
      <c r="D66" s="1">
        <v>14.700000000000001</v>
      </c>
      <c r="E66" s="1">
        <v>6.3000000000000007</v>
      </c>
      <c r="F66" s="21">
        <f t="shared" ref="F66:F91" si="1">H66*0.001</f>
        <v>0</v>
      </c>
      <c r="G66" s="22" t="s">
        <v>8</v>
      </c>
      <c r="H66" s="23"/>
    </row>
    <row r="67" spans="1:13" x14ac:dyDescent="0.3">
      <c r="A67" s="4" t="s">
        <v>15</v>
      </c>
      <c r="B67" s="1">
        <v>12</v>
      </c>
      <c r="C67" s="1" t="s">
        <v>21</v>
      </c>
      <c r="D67" s="1">
        <v>4.2</v>
      </c>
      <c r="E67" s="1">
        <v>8.4</v>
      </c>
      <c r="F67" s="10">
        <f t="shared" si="1"/>
        <v>1.1240000000000002E-3</v>
      </c>
      <c r="G67" s="11" t="s">
        <v>5</v>
      </c>
      <c r="H67" s="12">
        <v>1.1240000000000001</v>
      </c>
    </row>
    <row r="68" spans="1:13" x14ac:dyDescent="0.3">
      <c r="A68" s="4" t="s">
        <v>15</v>
      </c>
      <c r="B68" s="1">
        <v>13</v>
      </c>
      <c r="C68" s="1" t="s">
        <v>21</v>
      </c>
      <c r="D68" s="1">
        <v>8.4</v>
      </c>
      <c r="E68" s="1">
        <v>8.4</v>
      </c>
      <c r="F68" s="10">
        <f t="shared" si="1"/>
        <v>9.268E-5</v>
      </c>
      <c r="G68" s="11" t="s">
        <v>5</v>
      </c>
      <c r="H68" s="12">
        <v>9.2679999999999998E-2</v>
      </c>
    </row>
    <row r="69" spans="1:13" x14ac:dyDescent="0.3">
      <c r="A69" s="4" t="s">
        <v>15</v>
      </c>
      <c r="B69" s="1">
        <v>14</v>
      </c>
      <c r="C69" s="1" t="s">
        <v>21</v>
      </c>
      <c r="D69" s="1">
        <v>12.6</v>
      </c>
      <c r="E69" s="1">
        <v>8.4</v>
      </c>
      <c r="F69" s="10">
        <f t="shared" si="1"/>
        <v>0</v>
      </c>
      <c r="G69" s="11" t="s">
        <v>5</v>
      </c>
      <c r="H69" s="12"/>
    </row>
    <row r="70" spans="1:13" x14ac:dyDescent="0.3">
      <c r="A70" s="4" t="s">
        <v>15</v>
      </c>
      <c r="B70" s="1">
        <v>15</v>
      </c>
      <c r="C70" s="1" t="s">
        <v>21</v>
      </c>
      <c r="D70" s="1">
        <v>2.1</v>
      </c>
      <c r="E70" s="1">
        <v>10.5</v>
      </c>
      <c r="F70" s="1">
        <f t="shared" si="1"/>
        <v>0</v>
      </c>
      <c r="G70" s="3" t="s">
        <v>8</v>
      </c>
      <c r="H70" s="13"/>
    </row>
    <row r="71" spans="1:13" x14ac:dyDescent="0.3">
      <c r="A71" s="4" t="s">
        <v>15</v>
      </c>
      <c r="B71" s="1">
        <v>16</v>
      </c>
      <c r="C71" s="1" t="s">
        <v>21</v>
      </c>
      <c r="D71" s="1">
        <v>6.3000000000000007</v>
      </c>
      <c r="E71" s="1">
        <v>10.5</v>
      </c>
      <c r="F71" s="1">
        <f t="shared" si="1"/>
        <v>0</v>
      </c>
      <c r="G71" s="3" t="s">
        <v>8</v>
      </c>
      <c r="H71" s="13"/>
    </row>
    <row r="72" spans="1:13" x14ac:dyDescent="0.3">
      <c r="A72" s="4" t="s">
        <v>15</v>
      </c>
      <c r="B72" s="1">
        <v>17</v>
      </c>
      <c r="C72" s="1" t="s">
        <v>21</v>
      </c>
      <c r="D72" s="1">
        <v>10.5</v>
      </c>
      <c r="E72" s="1">
        <v>10.5</v>
      </c>
      <c r="F72" s="1">
        <f t="shared" si="1"/>
        <v>0</v>
      </c>
      <c r="G72" s="3" t="s">
        <v>8</v>
      </c>
      <c r="H72" s="13"/>
    </row>
    <row r="73" spans="1:13" ht="15" thickBot="1" x14ac:dyDescent="0.35">
      <c r="A73" s="14" t="s">
        <v>15</v>
      </c>
      <c r="B73" s="15">
        <v>18</v>
      </c>
      <c r="C73" s="15" t="s">
        <v>21</v>
      </c>
      <c r="D73" s="15">
        <v>14.700000000000001</v>
      </c>
      <c r="E73" s="15">
        <v>10.5</v>
      </c>
      <c r="F73" s="15">
        <f t="shared" si="1"/>
        <v>0</v>
      </c>
      <c r="G73" s="16" t="s">
        <v>8</v>
      </c>
      <c r="H73" s="17"/>
    </row>
    <row r="74" spans="1:13" x14ac:dyDescent="0.3">
      <c r="A74" s="6" t="s">
        <v>16</v>
      </c>
      <c r="B74" s="7">
        <v>1</v>
      </c>
      <c r="C74" s="7" t="s">
        <v>21</v>
      </c>
      <c r="D74" s="7">
        <v>2.1</v>
      </c>
      <c r="E74" s="7">
        <v>2.1</v>
      </c>
      <c r="F74" s="18">
        <f t="shared" si="1"/>
        <v>9.2000000000000003E-4</v>
      </c>
      <c r="G74" s="19" t="s">
        <v>5</v>
      </c>
      <c r="H74" s="20">
        <v>0.92</v>
      </c>
    </row>
    <row r="75" spans="1:13" x14ac:dyDescent="0.3">
      <c r="A75" s="4" t="s">
        <v>16</v>
      </c>
      <c r="B75" s="1">
        <v>2</v>
      </c>
      <c r="C75" s="1" t="s">
        <v>21</v>
      </c>
      <c r="D75" s="1">
        <v>6.3000000000000007</v>
      </c>
      <c r="E75" s="1">
        <v>2.1</v>
      </c>
      <c r="F75" s="10">
        <f t="shared" si="1"/>
        <v>2.3709999999999998E-3</v>
      </c>
      <c r="G75" s="11" t="s">
        <v>5</v>
      </c>
      <c r="H75" s="12">
        <v>2.371</v>
      </c>
    </row>
    <row r="76" spans="1:13" x14ac:dyDescent="0.3">
      <c r="A76" s="4" t="s">
        <v>16</v>
      </c>
      <c r="B76" s="1">
        <v>3</v>
      </c>
      <c r="C76" s="1" t="s">
        <v>21</v>
      </c>
      <c r="D76" s="1">
        <v>10.5</v>
      </c>
      <c r="E76" s="1">
        <v>2.1</v>
      </c>
      <c r="F76" s="10">
        <f t="shared" si="1"/>
        <v>0</v>
      </c>
      <c r="G76" s="11" t="s">
        <v>5</v>
      </c>
      <c r="H76" s="12">
        <v>0</v>
      </c>
      <c r="K76">
        <f>AVERAGE(F74:F76,F78:F83,F85:F87)</f>
        <v>1.2950749999999999E-3</v>
      </c>
      <c r="L76" t="s">
        <v>7</v>
      </c>
    </row>
    <row r="77" spans="1:13" x14ac:dyDescent="0.3">
      <c r="A77" s="4" t="s">
        <v>16</v>
      </c>
      <c r="B77" s="1">
        <v>4</v>
      </c>
      <c r="C77" s="1" t="s">
        <v>21</v>
      </c>
      <c r="D77" s="1">
        <v>14.700000000000001</v>
      </c>
      <c r="E77" s="1">
        <v>2.1</v>
      </c>
      <c r="F77" s="1">
        <f t="shared" si="1"/>
        <v>0</v>
      </c>
      <c r="G77" s="3" t="s">
        <v>8</v>
      </c>
      <c r="H77" s="13">
        <v>0</v>
      </c>
      <c r="K77">
        <f>25/K76</f>
        <v>19303.901318456461</v>
      </c>
    </row>
    <row r="78" spans="1:13" x14ac:dyDescent="0.3">
      <c r="A78" s="4" t="s">
        <v>16</v>
      </c>
      <c r="B78" s="1">
        <v>5</v>
      </c>
      <c r="C78" s="1" t="s">
        <v>21</v>
      </c>
      <c r="D78" s="1">
        <v>4.2</v>
      </c>
      <c r="E78" s="1">
        <v>4.2</v>
      </c>
      <c r="F78" s="10">
        <f t="shared" si="1"/>
        <v>2.931E-3</v>
      </c>
      <c r="G78" s="11" t="s">
        <v>5</v>
      </c>
      <c r="H78" s="12">
        <v>2.931</v>
      </c>
      <c r="K78">
        <f>K77/60</f>
        <v>321.731688640941</v>
      </c>
      <c r="L78" t="s">
        <v>11</v>
      </c>
    </row>
    <row r="79" spans="1:13" x14ac:dyDescent="0.3">
      <c r="A79" s="4" t="s">
        <v>16</v>
      </c>
      <c r="B79" s="1">
        <v>6</v>
      </c>
      <c r="C79" s="1" t="s">
        <v>21</v>
      </c>
      <c r="D79" s="1">
        <v>8.4</v>
      </c>
      <c r="E79" s="1">
        <v>4.2</v>
      </c>
      <c r="F79" s="10">
        <f t="shared" si="1"/>
        <v>3.1000000000000003E-3</v>
      </c>
      <c r="G79" s="11" t="s">
        <v>5</v>
      </c>
      <c r="H79" s="12">
        <v>3.1</v>
      </c>
      <c r="K79">
        <f>K78/60</f>
        <v>5.3621948106823503</v>
      </c>
      <c r="L79" t="s">
        <v>12</v>
      </c>
      <c r="M79">
        <v>0.18</v>
      </c>
    </row>
    <row r="80" spans="1:13" x14ac:dyDescent="0.3">
      <c r="A80" s="4" t="s">
        <v>16</v>
      </c>
      <c r="B80" s="1">
        <v>7</v>
      </c>
      <c r="C80" s="1" t="s">
        <v>21</v>
      </c>
      <c r="D80" s="1">
        <v>12.6</v>
      </c>
      <c r="E80" s="1">
        <v>4.2</v>
      </c>
      <c r="F80" s="10">
        <f t="shared" si="1"/>
        <v>0</v>
      </c>
      <c r="G80" s="11" t="s">
        <v>5</v>
      </c>
      <c r="H80" s="12"/>
    </row>
    <row r="81" spans="1:14" x14ac:dyDescent="0.3">
      <c r="A81" s="4" t="s">
        <v>16</v>
      </c>
      <c r="B81" s="1">
        <v>8</v>
      </c>
      <c r="C81" s="1" t="s">
        <v>21</v>
      </c>
      <c r="D81" s="1">
        <v>2.1</v>
      </c>
      <c r="E81" s="1">
        <v>6.3000000000000007</v>
      </c>
      <c r="F81" s="10">
        <f t="shared" si="1"/>
        <v>1.0049999999999998E-3</v>
      </c>
      <c r="G81" s="11" t="s">
        <v>5</v>
      </c>
      <c r="H81" s="12">
        <v>1.0049999999999999</v>
      </c>
    </row>
    <row r="82" spans="1:14" x14ac:dyDescent="0.3">
      <c r="A82" s="4" t="s">
        <v>16</v>
      </c>
      <c r="B82" s="1">
        <v>9</v>
      </c>
      <c r="C82" s="1" t="s">
        <v>21</v>
      </c>
      <c r="D82" s="1">
        <v>6.3000000000000007</v>
      </c>
      <c r="E82" s="1">
        <v>6.3000000000000007</v>
      </c>
      <c r="F82" s="10">
        <f t="shared" si="1"/>
        <v>3.0130000000000001E-3</v>
      </c>
      <c r="G82" s="11" t="s">
        <v>5</v>
      </c>
      <c r="H82" s="12">
        <v>3.0129999999999999</v>
      </c>
    </row>
    <row r="83" spans="1:14" x14ac:dyDescent="0.3">
      <c r="A83" s="4" t="s">
        <v>16</v>
      </c>
      <c r="B83" s="1">
        <v>10</v>
      </c>
      <c r="C83" s="1" t="s">
        <v>21</v>
      </c>
      <c r="D83" s="1">
        <v>10.5</v>
      </c>
      <c r="E83" s="1">
        <v>6.3000000000000007</v>
      </c>
      <c r="F83" s="10">
        <f t="shared" si="1"/>
        <v>0</v>
      </c>
      <c r="G83" s="11" t="s">
        <v>5</v>
      </c>
      <c r="H83" s="12">
        <v>0</v>
      </c>
      <c r="N83">
        <f>8*60*60</f>
        <v>28800</v>
      </c>
    </row>
    <row r="84" spans="1:14" ht="15.6" x14ac:dyDescent="0.3">
      <c r="A84" s="4" t="s">
        <v>16</v>
      </c>
      <c r="B84" s="1">
        <v>11</v>
      </c>
      <c r="C84" s="1" t="s">
        <v>21</v>
      </c>
      <c r="D84" s="1">
        <v>14.700000000000001</v>
      </c>
      <c r="E84" s="1">
        <v>6.3000000000000007</v>
      </c>
      <c r="F84" s="21">
        <f t="shared" si="1"/>
        <v>0</v>
      </c>
      <c r="G84" s="22" t="s">
        <v>8</v>
      </c>
      <c r="H84" s="23">
        <v>0</v>
      </c>
      <c r="N84">
        <f>N83*K76</f>
        <v>37.298159999999996</v>
      </c>
    </row>
    <row r="85" spans="1:14" x14ac:dyDescent="0.3">
      <c r="A85" s="4" t="s">
        <v>16</v>
      </c>
      <c r="B85" s="1">
        <v>12</v>
      </c>
      <c r="C85" s="1" t="s">
        <v>21</v>
      </c>
      <c r="D85" s="1">
        <v>4.2</v>
      </c>
      <c r="E85" s="1">
        <v>8.4</v>
      </c>
      <c r="F85" s="10">
        <f t="shared" si="1"/>
        <v>1.3810000000000001E-3</v>
      </c>
      <c r="G85" s="11" t="s">
        <v>5</v>
      </c>
      <c r="H85" s="12">
        <v>1.381</v>
      </c>
    </row>
    <row r="86" spans="1:14" x14ac:dyDescent="0.3">
      <c r="A86" s="4" t="s">
        <v>16</v>
      </c>
      <c r="B86" s="1">
        <v>13</v>
      </c>
      <c r="C86" s="1" t="s">
        <v>21</v>
      </c>
      <c r="D86" s="1">
        <v>8.4</v>
      </c>
      <c r="E86" s="1">
        <v>8.4</v>
      </c>
      <c r="F86" s="10">
        <f t="shared" si="1"/>
        <v>8.1989999999999993E-4</v>
      </c>
      <c r="G86" s="11" t="s">
        <v>5</v>
      </c>
      <c r="H86" s="12">
        <v>0.81989999999999996</v>
      </c>
      <c r="L86">
        <f>0.36*60</f>
        <v>21.599999999999998</v>
      </c>
    </row>
    <row r="87" spans="1:14" x14ac:dyDescent="0.3">
      <c r="A87" s="4" t="s">
        <v>16</v>
      </c>
      <c r="B87" s="1">
        <v>14</v>
      </c>
      <c r="C87" s="1" t="s">
        <v>21</v>
      </c>
      <c r="D87" s="1">
        <v>12.6</v>
      </c>
      <c r="E87" s="1">
        <v>8.4</v>
      </c>
      <c r="F87" s="10">
        <f t="shared" si="1"/>
        <v>0</v>
      </c>
      <c r="G87" s="11" t="s">
        <v>5</v>
      </c>
      <c r="H87" s="12">
        <v>0</v>
      </c>
    </row>
    <row r="88" spans="1:14" x14ac:dyDescent="0.3">
      <c r="A88" s="4" t="s">
        <v>16</v>
      </c>
      <c r="B88" s="1">
        <v>15</v>
      </c>
      <c r="C88" s="1" t="s">
        <v>21</v>
      </c>
      <c r="D88" s="1">
        <v>2.1</v>
      </c>
      <c r="E88" s="1">
        <v>10.5</v>
      </c>
      <c r="F88" s="1">
        <f t="shared" si="1"/>
        <v>2.0489999999999999E-4</v>
      </c>
      <c r="G88" s="3" t="s">
        <v>8</v>
      </c>
      <c r="H88" s="13">
        <v>0.2049</v>
      </c>
    </row>
    <row r="89" spans="1:14" x14ac:dyDescent="0.3">
      <c r="A89" s="4" t="s">
        <v>16</v>
      </c>
      <c r="B89" s="1">
        <v>16</v>
      </c>
      <c r="C89" s="1" t="s">
        <v>21</v>
      </c>
      <c r="D89" s="1">
        <v>6.3000000000000007</v>
      </c>
      <c r="E89" s="1">
        <v>10.5</v>
      </c>
      <c r="F89" s="1">
        <f t="shared" si="1"/>
        <v>2.4790000000000001E-4</v>
      </c>
      <c r="G89" s="3" t="s">
        <v>8</v>
      </c>
      <c r="H89" s="13">
        <v>0.24790000000000001</v>
      </c>
    </row>
    <row r="90" spans="1:14" x14ac:dyDescent="0.3">
      <c r="A90" s="4" t="s">
        <v>16</v>
      </c>
      <c r="B90" s="1">
        <v>17</v>
      </c>
      <c r="C90" s="1" t="s">
        <v>21</v>
      </c>
      <c r="D90" s="1">
        <v>10.5</v>
      </c>
      <c r="E90" s="1">
        <v>10.5</v>
      </c>
      <c r="F90" s="1">
        <f t="shared" si="1"/>
        <v>1.3570000000000001E-5</v>
      </c>
      <c r="G90" s="3" t="s">
        <v>8</v>
      </c>
      <c r="H90" s="13">
        <v>1.357E-2</v>
      </c>
    </row>
    <row r="91" spans="1:14" ht="15" thickBot="1" x14ac:dyDescent="0.35">
      <c r="A91" s="14" t="s">
        <v>16</v>
      </c>
      <c r="B91" s="15">
        <v>18</v>
      </c>
      <c r="C91" s="15" t="s">
        <v>21</v>
      </c>
      <c r="D91" s="15">
        <v>14.700000000000001</v>
      </c>
      <c r="E91" s="15">
        <v>10.5</v>
      </c>
      <c r="F91" s="15">
        <f t="shared" si="1"/>
        <v>0</v>
      </c>
      <c r="G91" s="16" t="s">
        <v>8</v>
      </c>
      <c r="H91" s="17">
        <v>0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547D1547487614E91623B494DFBDA3D" ma:contentTypeVersion="15" ma:contentTypeDescription="Crie um novo documento." ma:contentTypeScope="" ma:versionID="da3ba689d615931d56585078c00c1376">
  <xsd:schema xmlns:xsd="http://www.w3.org/2001/XMLSchema" xmlns:xs="http://www.w3.org/2001/XMLSchema" xmlns:p="http://schemas.microsoft.com/office/2006/metadata/properties" xmlns:ns2="06dd4d34-78c5-4ed5-9db1-04a49eb9df7b" xmlns:ns3="9d948619-dfdd-494d-a594-820a49482954" targetNamespace="http://schemas.microsoft.com/office/2006/metadata/properties" ma:root="true" ma:fieldsID="22060d9375178f7365c781148e078263" ns2:_="" ns3:_="">
    <xsd:import namespace="06dd4d34-78c5-4ed5-9db1-04a49eb9df7b"/>
    <xsd:import namespace="9d948619-dfdd-494d-a594-820a4948295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6dd4d34-78c5-4ed5-9db1-04a49eb9df7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2" nillable="true" ma:taxonomy="true" ma:internalName="lcf76f155ced4ddcb4097134ff3c332f" ma:taxonomyFieldName="MediaServiceImageTags" ma:displayName="Marcações de imagem" ma:readOnly="false" ma:fieldId="{5cf76f15-5ced-4ddc-b409-7134ff3c332f}" ma:taxonomyMulti="true" ma:sspId="a9107bda-5398-40d8-849a-05877950077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d948619-dfdd-494d-a594-820a49482954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6dd4d34-78c5-4ed5-9db1-04a49eb9df7b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B744878-6257-4966-99A4-DEC5546523DD}"/>
</file>

<file path=customXml/itemProps2.xml><?xml version="1.0" encoding="utf-8"?>
<ds:datastoreItem xmlns:ds="http://schemas.openxmlformats.org/officeDocument/2006/customXml" ds:itemID="{687B3328-B4EF-4A88-8FBA-04671983ED41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0A53F722-3426-4C02-9438-309D193E4F8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Sandra Martha Gomes Dias</dc:creator>
  <cp:lastModifiedBy>Douglas Adamoski</cp:lastModifiedBy>
  <dcterms:created xsi:type="dcterms:W3CDTF">2021-07-29T15:42:41Z</dcterms:created>
  <dcterms:modified xsi:type="dcterms:W3CDTF">2022-03-07T11:35:57Z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BCO_ScreenResolution">
    <vt:lpwstr>120 120 1920 1080</vt:lpwstr>
  </property>
  <property fmtid="{D5CDD505-2E9C-101B-9397-08002B2CF9AE}" pid="3" name="ContentTypeId">
    <vt:lpwstr>0x0101004547D1547487614E91623B494DFBDA3D</vt:lpwstr>
  </property>
</Properties>
</file>