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762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  <c r="Q8" i="1"/>
  <c r="B17" i="1"/>
  <c r="C29" i="1"/>
  <c r="B12" i="1"/>
  <c r="B14" i="1"/>
  <c r="B13" i="1"/>
  <c r="B15" i="1"/>
  <c r="B7" i="1"/>
  <c r="B18" i="1"/>
  <c r="B8" i="1"/>
  <c r="B19" i="1"/>
  <c r="C22" i="1"/>
  <c r="C23" i="1"/>
  <c r="C26" i="1"/>
  <c r="C27" i="1"/>
  <c r="C25" i="1"/>
  <c r="C17" i="1"/>
  <c r="D29" i="1"/>
  <c r="C18" i="1"/>
  <c r="C19" i="1"/>
  <c r="D22" i="1"/>
  <c r="D23" i="1"/>
  <c r="D26" i="1"/>
  <c r="D27" i="1"/>
  <c r="D25" i="1"/>
  <c r="D17" i="1"/>
  <c r="E29" i="1"/>
  <c r="D18" i="1"/>
  <c r="D19" i="1"/>
  <c r="E22" i="1"/>
  <c r="E23" i="1"/>
  <c r="E26" i="1"/>
  <c r="E27" i="1"/>
  <c r="E25" i="1"/>
  <c r="E17" i="1"/>
  <c r="F29" i="1"/>
  <c r="E18" i="1"/>
  <c r="E19" i="1"/>
  <c r="F22" i="1"/>
  <c r="F23" i="1"/>
  <c r="F26" i="1"/>
  <c r="F27" i="1"/>
  <c r="F25" i="1"/>
  <c r="F17" i="1"/>
  <c r="G29" i="1"/>
  <c r="F18" i="1"/>
  <c r="F19" i="1"/>
  <c r="G22" i="1"/>
  <c r="G23" i="1"/>
  <c r="G26" i="1"/>
  <c r="G27" i="1"/>
  <c r="G25" i="1"/>
  <c r="G17" i="1"/>
  <c r="H29" i="1"/>
  <c r="G18" i="1"/>
  <c r="G19" i="1"/>
  <c r="H22" i="1"/>
  <c r="H23" i="1"/>
  <c r="H26" i="1"/>
  <c r="H27" i="1"/>
  <c r="H25" i="1"/>
  <c r="H17" i="1"/>
  <c r="I29" i="1"/>
  <c r="H18" i="1"/>
  <c r="H19" i="1"/>
  <c r="I22" i="1"/>
  <c r="I23" i="1"/>
  <c r="I26" i="1"/>
  <c r="I27" i="1"/>
  <c r="I25" i="1"/>
  <c r="I17" i="1"/>
  <c r="J29" i="1"/>
  <c r="I18" i="1"/>
  <c r="I19" i="1"/>
  <c r="J22" i="1"/>
  <c r="J23" i="1"/>
  <c r="J26" i="1"/>
  <c r="J27" i="1"/>
  <c r="J25" i="1"/>
  <c r="J17" i="1"/>
  <c r="K29" i="1"/>
  <c r="J18" i="1"/>
  <c r="J19" i="1"/>
  <c r="K22" i="1"/>
  <c r="K23" i="1"/>
  <c r="K26" i="1"/>
  <c r="K27" i="1"/>
  <c r="K25" i="1"/>
  <c r="K17" i="1"/>
  <c r="L29" i="1"/>
  <c r="K18" i="1"/>
  <c r="K19" i="1"/>
  <c r="L22" i="1"/>
  <c r="L23" i="1"/>
  <c r="L26" i="1"/>
  <c r="L27" i="1"/>
  <c r="L25" i="1"/>
  <c r="L17" i="1"/>
  <c r="M29" i="1"/>
  <c r="L18" i="1"/>
  <c r="L19" i="1"/>
  <c r="M22" i="1"/>
  <c r="M23" i="1"/>
  <c r="M26" i="1"/>
  <c r="M27" i="1"/>
  <c r="M25" i="1"/>
  <c r="M17" i="1"/>
  <c r="N29" i="1"/>
  <c r="M18" i="1"/>
  <c r="M19" i="1"/>
  <c r="N22" i="1"/>
  <c r="N23" i="1"/>
  <c r="N26" i="1"/>
  <c r="N27" i="1"/>
  <c r="N25" i="1"/>
  <c r="N17" i="1"/>
  <c r="O29" i="1"/>
  <c r="N18" i="1"/>
  <c r="N19" i="1"/>
  <c r="O22" i="1"/>
  <c r="O23" i="1"/>
  <c r="O26" i="1"/>
  <c r="O27" i="1"/>
  <c r="O25" i="1"/>
  <c r="O17" i="1"/>
  <c r="P29" i="1"/>
  <c r="O18" i="1"/>
  <c r="O19" i="1"/>
  <c r="P22" i="1"/>
  <c r="P23" i="1"/>
  <c r="P26" i="1"/>
  <c r="P27" i="1"/>
  <c r="P25" i="1"/>
  <c r="P17" i="1"/>
  <c r="Q29" i="1"/>
  <c r="P18" i="1"/>
  <c r="P19" i="1"/>
  <c r="Q22" i="1"/>
  <c r="Q23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1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Q33" i="1"/>
  <c r="Q26" i="1"/>
  <c r="Q27" i="1"/>
  <c r="Q25" i="1"/>
  <c r="Q17" i="1"/>
  <c r="Q18" i="1"/>
  <c r="Q19" i="1"/>
  <c r="B6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comments1.xml><?xml version="1.0" encoding="utf-8"?>
<comments xmlns="http://schemas.openxmlformats.org/spreadsheetml/2006/main">
  <authors>
    <author>Douglas Gauck</author>
  </authors>
  <commentList>
    <comment ref="C17" authorId="0">
      <text>
        <r>
          <rPr>
            <sz val="9"/>
            <color indexed="81"/>
            <rFont val="Calibri"/>
            <family val="2"/>
          </rPr>
          <t>on carry:
0: DSR shifted left
1: Diff Latch</t>
        </r>
      </text>
    </comment>
    <comment ref="C23" authorId="0">
      <text>
        <r>
          <rPr>
            <sz val="9"/>
            <color indexed="81"/>
            <rFont val="Calibri"/>
            <family val="2"/>
          </rPr>
          <t>Add one because C0 of 6M is pulled up by hardware for two's complement add</t>
        </r>
      </text>
    </comment>
    <comment ref="A25" authorId="0">
      <text>
        <r>
          <rPr>
            <sz val="9"/>
            <color indexed="81"/>
            <rFont val="Calibri"/>
            <family val="2"/>
          </rPr>
          <t>this is the Adder result shifted left by hardware</t>
        </r>
      </text>
    </comment>
    <comment ref="C29" authorId="0">
      <text>
        <r>
          <rPr>
            <sz val="9"/>
            <color indexed="81"/>
            <rFont val="Calibri"/>
            <family val="2"/>
          </rPr>
          <t>Zero is considered positive</t>
        </r>
      </text>
    </comment>
  </commentList>
</comments>
</file>

<file path=xl/sharedStrings.xml><?xml version="1.0" encoding="utf-8"?>
<sst xmlns="http://schemas.openxmlformats.org/spreadsheetml/2006/main" count="32" uniqueCount="29">
  <si>
    <t>Variable</t>
  </si>
  <si>
    <t>Cycle</t>
  </si>
  <si>
    <t>Carry</t>
  </si>
  <si>
    <t>QSR</t>
  </si>
  <si>
    <t>DVDDH</t>
  </si>
  <si>
    <t>DVDDL</t>
  </si>
  <si>
    <t>DSRH</t>
  </si>
  <si>
    <t>DSRL</t>
  </si>
  <si>
    <t>DVSRH</t>
  </si>
  <si>
    <t>DVSRL</t>
  </si>
  <si>
    <t>DivShReg</t>
  </si>
  <si>
    <t>decimal</t>
  </si>
  <si>
    <t>Divisor</t>
  </si>
  <si>
    <t>Dividend</t>
  </si>
  <si>
    <t>Diff Latch</t>
  </si>
  <si>
    <t>inv DVSRH</t>
  </si>
  <si>
    <t>inv DVSRL</t>
  </si>
  <si>
    <t>high</t>
  </si>
  <si>
    <t>low</t>
  </si>
  <si>
    <t>Adder</t>
  </si>
  <si>
    <t>Quotient</t>
  </si>
  <si>
    <t>www.gauck.com</t>
  </si>
  <si>
    <t>Notes:
- Just like the actual Star Wars hardware, this simulator is only 15 bits, so the maximum usable value for either number is 7FFF.
- Remember one is represented by 4000, so for example 2AAA/4000 is 2AAA.
- Divide by zero or a divisor less than half the dividend will result in error (Q=7FFF).</t>
  </si>
  <si>
    <t>&lt;- Binary</t>
  </si>
  <si>
    <t>= Hex</t>
  </si>
  <si>
    <t>&lt;- Hex</t>
  </si>
  <si>
    <t>= Binary</t>
  </si>
  <si>
    <t>5555</t>
  </si>
  <si>
    <t>0101010101010101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</si>
</sst>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theme="0" tint="-0.34998626667073579"/>
      <name val="Calibri"/>
      <scheme val="minor"/>
    </font>
    <font>
      <sz val="12"/>
      <color rgb="FF000000"/>
      <name val="Lucida Grande"/>
    </font>
    <font>
      <sz val="12"/>
      <color rgb="FF000000"/>
      <name val="Calibri"/>
      <scheme val="minor"/>
    </font>
    <font>
      <sz val="12"/>
      <color theme="3" tint="0.39997558519241921"/>
      <name val="Calibri"/>
      <scheme val="minor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0" fontId="0" fillId="0" borderId="2" xfId="0" applyFill="1" applyBorder="1" applyAlignment="1">
      <alignment horizontal="right"/>
    </xf>
    <xf numFmtId="164" fontId="4" fillId="0" borderId="1" xfId="0" applyNumberFormat="1" applyFont="1" applyFill="1" applyBorder="1" applyAlignment="1" applyProtection="1">
      <alignment horizontal="right"/>
      <protection locked="0"/>
    </xf>
    <xf numFmtId="0" fontId="1" fillId="0" borderId="0" xfId="167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quotePrefix="1" applyNumberFormat="1" applyBorder="1" applyAlignment="1" applyProtection="1">
      <alignment horizontal="right"/>
      <protection locked="0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49" fontId="0" fillId="0" borderId="0" xfId="0" applyNumberFormat="1" applyFill="1" applyBorder="1" applyAlignment="1">
      <alignment horizontal="right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auck.com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B5" sqref="B5"/>
    </sheetView>
  </sheetViews>
  <sheetFormatPr baseColWidth="10" defaultRowHeight="15" x14ac:dyDescent="0"/>
  <cols>
    <col min="1" max="1" width="14.1640625" style="1" customWidth="1"/>
    <col min="2" max="9" width="10.6640625" style="1" customWidth="1"/>
    <col min="10" max="11" width="10.6640625" customWidth="1"/>
    <col min="12" max="12" width="11.83203125" customWidth="1"/>
    <col min="13" max="13" width="12.83203125" customWidth="1"/>
    <col min="14" max="14" width="13.83203125" customWidth="1"/>
    <col min="15" max="15" width="14.83203125" customWidth="1"/>
    <col min="16" max="16" width="15.83203125" customWidth="1"/>
    <col min="17" max="17" width="16.83203125" customWidth="1"/>
  </cols>
  <sheetData>
    <row r="1" spans="1:18">
      <c r="A1" s="1" t="s">
        <v>0</v>
      </c>
    </row>
    <row r="2" spans="1:18">
      <c r="A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</row>
    <row r="3" spans="1:18">
      <c r="C3" s="1" t="str">
        <f>DEC2BIN(C2,4)</f>
        <v>0001</v>
      </c>
      <c r="D3" s="1" t="str">
        <f t="shared" ref="D3" si="0">DEC2BIN(D2,4)</f>
        <v>0010</v>
      </c>
      <c r="E3" s="1" t="str">
        <f t="shared" ref="E3:Q3" si="1">DEC2BIN(E2,4)</f>
        <v>0011</v>
      </c>
      <c r="F3" s="1" t="str">
        <f t="shared" si="1"/>
        <v>0100</v>
      </c>
      <c r="G3" s="1" t="str">
        <f t="shared" si="1"/>
        <v>0101</v>
      </c>
      <c r="H3" s="1" t="str">
        <f t="shared" si="1"/>
        <v>0110</v>
      </c>
      <c r="I3" s="1" t="str">
        <f t="shared" si="1"/>
        <v>0111</v>
      </c>
      <c r="J3" s="1" t="str">
        <f t="shared" si="1"/>
        <v>1000</v>
      </c>
      <c r="K3" s="1" t="str">
        <f t="shared" si="1"/>
        <v>1001</v>
      </c>
      <c r="L3" s="1" t="str">
        <f t="shared" si="1"/>
        <v>1010</v>
      </c>
      <c r="M3" s="1" t="str">
        <f t="shared" si="1"/>
        <v>1011</v>
      </c>
      <c r="N3" s="1" t="str">
        <f t="shared" si="1"/>
        <v>1100</v>
      </c>
      <c r="O3" s="1" t="str">
        <f t="shared" si="1"/>
        <v>1101</v>
      </c>
      <c r="P3" s="1" t="str">
        <f t="shared" si="1"/>
        <v>1110</v>
      </c>
      <c r="Q3" s="1" t="str">
        <f t="shared" si="1"/>
        <v>1111</v>
      </c>
    </row>
    <row r="4" spans="1:18" ht="16" thickBot="1"/>
    <row r="5" spans="1:18" ht="16" thickBot="1">
      <c r="A5" s="3" t="s">
        <v>13</v>
      </c>
      <c r="B5" s="10">
        <v>5555</v>
      </c>
    </row>
    <row r="6" spans="1:18" ht="16" thickBot="1">
      <c r="A6" s="4" t="s">
        <v>11</v>
      </c>
      <c r="B6" s="4">
        <f>HEX2DEC(B5)</f>
        <v>21845</v>
      </c>
      <c r="E6" s="17" t="s">
        <v>22</v>
      </c>
      <c r="F6" s="18"/>
      <c r="G6" s="18"/>
      <c r="H6" s="18"/>
      <c r="I6" s="18"/>
      <c r="J6" s="18"/>
      <c r="K6" s="18"/>
      <c r="L6" s="18"/>
      <c r="M6" s="18"/>
      <c r="N6" s="19"/>
    </row>
    <row r="7" spans="1:18" ht="16" thickBot="1">
      <c r="A7" s="1" t="s">
        <v>4</v>
      </c>
      <c r="B7" s="1" t="str">
        <f>HEX2BIN(LEFT(RIGHT("0000",4-LEN(B5))&amp;B5,2),8)</f>
        <v>01010101</v>
      </c>
      <c r="E7" s="20"/>
      <c r="F7" s="21"/>
      <c r="G7" s="21"/>
      <c r="H7" s="21"/>
      <c r="I7" s="21"/>
      <c r="J7" s="21"/>
      <c r="K7" s="21"/>
      <c r="L7" s="21"/>
      <c r="M7" s="21"/>
      <c r="N7" s="22"/>
      <c r="Q7" s="15" t="s">
        <v>27</v>
      </c>
      <c r="R7" s="13" t="s">
        <v>25</v>
      </c>
    </row>
    <row r="8" spans="1:18">
      <c r="A8" s="1" t="s">
        <v>5</v>
      </c>
      <c r="B8" s="1" t="str">
        <f>HEX2BIN(RIGHT(B5,2),8)</f>
        <v>01010101</v>
      </c>
      <c r="E8" s="20"/>
      <c r="F8" s="21"/>
      <c r="G8" s="21"/>
      <c r="H8" s="21"/>
      <c r="I8" s="21"/>
      <c r="J8" s="21"/>
      <c r="K8" s="21"/>
      <c r="L8" s="21"/>
      <c r="M8" s="21"/>
      <c r="N8" s="22"/>
      <c r="Q8" s="12" t="str">
        <f>HEX2BIN(LEFT(Q7,2),8)&amp;HEX2BIN(RIGHT(Q7,2),8)</f>
        <v>0101010101010101</v>
      </c>
      <c r="R8" s="14" t="s">
        <v>26</v>
      </c>
    </row>
    <row r="9" spans="1:18" ht="16" thickBot="1">
      <c r="E9" s="20"/>
      <c r="F9" s="21"/>
      <c r="G9" s="21"/>
      <c r="H9" s="21"/>
      <c r="I9" s="21"/>
      <c r="J9" s="21"/>
      <c r="K9" s="21"/>
      <c r="L9" s="21"/>
      <c r="M9" s="21"/>
      <c r="N9" s="22"/>
      <c r="R9" s="13"/>
    </row>
    <row r="10" spans="1:18" ht="16" thickBot="1">
      <c r="A10" s="3" t="s">
        <v>12</v>
      </c>
      <c r="B10" s="10">
        <v>5555</v>
      </c>
      <c r="E10" s="20"/>
      <c r="F10" s="21"/>
      <c r="G10" s="21"/>
      <c r="H10" s="21"/>
      <c r="I10" s="21"/>
      <c r="J10" s="21"/>
      <c r="K10" s="21"/>
      <c r="L10" s="21"/>
      <c r="M10" s="21"/>
      <c r="N10" s="22"/>
      <c r="Q10" s="16" t="s">
        <v>28</v>
      </c>
      <c r="R10" s="13" t="s">
        <v>23</v>
      </c>
    </row>
    <row r="11" spans="1:18" ht="16" thickBot="1">
      <c r="A11" s="4" t="s">
        <v>11</v>
      </c>
      <c r="B11" s="4">
        <f>HEX2DEC(B10)</f>
        <v>21845</v>
      </c>
      <c r="E11" s="23"/>
      <c r="F11" s="24"/>
      <c r="G11" s="24"/>
      <c r="H11" s="24"/>
      <c r="I11" s="24"/>
      <c r="J11" s="24"/>
      <c r="K11" s="24"/>
      <c r="L11" s="24"/>
      <c r="M11" s="24"/>
      <c r="N11" s="25"/>
      <c r="Q11" s="26" t="str">
        <f>BIN2HEX(LEFT(Q10,8),2)&amp;BIN2HEX(RIGHT(Q10,8),2)</f>
        <v>5555</v>
      </c>
      <c r="R11" s="14" t="s">
        <v>24</v>
      </c>
    </row>
    <row r="12" spans="1:18">
      <c r="A12" s="1" t="s">
        <v>8</v>
      </c>
      <c r="B12" s="1" t="str">
        <f>HEX2BIN(LEFT(RIGHT("0000",4-LEN(B10))&amp;B10,2),8)</f>
        <v>01010101</v>
      </c>
    </row>
    <row r="13" spans="1:18">
      <c r="A13" s="1" t="s">
        <v>9</v>
      </c>
      <c r="B13" s="1" t="str">
        <f>HEX2BIN(RIGHT(B10,2),8)</f>
        <v>01010101</v>
      </c>
    </row>
    <row r="14" spans="1:18">
      <c r="A14" s="8" t="s">
        <v>15</v>
      </c>
      <c r="B14" s="8" t="str">
        <f>INT(NOT(VALUE(MID(B12,1,1))))&amp;INT(NOT(VALUE(MID(B12,2,1))))&amp;INT(NOT(VALUE(MID(B12,3,1))))&amp;INT(NOT(VALUE(MID(B12,4,1))))&amp;INT(NOT(VALUE(MID(B12,5,1))))&amp;INT(NOT(VALUE(MID(B12,6,1))))&amp;INT(NOT(VALUE(MID(B12,7,1))))&amp;INT(NOT(VALUE(MID(B12,8,1))))</f>
        <v>10101010</v>
      </c>
    </row>
    <row r="15" spans="1:18">
      <c r="A15" s="8" t="s">
        <v>16</v>
      </c>
      <c r="B15" s="8" t="str">
        <f>INT(NOT(VALUE(MID(B13,1,1))))&amp;INT(NOT(VALUE(MID(B13,2,1))))&amp;INT(NOT(VALUE(MID(B13,3,1))))&amp;INT(NOT(VALUE(MID(B13,4,1))))&amp;INT(NOT(VALUE(MID(B13,5,1))))&amp;INT(NOT(VALUE(MID(B13,6,1))))&amp;INT(NOT(VALUE(MID(B13,7,1))))&amp;INT(NOT(VALUE(MID(B13,8,1))))</f>
        <v>10101010</v>
      </c>
    </row>
    <row r="17" spans="1:20">
      <c r="A17" s="1" t="s">
        <v>10</v>
      </c>
      <c r="B17" s="2">
        <f>B5</f>
        <v>5555</v>
      </c>
      <c r="C17" s="2" t="str">
        <f>IF(INT(C29),C25,DEC2HEX(HEX2DEC(B17)*2,4))</f>
        <v>0000</v>
      </c>
      <c r="D17" s="2" t="str">
        <f>IF(INT(D29),D25,DEC2HEX(HEX2DEC(C17)*2,4))</f>
        <v>0000</v>
      </c>
      <c r="E17" s="2" t="str">
        <f t="shared" ref="E17:K17" si="2">IF(INT(E29),E25,DEC2HEX(HEX2DEC(D17)*2,4))</f>
        <v>0000</v>
      </c>
      <c r="F17" s="2" t="str">
        <f t="shared" si="2"/>
        <v>0000</v>
      </c>
      <c r="G17" s="2" t="str">
        <f t="shared" si="2"/>
        <v>0000</v>
      </c>
      <c r="H17" s="2" t="str">
        <f t="shared" si="2"/>
        <v>0000</v>
      </c>
      <c r="I17" s="2" t="str">
        <f t="shared" si="2"/>
        <v>0000</v>
      </c>
      <c r="J17" s="2" t="str">
        <f t="shared" si="2"/>
        <v>0000</v>
      </c>
      <c r="K17" s="2" t="str">
        <f t="shared" si="2"/>
        <v>0000</v>
      </c>
      <c r="L17" s="2" t="str">
        <f t="shared" ref="L17:Q17" si="3">IF(INT(L29),L25,DEC2HEX(HEX2DEC(K17)*2,4))</f>
        <v>0000</v>
      </c>
      <c r="M17" s="2" t="str">
        <f t="shared" si="3"/>
        <v>0000</v>
      </c>
      <c r="N17" s="2" t="str">
        <f t="shared" si="3"/>
        <v>0000</v>
      </c>
      <c r="O17" s="2" t="str">
        <f t="shared" si="3"/>
        <v>0000</v>
      </c>
      <c r="P17" s="2" t="str">
        <f t="shared" si="3"/>
        <v>0000</v>
      </c>
      <c r="Q17" s="2" t="str">
        <f t="shared" si="3"/>
        <v>0000</v>
      </c>
      <c r="R17" s="1"/>
      <c r="S17" s="1"/>
      <c r="T17" s="1"/>
    </row>
    <row r="18" spans="1:20">
      <c r="A18" s="1" t="s">
        <v>6</v>
      </c>
      <c r="B18" s="1" t="str">
        <f>B7</f>
        <v>01010101</v>
      </c>
      <c r="C18" s="1" t="str">
        <f>HEX2BIN(LEFT(C17,2),8)</f>
        <v>00000000</v>
      </c>
      <c r="D18" s="1" t="str">
        <f>HEX2BIN(LEFT(D17,2),8)</f>
        <v>00000000</v>
      </c>
      <c r="E18" s="1" t="str">
        <f t="shared" ref="E18:K18" si="4">HEX2BIN(LEFT(E17,2),8)</f>
        <v>00000000</v>
      </c>
      <c r="F18" s="1" t="str">
        <f t="shared" si="4"/>
        <v>00000000</v>
      </c>
      <c r="G18" s="1" t="str">
        <f t="shared" si="4"/>
        <v>00000000</v>
      </c>
      <c r="H18" s="1" t="str">
        <f t="shared" si="4"/>
        <v>00000000</v>
      </c>
      <c r="I18" s="1" t="str">
        <f t="shared" si="4"/>
        <v>00000000</v>
      </c>
      <c r="J18" s="1" t="str">
        <f t="shared" si="4"/>
        <v>00000000</v>
      </c>
      <c r="K18" s="1" t="str">
        <f t="shared" si="4"/>
        <v>00000000</v>
      </c>
      <c r="L18" s="1" t="str">
        <f t="shared" ref="L18" si="5">HEX2BIN(LEFT(L17,2),8)</f>
        <v>00000000</v>
      </c>
      <c r="M18" s="1" t="str">
        <f t="shared" ref="M18" si="6">HEX2BIN(LEFT(M17,2),8)</f>
        <v>00000000</v>
      </c>
      <c r="N18" s="1" t="str">
        <f t="shared" ref="N18" si="7">HEX2BIN(LEFT(N17,2),8)</f>
        <v>00000000</v>
      </c>
      <c r="O18" s="1" t="str">
        <f t="shared" ref="O18" si="8">HEX2BIN(LEFT(O17,2),8)</f>
        <v>00000000</v>
      </c>
      <c r="P18" s="1" t="str">
        <f t="shared" ref="P18" si="9">HEX2BIN(LEFT(P17,2),8)</f>
        <v>00000000</v>
      </c>
      <c r="Q18" s="1" t="str">
        <f t="shared" ref="Q18" si="10">HEX2BIN(LEFT(Q17,2),8)</f>
        <v>00000000</v>
      </c>
      <c r="R18" s="1"/>
      <c r="S18" s="1"/>
      <c r="T18" s="1"/>
    </row>
    <row r="19" spans="1:20">
      <c r="A19" s="1" t="s">
        <v>7</v>
      </c>
      <c r="B19" s="1" t="str">
        <f>B8</f>
        <v>01010101</v>
      </c>
      <c r="C19" s="1" t="str">
        <f>HEX2BIN(RIGHT(C17,2),8)</f>
        <v>00000000</v>
      </c>
      <c r="D19" s="1" t="str">
        <f>HEX2BIN(RIGHT(D17,2),8)</f>
        <v>00000000</v>
      </c>
      <c r="E19" s="1" t="str">
        <f t="shared" ref="E19:K19" si="11">HEX2BIN(RIGHT(E17,2),8)</f>
        <v>00000000</v>
      </c>
      <c r="F19" s="1" t="str">
        <f t="shared" si="11"/>
        <v>00000000</v>
      </c>
      <c r="G19" s="1" t="str">
        <f t="shared" si="11"/>
        <v>00000000</v>
      </c>
      <c r="H19" s="1" t="str">
        <f t="shared" si="11"/>
        <v>00000000</v>
      </c>
      <c r="I19" s="1" t="str">
        <f t="shared" si="11"/>
        <v>00000000</v>
      </c>
      <c r="J19" s="1" t="str">
        <f t="shared" si="11"/>
        <v>00000000</v>
      </c>
      <c r="K19" s="1" t="str">
        <f t="shared" si="11"/>
        <v>00000000</v>
      </c>
      <c r="L19" s="1" t="str">
        <f t="shared" ref="L19:Q19" si="12">HEX2BIN(RIGHT(L17,2),8)</f>
        <v>00000000</v>
      </c>
      <c r="M19" s="1" t="str">
        <f t="shared" si="12"/>
        <v>00000000</v>
      </c>
      <c r="N19" s="1" t="str">
        <f t="shared" si="12"/>
        <v>00000000</v>
      </c>
      <c r="O19" s="1" t="str">
        <f t="shared" si="12"/>
        <v>00000000</v>
      </c>
      <c r="P19" s="1" t="str">
        <f t="shared" si="12"/>
        <v>00000000</v>
      </c>
      <c r="Q19" s="1" t="str">
        <f t="shared" si="12"/>
        <v>00000000</v>
      </c>
      <c r="R19" s="1"/>
      <c r="S19" s="1"/>
      <c r="T19" s="1"/>
    </row>
    <row r="20" spans="1:20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 t="s">
        <v>19</v>
      </c>
      <c r="C21" s="1" t="str">
        <f>BIN2HEX(C22,2)&amp;BIN2HEX(C23,2)</f>
        <v>0000</v>
      </c>
      <c r="D21" s="1" t="str">
        <f t="shared" ref="D21:Q21" si="13">BIN2HEX(D22,2)&amp;BIN2HEX(D23,2)</f>
        <v>AAAB</v>
      </c>
      <c r="E21" s="1" t="str">
        <f t="shared" si="13"/>
        <v>AAAB</v>
      </c>
      <c r="F21" s="1" t="str">
        <f t="shared" si="13"/>
        <v>AAAB</v>
      </c>
      <c r="G21" s="1" t="str">
        <f t="shared" si="13"/>
        <v>AAAB</v>
      </c>
      <c r="H21" s="1" t="str">
        <f t="shared" si="13"/>
        <v>AAAB</v>
      </c>
      <c r="I21" s="1" t="str">
        <f t="shared" si="13"/>
        <v>AAAB</v>
      </c>
      <c r="J21" s="1" t="str">
        <f t="shared" si="13"/>
        <v>AAAB</v>
      </c>
      <c r="K21" s="1" t="str">
        <f t="shared" si="13"/>
        <v>AAAB</v>
      </c>
      <c r="L21" s="1" t="str">
        <f t="shared" si="13"/>
        <v>AAAB</v>
      </c>
      <c r="M21" s="1" t="str">
        <f t="shared" si="13"/>
        <v>AAAB</v>
      </c>
      <c r="N21" s="1" t="str">
        <f t="shared" si="13"/>
        <v>AAAB</v>
      </c>
      <c r="O21" s="1" t="str">
        <f t="shared" si="13"/>
        <v>AAAB</v>
      </c>
      <c r="P21" s="1" t="str">
        <f t="shared" si="13"/>
        <v>AAAB</v>
      </c>
      <c r="Q21" s="1" t="str">
        <f t="shared" si="13"/>
        <v>AAAB</v>
      </c>
      <c r="R21" s="1"/>
      <c r="S21" s="1"/>
      <c r="T21" s="1"/>
    </row>
    <row r="22" spans="1:20">
      <c r="A22" s="1" t="s">
        <v>17</v>
      </c>
      <c r="C22" s="1" t="str">
        <f>DEC2BIN(MOD(BIN2DEC(B18)+BIN2DEC($B14)+(BIN2DEC(B19)+BIN2DEC($B15)+1&gt;255), 256), 8)</f>
        <v>00000000</v>
      </c>
      <c r="D22" s="1" t="str">
        <f t="shared" ref="D22:Q22" si="14">DEC2BIN(MOD(BIN2DEC(C18)+BIN2DEC($B14)+(BIN2DEC(C19)+BIN2DEC($B15)+1&gt;255), 256), 8)</f>
        <v>10101010</v>
      </c>
      <c r="E22" s="1" t="str">
        <f t="shared" si="14"/>
        <v>10101010</v>
      </c>
      <c r="F22" s="1" t="str">
        <f t="shared" si="14"/>
        <v>10101010</v>
      </c>
      <c r="G22" s="1" t="str">
        <f t="shared" si="14"/>
        <v>10101010</v>
      </c>
      <c r="H22" s="1" t="str">
        <f t="shared" si="14"/>
        <v>10101010</v>
      </c>
      <c r="I22" s="1" t="str">
        <f t="shared" si="14"/>
        <v>10101010</v>
      </c>
      <c r="J22" s="1" t="str">
        <f t="shared" si="14"/>
        <v>10101010</v>
      </c>
      <c r="K22" s="1" t="str">
        <f t="shared" si="14"/>
        <v>10101010</v>
      </c>
      <c r="L22" s="1" t="str">
        <f t="shared" si="14"/>
        <v>10101010</v>
      </c>
      <c r="M22" s="1" t="str">
        <f t="shared" si="14"/>
        <v>10101010</v>
      </c>
      <c r="N22" s="1" t="str">
        <f t="shared" si="14"/>
        <v>10101010</v>
      </c>
      <c r="O22" s="1" t="str">
        <f t="shared" si="14"/>
        <v>10101010</v>
      </c>
      <c r="P22" s="1" t="str">
        <f t="shared" si="14"/>
        <v>10101010</v>
      </c>
      <c r="Q22" s="1" t="str">
        <f t="shared" si="14"/>
        <v>10101010</v>
      </c>
      <c r="R22" s="1"/>
      <c r="S22" s="1"/>
      <c r="T22" s="1"/>
    </row>
    <row r="23" spans="1:20">
      <c r="A23" s="1" t="s">
        <v>18</v>
      </c>
      <c r="C23" s="1" t="str">
        <f t="shared" ref="C23:Q23" si="15">DEC2BIN(MOD(BIN2DEC(B19)+BIN2DEC($B15)+1,256),8)</f>
        <v>00000000</v>
      </c>
      <c r="D23" s="1" t="str">
        <f t="shared" si="15"/>
        <v>10101011</v>
      </c>
      <c r="E23" s="1" t="str">
        <f t="shared" si="15"/>
        <v>10101011</v>
      </c>
      <c r="F23" s="1" t="str">
        <f t="shared" si="15"/>
        <v>10101011</v>
      </c>
      <c r="G23" s="1" t="str">
        <f t="shared" si="15"/>
        <v>10101011</v>
      </c>
      <c r="H23" s="1" t="str">
        <f t="shared" si="15"/>
        <v>10101011</v>
      </c>
      <c r="I23" s="1" t="str">
        <f t="shared" si="15"/>
        <v>10101011</v>
      </c>
      <c r="J23" s="1" t="str">
        <f t="shared" si="15"/>
        <v>10101011</v>
      </c>
      <c r="K23" s="1" t="str">
        <f t="shared" si="15"/>
        <v>10101011</v>
      </c>
      <c r="L23" s="1" t="str">
        <f t="shared" si="15"/>
        <v>10101011</v>
      </c>
      <c r="M23" s="1" t="str">
        <f t="shared" si="15"/>
        <v>10101011</v>
      </c>
      <c r="N23" s="1" t="str">
        <f t="shared" si="15"/>
        <v>10101011</v>
      </c>
      <c r="O23" s="1" t="str">
        <f t="shared" si="15"/>
        <v>10101011</v>
      </c>
      <c r="P23" s="1" t="str">
        <f t="shared" si="15"/>
        <v>10101011</v>
      </c>
      <c r="Q23" s="1" t="str">
        <f t="shared" si="15"/>
        <v>10101011</v>
      </c>
      <c r="R23" s="1"/>
      <c r="S23" s="1"/>
      <c r="T23" s="1"/>
    </row>
    <row r="24" spans="1:20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 t="s">
        <v>14</v>
      </c>
      <c r="C25" s="1" t="str">
        <f>BIN2HEX(C26,2)&amp;BIN2HEX(C27,2)</f>
        <v>0000</v>
      </c>
      <c r="D25" s="1" t="str">
        <f>BIN2HEX(D26,2)&amp;BIN2HEX(D27,2)</f>
        <v>5556</v>
      </c>
      <c r="E25" s="1" t="str">
        <f t="shared" ref="E25:K25" si="16">BIN2HEX(E26,2)&amp;BIN2HEX(E27,2)</f>
        <v>5556</v>
      </c>
      <c r="F25" s="1" t="str">
        <f t="shared" si="16"/>
        <v>5556</v>
      </c>
      <c r="G25" s="1" t="str">
        <f t="shared" si="16"/>
        <v>5556</v>
      </c>
      <c r="H25" s="1" t="str">
        <f t="shared" si="16"/>
        <v>5556</v>
      </c>
      <c r="I25" s="1" t="str">
        <f t="shared" si="16"/>
        <v>5556</v>
      </c>
      <c r="J25" s="1" t="str">
        <f t="shared" si="16"/>
        <v>5556</v>
      </c>
      <c r="K25" s="1" t="str">
        <f t="shared" si="16"/>
        <v>5556</v>
      </c>
      <c r="L25" s="1" t="str">
        <f t="shared" ref="L25" si="17">BIN2HEX(L26,2)&amp;BIN2HEX(L27,2)</f>
        <v>5556</v>
      </c>
      <c r="M25" s="1" t="str">
        <f t="shared" ref="M25" si="18">BIN2HEX(M26,2)&amp;BIN2HEX(M27,2)</f>
        <v>5556</v>
      </c>
      <c r="N25" s="1" t="str">
        <f t="shared" ref="N25" si="19">BIN2HEX(N26,2)&amp;BIN2HEX(N27,2)</f>
        <v>5556</v>
      </c>
      <c r="O25" s="1" t="str">
        <f t="shared" ref="O25" si="20">BIN2HEX(O26,2)&amp;BIN2HEX(O27,2)</f>
        <v>5556</v>
      </c>
      <c r="P25" s="1" t="str">
        <f t="shared" ref="P25" si="21">BIN2HEX(P26,2)&amp;BIN2HEX(P27,2)</f>
        <v>5556</v>
      </c>
      <c r="Q25" s="1" t="str">
        <f t="shared" ref="Q25" si="22">BIN2HEX(Q26,2)&amp;BIN2HEX(Q27,2)</f>
        <v>5556</v>
      </c>
      <c r="R25" s="1"/>
      <c r="S25" s="1"/>
      <c r="T25" s="1"/>
    </row>
    <row r="26" spans="1:20">
      <c r="A26" s="1" t="s">
        <v>17</v>
      </c>
      <c r="C26" s="1" t="str">
        <f>DEC2BIN(MOD(BIN2DEC(C22)*2+LEFT(C23,1), 256), 8)</f>
        <v>00000000</v>
      </c>
      <c r="D26" s="1" t="str">
        <f>DEC2BIN(MOD(BIN2DEC(D22)*2+LEFT(D23,1), 256), 8)</f>
        <v>01010101</v>
      </c>
      <c r="E26" s="1" t="str">
        <f t="shared" ref="E26:K26" si="23">DEC2BIN(MOD(BIN2DEC(E22)*2+LEFT(E23,1), 256), 8)</f>
        <v>01010101</v>
      </c>
      <c r="F26" s="1" t="str">
        <f t="shared" si="23"/>
        <v>01010101</v>
      </c>
      <c r="G26" s="1" t="str">
        <f t="shared" si="23"/>
        <v>01010101</v>
      </c>
      <c r="H26" s="1" t="str">
        <f t="shared" si="23"/>
        <v>01010101</v>
      </c>
      <c r="I26" s="1" t="str">
        <f t="shared" si="23"/>
        <v>01010101</v>
      </c>
      <c r="J26" s="1" t="str">
        <f t="shared" si="23"/>
        <v>01010101</v>
      </c>
      <c r="K26" s="1" t="str">
        <f t="shared" si="23"/>
        <v>01010101</v>
      </c>
      <c r="L26" s="1" t="str">
        <f t="shared" ref="L26:Q26" si="24">DEC2BIN(MOD(BIN2DEC(L22)*2+LEFT(L23,1), 256), 8)</f>
        <v>01010101</v>
      </c>
      <c r="M26" s="1" t="str">
        <f t="shared" si="24"/>
        <v>01010101</v>
      </c>
      <c r="N26" s="1" t="str">
        <f t="shared" si="24"/>
        <v>01010101</v>
      </c>
      <c r="O26" s="1" t="str">
        <f t="shared" si="24"/>
        <v>01010101</v>
      </c>
      <c r="P26" s="1" t="str">
        <f t="shared" si="24"/>
        <v>01010101</v>
      </c>
      <c r="Q26" s="1" t="str">
        <f t="shared" si="24"/>
        <v>01010101</v>
      </c>
      <c r="R26" s="1"/>
      <c r="S26" s="1"/>
      <c r="T26" s="1"/>
    </row>
    <row r="27" spans="1:20">
      <c r="A27" s="1" t="s">
        <v>18</v>
      </c>
      <c r="C27" s="1" t="str">
        <f t="shared" ref="C27:Q27" si="25">DEC2BIN(MOD(BIN2DEC(C23)*2,256),8)</f>
        <v>00000000</v>
      </c>
      <c r="D27" s="1" t="str">
        <f t="shared" si="25"/>
        <v>01010110</v>
      </c>
      <c r="E27" s="1" t="str">
        <f t="shared" si="25"/>
        <v>01010110</v>
      </c>
      <c r="F27" s="1" t="str">
        <f t="shared" si="25"/>
        <v>01010110</v>
      </c>
      <c r="G27" s="1" t="str">
        <f t="shared" si="25"/>
        <v>01010110</v>
      </c>
      <c r="H27" s="1" t="str">
        <f t="shared" si="25"/>
        <v>01010110</v>
      </c>
      <c r="I27" s="1" t="str">
        <f t="shared" si="25"/>
        <v>01010110</v>
      </c>
      <c r="J27" s="1" t="str">
        <f t="shared" si="25"/>
        <v>01010110</v>
      </c>
      <c r="K27" s="1" t="str">
        <f t="shared" si="25"/>
        <v>01010110</v>
      </c>
      <c r="L27" s="1" t="str">
        <f t="shared" si="25"/>
        <v>01010110</v>
      </c>
      <c r="M27" s="1" t="str">
        <f t="shared" si="25"/>
        <v>01010110</v>
      </c>
      <c r="N27" s="1" t="str">
        <f t="shared" si="25"/>
        <v>01010110</v>
      </c>
      <c r="O27" s="1" t="str">
        <f t="shared" si="25"/>
        <v>01010110</v>
      </c>
      <c r="P27" s="1" t="str">
        <f t="shared" si="25"/>
        <v>01010110</v>
      </c>
      <c r="Q27" s="1" t="str">
        <f t="shared" si="25"/>
        <v>01010110</v>
      </c>
      <c r="R27" s="1"/>
      <c r="S27" s="1"/>
      <c r="T27" s="1"/>
    </row>
    <row r="28" spans="1:20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 t="s">
        <v>2</v>
      </c>
      <c r="C29" s="1">
        <f t="shared" ref="C29:Q29" si="26">INT(HEX2DEC(B17)&gt;=HEX2DEC($B10))</f>
        <v>1</v>
      </c>
      <c r="D29" s="1">
        <f t="shared" si="26"/>
        <v>0</v>
      </c>
      <c r="E29" s="1">
        <f t="shared" si="26"/>
        <v>0</v>
      </c>
      <c r="F29" s="1">
        <f t="shared" si="26"/>
        <v>0</v>
      </c>
      <c r="G29" s="1">
        <f t="shared" si="26"/>
        <v>0</v>
      </c>
      <c r="H29" s="1">
        <f t="shared" si="26"/>
        <v>0</v>
      </c>
      <c r="I29" s="1">
        <f t="shared" si="26"/>
        <v>0</v>
      </c>
      <c r="J29" s="1">
        <f t="shared" si="26"/>
        <v>0</v>
      </c>
      <c r="K29" s="1">
        <f t="shared" si="26"/>
        <v>0</v>
      </c>
      <c r="L29" s="1">
        <f t="shared" si="26"/>
        <v>0</v>
      </c>
      <c r="M29" s="1">
        <f t="shared" si="26"/>
        <v>0</v>
      </c>
      <c r="N29" s="1">
        <f t="shared" si="26"/>
        <v>0</v>
      </c>
      <c r="O29" s="1">
        <f t="shared" si="26"/>
        <v>0</v>
      </c>
      <c r="P29" s="1">
        <f t="shared" si="26"/>
        <v>0</v>
      </c>
      <c r="Q29" s="1">
        <f t="shared" si="26"/>
        <v>0</v>
      </c>
      <c r="R29" s="1"/>
      <c r="S29" s="1"/>
      <c r="T29" s="1"/>
    </row>
    <row r="30" spans="1:20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 t="s">
        <v>3</v>
      </c>
      <c r="C31" s="1" t="str">
        <f>B31&amp;C29</f>
        <v>1</v>
      </c>
      <c r="D31" s="1" t="str">
        <f>C31&amp;D29</f>
        <v>10</v>
      </c>
      <c r="E31" s="1" t="str">
        <f t="shared" ref="E31:Q31" si="27">D31&amp;E29</f>
        <v>100</v>
      </c>
      <c r="F31" s="1" t="str">
        <f t="shared" si="27"/>
        <v>1000</v>
      </c>
      <c r="G31" s="1" t="str">
        <f t="shared" si="27"/>
        <v>10000</v>
      </c>
      <c r="H31" s="1" t="str">
        <f t="shared" si="27"/>
        <v>100000</v>
      </c>
      <c r="I31" s="1" t="str">
        <f t="shared" si="27"/>
        <v>1000000</v>
      </c>
      <c r="J31" s="1" t="str">
        <f t="shared" si="27"/>
        <v>10000000</v>
      </c>
      <c r="K31" s="1" t="str">
        <f t="shared" si="27"/>
        <v>100000000</v>
      </c>
      <c r="L31" s="1" t="str">
        <f t="shared" si="27"/>
        <v>1000000000</v>
      </c>
      <c r="M31" s="1" t="str">
        <f t="shared" si="27"/>
        <v>10000000000</v>
      </c>
      <c r="N31" s="1" t="str">
        <f t="shared" si="27"/>
        <v>100000000000</v>
      </c>
      <c r="O31" s="1" t="str">
        <f t="shared" si="27"/>
        <v>1000000000000</v>
      </c>
      <c r="P31" s="1" t="str">
        <f t="shared" si="27"/>
        <v>10000000000000</v>
      </c>
      <c r="Q31" s="1" t="str">
        <f t="shared" si="27"/>
        <v>100000000000000</v>
      </c>
      <c r="R31" s="1"/>
      <c r="S31" s="1"/>
      <c r="T31" s="1"/>
    </row>
    <row r="32" spans="1:20" ht="16" thickBot="1"/>
    <row r="33" spans="1:17" ht="16" thickBot="1">
      <c r="A33" s="11" t="s">
        <v>21</v>
      </c>
      <c r="P33" s="3" t="s">
        <v>20</v>
      </c>
      <c r="Q33" s="9" t="str">
        <f>BIN2HEX(LEFT(Q31,7),2)&amp;BIN2HEX(RIGHT(Q31,8),2)</f>
        <v>4000</v>
      </c>
    </row>
    <row r="34" spans="1:17">
      <c r="N34" s="1"/>
      <c r="O34" s="1"/>
      <c r="P34" s="1"/>
      <c r="Q34" s="1"/>
    </row>
    <row r="39" spans="1:17">
      <c r="N39" s="1"/>
      <c r="O39" s="1"/>
      <c r="P39" s="1"/>
      <c r="Q39" s="1"/>
    </row>
    <row r="41" spans="1:17" ht="16">
      <c r="B41" s="6"/>
      <c r="C41" s="5"/>
      <c r="Q41" s="1"/>
    </row>
    <row r="42" spans="1:17">
      <c r="B42" s="7"/>
      <c r="C42" s="6"/>
    </row>
  </sheetData>
  <sheetProtection sheet="1" objects="1" scenarios="1" selectLockedCells="1"/>
  <mergeCells count="1">
    <mergeCell ref="E6:N11"/>
  </mergeCells>
  <hyperlinks>
    <hyperlink ref="A33" r:id="rId1"/>
  </hyperlinks>
  <pageMargins left="0.75" right="0.75" top="1" bottom="1" header="0.5" footer="0.5"/>
  <pageSetup orientation="portrait" horizontalDpi="4294967292" verticalDpi="4294967292"/>
  <ignoredErrors>
    <ignoredError sqref="C31" emptyCellReference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Gauck</dc:creator>
  <cp:lastModifiedBy>Douglas Gauck</cp:lastModifiedBy>
  <dcterms:created xsi:type="dcterms:W3CDTF">2016-02-15T15:49:55Z</dcterms:created>
  <dcterms:modified xsi:type="dcterms:W3CDTF">2016-03-02T18:55:01Z</dcterms:modified>
</cp:coreProperties>
</file>