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Anderson\"/>
    </mc:Choice>
  </mc:AlternateContent>
  <bookViews>
    <workbookView xWindow="0" yWindow="0" windowWidth="28800" windowHeight="11280"/>
  </bookViews>
  <sheets>
    <sheet name="PRODUTOS VENDIDOS" sheetId="2" r:id="rId1"/>
    <sheet name="RELATÓRIO FINAL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B12" i="3"/>
  <c r="G9" i="3" s="1"/>
  <c r="G6" i="3"/>
  <c r="G8" i="3" l="1"/>
  <c r="G10" i="3" l="1"/>
</calcChain>
</file>

<file path=xl/sharedStrings.xml><?xml version="1.0" encoding="utf-8"?>
<sst xmlns="http://schemas.openxmlformats.org/spreadsheetml/2006/main" count="1534" uniqueCount="731">
  <si>
    <t>Desconto</t>
  </si>
  <si>
    <t>R00000101</t>
  </si>
  <si>
    <t>AR0000100</t>
  </si>
  <si>
    <t>TOTAL</t>
  </si>
  <si>
    <t>Aluguel stand</t>
  </si>
  <si>
    <t>CUSTO GERAL</t>
  </si>
  <si>
    <t>VALOR</t>
  </si>
  <si>
    <t>Lucro (com desconto do custo dos produtos)</t>
  </si>
  <si>
    <t>Despesas Gerais</t>
  </si>
  <si>
    <t>FATURAMENTO TOTAL</t>
  </si>
  <si>
    <t>CUSTO DE PRODUTOS TOTAL</t>
  </si>
  <si>
    <t>LUCRO Líquido</t>
  </si>
  <si>
    <t>estacionamento</t>
  </si>
  <si>
    <t>hotel</t>
  </si>
  <si>
    <t>R00000108</t>
  </si>
  <si>
    <t>alimentação</t>
  </si>
  <si>
    <t>Pedagio</t>
  </si>
  <si>
    <t>aluguel carro</t>
  </si>
  <si>
    <t>gasolina</t>
  </si>
  <si>
    <t>funcionários</t>
  </si>
  <si>
    <t>Produto</t>
  </si>
  <si>
    <t>Código</t>
  </si>
  <si>
    <t>Qtde</t>
  </si>
  <si>
    <t>Preço Médio</t>
  </si>
  <si>
    <t>Valor</t>
  </si>
  <si>
    <t>Frete</t>
  </si>
  <si>
    <t>Total Venda</t>
  </si>
  <si>
    <t>Custo</t>
  </si>
  <si>
    <t>Lucro</t>
  </si>
  <si>
    <t>PSANTO1-100g</t>
  </si>
  <si>
    <t>60,00 (300,00%)</t>
  </si>
  <si>
    <t>35,00 (233,33%)</t>
  </si>
  <si>
    <t>S00000102-60 ml</t>
  </si>
  <si>
    <t>0,53 (2,72%)</t>
  </si>
  <si>
    <t>data</t>
  </si>
  <si>
    <t>Categoria</t>
  </si>
  <si>
    <t xml:space="preserve">Água Florida Murray y Lanman (70ml)  </t>
  </si>
  <si>
    <t xml:space="preserve">Palo Santo Palo Santo:100g  </t>
  </si>
  <si>
    <t>25,00 (100,00%)</t>
  </si>
  <si>
    <t xml:space="preserve">Rapé Tsunu Menta  </t>
  </si>
  <si>
    <t>8,98 (81,49%)</t>
  </si>
  <si>
    <t xml:space="preserve">Tepi (Aplicador de Rapé)  </t>
  </si>
  <si>
    <t xml:space="preserve">Rapé Artemísia  </t>
  </si>
  <si>
    <t xml:space="preserve">Spray 7 Ervas Aromaterapia:60 ml  </t>
  </si>
  <si>
    <t>46,00 (121,05%)</t>
  </si>
  <si>
    <t>63,00 (121,15%)</t>
  </si>
  <si>
    <t xml:space="preserve">KURIPE - (AUTO APLICADOR DE RAPÉ)  </t>
  </si>
  <si>
    <t>19,99 (99,95%)</t>
  </si>
  <si>
    <t>30,00 (300,00%)</t>
  </si>
  <si>
    <t>41,10 (93,62%)</t>
  </si>
  <si>
    <t>40,00 (100,00%)</t>
  </si>
  <si>
    <t xml:space="preserve">Calça Aladim Tie Dye Vestuário Adulto:U  </t>
  </si>
  <si>
    <t>34,09 (94,96%)</t>
  </si>
  <si>
    <t xml:space="preserve">Rapé Anis Estrelado  </t>
  </si>
  <si>
    <t>R00000106</t>
  </si>
  <si>
    <t xml:space="preserve">Rapé Peregun  </t>
  </si>
  <si>
    <t>R00000131</t>
  </si>
  <si>
    <t>40,00 (133,33%)</t>
  </si>
  <si>
    <t>39,99 (99,98%)</t>
  </si>
  <si>
    <t>54,99 (122,20%)</t>
  </si>
  <si>
    <t xml:space="preserve">Maracá Artesanal  </t>
  </si>
  <si>
    <t>30,00 (120,00%)</t>
  </si>
  <si>
    <t xml:space="preserve">Rapé Alecrim com Sálvia  </t>
  </si>
  <si>
    <t>R00000104</t>
  </si>
  <si>
    <t xml:space="preserve">Rapé Cumaru  </t>
  </si>
  <si>
    <t>R00000118</t>
  </si>
  <si>
    <t>VALOR LIQUIDO</t>
  </si>
  <si>
    <t>E653F2S5J-50g</t>
  </si>
  <si>
    <t xml:space="preserve">Abanilho Xamânico  </t>
  </si>
  <si>
    <t xml:space="preserve">Água Florida Murray y Lanman (270ML)  </t>
  </si>
  <si>
    <t>AR0000101</t>
  </si>
  <si>
    <t>55,00 (122,25%)</t>
  </si>
  <si>
    <t xml:space="preserve">Calça Aladim Azul Marinho (U) Tamanho:U  </t>
  </si>
  <si>
    <t>V100101045-U</t>
  </si>
  <si>
    <t xml:space="preserve">Calça Aladim Off White (U) Tamanho:U  </t>
  </si>
  <si>
    <t>V100101046-U</t>
  </si>
  <si>
    <t xml:space="preserve">Calça Aladim Preta (U) Tamanho:U;Cor:Preta  </t>
  </si>
  <si>
    <t>V100101047-U</t>
  </si>
  <si>
    <t xml:space="preserve">Calça Aladim Verde Militar (U) Tamanho:U;Cor:Verde Militar  </t>
  </si>
  <si>
    <t>V100101048-U</t>
  </si>
  <si>
    <t>50,00 (119,05%)</t>
  </si>
  <si>
    <t>34,00 (94,71%)</t>
  </si>
  <si>
    <t>45,00 (100,00%)</t>
  </si>
  <si>
    <t xml:space="preserve">Colar Xamânico  </t>
  </si>
  <si>
    <t>26,50 (112,77%)</t>
  </si>
  <si>
    <t>120,00 (100,00%)</t>
  </si>
  <si>
    <t xml:space="preserve">Kit de Limpeza para Tepi e Kuripe  </t>
  </si>
  <si>
    <t>KL100100</t>
  </si>
  <si>
    <t>27,00 (117,39%)</t>
  </si>
  <si>
    <t xml:space="preserve">Palo Santo Palo Santo:250g  </t>
  </si>
  <si>
    <t>PSANTO1-250g</t>
  </si>
  <si>
    <t xml:space="preserve">Rapé 7 Ervas  </t>
  </si>
  <si>
    <t>R00000103</t>
  </si>
  <si>
    <t xml:space="preserve">Rapé Amora com Maracujá  </t>
  </si>
  <si>
    <t>R00000105</t>
  </si>
  <si>
    <t xml:space="preserve">Rapé Angico Vermelho  </t>
  </si>
  <si>
    <t>R00000102</t>
  </si>
  <si>
    <t xml:space="preserve">Rapé Cacau com Rosas - Semente Cristal  </t>
  </si>
  <si>
    <t>R00000132</t>
  </si>
  <si>
    <t xml:space="preserve">Rapé Cactus  </t>
  </si>
  <si>
    <t>R00000126</t>
  </si>
  <si>
    <t xml:space="preserve">Rapé Canela De Velho  </t>
  </si>
  <si>
    <t>R00000127</t>
  </si>
  <si>
    <t xml:space="preserve">Rapé Guerreiro  </t>
  </si>
  <si>
    <t>R00000111</t>
  </si>
  <si>
    <t>35,00 (350,00%)</t>
  </si>
  <si>
    <t xml:space="preserve">Rapé Jurema Preta  </t>
  </si>
  <si>
    <t>R00000229</t>
  </si>
  <si>
    <t xml:space="preserve">Rapé Kaxinawá  </t>
  </si>
  <si>
    <t>R00000201</t>
  </si>
  <si>
    <t xml:space="preserve">Rapé Mulungu  </t>
  </si>
  <si>
    <t>R00000121</t>
  </si>
  <si>
    <t>45,00 (300,00%)</t>
  </si>
  <si>
    <t xml:space="preserve">Rapé Sálvia  </t>
  </si>
  <si>
    <t>R00000123</t>
  </si>
  <si>
    <t xml:space="preserve">Rapé Tsunu  </t>
  </si>
  <si>
    <t>R00000100</t>
  </si>
  <si>
    <t xml:space="preserve">Regata PW Feminina (GG) Tamanho:GG  </t>
  </si>
  <si>
    <t xml:space="preserve">Saia Branca Com Renda (U) Vestuário Adulto:U  </t>
  </si>
  <si>
    <t>67,00 (121,82%)</t>
  </si>
  <si>
    <t>49,99 (124,98%)</t>
  </si>
  <si>
    <t>43,00 (122,86%)</t>
  </si>
  <si>
    <t xml:space="preserve">Sananga 10ml  </t>
  </si>
  <si>
    <t>SA00010001000</t>
  </si>
  <si>
    <t xml:space="preserve">Spray da Mata Aromaterapia:120 ml  </t>
  </si>
  <si>
    <t>S00000104-120 ml</t>
  </si>
  <si>
    <t xml:space="preserve">Spray Energia Aromaterapia:120 ml  </t>
  </si>
  <si>
    <t>S00000103-120 ml</t>
  </si>
  <si>
    <t xml:space="preserve">Spray Oriente Aromaterapia:120 ml  </t>
  </si>
  <si>
    <t>S00000101-120 ml</t>
  </si>
  <si>
    <t>23,98 (217,60%)</t>
  </si>
  <si>
    <t xml:space="preserve">Bastão de Sálvia Branca Aromaterapia:50g  </t>
  </si>
  <si>
    <t>113,00 (240,43%)</t>
  </si>
  <si>
    <t xml:space="preserve">Bata Indiana Estampada Tamanho:P  </t>
  </si>
  <si>
    <t>20010010000128-P</t>
  </si>
  <si>
    <t>52,00 (123,81%)</t>
  </si>
  <si>
    <t xml:space="preserve">Calça Elefante Saruel (U) Tamanho:U;Cor:Estampada  </t>
  </si>
  <si>
    <t>42,00 (110,53%)</t>
  </si>
  <si>
    <t>65,00 (118,18%)</t>
  </si>
  <si>
    <t>20,99 (110,47%)</t>
  </si>
  <si>
    <t>MAR0005</t>
  </si>
  <si>
    <t xml:space="preserve">Rapé Yawanawá  </t>
  </si>
  <si>
    <t>R00000200</t>
  </si>
  <si>
    <t xml:space="preserve">Spray 7 Ervas Aromaterapia:120 ml  </t>
  </si>
  <si>
    <t>S00000102-120 ml</t>
  </si>
  <si>
    <t xml:space="preserve">Spray Zen Aromaterapia:120 ml  </t>
  </si>
  <si>
    <t>S00000100-120 ml</t>
  </si>
  <si>
    <t>15,53 (79,76%)</t>
  </si>
  <si>
    <t>75,00 (83,33%)</t>
  </si>
  <si>
    <t xml:space="preserve">(Livro) A Guardiã das Sete Catacumbas - Maria Padilha das Almas  </t>
  </si>
  <si>
    <t>1,00</t>
  </si>
  <si>
    <t>13,96 (66,67%)</t>
  </si>
  <si>
    <t xml:space="preserve">(Livro) A Longa Capa Negra  </t>
  </si>
  <si>
    <t>2,00</t>
  </si>
  <si>
    <t>21,54 (38,27%)</t>
  </si>
  <si>
    <t xml:space="preserve">(Livro) Aprendiz de Umbanda  </t>
  </si>
  <si>
    <t>45,96 (118,03%)</t>
  </si>
  <si>
    <t xml:space="preserve">(Livro) Aprendiz-Sete: O Filho de Ogum  </t>
  </si>
  <si>
    <t>9,55 (48,38%)</t>
  </si>
  <si>
    <t xml:space="preserve">(Livro) Celebrando os Solstícios  </t>
  </si>
  <si>
    <t>8,33 (46,43%)</t>
  </si>
  <si>
    <t xml:space="preserve">(Livro) Ciganos e a Espiritualidade - Teoria e Prática  </t>
  </si>
  <si>
    <t>13,16 (66,67%)</t>
  </si>
  <si>
    <t xml:space="preserve">(Livro) Contos do Cavaleiro das Sete Chamas Sagradas  </t>
  </si>
  <si>
    <t>11,96 (66,67%)</t>
  </si>
  <si>
    <t xml:space="preserve">(Livro) Deixe Nascer A Sua Deusa - Um Resgate do Sagrado Feminino  </t>
  </si>
  <si>
    <t>1,47 (9,84%)</t>
  </si>
  <si>
    <t xml:space="preserve">(Livro) Dicionário de Umbanda  </t>
  </si>
  <si>
    <t>39,96 (121,31%)</t>
  </si>
  <si>
    <t xml:space="preserve">(Livro) Doutrina e Teologia de Umbanda Sagrada  </t>
  </si>
  <si>
    <t>18,26 (57,53%)</t>
  </si>
  <si>
    <t xml:space="preserve">(Livro) Iemanjá: Aves &amp; Pescados  </t>
  </si>
  <si>
    <t>15,85 (59,50%)</t>
  </si>
  <si>
    <t xml:space="preserve">(Livro) Jornada de um Caboclo  </t>
  </si>
  <si>
    <t>-3,04 (-9,23%)</t>
  </si>
  <si>
    <t xml:space="preserve">(Livro) Labirinto - Caminho para a Meditação e Cura  </t>
  </si>
  <si>
    <t>29,16 (162,54%)</t>
  </si>
  <si>
    <t xml:space="preserve">(Livro) O Diabo Revelado  </t>
  </si>
  <si>
    <t>22,77 (76,05%)</t>
  </si>
  <si>
    <t xml:space="preserve">(Livro) O Guardião da Meia-Noite  </t>
  </si>
  <si>
    <t>14,76 (66,67%)</t>
  </si>
  <si>
    <t xml:space="preserve">(Livro) O Guardião da Sétima Passagem - A Porteira Luminosa  </t>
  </si>
  <si>
    <t>34,73 (193,59%)</t>
  </si>
  <si>
    <t xml:space="preserve">(Livro) O Povo Cigano na Umbanda  </t>
  </si>
  <si>
    <t>47,96 (267,34%)</t>
  </si>
  <si>
    <t xml:space="preserve">(Livro) O Terreiro - Vivências de um Médium Contestando o Acaso  </t>
  </si>
  <si>
    <t>5,23 (26,49%)</t>
  </si>
  <si>
    <t xml:space="preserve">(Livro) Odus de Nascimento  </t>
  </si>
  <si>
    <t>-5,95 (-16,55%)</t>
  </si>
  <si>
    <t xml:space="preserve">(Livro) Orisá Ebó - A Importância de Ter Àsé  </t>
  </si>
  <si>
    <t>20,39 (48,78%)</t>
  </si>
  <si>
    <t xml:space="preserve">(Livro) Orixá Pombagira  </t>
  </si>
  <si>
    <t>14,96 (100,13%)</t>
  </si>
  <si>
    <t xml:space="preserve">(Livro) Ritos e Mistérios Secretos do Wicca  </t>
  </si>
  <si>
    <t>-24,32 (-47,74%)</t>
  </si>
  <si>
    <t xml:space="preserve">(Livro) Santa Sara e o Sagrado Feminino  </t>
  </si>
  <si>
    <t>-9,70 (-19,60%)</t>
  </si>
  <si>
    <t xml:space="preserve">(Livro) Tao Da Magia  </t>
  </si>
  <si>
    <t>62,96 (527,30%)</t>
  </si>
  <si>
    <t xml:space="preserve">(Livro) Umbanda e o Umbandista - Quem é e O que é?  </t>
  </si>
  <si>
    <t>17,58 (97,99%)</t>
  </si>
  <si>
    <t xml:space="preserve">(Livro) Xamanismo nos Andes  </t>
  </si>
  <si>
    <t>46,06 (104,82%)</t>
  </si>
  <si>
    <t xml:space="preserve">(Livro) Xangô - Lendas, arquétipos e teologia  </t>
  </si>
  <si>
    <t>15,96 (178,52%)</t>
  </si>
  <si>
    <t xml:space="preserve">(Livro) Zé do Laço: A Consagração de um Boiadeiro  </t>
  </si>
  <si>
    <t>-1,77 (-7,39%)</t>
  </si>
  <si>
    <t xml:space="preserve">(Livro) Zé Pelintra  </t>
  </si>
  <si>
    <t>12,89 (86,28%)</t>
  </si>
  <si>
    <t xml:space="preserve">(Oráculo) Tarô dos Orixás  </t>
  </si>
  <si>
    <t>61,46 (69,49%)</t>
  </si>
  <si>
    <t>3,00</t>
  </si>
  <si>
    <t>110,90 (194,56%)</t>
  </si>
  <si>
    <t>7,00</t>
  </si>
  <si>
    <t>63,00 (81,82%)</t>
  </si>
  <si>
    <t xml:space="preserve">Bastão de Sálvia Branca Aromaterapia:100g  </t>
  </si>
  <si>
    <t>E653F2S5J-100g</t>
  </si>
  <si>
    <t>68,01 (144,70%)</t>
  </si>
  <si>
    <t xml:space="preserve">Bata Shiva Azul Com Branco Manga Longa Tamanho:G  </t>
  </si>
  <si>
    <t>V100101058-G</t>
  </si>
  <si>
    <t>38,41 (101,08%)</t>
  </si>
  <si>
    <t xml:space="preserve">Bata Shiva Azul Com Branco Manga Longa Tamanho:GG  </t>
  </si>
  <si>
    <t>V100101058-GG</t>
  </si>
  <si>
    <t xml:space="preserve">Cachimbo de Angico  </t>
  </si>
  <si>
    <t>C101074</t>
  </si>
  <si>
    <t>C101104</t>
  </si>
  <si>
    <t>45,48 (113,70%)</t>
  </si>
  <si>
    <t xml:space="preserve">Calça  Saruel Tie Dye Tamanho:P  </t>
  </si>
  <si>
    <t>v10010246-p</t>
  </si>
  <si>
    <t>59,23 (113,90%)</t>
  </si>
  <si>
    <t>122,23 (117,53%)</t>
  </si>
  <si>
    <t>106,69 (102,59%)</t>
  </si>
  <si>
    <t xml:space="preserve">Calça Batik Pantalona (GG) Tamanho:GG;Cor:Preta  </t>
  </si>
  <si>
    <t>V100101040-GG</t>
  </si>
  <si>
    <t xml:space="preserve">Calça Cru Masculina Tamanho:G  </t>
  </si>
  <si>
    <t>v10010388-g</t>
  </si>
  <si>
    <t xml:space="preserve">Calça Elefante Pantalona Tamanho:GG  </t>
  </si>
  <si>
    <t>V100101044-GG</t>
  </si>
  <si>
    <t>86,00 (122,86%)</t>
  </si>
  <si>
    <t xml:space="preserve">Calça Elefante Pantalona Tamanho:M  </t>
  </si>
  <si>
    <t>V100101044-M</t>
  </si>
  <si>
    <t>35,00 (100,00%)</t>
  </si>
  <si>
    <t>V100101111-U</t>
  </si>
  <si>
    <t xml:space="preserve">Calça Estampada Pantalona (M) Tamanho:M;Cor:Estampada  </t>
  </si>
  <si>
    <t>V100101100-M</t>
  </si>
  <si>
    <t>80,42 (143,61%)</t>
  </si>
  <si>
    <t xml:space="preserve">Calça Indiana Pantalona (M) Tamanho:M;Cor:Estampada  </t>
  </si>
  <si>
    <t>V100101037-M</t>
  </si>
  <si>
    <t>94,00 (247,37%)</t>
  </si>
  <si>
    <t xml:space="preserve">Calça Indiana Pantalona (U) Tamanho:U;Cor:Estampada  </t>
  </si>
  <si>
    <t>V100101042-U</t>
  </si>
  <si>
    <t>42,44 (121,26%)</t>
  </si>
  <si>
    <t xml:space="preserve">Calça Indiana Pantalona (U) Tamanho:U;Cor:Vermelho  </t>
  </si>
  <si>
    <t>V100101043-U</t>
  </si>
  <si>
    <t>47,00 (123,68%)</t>
  </si>
  <si>
    <t xml:space="preserve">Calça Pantalona Estampa Arabesco (GG) Tamanho:GG  </t>
  </si>
  <si>
    <t>V100101034-GG</t>
  </si>
  <si>
    <t>65,47 (109,12%)</t>
  </si>
  <si>
    <t>V100101035-GG</t>
  </si>
  <si>
    <t>72,00 (120,00%)</t>
  </si>
  <si>
    <t xml:space="preserve">Calça Peruana Listrada - G Tamanho:G  </t>
  </si>
  <si>
    <t>v10010584-g</t>
  </si>
  <si>
    <t>61,06 (111,02%)</t>
  </si>
  <si>
    <t xml:space="preserve">Calça Saruel Listrada (U) Tamanho:u  </t>
  </si>
  <si>
    <t>V10010903-U</t>
  </si>
  <si>
    <t xml:space="preserve">Calça Stone Pantalona (U) Tamanho:U;Cor:Estampada  </t>
  </si>
  <si>
    <t>V100101099-U</t>
  </si>
  <si>
    <t xml:space="preserve">Camiseta Amuletos Tamanho:G  </t>
  </si>
  <si>
    <t>20010010000227-g</t>
  </si>
  <si>
    <t>53,51 (70,59%)</t>
  </si>
  <si>
    <t xml:space="preserve">Camiseta Amuletos Tamanho:GG  </t>
  </si>
  <si>
    <t>20010010000227-gg</t>
  </si>
  <si>
    <t>54,64 (72,08%)</t>
  </si>
  <si>
    <t xml:space="preserve">Camiseta Amuletos Tamanho:M  </t>
  </si>
  <si>
    <t>20010010000227-m</t>
  </si>
  <si>
    <t>54,20 (71,50%)</t>
  </si>
  <si>
    <t xml:space="preserve">Camiseta Amuletos Tamanho:P  </t>
  </si>
  <si>
    <t>20010010000227-p</t>
  </si>
  <si>
    <t>22,10 (58,31%)</t>
  </si>
  <si>
    <t xml:space="preserve">Camiseta Azul Amuletos Tamanho:G  </t>
  </si>
  <si>
    <t>20010010000239-g</t>
  </si>
  <si>
    <t>48,43 (67,45%)</t>
  </si>
  <si>
    <t xml:space="preserve">Camiseta Azul Amuletos Tamanho:M  </t>
  </si>
  <si>
    <t>20010010000239-m</t>
  </si>
  <si>
    <t>24,10 (67,13%)</t>
  </si>
  <si>
    <t xml:space="preserve">Camiseta Azul Amuletos Tamanho:P  </t>
  </si>
  <si>
    <t>20010010000239-p</t>
  </si>
  <si>
    <t>4,00</t>
  </si>
  <si>
    <t>100,50 (69,99%)</t>
  </si>
  <si>
    <t xml:space="preserve">Camiseta Budha Tamanho:M  </t>
  </si>
  <si>
    <t>20010010000173-M</t>
  </si>
  <si>
    <t>24,63 (68,61%)</t>
  </si>
  <si>
    <t xml:space="preserve">Camiseta Budha Tamanho:P  </t>
  </si>
  <si>
    <t>20010010000173-P</t>
  </si>
  <si>
    <t xml:space="preserve">Camiseta Deuses Hindus Tamanho:GG  </t>
  </si>
  <si>
    <t>20010010000108-GG</t>
  </si>
  <si>
    <t>34,10 (94,99%)</t>
  </si>
  <si>
    <t xml:space="preserve">Camiseta Estampada Indiana Tamanho:G  </t>
  </si>
  <si>
    <t>20010010000170-G</t>
  </si>
  <si>
    <t>87,63 (81,36%)</t>
  </si>
  <si>
    <t xml:space="preserve">Camiseta Estampada Indiana Tamanho:GG  </t>
  </si>
  <si>
    <t>20010010000170-GG</t>
  </si>
  <si>
    <t>29,10 (81,06%)</t>
  </si>
  <si>
    <t xml:space="preserve">Camiseta Estampada Indiana Tamanho:M  </t>
  </si>
  <si>
    <t>20010010000170-M</t>
  </si>
  <si>
    <t xml:space="preserve">Camiseta Estampada Indiana Tamanho:P  </t>
  </si>
  <si>
    <t>20010010000170-P</t>
  </si>
  <si>
    <t>20010010000171-P</t>
  </si>
  <si>
    <t xml:space="preserve">Camiseta Estampada OM Tamanho:GG  </t>
  </si>
  <si>
    <t>1001001010366-GG</t>
  </si>
  <si>
    <t>27,69 (77,13%)</t>
  </si>
  <si>
    <t xml:space="preserve">Camiseta Estampada OM Tamanho:M  </t>
  </si>
  <si>
    <t>1001001010363-M</t>
  </si>
  <si>
    <t xml:space="preserve">Camiseta Estampada OM Verde Tamanho:M  </t>
  </si>
  <si>
    <t>1001001010372-M</t>
  </si>
  <si>
    <t xml:space="preserve">Camiseta Estampada Tamanho:G  </t>
  </si>
  <si>
    <t>20010010000199-G</t>
  </si>
  <si>
    <t>58,53 (81,52%)</t>
  </si>
  <si>
    <t xml:space="preserve">Camiseta Estampada Tamanho:GG  </t>
  </si>
  <si>
    <t>20010010000199-GG</t>
  </si>
  <si>
    <t>52,20 (72,70%)</t>
  </si>
  <si>
    <t xml:space="preserve">Camiseta Filtro dos Sonhos Tamanho:G  </t>
  </si>
  <si>
    <t>2001001000008-G</t>
  </si>
  <si>
    <t>51,21 (71,32%)</t>
  </si>
  <si>
    <t xml:space="preserve">Camiseta Filtro dos Sonhos Tamanho:M  </t>
  </si>
  <si>
    <t>20010010000192-m</t>
  </si>
  <si>
    <t>20010010000246-M</t>
  </si>
  <si>
    <t xml:space="preserve">Camiseta Filtro dos Sonhos Tamanho:P  </t>
  </si>
  <si>
    <t>2001001000008-P</t>
  </si>
  <si>
    <t xml:space="preserve">Camiseta Índio Guarani Tamanho:M  </t>
  </si>
  <si>
    <t>2001001000014-M</t>
  </si>
  <si>
    <t>60,00 (100%)</t>
  </si>
  <si>
    <t xml:space="preserve">Camiseta Índio Guarani Tamanho:P  </t>
  </si>
  <si>
    <t>2001001000014-P</t>
  </si>
  <si>
    <t xml:space="preserve">Camiseta Índio na Aldeia Tamanho:P  </t>
  </si>
  <si>
    <t>20010010000140-P</t>
  </si>
  <si>
    <t xml:space="preserve">Camiseta São Jorge Azul Escuro Tamanho:P  </t>
  </si>
  <si>
    <t>20010010000242-P</t>
  </si>
  <si>
    <t>88,15 (77,53%)</t>
  </si>
  <si>
    <t xml:space="preserve">Camiseta São Jorge Branca Tamanho:G  </t>
  </si>
  <si>
    <t>20010010000196-G</t>
  </si>
  <si>
    <t xml:space="preserve">Camiseta São Jorge Branca Tamanho:M  </t>
  </si>
  <si>
    <t>20010010000196-M</t>
  </si>
  <si>
    <t>24,44 (68,08%)</t>
  </si>
  <si>
    <t xml:space="preserve">Camiseta São Jorge Branca Tamanho:P  </t>
  </si>
  <si>
    <t>20010010000196-P</t>
  </si>
  <si>
    <t xml:space="preserve">Camiseta São Jorge Preta Tamanho:P  </t>
  </si>
  <si>
    <t>20010010000197-P</t>
  </si>
  <si>
    <t>55,89 (77,84%)</t>
  </si>
  <si>
    <t xml:space="preserve">Camiseta Shiva Tamanho:G  </t>
  </si>
  <si>
    <t>20010010000126-G</t>
  </si>
  <si>
    <t>27,10 (71,50%)</t>
  </si>
  <si>
    <t xml:space="preserve">Camiseta Yin Yang Tamanho:P  </t>
  </si>
  <si>
    <t>20010010000114-P</t>
  </si>
  <si>
    <t>57,92 (80,67%)</t>
  </si>
  <si>
    <t xml:space="preserve">Camiseta Yoga Tamanho:P  </t>
  </si>
  <si>
    <t>20010010000201-P</t>
  </si>
  <si>
    <t>CX00126</t>
  </si>
  <si>
    <t>CX00136</t>
  </si>
  <si>
    <t xml:space="preserve">COLAR XAMÂNICO - DPV  </t>
  </si>
  <si>
    <t>CX0001PDV</t>
  </si>
  <si>
    <t>23,00 (104,55%)</t>
  </si>
  <si>
    <t>11,00 (157,14%)</t>
  </si>
  <si>
    <t>k1010048</t>
  </si>
  <si>
    <t>k1010250</t>
  </si>
  <si>
    <t>k1010252</t>
  </si>
  <si>
    <t>k1010253</t>
  </si>
  <si>
    <t>k1010298</t>
  </si>
  <si>
    <t>K10100365</t>
  </si>
  <si>
    <t>K10100369</t>
  </si>
  <si>
    <t>K10100389</t>
  </si>
  <si>
    <t>K10100183</t>
  </si>
  <si>
    <t>K10100403</t>
  </si>
  <si>
    <t>81,98 (93,16%)</t>
  </si>
  <si>
    <t>33,00 (117,86%)</t>
  </si>
  <si>
    <t>12,00</t>
  </si>
  <si>
    <t>43,00 (57,33%)</t>
  </si>
  <si>
    <t>67,50 (225,00%)</t>
  </si>
  <si>
    <t>28,93 (192,87%)</t>
  </si>
  <si>
    <t xml:space="preserve">Rapé Cumaru com Mate  </t>
  </si>
  <si>
    <t>R00000112</t>
  </si>
  <si>
    <t xml:space="preserve">Rapé Jurema Branca  </t>
  </si>
  <si>
    <t>R00000109</t>
  </si>
  <si>
    <t>234,54 (335,06%)</t>
  </si>
  <si>
    <t>140,00 (233,33%)</t>
  </si>
  <si>
    <t>97,75 (122,19%)</t>
  </si>
  <si>
    <t xml:space="preserve">Rapé Lavanda  </t>
  </si>
  <si>
    <t>R00000130</t>
  </si>
  <si>
    <t xml:space="preserve">Rapé Mulateiro  </t>
  </si>
  <si>
    <t>R00000120</t>
  </si>
  <si>
    <t>58,00 (290,00%)</t>
  </si>
  <si>
    <t xml:space="preserve">Rapé Samaúma  </t>
  </si>
  <si>
    <t>R00000124</t>
  </si>
  <si>
    <t>6,00</t>
  </si>
  <si>
    <t>180,00 (300,00%)</t>
  </si>
  <si>
    <t>120,00 (300,00%)</t>
  </si>
  <si>
    <t>90,00 (300,00%)</t>
  </si>
  <si>
    <t>92,29 (115,36%)</t>
  </si>
  <si>
    <t xml:space="preserve">Regata Indiana Estampada (M) Tamanho:M  </t>
  </si>
  <si>
    <t>v10010868-m</t>
  </si>
  <si>
    <t xml:space="preserve">Regata Indiana Estampada (M) Tamanho:M;Cor:Roxo  </t>
  </si>
  <si>
    <t>v10010872-m</t>
  </si>
  <si>
    <t>v10010264-gg</t>
  </si>
  <si>
    <t>29,59 (98,63%)</t>
  </si>
  <si>
    <t>V100101069-U</t>
  </si>
  <si>
    <t xml:space="preserve">Saia China Coqueiro (U) Tamanho:U;Cor:Branca e Preta  </t>
  </si>
  <si>
    <t>V100101029-U</t>
  </si>
  <si>
    <t>37,00 (132,14%)</t>
  </si>
  <si>
    <t xml:space="preserve">Saia Indiana Maia (U) Tamanho:U  </t>
  </si>
  <si>
    <t>V10010806-U</t>
  </si>
  <si>
    <t>37,99 (118,72%)</t>
  </si>
  <si>
    <t xml:space="preserve">Saia Indiana Maia (U) Tamanho:U;Cor:Estampada  </t>
  </si>
  <si>
    <t>V100101121-U</t>
  </si>
  <si>
    <t>39,00 (111,43%)</t>
  </si>
  <si>
    <t xml:space="preserve">Saia Indiana Preta Brilho (U) Tamanho:U;Cor:Preta  </t>
  </si>
  <si>
    <t>V100101021-U</t>
  </si>
  <si>
    <t>45,40 (108,10%)</t>
  </si>
  <si>
    <t xml:space="preserve">Saia Indiana Stone (U) Tamanho:U;Cor:Marrom  </t>
  </si>
  <si>
    <t>V100101074-U</t>
  </si>
  <si>
    <t>52,00 (130,00%)</t>
  </si>
  <si>
    <t xml:space="preserve">Saia Longa Batik Azul Marinho (m) tamanho:m  </t>
  </si>
  <si>
    <t>v10010896-m</t>
  </si>
  <si>
    <t xml:space="preserve">Saia/ Vestido Indiana (U) Vestuário Adulto:U  </t>
  </si>
  <si>
    <t>V100101018-U</t>
  </si>
  <si>
    <t>222,00 (1.233,33%)</t>
  </si>
  <si>
    <t>31,06 (79,76%)</t>
  </si>
  <si>
    <t xml:space="preserve">Spray Oriente Aromaterapia:60 ml  </t>
  </si>
  <si>
    <t>S00000101-60 ml</t>
  </si>
  <si>
    <t xml:space="preserve">Spray Zen Aromaterapia:60 ml  </t>
  </si>
  <si>
    <t>S00000100-60 ml</t>
  </si>
  <si>
    <t>1,59 (2,72%)</t>
  </si>
  <si>
    <t>T10010344</t>
  </si>
  <si>
    <t>T10010303</t>
  </si>
  <si>
    <t>T10010030</t>
  </si>
  <si>
    <t xml:space="preserve">Vestido Curto Com Babado (U) Vestuário Adulto:U  </t>
  </si>
  <si>
    <t>V100101126-U</t>
  </si>
  <si>
    <t>60,58 (110,15%)</t>
  </si>
  <si>
    <t xml:space="preserve">Vestido Indiano Estampado (G) Vestuário Adulto:G  </t>
  </si>
  <si>
    <t>V100101083-G</t>
  </si>
  <si>
    <t>60,00 (66,67%)</t>
  </si>
  <si>
    <t xml:space="preserve">Vestido Indiano Florido (U) Vestuário Adulto:U  </t>
  </si>
  <si>
    <t>V10010967-U</t>
  </si>
  <si>
    <t>86,00 (119,44%)</t>
  </si>
  <si>
    <t xml:space="preserve">Vestido Longo Branco Bordado Vestuário Adulto:M  </t>
  </si>
  <si>
    <t>V10010958-M</t>
  </si>
  <si>
    <t xml:space="preserve">Vestido Longo Indiano Cru (GG) Vestuário Adulto:GG  </t>
  </si>
  <si>
    <t>V100101085-GG</t>
  </si>
  <si>
    <t xml:space="preserve">Vestido Longo Indiano Cru (M) Vestuário Adulto:M  </t>
  </si>
  <si>
    <t>V100101084-M</t>
  </si>
  <si>
    <t>68,00 (75,56%)</t>
  </si>
  <si>
    <t xml:space="preserve">Vestido Longo Lurex (U) Tamanho:U  </t>
  </si>
  <si>
    <t>v10010783-u</t>
  </si>
  <si>
    <t>93,00 (129,17%)</t>
  </si>
  <si>
    <t xml:space="preserve">Yopo  </t>
  </si>
  <si>
    <t>R00000204</t>
  </si>
  <si>
    <t>100,00 (100%)</t>
  </si>
  <si>
    <t xml:space="preserve">(Livro) A Bruxaria das Águas - Magia e Histórias da Tradição Celta  </t>
  </si>
  <si>
    <t>15,62 (65,25%)</t>
  </si>
  <si>
    <t xml:space="preserve">(Livro) A Festa da Cabeça  </t>
  </si>
  <si>
    <t>16,00 (66,69%)</t>
  </si>
  <si>
    <t>15,38 (54,66%)</t>
  </si>
  <si>
    <t xml:space="preserve">(Livro) Arquétipos da Umbanda - As Hierarquias Espirituais dos Orixás  </t>
  </si>
  <si>
    <t>11,16 (66,67%)</t>
  </si>
  <si>
    <t xml:space="preserve">(Livro) As Folhas Sagradas - Trilogia  </t>
  </si>
  <si>
    <t>51,80 (66,67%)</t>
  </si>
  <si>
    <t xml:space="preserve">(Livro) As Sete Linhas de Umbanda - A Religião dos Mistérios  </t>
  </si>
  <si>
    <t>10,06 (56,08%)</t>
  </si>
  <si>
    <t xml:space="preserve">(Livro) De Exu a Preto-Velho - Corsário da Lei  </t>
  </si>
  <si>
    <t>8,17 (54,69%)</t>
  </si>
  <si>
    <t xml:space="preserve">(Livro) Erês na Umbanda - O Mistério Revelado  </t>
  </si>
  <si>
    <t>9,11 (50,78%)</t>
  </si>
  <si>
    <t xml:space="preserve">(Livro) Exu - A Mão Esquerda do Criador  </t>
  </si>
  <si>
    <t>28,43 (94,96%)</t>
  </si>
  <si>
    <t xml:space="preserve">(Livro) Exu é Caminho - Um Olhar Sobre a Verdade  </t>
  </si>
  <si>
    <t>27,96 (116,79%)</t>
  </si>
  <si>
    <t xml:space="preserve">(Livro) Exu não é o Diabo  </t>
  </si>
  <si>
    <t>15,96 (88,96%)</t>
  </si>
  <si>
    <t xml:space="preserve">(Livro) Exu te Ama  </t>
  </si>
  <si>
    <t>15,96 (66,67%)</t>
  </si>
  <si>
    <t xml:space="preserve">(Livro) Iemanjá - Lendas, arquétipos e Teologia  </t>
  </si>
  <si>
    <t>10,96 (122,60%)</t>
  </si>
  <si>
    <t xml:space="preserve">(Livro) Invocação dos Deuses  </t>
  </si>
  <si>
    <t>43,92 (122,41%)</t>
  </si>
  <si>
    <t>34,50 (192,31%)</t>
  </si>
  <si>
    <t xml:space="preserve">(Livro) Maîtreya - o Buddha futuro  </t>
  </si>
  <si>
    <t>40,06 (268,14%)</t>
  </si>
  <si>
    <t xml:space="preserve">(Livro) Nação Angola - Caboclos, Nkisis e as Novas Mediações  </t>
  </si>
  <si>
    <t>-19,10 (-48,97%)</t>
  </si>
  <si>
    <t xml:space="preserve">(Livro) O Jardim de Ossain no Reino de Orunmilá  </t>
  </si>
  <si>
    <t>-77,60 (-49,94%)</t>
  </si>
  <si>
    <t xml:space="preserve">(Livro) O Portal Multidimensional - Além da Magia e do Orbe Terrestre  </t>
  </si>
  <si>
    <t>8,96 (42,79%)</t>
  </si>
  <si>
    <t xml:space="preserve">(Livro) O Preto-Velho Mago - Conduzindo uma Jornada Evolutiva  </t>
  </si>
  <si>
    <t>6,53 (34,12%)</t>
  </si>
  <si>
    <t xml:space="preserve">(Livro) Obaluaê - Lendas, arquétipos e teologia  </t>
  </si>
  <si>
    <t>101,62 (568,34%)</t>
  </si>
  <si>
    <t xml:space="preserve">(Livro) Ogum - Lendas, Arquétipo e Teologia  </t>
  </si>
  <si>
    <t>25,39 (284,00%)</t>
  </si>
  <si>
    <t xml:space="preserve">(Livro) Seu Zé de Muitos Nomes, Seu Zé de Muitas Histórias  </t>
  </si>
  <si>
    <t>22,20 (125,42%)</t>
  </si>
  <si>
    <t xml:space="preserve">(Livro) Tratado Geral de Umbanda  </t>
  </si>
  <si>
    <t>31,92 (66,67%)</t>
  </si>
  <si>
    <t xml:space="preserve">(Livro) Um Pacto na Escuridão  </t>
  </si>
  <si>
    <t xml:space="preserve">(Livro) Umbanda - Uma Escola Evolutiva  </t>
  </si>
  <si>
    <t>20,03 (55,82%)</t>
  </si>
  <si>
    <t xml:space="preserve">(Livro) Umbanda em Casa - Prática Umbandista Familiar  </t>
  </si>
  <si>
    <t>12,96 (54,14%)</t>
  </si>
  <si>
    <t xml:space="preserve">(Livro) Vodu - Fenômenos Psíquicos da Jamaica  </t>
  </si>
  <si>
    <t>35,05 (234,61%)</t>
  </si>
  <si>
    <t xml:space="preserve">(Livro) Xamanismo o Caminho do Coração  </t>
  </si>
  <si>
    <t>-32,35 (-61,91%)</t>
  </si>
  <si>
    <t>A101025</t>
  </si>
  <si>
    <t>246,29 (185,18%)</t>
  </si>
  <si>
    <t>73,00 (155,32%)</t>
  </si>
  <si>
    <t xml:space="preserve">Bata Branca OM (Masculina) Tamanho:G  </t>
  </si>
  <si>
    <t>V100101060-G</t>
  </si>
  <si>
    <t xml:space="preserve">Bata Shiva Com Gola Manga Longa Tamanho:M  </t>
  </si>
  <si>
    <t>V100101054-M</t>
  </si>
  <si>
    <t>C101113</t>
  </si>
  <si>
    <t xml:space="preserve">Calça  Saruel Tie Dye Tamanho:G  </t>
  </si>
  <si>
    <t>v10010250-g</t>
  </si>
  <si>
    <t>51,90 (99,81%)</t>
  </si>
  <si>
    <t>53,00 (101,92%)</t>
  </si>
  <si>
    <t>V10010618-U</t>
  </si>
  <si>
    <t>86,60 (113,95%)</t>
  </si>
  <si>
    <t xml:space="preserve">Calça Aladim Verde Abacate (U) Tamanho:U  </t>
  </si>
  <si>
    <t>V100101049-U</t>
  </si>
  <si>
    <t>47,46 (91,27%)</t>
  </si>
  <si>
    <t xml:space="preserve">Calça Branca Algodão Tamanho:M  </t>
  </si>
  <si>
    <t>v10010389-m</t>
  </si>
  <si>
    <t>48,99 (136,08%)</t>
  </si>
  <si>
    <t xml:space="preserve">Calça Cru Masculina Tamanho:GG  </t>
  </si>
  <si>
    <t>v10010388-gg</t>
  </si>
  <si>
    <t>43,24 (96,09%)</t>
  </si>
  <si>
    <t xml:space="preserve">Calça Elefante Pantalona Tamanho:G  </t>
  </si>
  <si>
    <t>V100101044-G</t>
  </si>
  <si>
    <t>V100101112-U</t>
  </si>
  <si>
    <t>v10010589-g</t>
  </si>
  <si>
    <t>55,00 (100,00%)</t>
  </si>
  <si>
    <t xml:space="preserve">Calça Verde Saruel Tamanho:P  </t>
  </si>
  <si>
    <t>v10010208-p</t>
  </si>
  <si>
    <t>26,76 (70,61%)</t>
  </si>
  <si>
    <t>72,33 (67,16%)</t>
  </si>
  <si>
    <t xml:space="preserve">Camiseta Deuses Hindus Tamanho:M  </t>
  </si>
  <si>
    <t>20010010000108-M</t>
  </si>
  <si>
    <t xml:space="preserve">Camiseta Estampada Ganesh Tamanho:GG  </t>
  </si>
  <si>
    <t>1001001010365-GG</t>
  </si>
  <si>
    <t>51,66 (71,95%)</t>
  </si>
  <si>
    <t>20010010000104-G</t>
  </si>
  <si>
    <t>20010010000171-GG</t>
  </si>
  <si>
    <t>48,20 (67,13%)</t>
  </si>
  <si>
    <t>20010010000171-M</t>
  </si>
  <si>
    <t>51,44 (71,64%)</t>
  </si>
  <si>
    <t>58,98 (82,14%)</t>
  </si>
  <si>
    <t xml:space="preserve">Camiseta Estampada OM Tamanho:G  </t>
  </si>
  <si>
    <t>1001001010363-G</t>
  </si>
  <si>
    <t>29,50 (82,17%)</t>
  </si>
  <si>
    <t>1001001010366-M</t>
  </si>
  <si>
    <t>20010010000198-GG</t>
  </si>
  <si>
    <t>20010010000144-G</t>
  </si>
  <si>
    <t>22,02 (61,34%)</t>
  </si>
  <si>
    <t xml:space="preserve">Camiseta Filtro dos Sonhos Tamanho:GG  </t>
  </si>
  <si>
    <t>2001001000008-GG</t>
  </si>
  <si>
    <t>24,05 (66,99%)</t>
  </si>
  <si>
    <t>25,86 (72,03%)</t>
  </si>
  <si>
    <t>20010010000144-P</t>
  </si>
  <si>
    <t>24,13 (67,21%)</t>
  </si>
  <si>
    <t>58,81 (81,91%)</t>
  </si>
  <si>
    <t xml:space="preserve">Camiseta Índio Guarani Tamanho:G  </t>
  </si>
  <si>
    <t>2001001000014-G</t>
  </si>
  <si>
    <t xml:space="preserve">Camiseta Índio na Aldeia Branca Tamanho:P  </t>
  </si>
  <si>
    <t>20010010000194-P</t>
  </si>
  <si>
    <t xml:space="preserve">Camiseta Índio na Aldeia Tamanho:G  </t>
  </si>
  <si>
    <t>20010010000140-G</t>
  </si>
  <si>
    <t xml:space="preserve">Camiseta Índio na Aldeia Tamanho:GG  </t>
  </si>
  <si>
    <t>20010010000140-GG</t>
  </si>
  <si>
    <t>27,08 (75,43%)</t>
  </si>
  <si>
    <t xml:space="preserve">Camiseta São Jorge Azul Escuro Tamanho:G  </t>
  </si>
  <si>
    <t>20010010000242-G</t>
  </si>
  <si>
    <t xml:space="preserve">Camiseta São Jorge Branca Tamanho:GG  </t>
  </si>
  <si>
    <t>20010010000196-GG</t>
  </si>
  <si>
    <t xml:space="preserve">Camiseta São Jorge Preta Tamanho:G  </t>
  </si>
  <si>
    <t>20010010000197-G</t>
  </si>
  <si>
    <t>24,32 (67,74%)</t>
  </si>
  <si>
    <t xml:space="preserve">Camiseta São Jorge Preta Tamanho:GG  </t>
  </si>
  <si>
    <t>20010010000197-GG</t>
  </si>
  <si>
    <t xml:space="preserve">Camiseta São Jorge Raios Tamanho:G  </t>
  </si>
  <si>
    <t>2001001000002-G</t>
  </si>
  <si>
    <t xml:space="preserve">Camiseta Shiva Tamanho:P  </t>
  </si>
  <si>
    <t>20010010000126-P</t>
  </si>
  <si>
    <t>24,17 (63,77%)</t>
  </si>
  <si>
    <t xml:space="preserve">Camiseta Wicca Tamanho:G  </t>
  </si>
  <si>
    <t>20010010000229-g</t>
  </si>
  <si>
    <t>29,95 (79,02%)</t>
  </si>
  <si>
    <t xml:space="preserve">Camiseta Wicca Tamanho:GG  </t>
  </si>
  <si>
    <t>20010010000229-gg</t>
  </si>
  <si>
    <t>53,73 (70,88%)</t>
  </si>
  <si>
    <t xml:space="preserve">Camiseta Wicca Tamanho:P  </t>
  </si>
  <si>
    <t>20010010000229-p</t>
  </si>
  <si>
    <t xml:space="preserve">Camiseta Yin Yang Tamanho:GG  </t>
  </si>
  <si>
    <t>20010010000213-gg</t>
  </si>
  <si>
    <t>20010010000114-GG</t>
  </si>
  <si>
    <t xml:space="preserve">Camiseta Yoga Tamanho:GG  </t>
  </si>
  <si>
    <t>20010010000201-GG</t>
  </si>
  <si>
    <t>27,34 (76,16%)</t>
  </si>
  <si>
    <t xml:space="preserve">Colar Ogum  </t>
  </si>
  <si>
    <t>G0057</t>
  </si>
  <si>
    <t>24,00 (114,29%)</t>
  </si>
  <si>
    <t>CX00121</t>
  </si>
  <si>
    <t>14,44 (61,45%)</t>
  </si>
  <si>
    <t xml:space="preserve">Conjunto - Saia e Top Cropped  (U) Vestuário Adulto:U  </t>
  </si>
  <si>
    <t>v10010988-u</t>
  </si>
  <si>
    <t>103,00 (121,18%)</t>
  </si>
  <si>
    <t>24,93 (118,71%)</t>
  </si>
  <si>
    <t>K1010029</t>
  </si>
  <si>
    <t>31,40 (125,60%)</t>
  </si>
  <si>
    <t>K10100368</t>
  </si>
  <si>
    <t>11,34 (59,68%)</t>
  </si>
  <si>
    <t>K10100199</t>
  </si>
  <si>
    <t>k10100348</t>
  </si>
  <si>
    <t>89,00 (101,14%)</t>
  </si>
  <si>
    <t xml:space="preserve">Macacão Indiano Frente Única (U) Vestuário Adulto:U  </t>
  </si>
  <si>
    <t>V10010975-U</t>
  </si>
  <si>
    <t>88,00 (122,22%)</t>
  </si>
  <si>
    <t>V10010973-U</t>
  </si>
  <si>
    <t xml:space="preserve">Macacão Saruel Tie Dye Tamanho:P  </t>
  </si>
  <si>
    <t>V10010604-P</t>
  </si>
  <si>
    <t>48,00 (92,31%)</t>
  </si>
  <si>
    <t>59,00 (105,36%)</t>
  </si>
  <si>
    <t>18,00</t>
  </si>
  <si>
    <t>175,18 (97,32%)</t>
  </si>
  <si>
    <t>45,00 (60,00%)</t>
  </si>
  <si>
    <t xml:space="preserve">Porta Rapé e Porta Tepi  </t>
  </si>
  <si>
    <t>PR0072</t>
  </si>
  <si>
    <t>19,91 (53,81%)</t>
  </si>
  <si>
    <t>32,22 (214,80%)</t>
  </si>
  <si>
    <t>27,92 (279,20%)</t>
  </si>
  <si>
    <t>102,40 (227,56%)</t>
  </si>
  <si>
    <t xml:space="preserve">Rapé Cacau  </t>
  </si>
  <si>
    <t>R00000115</t>
  </si>
  <si>
    <t>5,00</t>
  </si>
  <si>
    <t>121,04 (242,08%)</t>
  </si>
  <si>
    <t>56,77 (283,85%)</t>
  </si>
  <si>
    <t xml:space="preserve">Rapé Eucalipto  </t>
  </si>
  <si>
    <t>R00000113</t>
  </si>
  <si>
    <t>106,56 (266,40%)</t>
  </si>
  <si>
    <t>115,38 (288,45%)</t>
  </si>
  <si>
    <t xml:space="preserve">Rapé Murici  </t>
  </si>
  <si>
    <t>R00000122</t>
  </si>
  <si>
    <t xml:space="preserve">Rapé Nukini  </t>
  </si>
  <si>
    <t>R00000250</t>
  </si>
  <si>
    <t>23,69 (118,45%)</t>
  </si>
  <si>
    <t>86,88 (289,60%)</t>
  </si>
  <si>
    <t>22,66 (113,30%)</t>
  </si>
  <si>
    <t xml:space="preserve">Rapé Ypê Roxo  </t>
  </si>
  <si>
    <t>R00000125</t>
  </si>
  <si>
    <t xml:space="preserve">Regata Indiana Estampada (G) Tamanho:G;Cor:Estampada  </t>
  </si>
  <si>
    <t>v10010883-g</t>
  </si>
  <si>
    <t xml:space="preserve">Saia Branca Com Renda (U) Tamanho:U;Cor:Branca  </t>
  </si>
  <si>
    <t>V100101073-U</t>
  </si>
  <si>
    <t xml:space="preserve">Saia Indiana Envelope (U) Tamanho:U  </t>
  </si>
  <si>
    <t>V10010846-u</t>
  </si>
  <si>
    <t xml:space="preserve">Saia Indiana Stone (U) Tamanho:U;Cor:Estampada  </t>
  </si>
  <si>
    <t>V100101077-U</t>
  </si>
  <si>
    <t xml:space="preserve">Saia Longa Branca (U) Vestuário Adulto:U  </t>
  </si>
  <si>
    <t>V10010944-U</t>
  </si>
  <si>
    <t>37,00 (1.233,33%)</t>
  </si>
  <si>
    <t>17,96 (81,49%)</t>
  </si>
  <si>
    <t xml:space="preserve">Spray Energia Aromaterapia:60 ml  </t>
  </si>
  <si>
    <t>S00000103-60 ml</t>
  </si>
  <si>
    <t>T10010200</t>
  </si>
  <si>
    <t>25,87 (51,74%)</t>
  </si>
  <si>
    <t>T10010002</t>
  </si>
  <si>
    <t>23,12 (77,07%)</t>
  </si>
  <si>
    <t>T10010033</t>
  </si>
  <si>
    <t xml:space="preserve">Vestido Curto (GG) Vestuário Adulto:GG  </t>
  </si>
  <si>
    <t>V10010791-GG</t>
  </si>
  <si>
    <t xml:space="preserve">Vestido Curto Floral Com Babado (U) Vestuário Adulto:U  </t>
  </si>
  <si>
    <t>V100101127-U</t>
  </si>
  <si>
    <t>60,00 (109,09%)</t>
  </si>
  <si>
    <t xml:space="preserve">Vestido Estampado Viscolycra Tamanho:G  </t>
  </si>
  <si>
    <t>V10010172-G</t>
  </si>
  <si>
    <t xml:space="preserve">Vestido Longo Cru (G) Vestuário Adulto:G  </t>
  </si>
  <si>
    <t>V100101094-G</t>
  </si>
  <si>
    <t xml:space="preserve">Vestido Longo Lenço (U) Vestuário Adulto:U  </t>
  </si>
  <si>
    <t>V100101088-U</t>
  </si>
  <si>
    <t>72,00 (100,00%)</t>
  </si>
  <si>
    <t xml:space="preserve">Vestido Tie Dye Trapézio (U) Vestuário Adulto:U  </t>
  </si>
  <si>
    <t>V100101124-U</t>
  </si>
  <si>
    <t>50,00 (100%)</t>
  </si>
  <si>
    <t>FATURAMENTO BRUTO 15/04/2022</t>
  </si>
  <si>
    <t>FATURAMENTO BRUTO 16/04/2022</t>
  </si>
  <si>
    <t>Umbanda</t>
  </si>
  <si>
    <t>Espiritualidade</t>
  </si>
  <si>
    <t>Bruxaria</t>
  </si>
  <si>
    <t>Desenvolvimento Pessoal</t>
  </si>
  <si>
    <t>Candomblé</t>
  </si>
  <si>
    <t>Ocultismo</t>
  </si>
  <si>
    <t>Oráculo</t>
  </si>
  <si>
    <t>Aromatizante Energético</t>
  </si>
  <si>
    <t>Colares Xamânicos</t>
  </si>
  <si>
    <t>Aplicadores de Rapé</t>
  </si>
  <si>
    <t>Maracás</t>
  </si>
  <si>
    <t>Rapé Aromático</t>
  </si>
  <si>
    <t>Rapé Tradicional</t>
  </si>
  <si>
    <t>Rapé Indígena</t>
  </si>
  <si>
    <t>Medicinas da Floresta</t>
  </si>
  <si>
    <t>Infantil (Umbanda/Candomblé)</t>
  </si>
  <si>
    <t>Hinduismo</t>
  </si>
  <si>
    <t>Budismo</t>
  </si>
  <si>
    <t>Livros</t>
  </si>
  <si>
    <t>Abanilhos Xamânicos (Abanadores)</t>
  </si>
  <si>
    <t>Guias e Fios de Conta</t>
  </si>
  <si>
    <t>Porta Rapé com porta Tepi</t>
  </si>
  <si>
    <t>Defumação</t>
  </si>
  <si>
    <t>Bata</t>
  </si>
  <si>
    <t>Moda Masculina</t>
  </si>
  <si>
    <t>Moda Unissex</t>
  </si>
  <si>
    <t>Moda Feminina</t>
  </si>
  <si>
    <t>Calça</t>
  </si>
  <si>
    <t>Camisetas Religiosas</t>
  </si>
  <si>
    <t>Camisetas Unissex</t>
  </si>
  <si>
    <t>Camisetas Xamânicas</t>
  </si>
  <si>
    <t>Palo Santo</t>
  </si>
  <si>
    <t>Regata</t>
  </si>
  <si>
    <t>Macacão e Macaquinhos</t>
  </si>
  <si>
    <t>Cachimbos</t>
  </si>
  <si>
    <t xml:space="preserve">Cachimbos </t>
  </si>
  <si>
    <t>Kuripes  de Resina</t>
  </si>
  <si>
    <t xml:space="preserve">Tepis Especias </t>
  </si>
  <si>
    <t>Acessórios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</si>
</sst>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2" applyNumberFormat="0" applyAlignment="0" applyProtection="0"/>
    <xf numFmtId="0" fontId="14" fillId="10" borderId="13" applyNumberFormat="0" applyAlignment="0" applyProtection="0"/>
    <xf numFmtId="0" fontId="15" fillId="10" borderId="12" applyNumberFormat="0" applyAlignment="0" applyProtection="0"/>
    <xf numFmtId="0" fontId="16" fillId="0" borderId="14" applyNumberFormat="0" applyFill="0" applyAlignment="0" applyProtection="0"/>
    <xf numFmtId="0" fontId="2" fillId="11" borderId="15" applyNumberFormat="0" applyAlignment="0" applyProtection="0"/>
    <xf numFmtId="0" fontId="17" fillId="0" borderId="0" applyNumberFormat="0" applyFill="0" applyBorder="0" applyAlignment="0" applyProtection="0"/>
    <xf numFmtId="0" fontId="1" fillId="12" borderId="16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7" applyNumberFormat="0" applyFill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9" fillId="0" borderId="0"/>
  </cellStyleXfs>
  <cellXfs count="23">
    <xf numFmtId="0" fontId="0" fillId="0" borderId="0" xfId="0"/>
    <xf numFmtId="0" fontId="0" fillId="3" borderId="0" xfId="0" applyFill="1"/>
    <xf numFmtId="44" fontId="0" fillId="3" borderId="0" xfId="1" applyFont="1" applyFill="1"/>
    <xf numFmtId="0" fontId="5" fillId="3" borderId="1" xfId="0" applyFont="1" applyFill="1" applyBorder="1"/>
    <xf numFmtId="0" fontId="0" fillId="3" borderId="3" xfId="0" applyFill="1" applyBorder="1"/>
    <xf numFmtId="44" fontId="0" fillId="3" borderId="4" xfId="1" applyFont="1" applyFill="1" applyBorder="1"/>
    <xf numFmtId="0" fontId="2" fillId="4" borderId="5" xfId="0" applyFont="1" applyFill="1" applyBorder="1"/>
    <xf numFmtId="44" fontId="2" fillId="4" borderId="6" xfId="1" applyFont="1" applyFill="1" applyBorder="1"/>
    <xf numFmtId="44" fontId="5" fillId="3" borderId="2" xfId="1" applyFont="1" applyFill="1" applyBorder="1" applyAlignment="1">
      <alignment horizontal="center"/>
    </xf>
    <xf numFmtId="0" fontId="0" fillId="2" borderId="5" xfId="0" applyFill="1" applyBorder="1"/>
    <xf numFmtId="44" fontId="0" fillId="2" borderId="6" xfId="0" applyNumberFormat="1" applyFill="1" applyBorder="1"/>
    <xf numFmtId="0" fontId="0" fillId="2" borderId="3" xfId="0" applyFill="1" applyBorder="1"/>
    <xf numFmtId="44" fontId="0" fillId="2" borderId="4" xfId="0" applyNumberFormat="1" applyFill="1" applyBorder="1"/>
    <xf numFmtId="0" fontId="0" fillId="2" borderId="7" xfId="0" applyFill="1" applyBorder="1"/>
    <xf numFmtId="44" fontId="0" fillId="2" borderId="8" xfId="1" applyFont="1" applyFill="1" applyBorder="1"/>
    <xf numFmtId="44" fontId="0" fillId="2" borderId="4" xfId="1" applyFont="1" applyFill="1" applyBorder="1"/>
    <xf numFmtId="0" fontId="4" fillId="5" borderId="3" xfId="0" applyFont="1" applyFill="1" applyBorder="1"/>
    <xf numFmtId="44" fontId="4" fillId="5" borderId="4" xfId="1" applyFont="1" applyFill="1" applyBorder="1"/>
    <xf numFmtId="44" fontId="4" fillId="5" borderId="4" xfId="0" applyNumberFormat="1" applyFont="1" applyFill="1" applyBorder="1"/>
    <xf numFmtId="0" fontId="20" fillId="0" borderId="0" xfId="0" applyFont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rmal 2" xfId="43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1"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164" formatCode="&quot;R$&quot;\ #,##0.00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</dxf>
    <dxf>
      <numFmt numFmtId="21" formatCode="dd/mmm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M314" totalsRowShown="0" dataDxfId="10">
  <tableColumns count="13">
    <tableColumn id="1" name="data" dataDxfId="9"/>
    <tableColumn id="2" name="Produto"/>
    <tableColumn id="3" name="Código"/>
    <tableColumn id="13" name="Categoria" dataDxfId="8"/>
    <tableColumn id="4" name="Qtde" dataDxfId="7"/>
    <tableColumn id="5" name="Preço Médio" dataDxfId="6"/>
    <tableColumn id="6" name="Valor" dataDxfId="5"/>
    <tableColumn id="7" name="Frete" dataDxfId="4"/>
    <tableColumn id="8" name="Desconto" dataDxfId="3"/>
    <tableColumn id="9" name="VALOR LIQUIDO" dataDxfId="2">
      <calculatedColumnFormula>Tabela1[[#This Row],[Valor]]-Tabela1[[#This Row],[Desconto]]</calculatedColumnFormula>
    </tableColumn>
    <tableColumn id="10" name="Total Venda" dataDxfId="1"/>
    <tableColumn id="11" name="Custo" dataDxfId="0"/>
    <tableColumn id="12" name="Luc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abSelected="1" workbookViewId="0">
      <selection activeCell="D1" sqref="D1"/>
    </sheetView>
  </sheetViews>
  <sheetFormatPr defaultRowHeight="15" x14ac:dyDescent="0.25"/>
  <cols>
    <col min="1" max="1" width="7.140625" customWidth="1"/>
    <col min="2" max="2" width="71.28515625" bestFit="1" customWidth="1"/>
    <col min="3" max="3" width="18.28515625" customWidth="1"/>
    <col min="4" max="4" width="23.85546875" customWidth="1"/>
    <col min="5" max="5" width="10" style="22" bestFit="1" customWidth="1"/>
    <col min="6" max="6" width="14.5703125" bestFit="1" customWidth="1"/>
    <col min="7" max="7" width="10.5703125" bestFit="1" customWidth="1"/>
    <col min="8" max="8" width="8" bestFit="1" customWidth="1"/>
    <col min="9" max="9" width="11.5703125" bestFit="1" customWidth="1"/>
    <col min="10" max="10" width="17.85546875" bestFit="1" customWidth="1"/>
    <col min="11" max="11" width="13.85546875" bestFit="1" customWidth="1"/>
    <col min="12" max="12" width="10.5703125" bestFit="1" customWidth="1"/>
    <col min="13" max="13" width="17.42578125" bestFit="1" customWidth="1"/>
    <col min="257" max="257" width="7.140625" bestFit="1" customWidth="1"/>
    <col min="258" max="258" width="71.28515625" bestFit="1" customWidth="1"/>
    <col min="259" max="259" width="18.28515625" bestFit="1" customWidth="1"/>
    <col min="260" max="260" width="18.5703125" customWidth="1"/>
    <col min="261" max="261" width="7.7109375" bestFit="1" customWidth="1"/>
    <col min="262" max="262" width="14.5703125" bestFit="1" customWidth="1"/>
    <col min="263" max="263" width="10.5703125" bestFit="1" customWidth="1"/>
    <col min="264" max="264" width="8" bestFit="1" customWidth="1"/>
    <col min="265" max="265" width="11.5703125" bestFit="1" customWidth="1"/>
    <col min="266" max="266" width="17.85546875" bestFit="1" customWidth="1"/>
    <col min="267" max="267" width="13.85546875" bestFit="1" customWidth="1"/>
    <col min="268" max="268" width="10.5703125" bestFit="1" customWidth="1"/>
    <col min="269" max="269" width="17.42578125" bestFit="1" customWidth="1"/>
    <col min="513" max="513" width="7.140625" bestFit="1" customWidth="1"/>
    <col min="514" max="514" width="71.28515625" bestFit="1" customWidth="1"/>
    <col min="515" max="515" width="18.28515625" bestFit="1" customWidth="1"/>
    <col min="516" max="516" width="18.5703125" customWidth="1"/>
    <col min="517" max="517" width="7.7109375" bestFit="1" customWidth="1"/>
    <col min="518" max="518" width="14.5703125" bestFit="1" customWidth="1"/>
    <col min="519" max="519" width="10.5703125" bestFit="1" customWidth="1"/>
    <col min="520" max="520" width="8" bestFit="1" customWidth="1"/>
    <col min="521" max="521" width="11.5703125" bestFit="1" customWidth="1"/>
    <col min="522" max="522" width="17.85546875" bestFit="1" customWidth="1"/>
    <col min="523" max="523" width="13.85546875" bestFit="1" customWidth="1"/>
    <col min="524" max="524" width="10.5703125" bestFit="1" customWidth="1"/>
    <col min="525" max="525" width="17.42578125" bestFit="1" customWidth="1"/>
    <col min="769" max="769" width="7.140625" bestFit="1" customWidth="1"/>
    <col min="770" max="770" width="71.28515625" bestFit="1" customWidth="1"/>
    <col min="771" max="771" width="18.28515625" bestFit="1" customWidth="1"/>
    <col min="772" max="772" width="18.5703125" customWidth="1"/>
    <col min="773" max="773" width="7.7109375" bestFit="1" customWidth="1"/>
    <col min="774" max="774" width="14.5703125" bestFit="1" customWidth="1"/>
    <col min="775" max="775" width="10.5703125" bestFit="1" customWidth="1"/>
    <col min="776" max="776" width="8" bestFit="1" customWidth="1"/>
    <col min="777" max="777" width="11.5703125" bestFit="1" customWidth="1"/>
    <col min="778" max="778" width="17.85546875" bestFit="1" customWidth="1"/>
    <col min="779" max="779" width="13.85546875" bestFit="1" customWidth="1"/>
    <col min="780" max="780" width="10.5703125" bestFit="1" customWidth="1"/>
    <col min="781" max="781" width="17.42578125" bestFit="1" customWidth="1"/>
    <col min="1025" max="1025" width="7.140625" bestFit="1" customWidth="1"/>
    <col min="1026" max="1026" width="71.28515625" bestFit="1" customWidth="1"/>
    <col min="1027" max="1027" width="18.28515625" bestFit="1" customWidth="1"/>
    <col min="1028" max="1028" width="18.5703125" customWidth="1"/>
    <col min="1029" max="1029" width="7.7109375" bestFit="1" customWidth="1"/>
    <col min="1030" max="1030" width="14.5703125" bestFit="1" customWidth="1"/>
    <col min="1031" max="1031" width="10.5703125" bestFit="1" customWidth="1"/>
    <col min="1032" max="1032" width="8" bestFit="1" customWidth="1"/>
    <col min="1033" max="1033" width="11.5703125" bestFit="1" customWidth="1"/>
    <col min="1034" max="1034" width="17.85546875" bestFit="1" customWidth="1"/>
    <col min="1035" max="1035" width="13.85546875" bestFit="1" customWidth="1"/>
    <col min="1036" max="1036" width="10.5703125" bestFit="1" customWidth="1"/>
    <col min="1037" max="1037" width="17.42578125" bestFit="1" customWidth="1"/>
    <col min="1281" max="1281" width="7.140625" bestFit="1" customWidth="1"/>
    <col min="1282" max="1282" width="71.28515625" bestFit="1" customWidth="1"/>
    <col min="1283" max="1283" width="18.28515625" bestFit="1" customWidth="1"/>
    <col min="1284" max="1284" width="18.5703125" customWidth="1"/>
    <col min="1285" max="1285" width="7.7109375" bestFit="1" customWidth="1"/>
    <col min="1286" max="1286" width="14.5703125" bestFit="1" customWidth="1"/>
    <col min="1287" max="1287" width="10.5703125" bestFit="1" customWidth="1"/>
    <col min="1288" max="1288" width="8" bestFit="1" customWidth="1"/>
    <col min="1289" max="1289" width="11.5703125" bestFit="1" customWidth="1"/>
    <col min="1290" max="1290" width="17.85546875" bestFit="1" customWidth="1"/>
    <col min="1291" max="1291" width="13.85546875" bestFit="1" customWidth="1"/>
    <col min="1292" max="1292" width="10.5703125" bestFit="1" customWidth="1"/>
    <col min="1293" max="1293" width="17.42578125" bestFit="1" customWidth="1"/>
    <col min="1537" max="1537" width="7.140625" bestFit="1" customWidth="1"/>
    <col min="1538" max="1538" width="71.28515625" bestFit="1" customWidth="1"/>
    <col min="1539" max="1539" width="18.28515625" bestFit="1" customWidth="1"/>
    <col min="1540" max="1540" width="18.5703125" customWidth="1"/>
    <col min="1541" max="1541" width="7.7109375" bestFit="1" customWidth="1"/>
    <col min="1542" max="1542" width="14.5703125" bestFit="1" customWidth="1"/>
    <col min="1543" max="1543" width="10.5703125" bestFit="1" customWidth="1"/>
    <col min="1544" max="1544" width="8" bestFit="1" customWidth="1"/>
    <col min="1545" max="1545" width="11.5703125" bestFit="1" customWidth="1"/>
    <col min="1546" max="1546" width="17.85546875" bestFit="1" customWidth="1"/>
    <col min="1547" max="1547" width="13.85546875" bestFit="1" customWidth="1"/>
    <col min="1548" max="1548" width="10.5703125" bestFit="1" customWidth="1"/>
    <col min="1549" max="1549" width="17.42578125" bestFit="1" customWidth="1"/>
    <col min="1793" max="1793" width="7.140625" bestFit="1" customWidth="1"/>
    <col min="1794" max="1794" width="71.28515625" bestFit="1" customWidth="1"/>
    <col min="1795" max="1795" width="18.28515625" bestFit="1" customWidth="1"/>
    <col min="1796" max="1796" width="18.5703125" customWidth="1"/>
    <col min="1797" max="1797" width="7.7109375" bestFit="1" customWidth="1"/>
    <col min="1798" max="1798" width="14.5703125" bestFit="1" customWidth="1"/>
    <col min="1799" max="1799" width="10.5703125" bestFit="1" customWidth="1"/>
    <col min="1800" max="1800" width="8" bestFit="1" customWidth="1"/>
    <col min="1801" max="1801" width="11.5703125" bestFit="1" customWidth="1"/>
    <col min="1802" max="1802" width="17.85546875" bestFit="1" customWidth="1"/>
    <col min="1803" max="1803" width="13.85546875" bestFit="1" customWidth="1"/>
    <col min="1804" max="1804" width="10.5703125" bestFit="1" customWidth="1"/>
    <col min="1805" max="1805" width="17.42578125" bestFit="1" customWidth="1"/>
    <col min="2049" max="2049" width="7.140625" bestFit="1" customWidth="1"/>
    <col min="2050" max="2050" width="71.28515625" bestFit="1" customWidth="1"/>
    <col min="2051" max="2051" width="18.28515625" bestFit="1" customWidth="1"/>
    <col min="2052" max="2052" width="18.5703125" customWidth="1"/>
    <col min="2053" max="2053" width="7.7109375" bestFit="1" customWidth="1"/>
    <col min="2054" max="2054" width="14.5703125" bestFit="1" customWidth="1"/>
    <col min="2055" max="2055" width="10.5703125" bestFit="1" customWidth="1"/>
    <col min="2056" max="2056" width="8" bestFit="1" customWidth="1"/>
    <col min="2057" max="2057" width="11.5703125" bestFit="1" customWidth="1"/>
    <col min="2058" max="2058" width="17.85546875" bestFit="1" customWidth="1"/>
    <col min="2059" max="2059" width="13.85546875" bestFit="1" customWidth="1"/>
    <col min="2060" max="2060" width="10.5703125" bestFit="1" customWidth="1"/>
    <col min="2061" max="2061" width="17.42578125" bestFit="1" customWidth="1"/>
    <col min="2305" max="2305" width="7.140625" bestFit="1" customWidth="1"/>
    <col min="2306" max="2306" width="71.28515625" bestFit="1" customWidth="1"/>
    <col min="2307" max="2307" width="18.28515625" bestFit="1" customWidth="1"/>
    <col min="2308" max="2308" width="18.5703125" customWidth="1"/>
    <col min="2309" max="2309" width="7.7109375" bestFit="1" customWidth="1"/>
    <col min="2310" max="2310" width="14.5703125" bestFit="1" customWidth="1"/>
    <col min="2311" max="2311" width="10.5703125" bestFit="1" customWidth="1"/>
    <col min="2312" max="2312" width="8" bestFit="1" customWidth="1"/>
    <col min="2313" max="2313" width="11.5703125" bestFit="1" customWidth="1"/>
    <col min="2314" max="2314" width="17.85546875" bestFit="1" customWidth="1"/>
    <col min="2315" max="2315" width="13.85546875" bestFit="1" customWidth="1"/>
    <col min="2316" max="2316" width="10.5703125" bestFit="1" customWidth="1"/>
    <col min="2317" max="2317" width="17.42578125" bestFit="1" customWidth="1"/>
    <col min="2561" max="2561" width="7.140625" bestFit="1" customWidth="1"/>
    <col min="2562" max="2562" width="71.28515625" bestFit="1" customWidth="1"/>
    <col min="2563" max="2563" width="18.28515625" bestFit="1" customWidth="1"/>
    <col min="2564" max="2564" width="18.5703125" customWidth="1"/>
    <col min="2565" max="2565" width="7.7109375" bestFit="1" customWidth="1"/>
    <col min="2566" max="2566" width="14.5703125" bestFit="1" customWidth="1"/>
    <col min="2567" max="2567" width="10.5703125" bestFit="1" customWidth="1"/>
    <col min="2568" max="2568" width="8" bestFit="1" customWidth="1"/>
    <col min="2569" max="2569" width="11.5703125" bestFit="1" customWidth="1"/>
    <col min="2570" max="2570" width="17.85546875" bestFit="1" customWidth="1"/>
    <col min="2571" max="2571" width="13.85546875" bestFit="1" customWidth="1"/>
    <col min="2572" max="2572" width="10.5703125" bestFit="1" customWidth="1"/>
    <col min="2573" max="2573" width="17.42578125" bestFit="1" customWidth="1"/>
    <col min="2817" max="2817" width="7.140625" bestFit="1" customWidth="1"/>
    <col min="2818" max="2818" width="71.28515625" bestFit="1" customWidth="1"/>
    <col min="2819" max="2819" width="18.28515625" bestFit="1" customWidth="1"/>
    <col min="2820" max="2820" width="18.5703125" customWidth="1"/>
    <col min="2821" max="2821" width="7.7109375" bestFit="1" customWidth="1"/>
    <col min="2822" max="2822" width="14.5703125" bestFit="1" customWidth="1"/>
    <col min="2823" max="2823" width="10.5703125" bestFit="1" customWidth="1"/>
    <col min="2824" max="2824" width="8" bestFit="1" customWidth="1"/>
    <col min="2825" max="2825" width="11.5703125" bestFit="1" customWidth="1"/>
    <col min="2826" max="2826" width="17.85546875" bestFit="1" customWidth="1"/>
    <col min="2827" max="2827" width="13.85546875" bestFit="1" customWidth="1"/>
    <col min="2828" max="2828" width="10.5703125" bestFit="1" customWidth="1"/>
    <col min="2829" max="2829" width="17.42578125" bestFit="1" customWidth="1"/>
    <col min="3073" max="3073" width="7.140625" bestFit="1" customWidth="1"/>
    <col min="3074" max="3074" width="71.28515625" bestFit="1" customWidth="1"/>
    <col min="3075" max="3075" width="18.28515625" bestFit="1" customWidth="1"/>
    <col min="3076" max="3076" width="18.5703125" customWidth="1"/>
    <col min="3077" max="3077" width="7.7109375" bestFit="1" customWidth="1"/>
    <col min="3078" max="3078" width="14.5703125" bestFit="1" customWidth="1"/>
    <col min="3079" max="3079" width="10.5703125" bestFit="1" customWidth="1"/>
    <col min="3080" max="3080" width="8" bestFit="1" customWidth="1"/>
    <col min="3081" max="3081" width="11.5703125" bestFit="1" customWidth="1"/>
    <col min="3082" max="3082" width="17.85546875" bestFit="1" customWidth="1"/>
    <col min="3083" max="3083" width="13.85546875" bestFit="1" customWidth="1"/>
    <col min="3084" max="3084" width="10.5703125" bestFit="1" customWidth="1"/>
    <col min="3085" max="3085" width="17.42578125" bestFit="1" customWidth="1"/>
    <col min="3329" max="3329" width="7.140625" bestFit="1" customWidth="1"/>
    <col min="3330" max="3330" width="71.28515625" bestFit="1" customWidth="1"/>
    <col min="3331" max="3331" width="18.28515625" bestFit="1" customWidth="1"/>
    <col min="3332" max="3332" width="18.5703125" customWidth="1"/>
    <col min="3333" max="3333" width="7.7109375" bestFit="1" customWidth="1"/>
    <col min="3334" max="3334" width="14.5703125" bestFit="1" customWidth="1"/>
    <col min="3335" max="3335" width="10.5703125" bestFit="1" customWidth="1"/>
    <col min="3336" max="3336" width="8" bestFit="1" customWidth="1"/>
    <col min="3337" max="3337" width="11.5703125" bestFit="1" customWidth="1"/>
    <col min="3338" max="3338" width="17.85546875" bestFit="1" customWidth="1"/>
    <col min="3339" max="3339" width="13.85546875" bestFit="1" customWidth="1"/>
    <col min="3340" max="3340" width="10.5703125" bestFit="1" customWidth="1"/>
    <col min="3341" max="3341" width="17.42578125" bestFit="1" customWidth="1"/>
    <col min="3585" max="3585" width="7.140625" bestFit="1" customWidth="1"/>
    <col min="3586" max="3586" width="71.28515625" bestFit="1" customWidth="1"/>
    <col min="3587" max="3587" width="18.28515625" bestFit="1" customWidth="1"/>
    <col min="3588" max="3588" width="18.5703125" customWidth="1"/>
    <col min="3589" max="3589" width="7.7109375" bestFit="1" customWidth="1"/>
    <col min="3590" max="3590" width="14.5703125" bestFit="1" customWidth="1"/>
    <col min="3591" max="3591" width="10.5703125" bestFit="1" customWidth="1"/>
    <col min="3592" max="3592" width="8" bestFit="1" customWidth="1"/>
    <col min="3593" max="3593" width="11.5703125" bestFit="1" customWidth="1"/>
    <col min="3594" max="3594" width="17.85546875" bestFit="1" customWidth="1"/>
    <col min="3595" max="3595" width="13.85546875" bestFit="1" customWidth="1"/>
    <col min="3596" max="3596" width="10.5703125" bestFit="1" customWidth="1"/>
    <col min="3597" max="3597" width="17.42578125" bestFit="1" customWidth="1"/>
    <col min="3841" max="3841" width="7.140625" bestFit="1" customWidth="1"/>
    <col min="3842" max="3842" width="71.28515625" bestFit="1" customWidth="1"/>
    <col min="3843" max="3843" width="18.28515625" bestFit="1" customWidth="1"/>
    <col min="3844" max="3844" width="18.5703125" customWidth="1"/>
    <col min="3845" max="3845" width="7.7109375" bestFit="1" customWidth="1"/>
    <col min="3846" max="3846" width="14.5703125" bestFit="1" customWidth="1"/>
    <col min="3847" max="3847" width="10.5703125" bestFit="1" customWidth="1"/>
    <col min="3848" max="3848" width="8" bestFit="1" customWidth="1"/>
    <col min="3849" max="3849" width="11.5703125" bestFit="1" customWidth="1"/>
    <col min="3850" max="3850" width="17.85546875" bestFit="1" customWidth="1"/>
    <col min="3851" max="3851" width="13.85546875" bestFit="1" customWidth="1"/>
    <col min="3852" max="3852" width="10.5703125" bestFit="1" customWidth="1"/>
    <col min="3853" max="3853" width="17.42578125" bestFit="1" customWidth="1"/>
    <col min="4097" max="4097" width="7.140625" bestFit="1" customWidth="1"/>
    <col min="4098" max="4098" width="71.28515625" bestFit="1" customWidth="1"/>
    <col min="4099" max="4099" width="18.28515625" bestFit="1" customWidth="1"/>
    <col min="4100" max="4100" width="18.5703125" customWidth="1"/>
    <col min="4101" max="4101" width="7.7109375" bestFit="1" customWidth="1"/>
    <col min="4102" max="4102" width="14.5703125" bestFit="1" customWidth="1"/>
    <col min="4103" max="4103" width="10.5703125" bestFit="1" customWidth="1"/>
    <col min="4104" max="4104" width="8" bestFit="1" customWidth="1"/>
    <col min="4105" max="4105" width="11.5703125" bestFit="1" customWidth="1"/>
    <col min="4106" max="4106" width="17.85546875" bestFit="1" customWidth="1"/>
    <col min="4107" max="4107" width="13.85546875" bestFit="1" customWidth="1"/>
    <col min="4108" max="4108" width="10.5703125" bestFit="1" customWidth="1"/>
    <col min="4109" max="4109" width="17.42578125" bestFit="1" customWidth="1"/>
    <col min="4353" max="4353" width="7.140625" bestFit="1" customWidth="1"/>
    <col min="4354" max="4354" width="71.28515625" bestFit="1" customWidth="1"/>
    <col min="4355" max="4355" width="18.28515625" bestFit="1" customWidth="1"/>
    <col min="4356" max="4356" width="18.5703125" customWidth="1"/>
    <col min="4357" max="4357" width="7.7109375" bestFit="1" customWidth="1"/>
    <col min="4358" max="4358" width="14.5703125" bestFit="1" customWidth="1"/>
    <col min="4359" max="4359" width="10.5703125" bestFit="1" customWidth="1"/>
    <col min="4360" max="4360" width="8" bestFit="1" customWidth="1"/>
    <col min="4361" max="4361" width="11.5703125" bestFit="1" customWidth="1"/>
    <col min="4362" max="4362" width="17.85546875" bestFit="1" customWidth="1"/>
    <col min="4363" max="4363" width="13.85546875" bestFit="1" customWidth="1"/>
    <col min="4364" max="4364" width="10.5703125" bestFit="1" customWidth="1"/>
    <col min="4365" max="4365" width="17.42578125" bestFit="1" customWidth="1"/>
    <col min="4609" max="4609" width="7.140625" bestFit="1" customWidth="1"/>
    <col min="4610" max="4610" width="71.28515625" bestFit="1" customWidth="1"/>
    <col min="4611" max="4611" width="18.28515625" bestFit="1" customWidth="1"/>
    <col min="4612" max="4612" width="18.5703125" customWidth="1"/>
    <col min="4613" max="4613" width="7.7109375" bestFit="1" customWidth="1"/>
    <col min="4614" max="4614" width="14.5703125" bestFit="1" customWidth="1"/>
    <col min="4615" max="4615" width="10.5703125" bestFit="1" customWidth="1"/>
    <col min="4616" max="4616" width="8" bestFit="1" customWidth="1"/>
    <col min="4617" max="4617" width="11.5703125" bestFit="1" customWidth="1"/>
    <col min="4618" max="4618" width="17.85546875" bestFit="1" customWidth="1"/>
    <col min="4619" max="4619" width="13.85546875" bestFit="1" customWidth="1"/>
    <col min="4620" max="4620" width="10.5703125" bestFit="1" customWidth="1"/>
    <col min="4621" max="4621" width="17.42578125" bestFit="1" customWidth="1"/>
    <col min="4865" max="4865" width="7.140625" bestFit="1" customWidth="1"/>
    <col min="4866" max="4866" width="71.28515625" bestFit="1" customWidth="1"/>
    <col min="4867" max="4867" width="18.28515625" bestFit="1" customWidth="1"/>
    <col min="4868" max="4868" width="18.5703125" customWidth="1"/>
    <col min="4869" max="4869" width="7.7109375" bestFit="1" customWidth="1"/>
    <col min="4870" max="4870" width="14.5703125" bestFit="1" customWidth="1"/>
    <col min="4871" max="4871" width="10.5703125" bestFit="1" customWidth="1"/>
    <col min="4872" max="4872" width="8" bestFit="1" customWidth="1"/>
    <col min="4873" max="4873" width="11.5703125" bestFit="1" customWidth="1"/>
    <col min="4874" max="4874" width="17.85546875" bestFit="1" customWidth="1"/>
    <col min="4875" max="4875" width="13.85546875" bestFit="1" customWidth="1"/>
    <col min="4876" max="4876" width="10.5703125" bestFit="1" customWidth="1"/>
    <col min="4877" max="4877" width="17.42578125" bestFit="1" customWidth="1"/>
    <col min="5121" max="5121" width="7.140625" bestFit="1" customWidth="1"/>
    <col min="5122" max="5122" width="71.28515625" bestFit="1" customWidth="1"/>
    <col min="5123" max="5123" width="18.28515625" bestFit="1" customWidth="1"/>
    <col min="5124" max="5124" width="18.5703125" customWidth="1"/>
    <col min="5125" max="5125" width="7.7109375" bestFit="1" customWidth="1"/>
    <col min="5126" max="5126" width="14.5703125" bestFit="1" customWidth="1"/>
    <col min="5127" max="5127" width="10.5703125" bestFit="1" customWidth="1"/>
    <col min="5128" max="5128" width="8" bestFit="1" customWidth="1"/>
    <col min="5129" max="5129" width="11.5703125" bestFit="1" customWidth="1"/>
    <col min="5130" max="5130" width="17.85546875" bestFit="1" customWidth="1"/>
    <col min="5131" max="5131" width="13.85546875" bestFit="1" customWidth="1"/>
    <col min="5132" max="5132" width="10.5703125" bestFit="1" customWidth="1"/>
    <col min="5133" max="5133" width="17.42578125" bestFit="1" customWidth="1"/>
    <col min="5377" max="5377" width="7.140625" bestFit="1" customWidth="1"/>
    <col min="5378" max="5378" width="71.28515625" bestFit="1" customWidth="1"/>
    <col min="5379" max="5379" width="18.28515625" bestFit="1" customWidth="1"/>
    <col min="5380" max="5380" width="18.5703125" customWidth="1"/>
    <col min="5381" max="5381" width="7.7109375" bestFit="1" customWidth="1"/>
    <col min="5382" max="5382" width="14.5703125" bestFit="1" customWidth="1"/>
    <col min="5383" max="5383" width="10.5703125" bestFit="1" customWidth="1"/>
    <col min="5384" max="5384" width="8" bestFit="1" customWidth="1"/>
    <col min="5385" max="5385" width="11.5703125" bestFit="1" customWidth="1"/>
    <col min="5386" max="5386" width="17.85546875" bestFit="1" customWidth="1"/>
    <col min="5387" max="5387" width="13.85546875" bestFit="1" customWidth="1"/>
    <col min="5388" max="5388" width="10.5703125" bestFit="1" customWidth="1"/>
    <col min="5389" max="5389" width="17.42578125" bestFit="1" customWidth="1"/>
    <col min="5633" max="5633" width="7.140625" bestFit="1" customWidth="1"/>
    <col min="5634" max="5634" width="71.28515625" bestFit="1" customWidth="1"/>
    <col min="5635" max="5635" width="18.28515625" bestFit="1" customWidth="1"/>
    <col min="5636" max="5636" width="18.5703125" customWidth="1"/>
    <col min="5637" max="5637" width="7.7109375" bestFit="1" customWidth="1"/>
    <col min="5638" max="5638" width="14.5703125" bestFit="1" customWidth="1"/>
    <col min="5639" max="5639" width="10.5703125" bestFit="1" customWidth="1"/>
    <col min="5640" max="5640" width="8" bestFit="1" customWidth="1"/>
    <col min="5641" max="5641" width="11.5703125" bestFit="1" customWidth="1"/>
    <col min="5642" max="5642" width="17.85546875" bestFit="1" customWidth="1"/>
    <col min="5643" max="5643" width="13.85546875" bestFit="1" customWidth="1"/>
    <col min="5644" max="5644" width="10.5703125" bestFit="1" customWidth="1"/>
    <col min="5645" max="5645" width="17.42578125" bestFit="1" customWidth="1"/>
    <col min="5889" max="5889" width="7.140625" bestFit="1" customWidth="1"/>
    <col min="5890" max="5890" width="71.28515625" bestFit="1" customWidth="1"/>
    <col min="5891" max="5891" width="18.28515625" bestFit="1" customWidth="1"/>
    <col min="5892" max="5892" width="18.5703125" customWidth="1"/>
    <col min="5893" max="5893" width="7.7109375" bestFit="1" customWidth="1"/>
    <col min="5894" max="5894" width="14.5703125" bestFit="1" customWidth="1"/>
    <col min="5895" max="5895" width="10.5703125" bestFit="1" customWidth="1"/>
    <col min="5896" max="5896" width="8" bestFit="1" customWidth="1"/>
    <col min="5897" max="5897" width="11.5703125" bestFit="1" customWidth="1"/>
    <col min="5898" max="5898" width="17.85546875" bestFit="1" customWidth="1"/>
    <col min="5899" max="5899" width="13.85546875" bestFit="1" customWidth="1"/>
    <col min="5900" max="5900" width="10.5703125" bestFit="1" customWidth="1"/>
    <col min="5901" max="5901" width="17.42578125" bestFit="1" customWidth="1"/>
    <col min="6145" max="6145" width="7.140625" bestFit="1" customWidth="1"/>
    <col min="6146" max="6146" width="71.28515625" bestFit="1" customWidth="1"/>
    <col min="6147" max="6147" width="18.28515625" bestFit="1" customWidth="1"/>
    <col min="6148" max="6148" width="18.5703125" customWidth="1"/>
    <col min="6149" max="6149" width="7.7109375" bestFit="1" customWidth="1"/>
    <col min="6150" max="6150" width="14.5703125" bestFit="1" customWidth="1"/>
    <col min="6151" max="6151" width="10.5703125" bestFit="1" customWidth="1"/>
    <col min="6152" max="6152" width="8" bestFit="1" customWidth="1"/>
    <col min="6153" max="6153" width="11.5703125" bestFit="1" customWidth="1"/>
    <col min="6154" max="6154" width="17.85546875" bestFit="1" customWidth="1"/>
    <col min="6155" max="6155" width="13.85546875" bestFit="1" customWidth="1"/>
    <col min="6156" max="6156" width="10.5703125" bestFit="1" customWidth="1"/>
    <col min="6157" max="6157" width="17.42578125" bestFit="1" customWidth="1"/>
    <col min="6401" max="6401" width="7.140625" bestFit="1" customWidth="1"/>
    <col min="6402" max="6402" width="71.28515625" bestFit="1" customWidth="1"/>
    <col min="6403" max="6403" width="18.28515625" bestFit="1" customWidth="1"/>
    <col min="6404" max="6404" width="18.5703125" customWidth="1"/>
    <col min="6405" max="6405" width="7.7109375" bestFit="1" customWidth="1"/>
    <col min="6406" max="6406" width="14.5703125" bestFit="1" customWidth="1"/>
    <col min="6407" max="6407" width="10.5703125" bestFit="1" customWidth="1"/>
    <col min="6408" max="6408" width="8" bestFit="1" customWidth="1"/>
    <col min="6409" max="6409" width="11.5703125" bestFit="1" customWidth="1"/>
    <col min="6410" max="6410" width="17.85546875" bestFit="1" customWidth="1"/>
    <col min="6411" max="6411" width="13.85546875" bestFit="1" customWidth="1"/>
    <col min="6412" max="6412" width="10.5703125" bestFit="1" customWidth="1"/>
    <col min="6413" max="6413" width="17.42578125" bestFit="1" customWidth="1"/>
    <col min="6657" max="6657" width="7.140625" bestFit="1" customWidth="1"/>
    <col min="6658" max="6658" width="71.28515625" bestFit="1" customWidth="1"/>
    <col min="6659" max="6659" width="18.28515625" bestFit="1" customWidth="1"/>
    <col min="6660" max="6660" width="18.5703125" customWidth="1"/>
    <col min="6661" max="6661" width="7.7109375" bestFit="1" customWidth="1"/>
    <col min="6662" max="6662" width="14.5703125" bestFit="1" customWidth="1"/>
    <col min="6663" max="6663" width="10.5703125" bestFit="1" customWidth="1"/>
    <col min="6664" max="6664" width="8" bestFit="1" customWidth="1"/>
    <col min="6665" max="6665" width="11.5703125" bestFit="1" customWidth="1"/>
    <col min="6666" max="6666" width="17.85546875" bestFit="1" customWidth="1"/>
    <col min="6667" max="6667" width="13.85546875" bestFit="1" customWidth="1"/>
    <col min="6668" max="6668" width="10.5703125" bestFit="1" customWidth="1"/>
    <col min="6669" max="6669" width="17.42578125" bestFit="1" customWidth="1"/>
    <col min="6913" max="6913" width="7.140625" bestFit="1" customWidth="1"/>
    <col min="6914" max="6914" width="71.28515625" bestFit="1" customWidth="1"/>
    <col min="6915" max="6915" width="18.28515625" bestFit="1" customWidth="1"/>
    <col min="6916" max="6916" width="18.5703125" customWidth="1"/>
    <col min="6917" max="6917" width="7.7109375" bestFit="1" customWidth="1"/>
    <col min="6918" max="6918" width="14.5703125" bestFit="1" customWidth="1"/>
    <col min="6919" max="6919" width="10.5703125" bestFit="1" customWidth="1"/>
    <col min="6920" max="6920" width="8" bestFit="1" customWidth="1"/>
    <col min="6921" max="6921" width="11.5703125" bestFit="1" customWidth="1"/>
    <col min="6922" max="6922" width="17.85546875" bestFit="1" customWidth="1"/>
    <col min="6923" max="6923" width="13.85546875" bestFit="1" customWidth="1"/>
    <col min="6924" max="6924" width="10.5703125" bestFit="1" customWidth="1"/>
    <col min="6925" max="6925" width="17.42578125" bestFit="1" customWidth="1"/>
    <col min="7169" max="7169" width="7.140625" bestFit="1" customWidth="1"/>
    <col min="7170" max="7170" width="71.28515625" bestFit="1" customWidth="1"/>
    <col min="7171" max="7171" width="18.28515625" bestFit="1" customWidth="1"/>
    <col min="7172" max="7172" width="18.5703125" customWidth="1"/>
    <col min="7173" max="7173" width="7.7109375" bestFit="1" customWidth="1"/>
    <col min="7174" max="7174" width="14.5703125" bestFit="1" customWidth="1"/>
    <col min="7175" max="7175" width="10.5703125" bestFit="1" customWidth="1"/>
    <col min="7176" max="7176" width="8" bestFit="1" customWidth="1"/>
    <col min="7177" max="7177" width="11.5703125" bestFit="1" customWidth="1"/>
    <col min="7178" max="7178" width="17.85546875" bestFit="1" customWidth="1"/>
    <col min="7179" max="7179" width="13.85546875" bestFit="1" customWidth="1"/>
    <col min="7180" max="7180" width="10.5703125" bestFit="1" customWidth="1"/>
    <col min="7181" max="7181" width="17.42578125" bestFit="1" customWidth="1"/>
    <col min="7425" max="7425" width="7.140625" bestFit="1" customWidth="1"/>
    <col min="7426" max="7426" width="71.28515625" bestFit="1" customWidth="1"/>
    <col min="7427" max="7427" width="18.28515625" bestFit="1" customWidth="1"/>
    <col min="7428" max="7428" width="18.5703125" customWidth="1"/>
    <col min="7429" max="7429" width="7.7109375" bestFit="1" customWidth="1"/>
    <col min="7430" max="7430" width="14.5703125" bestFit="1" customWidth="1"/>
    <col min="7431" max="7431" width="10.5703125" bestFit="1" customWidth="1"/>
    <col min="7432" max="7432" width="8" bestFit="1" customWidth="1"/>
    <col min="7433" max="7433" width="11.5703125" bestFit="1" customWidth="1"/>
    <col min="7434" max="7434" width="17.85546875" bestFit="1" customWidth="1"/>
    <col min="7435" max="7435" width="13.85546875" bestFit="1" customWidth="1"/>
    <col min="7436" max="7436" width="10.5703125" bestFit="1" customWidth="1"/>
    <col min="7437" max="7437" width="17.42578125" bestFit="1" customWidth="1"/>
    <col min="7681" max="7681" width="7.140625" bestFit="1" customWidth="1"/>
    <col min="7682" max="7682" width="71.28515625" bestFit="1" customWidth="1"/>
    <col min="7683" max="7683" width="18.28515625" bestFit="1" customWidth="1"/>
    <col min="7684" max="7684" width="18.5703125" customWidth="1"/>
    <col min="7685" max="7685" width="7.7109375" bestFit="1" customWidth="1"/>
    <col min="7686" max="7686" width="14.5703125" bestFit="1" customWidth="1"/>
    <col min="7687" max="7687" width="10.5703125" bestFit="1" customWidth="1"/>
    <col min="7688" max="7688" width="8" bestFit="1" customWidth="1"/>
    <col min="7689" max="7689" width="11.5703125" bestFit="1" customWidth="1"/>
    <col min="7690" max="7690" width="17.85546875" bestFit="1" customWidth="1"/>
    <col min="7691" max="7691" width="13.85546875" bestFit="1" customWidth="1"/>
    <col min="7692" max="7692" width="10.5703125" bestFit="1" customWidth="1"/>
    <col min="7693" max="7693" width="17.42578125" bestFit="1" customWidth="1"/>
    <col min="7937" max="7937" width="7.140625" bestFit="1" customWidth="1"/>
    <col min="7938" max="7938" width="71.28515625" bestFit="1" customWidth="1"/>
    <col min="7939" max="7939" width="18.28515625" bestFit="1" customWidth="1"/>
    <col min="7940" max="7940" width="18.5703125" customWidth="1"/>
    <col min="7941" max="7941" width="7.7109375" bestFit="1" customWidth="1"/>
    <col min="7942" max="7942" width="14.5703125" bestFit="1" customWidth="1"/>
    <col min="7943" max="7943" width="10.5703125" bestFit="1" customWidth="1"/>
    <col min="7944" max="7944" width="8" bestFit="1" customWidth="1"/>
    <col min="7945" max="7945" width="11.5703125" bestFit="1" customWidth="1"/>
    <col min="7946" max="7946" width="17.85546875" bestFit="1" customWidth="1"/>
    <col min="7947" max="7947" width="13.85546875" bestFit="1" customWidth="1"/>
    <col min="7948" max="7948" width="10.5703125" bestFit="1" customWidth="1"/>
    <col min="7949" max="7949" width="17.42578125" bestFit="1" customWidth="1"/>
    <col min="8193" max="8193" width="7.140625" bestFit="1" customWidth="1"/>
    <col min="8194" max="8194" width="71.28515625" bestFit="1" customWidth="1"/>
    <col min="8195" max="8195" width="18.28515625" bestFit="1" customWidth="1"/>
    <col min="8196" max="8196" width="18.5703125" customWidth="1"/>
    <col min="8197" max="8197" width="7.7109375" bestFit="1" customWidth="1"/>
    <col min="8198" max="8198" width="14.5703125" bestFit="1" customWidth="1"/>
    <col min="8199" max="8199" width="10.5703125" bestFit="1" customWidth="1"/>
    <col min="8200" max="8200" width="8" bestFit="1" customWidth="1"/>
    <col min="8201" max="8201" width="11.5703125" bestFit="1" customWidth="1"/>
    <col min="8202" max="8202" width="17.85546875" bestFit="1" customWidth="1"/>
    <col min="8203" max="8203" width="13.85546875" bestFit="1" customWidth="1"/>
    <col min="8204" max="8204" width="10.5703125" bestFit="1" customWidth="1"/>
    <col min="8205" max="8205" width="17.42578125" bestFit="1" customWidth="1"/>
    <col min="8449" max="8449" width="7.140625" bestFit="1" customWidth="1"/>
    <col min="8450" max="8450" width="71.28515625" bestFit="1" customWidth="1"/>
    <col min="8451" max="8451" width="18.28515625" bestFit="1" customWidth="1"/>
    <col min="8452" max="8452" width="18.5703125" customWidth="1"/>
    <col min="8453" max="8453" width="7.7109375" bestFit="1" customWidth="1"/>
    <col min="8454" max="8454" width="14.5703125" bestFit="1" customWidth="1"/>
    <col min="8455" max="8455" width="10.5703125" bestFit="1" customWidth="1"/>
    <col min="8456" max="8456" width="8" bestFit="1" customWidth="1"/>
    <col min="8457" max="8457" width="11.5703125" bestFit="1" customWidth="1"/>
    <col min="8458" max="8458" width="17.85546875" bestFit="1" customWidth="1"/>
    <col min="8459" max="8459" width="13.85546875" bestFit="1" customWidth="1"/>
    <col min="8460" max="8460" width="10.5703125" bestFit="1" customWidth="1"/>
    <col min="8461" max="8461" width="17.42578125" bestFit="1" customWidth="1"/>
    <col min="8705" max="8705" width="7.140625" bestFit="1" customWidth="1"/>
    <col min="8706" max="8706" width="71.28515625" bestFit="1" customWidth="1"/>
    <col min="8707" max="8707" width="18.28515625" bestFit="1" customWidth="1"/>
    <col min="8708" max="8708" width="18.5703125" customWidth="1"/>
    <col min="8709" max="8709" width="7.7109375" bestFit="1" customWidth="1"/>
    <col min="8710" max="8710" width="14.5703125" bestFit="1" customWidth="1"/>
    <col min="8711" max="8711" width="10.5703125" bestFit="1" customWidth="1"/>
    <col min="8712" max="8712" width="8" bestFit="1" customWidth="1"/>
    <col min="8713" max="8713" width="11.5703125" bestFit="1" customWidth="1"/>
    <col min="8714" max="8714" width="17.85546875" bestFit="1" customWidth="1"/>
    <col min="8715" max="8715" width="13.85546875" bestFit="1" customWidth="1"/>
    <col min="8716" max="8716" width="10.5703125" bestFit="1" customWidth="1"/>
    <col min="8717" max="8717" width="17.42578125" bestFit="1" customWidth="1"/>
    <col min="8961" max="8961" width="7.140625" bestFit="1" customWidth="1"/>
    <col min="8962" max="8962" width="71.28515625" bestFit="1" customWidth="1"/>
    <col min="8963" max="8963" width="18.28515625" bestFit="1" customWidth="1"/>
    <col min="8964" max="8964" width="18.5703125" customWidth="1"/>
    <col min="8965" max="8965" width="7.7109375" bestFit="1" customWidth="1"/>
    <col min="8966" max="8966" width="14.5703125" bestFit="1" customWidth="1"/>
    <col min="8967" max="8967" width="10.5703125" bestFit="1" customWidth="1"/>
    <col min="8968" max="8968" width="8" bestFit="1" customWidth="1"/>
    <col min="8969" max="8969" width="11.5703125" bestFit="1" customWidth="1"/>
    <col min="8970" max="8970" width="17.85546875" bestFit="1" customWidth="1"/>
    <col min="8971" max="8971" width="13.85546875" bestFit="1" customWidth="1"/>
    <col min="8972" max="8972" width="10.5703125" bestFit="1" customWidth="1"/>
    <col min="8973" max="8973" width="17.42578125" bestFit="1" customWidth="1"/>
    <col min="9217" max="9217" width="7.140625" bestFit="1" customWidth="1"/>
    <col min="9218" max="9218" width="71.28515625" bestFit="1" customWidth="1"/>
    <col min="9219" max="9219" width="18.28515625" bestFit="1" customWidth="1"/>
    <col min="9220" max="9220" width="18.5703125" customWidth="1"/>
    <col min="9221" max="9221" width="7.7109375" bestFit="1" customWidth="1"/>
    <col min="9222" max="9222" width="14.5703125" bestFit="1" customWidth="1"/>
    <col min="9223" max="9223" width="10.5703125" bestFit="1" customWidth="1"/>
    <col min="9224" max="9224" width="8" bestFit="1" customWidth="1"/>
    <col min="9225" max="9225" width="11.5703125" bestFit="1" customWidth="1"/>
    <col min="9226" max="9226" width="17.85546875" bestFit="1" customWidth="1"/>
    <col min="9227" max="9227" width="13.85546875" bestFit="1" customWidth="1"/>
    <col min="9228" max="9228" width="10.5703125" bestFit="1" customWidth="1"/>
    <col min="9229" max="9229" width="17.42578125" bestFit="1" customWidth="1"/>
    <col min="9473" max="9473" width="7.140625" bestFit="1" customWidth="1"/>
    <col min="9474" max="9474" width="71.28515625" bestFit="1" customWidth="1"/>
    <col min="9475" max="9475" width="18.28515625" bestFit="1" customWidth="1"/>
    <col min="9476" max="9476" width="18.5703125" customWidth="1"/>
    <col min="9477" max="9477" width="7.7109375" bestFit="1" customWidth="1"/>
    <col min="9478" max="9478" width="14.5703125" bestFit="1" customWidth="1"/>
    <col min="9479" max="9479" width="10.5703125" bestFit="1" customWidth="1"/>
    <col min="9480" max="9480" width="8" bestFit="1" customWidth="1"/>
    <col min="9481" max="9481" width="11.5703125" bestFit="1" customWidth="1"/>
    <col min="9482" max="9482" width="17.85546875" bestFit="1" customWidth="1"/>
    <col min="9483" max="9483" width="13.85546875" bestFit="1" customWidth="1"/>
    <col min="9484" max="9484" width="10.5703125" bestFit="1" customWidth="1"/>
    <col min="9485" max="9485" width="17.42578125" bestFit="1" customWidth="1"/>
    <col min="9729" max="9729" width="7.140625" bestFit="1" customWidth="1"/>
    <col min="9730" max="9730" width="71.28515625" bestFit="1" customWidth="1"/>
    <col min="9731" max="9731" width="18.28515625" bestFit="1" customWidth="1"/>
    <col min="9732" max="9732" width="18.5703125" customWidth="1"/>
    <col min="9733" max="9733" width="7.7109375" bestFit="1" customWidth="1"/>
    <col min="9734" max="9734" width="14.5703125" bestFit="1" customWidth="1"/>
    <col min="9735" max="9735" width="10.5703125" bestFit="1" customWidth="1"/>
    <col min="9736" max="9736" width="8" bestFit="1" customWidth="1"/>
    <col min="9737" max="9737" width="11.5703125" bestFit="1" customWidth="1"/>
    <col min="9738" max="9738" width="17.85546875" bestFit="1" customWidth="1"/>
    <col min="9739" max="9739" width="13.85546875" bestFit="1" customWidth="1"/>
    <col min="9740" max="9740" width="10.5703125" bestFit="1" customWidth="1"/>
    <col min="9741" max="9741" width="17.42578125" bestFit="1" customWidth="1"/>
    <col min="9985" max="9985" width="7.140625" bestFit="1" customWidth="1"/>
    <col min="9986" max="9986" width="71.28515625" bestFit="1" customWidth="1"/>
    <col min="9987" max="9987" width="18.28515625" bestFit="1" customWidth="1"/>
    <col min="9988" max="9988" width="18.5703125" customWidth="1"/>
    <col min="9989" max="9989" width="7.7109375" bestFit="1" customWidth="1"/>
    <col min="9990" max="9990" width="14.5703125" bestFit="1" customWidth="1"/>
    <col min="9991" max="9991" width="10.5703125" bestFit="1" customWidth="1"/>
    <col min="9992" max="9992" width="8" bestFit="1" customWidth="1"/>
    <col min="9993" max="9993" width="11.5703125" bestFit="1" customWidth="1"/>
    <col min="9994" max="9994" width="17.85546875" bestFit="1" customWidth="1"/>
    <col min="9995" max="9995" width="13.85546875" bestFit="1" customWidth="1"/>
    <col min="9996" max="9996" width="10.5703125" bestFit="1" customWidth="1"/>
    <col min="9997" max="9997" width="17.42578125" bestFit="1" customWidth="1"/>
    <col min="10241" max="10241" width="7.140625" bestFit="1" customWidth="1"/>
    <col min="10242" max="10242" width="71.28515625" bestFit="1" customWidth="1"/>
    <col min="10243" max="10243" width="18.28515625" bestFit="1" customWidth="1"/>
    <col min="10244" max="10244" width="18.5703125" customWidth="1"/>
    <col min="10245" max="10245" width="7.7109375" bestFit="1" customWidth="1"/>
    <col min="10246" max="10246" width="14.5703125" bestFit="1" customWidth="1"/>
    <col min="10247" max="10247" width="10.5703125" bestFit="1" customWidth="1"/>
    <col min="10248" max="10248" width="8" bestFit="1" customWidth="1"/>
    <col min="10249" max="10249" width="11.5703125" bestFit="1" customWidth="1"/>
    <col min="10250" max="10250" width="17.85546875" bestFit="1" customWidth="1"/>
    <col min="10251" max="10251" width="13.85546875" bestFit="1" customWidth="1"/>
    <col min="10252" max="10252" width="10.5703125" bestFit="1" customWidth="1"/>
    <col min="10253" max="10253" width="17.42578125" bestFit="1" customWidth="1"/>
    <col min="10497" max="10497" width="7.140625" bestFit="1" customWidth="1"/>
    <col min="10498" max="10498" width="71.28515625" bestFit="1" customWidth="1"/>
    <col min="10499" max="10499" width="18.28515625" bestFit="1" customWidth="1"/>
    <col min="10500" max="10500" width="18.5703125" customWidth="1"/>
    <col min="10501" max="10501" width="7.7109375" bestFit="1" customWidth="1"/>
    <col min="10502" max="10502" width="14.5703125" bestFit="1" customWidth="1"/>
    <col min="10503" max="10503" width="10.5703125" bestFit="1" customWidth="1"/>
    <col min="10504" max="10504" width="8" bestFit="1" customWidth="1"/>
    <col min="10505" max="10505" width="11.5703125" bestFit="1" customWidth="1"/>
    <col min="10506" max="10506" width="17.85546875" bestFit="1" customWidth="1"/>
    <col min="10507" max="10507" width="13.85546875" bestFit="1" customWidth="1"/>
    <col min="10508" max="10508" width="10.5703125" bestFit="1" customWidth="1"/>
    <col min="10509" max="10509" width="17.42578125" bestFit="1" customWidth="1"/>
    <col min="10753" max="10753" width="7.140625" bestFit="1" customWidth="1"/>
    <col min="10754" max="10754" width="71.28515625" bestFit="1" customWidth="1"/>
    <col min="10755" max="10755" width="18.28515625" bestFit="1" customWidth="1"/>
    <col min="10756" max="10756" width="18.5703125" customWidth="1"/>
    <col min="10757" max="10757" width="7.7109375" bestFit="1" customWidth="1"/>
    <col min="10758" max="10758" width="14.5703125" bestFit="1" customWidth="1"/>
    <col min="10759" max="10759" width="10.5703125" bestFit="1" customWidth="1"/>
    <col min="10760" max="10760" width="8" bestFit="1" customWidth="1"/>
    <col min="10761" max="10761" width="11.5703125" bestFit="1" customWidth="1"/>
    <col min="10762" max="10762" width="17.85546875" bestFit="1" customWidth="1"/>
    <col min="10763" max="10763" width="13.85546875" bestFit="1" customWidth="1"/>
    <col min="10764" max="10764" width="10.5703125" bestFit="1" customWidth="1"/>
    <col min="10765" max="10765" width="17.42578125" bestFit="1" customWidth="1"/>
    <col min="11009" max="11009" width="7.140625" bestFit="1" customWidth="1"/>
    <col min="11010" max="11010" width="71.28515625" bestFit="1" customWidth="1"/>
    <col min="11011" max="11011" width="18.28515625" bestFit="1" customWidth="1"/>
    <col min="11012" max="11012" width="18.5703125" customWidth="1"/>
    <col min="11013" max="11013" width="7.7109375" bestFit="1" customWidth="1"/>
    <col min="11014" max="11014" width="14.5703125" bestFit="1" customWidth="1"/>
    <col min="11015" max="11015" width="10.5703125" bestFit="1" customWidth="1"/>
    <col min="11016" max="11016" width="8" bestFit="1" customWidth="1"/>
    <col min="11017" max="11017" width="11.5703125" bestFit="1" customWidth="1"/>
    <col min="11018" max="11018" width="17.85546875" bestFit="1" customWidth="1"/>
    <col min="11019" max="11019" width="13.85546875" bestFit="1" customWidth="1"/>
    <col min="11020" max="11020" width="10.5703125" bestFit="1" customWidth="1"/>
    <col min="11021" max="11021" width="17.42578125" bestFit="1" customWidth="1"/>
    <col min="11265" max="11265" width="7.140625" bestFit="1" customWidth="1"/>
    <col min="11266" max="11266" width="71.28515625" bestFit="1" customWidth="1"/>
    <col min="11267" max="11267" width="18.28515625" bestFit="1" customWidth="1"/>
    <col min="11268" max="11268" width="18.5703125" customWidth="1"/>
    <col min="11269" max="11269" width="7.7109375" bestFit="1" customWidth="1"/>
    <col min="11270" max="11270" width="14.5703125" bestFit="1" customWidth="1"/>
    <col min="11271" max="11271" width="10.5703125" bestFit="1" customWidth="1"/>
    <col min="11272" max="11272" width="8" bestFit="1" customWidth="1"/>
    <col min="11273" max="11273" width="11.5703125" bestFit="1" customWidth="1"/>
    <col min="11274" max="11274" width="17.85546875" bestFit="1" customWidth="1"/>
    <col min="11275" max="11275" width="13.85546875" bestFit="1" customWidth="1"/>
    <col min="11276" max="11276" width="10.5703125" bestFit="1" customWidth="1"/>
    <col min="11277" max="11277" width="17.42578125" bestFit="1" customWidth="1"/>
    <col min="11521" max="11521" width="7.140625" bestFit="1" customWidth="1"/>
    <col min="11522" max="11522" width="71.28515625" bestFit="1" customWidth="1"/>
    <col min="11523" max="11523" width="18.28515625" bestFit="1" customWidth="1"/>
    <col min="11524" max="11524" width="18.5703125" customWidth="1"/>
    <col min="11525" max="11525" width="7.7109375" bestFit="1" customWidth="1"/>
    <col min="11526" max="11526" width="14.5703125" bestFit="1" customWidth="1"/>
    <col min="11527" max="11527" width="10.5703125" bestFit="1" customWidth="1"/>
    <col min="11528" max="11528" width="8" bestFit="1" customWidth="1"/>
    <col min="11529" max="11529" width="11.5703125" bestFit="1" customWidth="1"/>
    <col min="11530" max="11530" width="17.85546875" bestFit="1" customWidth="1"/>
    <col min="11531" max="11531" width="13.85546875" bestFit="1" customWidth="1"/>
    <col min="11532" max="11532" width="10.5703125" bestFit="1" customWidth="1"/>
    <col min="11533" max="11533" width="17.42578125" bestFit="1" customWidth="1"/>
    <col min="11777" max="11777" width="7.140625" bestFit="1" customWidth="1"/>
    <col min="11778" max="11778" width="71.28515625" bestFit="1" customWidth="1"/>
    <col min="11779" max="11779" width="18.28515625" bestFit="1" customWidth="1"/>
    <col min="11780" max="11780" width="18.5703125" customWidth="1"/>
    <col min="11781" max="11781" width="7.7109375" bestFit="1" customWidth="1"/>
    <col min="11782" max="11782" width="14.5703125" bestFit="1" customWidth="1"/>
    <col min="11783" max="11783" width="10.5703125" bestFit="1" customWidth="1"/>
    <col min="11784" max="11784" width="8" bestFit="1" customWidth="1"/>
    <col min="11785" max="11785" width="11.5703125" bestFit="1" customWidth="1"/>
    <col min="11786" max="11786" width="17.85546875" bestFit="1" customWidth="1"/>
    <col min="11787" max="11787" width="13.85546875" bestFit="1" customWidth="1"/>
    <col min="11788" max="11788" width="10.5703125" bestFit="1" customWidth="1"/>
    <col min="11789" max="11789" width="17.42578125" bestFit="1" customWidth="1"/>
    <col min="12033" max="12033" width="7.140625" bestFit="1" customWidth="1"/>
    <col min="12034" max="12034" width="71.28515625" bestFit="1" customWidth="1"/>
    <col min="12035" max="12035" width="18.28515625" bestFit="1" customWidth="1"/>
    <col min="12036" max="12036" width="18.5703125" customWidth="1"/>
    <col min="12037" max="12037" width="7.7109375" bestFit="1" customWidth="1"/>
    <col min="12038" max="12038" width="14.5703125" bestFit="1" customWidth="1"/>
    <col min="12039" max="12039" width="10.5703125" bestFit="1" customWidth="1"/>
    <col min="12040" max="12040" width="8" bestFit="1" customWidth="1"/>
    <col min="12041" max="12041" width="11.5703125" bestFit="1" customWidth="1"/>
    <col min="12042" max="12042" width="17.85546875" bestFit="1" customWidth="1"/>
    <col min="12043" max="12043" width="13.85546875" bestFit="1" customWidth="1"/>
    <col min="12044" max="12044" width="10.5703125" bestFit="1" customWidth="1"/>
    <col min="12045" max="12045" width="17.42578125" bestFit="1" customWidth="1"/>
    <col min="12289" max="12289" width="7.140625" bestFit="1" customWidth="1"/>
    <col min="12290" max="12290" width="71.28515625" bestFit="1" customWidth="1"/>
    <col min="12291" max="12291" width="18.28515625" bestFit="1" customWidth="1"/>
    <col min="12292" max="12292" width="18.5703125" customWidth="1"/>
    <col min="12293" max="12293" width="7.7109375" bestFit="1" customWidth="1"/>
    <col min="12294" max="12294" width="14.5703125" bestFit="1" customWidth="1"/>
    <col min="12295" max="12295" width="10.5703125" bestFit="1" customWidth="1"/>
    <col min="12296" max="12296" width="8" bestFit="1" customWidth="1"/>
    <col min="12297" max="12297" width="11.5703125" bestFit="1" customWidth="1"/>
    <col min="12298" max="12298" width="17.85546875" bestFit="1" customWidth="1"/>
    <col min="12299" max="12299" width="13.85546875" bestFit="1" customWidth="1"/>
    <col min="12300" max="12300" width="10.5703125" bestFit="1" customWidth="1"/>
    <col min="12301" max="12301" width="17.42578125" bestFit="1" customWidth="1"/>
    <col min="12545" max="12545" width="7.140625" bestFit="1" customWidth="1"/>
    <col min="12546" max="12546" width="71.28515625" bestFit="1" customWidth="1"/>
    <col min="12547" max="12547" width="18.28515625" bestFit="1" customWidth="1"/>
    <col min="12548" max="12548" width="18.5703125" customWidth="1"/>
    <col min="12549" max="12549" width="7.7109375" bestFit="1" customWidth="1"/>
    <col min="12550" max="12550" width="14.5703125" bestFit="1" customWidth="1"/>
    <col min="12551" max="12551" width="10.5703125" bestFit="1" customWidth="1"/>
    <col min="12552" max="12552" width="8" bestFit="1" customWidth="1"/>
    <col min="12553" max="12553" width="11.5703125" bestFit="1" customWidth="1"/>
    <col min="12554" max="12554" width="17.85546875" bestFit="1" customWidth="1"/>
    <col min="12555" max="12555" width="13.85546875" bestFit="1" customWidth="1"/>
    <col min="12556" max="12556" width="10.5703125" bestFit="1" customWidth="1"/>
    <col min="12557" max="12557" width="17.42578125" bestFit="1" customWidth="1"/>
    <col min="12801" max="12801" width="7.140625" bestFit="1" customWidth="1"/>
    <col min="12802" max="12802" width="71.28515625" bestFit="1" customWidth="1"/>
    <col min="12803" max="12803" width="18.28515625" bestFit="1" customWidth="1"/>
    <col min="12804" max="12804" width="18.5703125" customWidth="1"/>
    <col min="12805" max="12805" width="7.7109375" bestFit="1" customWidth="1"/>
    <col min="12806" max="12806" width="14.5703125" bestFit="1" customWidth="1"/>
    <col min="12807" max="12807" width="10.5703125" bestFit="1" customWidth="1"/>
    <col min="12808" max="12808" width="8" bestFit="1" customWidth="1"/>
    <col min="12809" max="12809" width="11.5703125" bestFit="1" customWidth="1"/>
    <col min="12810" max="12810" width="17.85546875" bestFit="1" customWidth="1"/>
    <col min="12811" max="12811" width="13.85546875" bestFit="1" customWidth="1"/>
    <col min="12812" max="12812" width="10.5703125" bestFit="1" customWidth="1"/>
    <col min="12813" max="12813" width="17.42578125" bestFit="1" customWidth="1"/>
    <col min="13057" max="13057" width="7.140625" bestFit="1" customWidth="1"/>
    <col min="13058" max="13058" width="71.28515625" bestFit="1" customWidth="1"/>
    <col min="13059" max="13059" width="18.28515625" bestFit="1" customWidth="1"/>
    <col min="13060" max="13060" width="18.5703125" customWidth="1"/>
    <col min="13061" max="13061" width="7.7109375" bestFit="1" customWidth="1"/>
    <col min="13062" max="13062" width="14.5703125" bestFit="1" customWidth="1"/>
    <col min="13063" max="13063" width="10.5703125" bestFit="1" customWidth="1"/>
    <col min="13064" max="13064" width="8" bestFit="1" customWidth="1"/>
    <col min="13065" max="13065" width="11.5703125" bestFit="1" customWidth="1"/>
    <col min="13066" max="13066" width="17.85546875" bestFit="1" customWidth="1"/>
    <col min="13067" max="13067" width="13.85546875" bestFit="1" customWidth="1"/>
    <col min="13068" max="13068" width="10.5703125" bestFit="1" customWidth="1"/>
    <col min="13069" max="13069" width="17.42578125" bestFit="1" customWidth="1"/>
    <col min="13313" max="13313" width="7.140625" bestFit="1" customWidth="1"/>
    <col min="13314" max="13314" width="71.28515625" bestFit="1" customWidth="1"/>
    <col min="13315" max="13315" width="18.28515625" bestFit="1" customWidth="1"/>
    <col min="13316" max="13316" width="18.5703125" customWidth="1"/>
    <col min="13317" max="13317" width="7.7109375" bestFit="1" customWidth="1"/>
    <col min="13318" max="13318" width="14.5703125" bestFit="1" customWidth="1"/>
    <col min="13319" max="13319" width="10.5703125" bestFit="1" customWidth="1"/>
    <col min="13320" max="13320" width="8" bestFit="1" customWidth="1"/>
    <col min="13321" max="13321" width="11.5703125" bestFit="1" customWidth="1"/>
    <col min="13322" max="13322" width="17.85546875" bestFit="1" customWidth="1"/>
    <col min="13323" max="13323" width="13.85546875" bestFit="1" customWidth="1"/>
    <col min="13324" max="13324" width="10.5703125" bestFit="1" customWidth="1"/>
    <col min="13325" max="13325" width="17.42578125" bestFit="1" customWidth="1"/>
    <col min="13569" max="13569" width="7.140625" bestFit="1" customWidth="1"/>
    <col min="13570" max="13570" width="71.28515625" bestFit="1" customWidth="1"/>
    <col min="13571" max="13571" width="18.28515625" bestFit="1" customWidth="1"/>
    <col min="13572" max="13572" width="18.5703125" customWidth="1"/>
    <col min="13573" max="13573" width="7.7109375" bestFit="1" customWidth="1"/>
    <col min="13574" max="13574" width="14.5703125" bestFit="1" customWidth="1"/>
    <col min="13575" max="13575" width="10.5703125" bestFit="1" customWidth="1"/>
    <col min="13576" max="13576" width="8" bestFit="1" customWidth="1"/>
    <col min="13577" max="13577" width="11.5703125" bestFit="1" customWidth="1"/>
    <col min="13578" max="13578" width="17.85546875" bestFit="1" customWidth="1"/>
    <col min="13579" max="13579" width="13.85546875" bestFit="1" customWidth="1"/>
    <col min="13580" max="13580" width="10.5703125" bestFit="1" customWidth="1"/>
    <col min="13581" max="13581" width="17.42578125" bestFit="1" customWidth="1"/>
    <col min="13825" max="13825" width="7.140625" bestFit="1" customWidth="1"/>
    <col min="13826" max="13826" width="71.28515625" bestFit="1" customWidth="1"/>
    <col min="13827" max="13827" width="18.28515625" bestFit="1" customWidth="1"/>
    <col min="13828" max="13828" width="18.5703125" customWidth="1"/>
    <col min="13829" max="13829" width="7.7109375" bestFit="1" customWidth="1"/>
    <col min="13830" max="13830" width="14.5703125" bestFit="1" customWidth="1"/>
    <col min="13831" max="13831" width="10.5703125" bestFit="1" customWidth="1"/>
    <col min="13832" max="13832" width="8" bestFit="1" customWidth="1"/>
    <col min="13833" max="13833" width="11.5703125" bestFit="1" customWidth="1"/>
    <col min="13834" max="13834" width="17.85546875" bestFit="1" customWidth="1"/>
    <col min="13835" max="13835" width="13.85546875" bestFit="1" customWidth="1"/>
    <col min="13836" max="13836" width="10.5703125" bestFit="1" customWidth="1"/>
    <col min="13837" max="13837" width="17.42578125" bestFit="1" customWidth="1"/>
    <col min="14081" max="14081" width="7.140625" bestFit="1" customWidth="1"/>
    <col min="14082" max="14082" width="71.28515625" bestFit="1" customWidth="1"/>
    <col min="14083" max="14083" width="18.28515625" bestFit="1" customWidth="1"/>
    <col min="14084" max="14084" width="18.5703125" customWidth="1"/>
    <col min="14085" max="14085" width="7.7109375" bestFit="1" customWidth="1"/>
    <col min="14086" max="14086" width="14.5703125" bestFit="1" customWidth="1"/>
    <col min="14087" max="14087" width="10.5703125" bestFit="1" customWidth="1"/>
    <col min="14088" max="14088" width="8" bestFit="1" customWidth="1"/>
    <col min="14089" max="14089" width="11.5703125" bestFit="1" customWidth="1"/>
    <col min="14090" max="14090" width="17.85546875" bestFit="1" customWidth="1"/>
    <col min="14091" max="14091" width="13.85546875" bestFit="1" customWidth="1"/>
    <col min="14092" max="14092" width="10.5703125" bestFit="1" customWidth="1"/>
    <col min="14093" max="14093" width="17.42578125" bestFit="1" customWidth="1"/>
    <col min="14337" max="14337" width="7.140625" bestFit="1" customWidth="1"/>
    <col min="14338" max="14338" width="71.28515625" bestFit="1" customWidth="1"/>
    <col min="14339" max="14339" width="18.28515625" bestFit="1" customWidth="1"/>
    <col min="14340" max="14340" width="18.5703125" customWidth="1"/>
    <col min="14341" max="14341" width="7.7109375" bestFit="1" customWidth="1"/>
    <col min="14342" max="14342" width="14.5703125" bestFit="1" customWidth="1"/>
    <col min="14343" max="14343" width="10.5703125" bestFit="1" customWidth="1"/>
    <col min="14344" max="14344" width="8" bestFit="1" customWidth="1"/>
    <col min="14345" max="14345" width="11.5703125" bestFit="1" customWidth="1"/>
    <col min="14346" max="14346" width="17.85546875" bestFit="1" customWidth="1"/>
    <col min="14347" max="14347" width="13.85546875" bestFit="1" customWidth="1"/>
    <col min="14348" max="14348" width="10.5703125" bestFit="1" customWidth="1"/>
    <col min="14349" max="14349" width="17.42578125" bestFit="1" customWidth="1"/>
    <col min="14593" max="14593" width="7.140625" bestFit="1" customWidth="1"/>
    <col min="14594" max="14594" width="71.28515625" bestFit="1" customWidth="1"/>
    <col min="14595" max="14595" width="18.28515625" bestFit="1" customWidth="1"/>
    <col min="14596" max="14596" width="18.5703125" customWidth="1"/>
    <col min="14597" max="14597" width="7.7109375" bestFit="1" customWidth="1"/>
    <col min="14598" max="14598" width="14.5703125" bestFit="1" customWidth="1"/>
    <col min="14599" max="14599" width="10.5703125" bestFit="1" customWidth="1"/>
    <col min="14600" max="14600" width="8" bestFit="1" customWidth="1"/>
    <col min="14601" max="14601" width="11.5703125" bestFit="1" customWidth="1"/>
    <col min="14602" max="14602" width="17.85546875" bestFit="1" customWidth="1"/>
    <col min="14603" max="14603" width="13.85546875" bestFit="1" customWidth="1"/>
    <col min="14604" max="14604" width="10.5703125" bestFit="1" customWidth="1"/>
    <col min="14605" max="14605" width="17.42578125" bestFit="1" customWidth="1"/>
    <col min="14849" max="14849" width="7.140625" bestFit="1" customWidth="1"/>
    <col min="14850" max="14850" width="71.28515625" bestFit="1" customWidth="1"/>
    <col min="14851" max="14851" width="18.28515625" bestFit="1" customWidth="1"/>
    <col min="14852" max="14852" width="18.5703125" customWidth="1"/>
    <col min="14853" max="14853" width="7.7109375" bestFit="1" customWidth="1"/>
    <col min="14854" max="14854" width="14.5703125" bestFit="1" customWidth="1"/>
    <col min="14855" max="14855" width="10.5703125" bestFit="1" customWidth="1"/>
    <col min="14856" max="14856" width="8" bestFit="1" customWidth="1"/>
    <col min="14857" max="14857" width="11.5703125" bestFit="1" customWidth="1"/>
    <col min="14858" max="14858" width="17.85546875" bestFit="1" customWidth="1"/>
    <col min="14859" max="14859" width="13.85546875" bestFit="1" customWidth="1"/>
    <col min="14860" max="14860" width="10.5703125" bestFit="1" customWidth="1"/>
    <col min="14861" max="14861" width="17.42578125" bestFit="1" customWidth="1"/>
    <col min="15105" max="15105" width="7.140625" bestFit="1" customWidth="1"/>
    <col min="15106" max="15106" width="71.28515625" bestFit="1" customWidth="1"/>
    <col min="15107" max="15107" width="18.28515625" bestFit="1" customWidth="1"/>
    <col min="15108" max="15108" width="18.5703125" customWidth="1"/>
    <col min="15109" max="15109" width="7.7109375" bestFit="1" customWidth="1"/>
    <col min="15110" max="15110" width="14.5703125" bestFit="1" customWidth="1"/>
    <col min="15111" max="15111" width="10.5703125" bestFit="1" customWidth="1"/>
    <col min="15112" max="15112" width="8" bestFit="1" customWidth="1"/>
    <col min="15113" max="15113" width="11.5703125" bestFit="1" customWidth="1"/>
    <col min="15114" max="15114" width="17.85546875" bestFit="1" customWidth="1"/>
    <col min="15115" max="15115" width="13.85546875" bestFit="1" customWidth="1"/>
    <col min="15116" max="15116" width="10.5703125" bestFit="1" customWidth="1"/>
    <col min="15117" max="15117" width="17.42578125" bestFit="1" customWidth="1"/>
    <col min="15361" max="15361" width="7.140625" bestFit="1" customWidth="1"/>
    <col min="15362" max="15362" width="71.28515625" bestFit="1" customWidth="1"/>
    <col min="15363" max="15363" width="18.28515625" bestFit="1" customWidth="1"/>
    <col min="15364" max="15364" width="18.5703125" customWidth="1"/>
    <col min="15365" max="15365" width="7.7109375" bestFit="1" customWidth="1"/>
    <col min="15366" max="15366" width="14.5703125" bestFit="1" customWidth="1"/>
    <col min="15367" max="15367" width="10.5703125" bestFit="1" customWidth="1"/>
    <col min="15368" max="15368" width="8" bestFit="1" customWidth="1"/>
    <col min="15369" max="15369" width="11.5703125" bestFit="1" customWidth="1"/>
    <col min="15370" max="15370" width="17.85546875" bestFit="1" customWidth="1"/>
    <col min="15371" max="15371" width="13.85546875" bestFit="1" customWidth="1"/>
    <col min="15372" max="15372" width="10.5703125" bestFit="1" customWidth="1"/>
    <col min="15373" max="15373" width="17.42578125" bestFit="1" customWidth="1"/>
    <col min="15617" max="15617" width="7.140625" bestFit="1" customWidth="1"/>
    <col min="15618" max="15618" width="71.28515625" bestFit="1" customWidth="1"/>
    <col min="15619" max="15619" width="18.28515625" bestFit="1" customWidth="1"/>
    <col min="15620" max="15620" width="18.5703125" customWidth="1"/>
    <col min="15621" max="15621" width="7.7109375" bestFit="1" customWidth="1"/>
    <col min="15622" max="15622" width="14.5703125" bestFit="1" customWidth="1"/>
    <col min="15623" max="15623" width="10.5703125" bestFit="1" customWidth="1"/>
    <col min="15624" max="15624" width="8" bestFit="1" customWidth="1"/>
    <col min="15625" max="15625" width="11.5703125" bestFit="1" customWidth="1"/>
    <col min="15626" max="15626" width="17.85546875" bestFit="1" customWidth="1"/>
    <col min="15627" max="15627" width="13.85546875" bestFit="1" customWidth="1"/>
    <col min="15628" max="15628" width="10.5703125" bestFit="1" customWidth="1"/>
    <col min="15629" max="15629" width="17.42578125" bestFit="1" customWidth="1"/>
    <col min="15873" max="15873" width="7.140625" bestFit="1" customWidth="1"/>
    <col min="15874" max="15874" width="71.28515625" bestFit="1" customWidth="1"/>
    <col min="15875" max="15875" width="18.28515625" bestFit="1" customWidth="1"/>
    <col min="15876" max="15876" width="18.5703125" customWidth="1"/>
    <col min="15877" max="15877" width="7.7109375" bestFit="1" customWidth="1"/>
    <col min="15878" max="15878" width="14.5703125" bestFit="1" customWidth="1"/>
    <col min="15879" max="15879" width="10.5703125" bestFit="1" customWidth="1"/>
    <col min="15880" max="15880" width="8" bestFit="1" customWidth="1"/>
    <col min="15881" max="15881" width="11.5703125" bestFit="1" customWidth="1"/>
    <col min="15882" max="15882" width="17.85546875" bestFit="1" customWidth="1"/>
    <col min="15883" max="15883" width="13.85546875" bestFit="1" customWidth="1"/>
    <col min="15884" max="15884" width="10.5703125" bestFit="1" customWidth="1"/>
    <col min="15885" max="15885" width="17.42578125" bestFit="1" customWidth="1"/>
    <col min="16129" max="16129" width="7.140625" bestFit="1" customWidth="1"/>
    <col min="16130" max="16130" width="71.28515625" bestFit="1" customWidth="1"/>
    <col min="16131" max="16131" width="18.28515625" bestFit="1" customWidth="1"/>
    <col min="16132" max="16132" width="18.5703125" customWidth="1"/>
    <col min="16133" max="16133" width="7.7109375" bestFit="1" customWidth="1"/>
    <col min="16134" max="16134" width="14.5703125" bestFit="1" customWidth="1"/>
    <col min="16135" max="16135" width="10.5703125" bestFit="1" customWidth="1"/>
    <col min="16136" max="16136" width="8" bestFit="1" customWidth="1"/>
    <col min="16137" max="16137" width="11.5703125" bestFit="1" customWidth="1"/>
    <col min="16138" max="16138" width="17.85546875" bestFit="1" customWidth="1"/>
    <col min="16139" max="16139" width="13.85546875" bestFit="1" customWidth="1"/>
    <col min="16140" max="16140" width="10.5703125" bestFit="1" customWidth="1"/>
    <col min="16141" max="16141" width="17.42578125" bestFit="1" customWidth="1"/>
  </cols>
  <sheetData>
    <row r="1" spans="1:13" x14ac:dyDescent="0.25">
      <c r="A1" s="19" t="s">
        <v>34</v>
      </c>
      <c r="B1" t="s">
        <v>20</v>
      </c>
      <c r="C1" t="s">
        <v>21</v>
      </c>
      <c r="D1" t="s">
        <v>35</v>
      </c>
      <c r="E1" s="22" t="s">
        <v>22</v>
      </c>
      <c r="F1" t="s">
        <v>23</v>
      </c>
      <c r="G1" t="s">
        <v>24</v>
      </c>
      <c r="H1" t="s">
        <v>25</v>
      </c>
      <c r="I1" t="s">
        <v>0</v>
      </c>
      <c r="J1" t="s">
        <v>66</v>
      </c>
      <c r="K1" t="s">
        <v>26</v>
      </c>
      <c r="L1" t="s">
        <v>27</v>
      </c>
      <c r="M1" t="s">
        <v>28</v>
      </c>
    </row>
    <row r="2" spans="1:13" x14ac:dyDescent="0.25">
      <c r="A2" s="20">
        <v>45031</v>
      </c>
      <c r="B2" t="s">
        <v>149</v>
      </c>
      <c r="C2">
        <v>9788537011768</v>
      </c>
      <c r="D2" t="s">
        <v>692</v>
      </c>
      <c r="E2" t="s">
        <v>150</v>
      </c>
      <c r="F2" s="21">
        <v>34.9</v>
      </c>
      <c r="G2" s="21">
        <v>34.9</v>
      </c>
      <c r="H2" s="21">
        <v>0</v>
      </c>
      <c r="I2" s="21">
        <v>0</v>
      </c>
      <c r="J2" s="21">
        <f>Tabela1[[#This Row],[Valor]]-Tabela1[[#This Row],[Desconto]]</f>
        <v>34.9</v>
      </c>
      <c r="K2" s="21">
        <v>34.9</v>
      </c>
      <c r="L2" s="21">
        <v>20.94</v>
      </c>
      <c r="M2" t="s">
        <v>151</v>
      </c>
    </row>
    <row r="3" spans="1:13" x14ac:dyDescent="0.25">
      <c r="A3" s="20">
        <v>45031</v>
      </c>
      <c r="B3" t="s">
        <v>152</v>
      </c>
      <c r="C3">
        <v>9788537005378</v>
      </c>
      <c r="D3" t="s">
        <v>693</v>
      </c>
      <c r="E3" t="s">
        <v>153</v>
      </c>
      <c r="F3" s="21">
        <v>46.9</v>
      </c>
      <c r="G3" s="21">
        <v>93.8</v>
      </c>
      <c r="H3" s="21">
        <v>0</v>
      </c>
      <c r="I3" s="21">
        <v>15.98</v>
      </c>
      <c r="J3" s="21">
        <f>Tabela1[[#This Row],[Valor]]-Tabela1[[#This Row],[Desconto]]</f>
        <v>77.819999999999993</v>
      </c>
      <c r="K3" s="21">
        <v>77.819999999999993</v>
      </c>
      <c r="L3" s="21">
        <v>56.28</v>
      </c>
      <c r="M3" t="s">
        <v>154</v>
      </c>
    </row>
    <row r="4" spans="1:13" x14ac:dyDescent="0.25">
      <c r="A4" s="20">
        <v>45031</v>
      </c>
      <c r="B4" t="s">
        <v>155</v>
      </c>
      <c r="C4">
        <v>9788567855592</v>
      </c>
      <c r="D4" t="s">
        <v>692</v>
      </c>
      <c r="E4" t="s">
        <v>150</v>
      </c>
      <c r="F4" s="21">
        <v>84.9</v>
      </c>
      <c r="G4" s="21">
        <v>84.9</v>
      </c>
      <c r="H4" s="21">
        <v>0</v>
      </c>
      <c r="I4" s="21">
        <v>0</v>
      </c>
      <c r="J4" s="21">
        <f>Tabela1[[#This Row],[Valor]]-Tabela1[[#This Row],[Desconto]]</f>
        <v>84.9</v>
      </c>
      <c r="K4" s="21">
        <v>84.9</v>
      </c>
      <c r="L4" s="21">
        <v>38.94</v>
      </c>
      <c r="M4" t="s">
        <v>156</v>
      </c>
    </row>
    <row r="5" spans="1:13" x14ac:dyDescent="0.25">
      <c r="A5" s="20">
        <v>45031</v>
      </c>
      <c r="B5" t="s">
        <v>157</v>
      </c>
      <c r="C5">
        <v>9788537005637</v>
      </c>
      <c r="D5" t="s">
        <v>692</v>
      </c>
      <c r="E5" t="s">
        <v>150</v>
      </c>
      <c r="F5" s="21">
        <v>32.9</v>
      </c>
      <c r="G5" s="21">
        <v>32.9</v>
      </c>
      <c r="H5" s="21">
        <v>0</v>
      </c>
      <c r="I5" s="21">
        <v>3.61</v>
      </c>
      <c r="J5" s="21">
        <f>Tabela1[[#This Row],[Valor]]-Tabela1[[#This Row],[Desconto]]</f>
        <v>29.29</v>
      </c>
      <c r="K5" s="21">
        <v>29.29</v>
      </c>
      <c r="L5" s="21">
        <v>19.739999999999998</v>
      </c>
      <c r="M5" t="s">
        <v>158</v>
      </c>
    </row>
    <row r="6" spans="1:13" x14ac:dyDescent="0.25">
      <c r="A6" s="20">
        <v>45031</v>
      </c>
      <c r="B6" t="s">
        <v>159</v>
      </c>
      <c r="C6">
        <v>9788573745931</v>
      </c>
      <c r="D6" t="s">
        <v>694</v>
      </c>
      <c r="E6" t="s">
        <v>150</v>
      </c>
      <c r="F6" s="21">
        <v>29.9</v>
      </c>
      <c r="G6" s="21">
        <v>29.9</v>
      </c>
      <c r="H6" s="21">
        <v>0</v>
      </c>
      <c r="I6" s="21">
        <v>3.63</v>
      </c>
      <c r="J6" s="21">
        <f>Tabela1[[#This Row],[Valor]]-Tabela1[[#This Row],[Desconto]]</f>
        <v>26.27</v>
      </c>
      <c r="K6" s="21">
        <v>26.27</v>
      </c>
      <c r="L6" s="21">
        <v>17.940000000000001</v>
      </c>
      <c r="M6" t="s">
        <v>160</v>
      </c>
    </row>
    <row r="7" spans="1:13" x14ac:dyDescent="0.25">
      <c r="A7" s="20">
        <v>45031</v>
      </c>
      <c r="B7" t="s">
        <v>161</v>
      </c>
      <c r="C7">
        <v>9788537011928</v>
      </c>
      <c r="D7" t="s">
        <v>693</v>
      </c>
      <c r="E7" t="s">
        <v>150</v>
      </c>
      <c r="F7" s="21">
        <v>32.9</v>
      </c>
      <c r="G7" s="21">
        <v>32.9</v>
      </c>
      <c r="H7" s="21">
        <v>0</v>
      </c>
      <c r="I7" s="21">
        <v>0</v>
      </c>
      <c r="J7" s="21">
        <f>Tabela1[[#This Row],[Valor]]-Tabela1[[#This Row],[Desconto]]</f>
        <v>32.9</v>
      </c>
      <c r="K7" s="21">
        <v>32.9</v>
      </c>
      <c r="L7" s="21">
        <v>19.739999999999998</v>
      </c>
      <c r="M7" t="s">
        <v>162</v>
      </c>
    </row>
    <row r="8" spans="1:13" x14ac:dyDescent="0.25">
      <c r="A8" s="20">
        <v>45031</v>
      </c>
      <c r="B8" t="s">
        <v>163</v>
      </c>
      <c r="C8">
        <v>9788537010587</v>
      </c>
      <c r="D8" t="s">
        <v>693</v>
      </c>
      <c r="E8" t="s">
        <v>150</v>
      </c>
      <c r="F8" s="21">
        <v>29.9</v>
      </c>
      <c r="G8" s="21">
        <v>29.9</v>
      </c>
      <c r="H8" s="21">
        <v>0</v>
      </c>
      <c r="I8" s="21">
        <v>0</v>
      </c>
      <c r="J8" s="21">
        <f>Tabela1[[#This Row],[Valor]]-Tabela1[[#This Row],[Desconto]]</f>
        <v>29.9</v>
      </c>
      <c r="K8" s="21">
        <v>29.9</v>
      </c>
      <c r="L8" s="21">
        <v>17.940000000000001</v>
      </c>
      <c r="M8" t="s">
        <v>164</v>
      </c>
    </row>
    <row r="9" spans="1:13" x14ac:dyDescent="0.25">
      <c r="A9" s="20">
        <v>45031</v>
      </c>
      <c r="B9" t="s">
        <v>165</v>
      </c>
      <c r="C9">
        <v>9788537011355</v>
      </c>
      <c r="D9" t="s">
        <v>695</v>
      </c>
      <c r="E9" t="s">
        <v>150</v>
      </c>
      <c r="F9" s="21">
        <v>24.9</v>
      </c>
      <c r="G9" s="21">
        <v>24.9</v>
      </c>
      <c r="H9" s="21">
        <v>0</v>
      </c>
      <c r="I9" s="21">
        <v>8.49</v>
      </c>
      <c r="J9" s="21">
        <f>Tabela1[[#This Row],[Valor]]-Tabela1[[#This Row],[Desconto]]</f>
        <v>16.409999999999997</v>
      </c>
      <c r="K9" s="21">
        <v>16.41</v>
      </c>
      <c r="L9" s="21">
        <v>14.94</v>
      </c>
      <c r="M9" t="s">
        <v>166</v>
      </c>
    </row>
    <row r="10" spans="1:13" x14ac:dyDescent="0.25">
      <c r="A10" s="20">
        <v>45031</v>
      </c>
      <c r="B10" t="s">
        <v>167</v>
      </c>
      <c r="C10">
        <v>9788567855264</v>
      </c>
      <c r="D10" t="s">
        <v>692</v>
      </c>
      <c r="E10" t="s">
        <v>150</v>
      </c>
      <c r="F10" s="21">
        <v>72.900000000000006</v>
      </c>
      <c r="G10" s="21">
        <v>72.900000000000006</v>
      </c>
      <c r="H10" s="21">
        <v>0</v>
      </c>
      <c r="I10" s="21">
        <v>0</v>
      </c>
      <c r="J10" s="21">
        <f>Tabela1[[#This Row],[Valor]]-Tabela1[[#This Row],[Desconto]]</f>
        <v>72.900000000000006</v>
      </c>
      <c r="K10" s="21">
        <v>72.900000000000006</v>
      </c>
      <c r="L10" s="21">
        <v>32.94</v>
      </c>
      <c r="M10" t="s">
        <v>168</v>
      </c>
    </row>
    <row r="11" spans="1:13" x14ac:dyDescent="0.25">
      <c r="A11" s="20">
        <v>45031</v>
      </c>
      <c r="B11" t="s">
        <v>169</v>
      </c>
      <c r="C11">
        <v>9788537001929</v>
      </c>
      <c r="D11" t="s">
        <v>692</v>
      </c>
      <c r="E11" t="s">
        <v>150</v>
      </c>
      <c r="F11" s="21">
        <v>52.9</v>
      </c>
      <c r="G11" s="21">
        <v>52.9</v>
      </c>
      <c r="H11" s="21">
        <v>0</v>
      </c>
      <c r="I11" s="21">
        <v>2.9</v>
      </c>
      <c r="J11" s="21">
        <f>Tabela1[[#This Row],[Valor]]-Tabela1[[#This Row],[Desconto]]</f>
        <v>50</v>
      </c>
      <c r="K11" s="21">
        <v>50</v>
      </c>
      <c r="L11" s="21">
        <v>31.74</v>
      </c>
      <c r="M11" t="s">
        <v>170</v>
      </c>
    </row>
    <row r="12" spans="1:13" x14ac:dyDescent="0.25">
      <c r="A12" s="20">
        <v>45031</v>
      </c>
      <c r="B12" t="s">
        <v>171</v>
      </c>
      <c r="C12">
        <v>9786580637089</v>
      </c>
      <c r="D12" t="s">
        <v>696</v>
      </c>
      <c r="E12" t="s">
        <v>150</v>
      </c>
      <c r="F12" s="21">
        <v>42.49</v>
      </c>
      <c r="G12" s="21">
        <v>42.49</v>
      </c>
      <c r="H12" s="21">
        <v>0</v>
      </c>
      <c r="I12" s="21">
        <v>0</v>
      </c>
      <c r="J12" s="21">
        <f>Tabela1[[#This Row],[Valor]]-Tabela1[[#This Row],[Desconto]]</f>
        <v>42.49</v>
      </c>
      <c r="K12" s="21">
        <v>42.49</v>
      </c>
      <c r="L12" s="21">
        <v>26.64</v>
      </c>
      <c r="M12" t="s">
        <v>172</v>
      </c>
    </row>
    <row r="13" spans="1:13" x14ac:dyDescent="0.25">
      <c r="A13" s="20">
        <v>45031</v>
      </c>
      <c r="B13" t="s">
        <v>173</v>
      </c>
      <c r="C13">
        <v>9788555271106</v>
      </c>
      <c r="D13" t="s">
        <v>692</v>
      </c>
      <c r="E13" t="s">
        <v>150</v>
      </c>
      <c r="F13" s="21">
        <v>29.9</v>
      </c>
      <c r="G13" s="21">
        <v>29.9</v>
      </c>
      <c r="H13" s="21">
        <v>0</v>
      </c>
      <c r="I13" s="21">
        <v>0</v>
      </c>
      <c r="J13" s="21">
        <f>Tabela1[[#This Row],[Valor]]-Tabela1[[#This Row],[Desconto]]</f>
        <v>29.9</v>
      </c>
      <c r="K13" s="21">
        <v>29.9</v>
      </c>
      <c r="L13" s="21">
        <v>32.94</v>
      </c>
      <c r="M13" t="s">
        <v>174</v>
      </c>
    </row>
    <row r="14" spans="1:13" x14ac:dyDescent="0.25">
      <c r="A14" s="20">
        <v>45031</v>
      </c>
      <c r="B14" t="s">
        <v>175</v>
      </c>
      <c r="C14">
        <v>9788573744491</v>
      </c>
      <c r="D14" t="s">
        <v>693</v>
      </c>
      <c r="E14" t="s">
        <v>150</v>
      </c>
      <c r="F14" s="21">
        <v>52.9</v>
      </c>
      <c r="G14" s="21">
        <v>52.9</v>
      </c>
      <c r="H14" s="21">
        <v>0</v>
      </c>
      <c r="I14" s="21">
        <v>5.8</v>
      </c>
      <c r="J14" s="21">
        <f>Tabela1[[#This Row],[Valor]]-Tabela1[[#This Row],[Desconto]]</f>
        <v>47.1</v>
      </c>
      <c r="K14" s="21">
        <v>47.1</v>
      </c>
      <c r="L14" s="21">
        <v>17.940000000000001</v>
      </c>
      <c r="M14" t="s">
        <v>176</v>
      </c>
    </row>
    <row r="15" spans="1:13" x14ac:dyDescent="0.25">
      <c r="A15" s="20">
        <v>45031</v>
      </c>
      <c r="B15" t="s">
        <v>177</v>
      </c>
      <c r="C15">
        <v>9788537008836</v>
      </c>
      <c r="D15" t="s">
        <v>693</v>
      </c>
      <c r="E15" t="s">
        <v>150</v>
      </c>
      <c r="F15" s="21">
        <v>59.99</v>
      </c>
      <c r="G15" s="21">
        <v>59.99</v>
      </c>
      <c r="H15" s="21">
        <v>0</v>
      </c>
      <c r="I15" s="21">
        <v>7.28</v>
      </c>
      <c r="J15" s="21">
        <f>Tabela1[[#This Row],[Valor]]-Tabela1[[#This Row],[Desconto]]</f>
        <v>52.71</v>
      </c>
      <c r="K15" s="21">
        <v>52.71</v>
      </c>
      <c r="L15" s="21">
        <v>29.94</v>
      </c>
      <c r="M15" t="s">
        <v>178</v>
      </c>
    </row>
    <row r="16" spans="1:13" x14ac:dyDescent="0.25">
      <c r="A16" s="20">
        <v>45031</v>
      </c>
      <c r="B16" t="s">
        <v>179</v>
      </c>
      <c r="C16">
        <v>9788537002308</v>
      </c>
      <c r="D16" t="s">
        <v>692</v>
      </c>
      <c r="E16" t="s">
        <v>150</v>
      </c>
      <c r="F16" s="21">
        <v>36.9</v>
      </c>
      <c r="G16" s="21">
        <v>36.9</v>
      </c>
      <c r="H16" s="21">
        <v>0</v>
      </c>
      <c r="I16" s="21">
        <v>0</v>
      </c>
      <c r="J16" s="21">
        <f>Tabela1[[#This Row],[Valor]]-Tabela1[[#This Row],[Desconto]]</f>
        <v>36.9</v>
      </c>
      <c r="K16" s="21">
        <v>36.9</v>
      </c>
      <c r="L16" s="21">
        <v>22.14</v>
      </c>
      <c r="M16" t="s">
        <v>180</v>
      </c>
    </row>
    <row r="17" spans="1:13" x14ac:dyDescent="0.25">
      <c r="A17" s="20">
        <v>45031</v>
      </c>
      <c r="B17" t="s">
        <v>181</v>
      </c>
      <c r="C17">
        <v>9788537003374</v>
      </c>
      <c r="D17" t="s">
        <v>692</v>
      </c>
      <c r="E17" t="s">
        <v>150</v>
      </c>
      <c r="F17" s="21">
        <v>79.900000000000006</v>
      </c>
      <c r="G17" s="21">
        <v>79.900000000000006</v>
      </c>
      <c r="H17" s="21">
        <v>0</v>
      </c>
      <c r="I17" s="21">
        <v>27.23</v>
      </c>
      <c r="J17" s="21">
        <f>Tabela1[[#This Row],[Valor]]-Tabela1[[#This Row],[Desconto]]</f>
        <v>52.67</v>
      </c>
      <c r="K17" s="21">
        <v>52.67</v>
      </c>
      <c r="L17" s="21">
        <v>17.940000000000001</v>
      </c>
      <c r="M17" t="s">
        <v>182</v>
      </c>
    </row>
    <row r="18" spans="1:13" x14ac:dyDescent="0.25">
      <c r="A18" s="20">
        <v>45031</v>
      </c>
      <c r="B18" t="s">
        <v>183</v>
      </c>
      <c r="C18">
        <v>9786556200262</v>
      </c>
      <c r="D18" t="s">
        <v>692</v>
      </c>
      <c r="E18" t="s">
        <v>150</v>
      </c>
      <c r="F18" s="21">
        <v>65.900000000000006</v>
      </c>
      <c r="G18" s="21">
        <v>65.900000000000006</v>
      </c>
      <c r="H18" s="21">
        <v>0</v>
      </c>
      <c r="I18" s="21">
        <v>0</v>
      </c>
      <c r="J18" s="21">
        <f>Tabela1[[#This Row],[Valor]]-Tabela1[[#This Row],[Desconto]]</f>
        <v>65.900000000000006</v>
      </c>
      <c r="K18" s="21">
        <v>65.900000000000006</v>
      </c>
      <c r="L18" s="21">
        <v>17.940000000000001</v>
      </c>
      <c r="M18" t="s">
        <v>184</v>
      </c>
    </row>
    <row r="19" spans="1:13" x14ac:dyDescent="0.25">
      <c r="A19" s="20">
        <v>45031</v>
      </c>
      <c r="B19" t="s">
        <v>185</v>
      </c>
      <c r="C19">
        <v>9786556200040</v>
      </c>
      <c r="D19" t="s">
        <v>692</v>
      </c>
      <c r="E19" t="s">
        <v>150</v>
      </c>
      <c r="F19" s="21">
        <v>34.9</v>
      </c>
      <c r="G19" s="21">
        <v>34.9</v>
      </c>
      <c r="H19" s="21">
        <v>0</v>
      </c>
      <c r="I19" s="21">
        <v>9.93</v>
      </c>
      <c r="J19" s="21">
        <f>Tabela1[[#This Row],[Valor]]-Tabela1[[#This Row],[Desconto]]</f>
        <v>24.97</v>
      </c>
      <c r="K19" s="21">
        <v>24.97</v>
      </c>
      <c r="L19" s="21">
        <v>19.739999999999998</v>
      </c>
      <c r="M19" t="s">
        <v>186</v>
      </c>
    </row>
    <row r="20" spans="1:13" x14ac:dyDescent="0.25">
      <c r="A20" s="20">
        <v>45031</v>
      </c>
      <c r="B20" t="s">
        <v>187</v>
      </c>
      <c r="C20">
        <v>9786586174045</v>
      </c>
      <c r="D20" t="s">
        <v>696</v>
      </c>
      <c r="E20" t="s">
        <v>150</v>
      </c>
      <c r="F20" s="21">
        <v>32.9</v>
      </c>
      <c r="G20" s="21">
        <v>32.9</v>
      </c>
      <c r="H20" s="21">
        <v>0</v>
      </c>
      <c r="I20" s="21">
        <v>2.9</v>
      </c>
      <c r="J20" s="21">
        <f>Tabela1[[#This Row],[Valor]]-Tabela1[[#This Row],[Desconto]]</f>
        <v>30</v>
      </c>
      <c r="K20" s="21">
        <v>30</v>
      </c>
      <c r="L20" s="21">
        <v>35.950000000000003</v>
      </c>
      <c r="M20" t="s">
        <v>188</v>
      </c>
    </row>
    <row r="21" spans="1:13" x14ac:dyDescent="0.25">
      <c r="A21" s="20">
        <v>45031</v>
      </c>
      <c r="B21" t="s">
        <v>189</v>
      </c>
      <c r="C21">
        <v>9788537011744</v>
      </c>
      <c r="D21" t="s">
        <v>696</v>
      </c>
      <c r="E21" t="s">
        <v>153</v>
      </c>
      <c r="F21" s="21">
        <v>32.9</v>
      </c>
      <c r="G21" s="21">
        <v>65.8</v>
      </c>
      <c r="H21" s="21">
        <v>0</v>
      </c>
      <c r="I21" s="21">
        <v>3.61</v>
      </c>
      <c r="J21" s="21">
        <f>Tabela1[[#This Row],[Valor]]-Tabela1[[#This Row],[Desconto]]</f>
        <v>62.19</v>
      </c>
      <c r="K21" s="21">
        <v>62.19</v>
      </c>
      <c r="L21" s="21">
        <v>41.8</v>
      </c>
      <c r="M21" t="s">
        <v>190</v>
      </c>
    </row>
    <row r="22" spans="1:13" x14ac:dyDescent="0.25">
      <c r="A22" s="20">
        <v>45031</v>
      </c>
      <c r="B22" t="s">
        <v>191</v>
      </c>
      <c r="C22">
        <v>9788537003909</v>
      </c>
      <c r="D22" t="s">
        <v>692</v>
      </c>
      <c r="E22" t="s">
        <v>150</v>
      </c>
      <c r="F22" s="21">
        <v>29.9</v>
      </c>
      <c r="G22" s="21">
        <v>29.9</v>
      </c>
      <c r="H22" s="21">
        <v>0</v>
      </c>
      <c r="I22" s="21">
        <v>0</v>
      </c>
      <c r="J22" s="21">
        <f>Tabela1[[#This Row],[Valor]]-Tabela1[[#This Row],[Desconto]]</f>
        <v>29.9</v>
      </c>
      <c r="K22" s="21">
        <v>29.9</v>
      </c>
      <c r="L22" s="21">
        <v>14.94</v>
      </c>
      <c r="M22" t="s">
        <v>192</v>
      </c>
    </row>
    <row r="23" spans="1:13" x14ac:dyDescent="0.25">
      <c r="A23" s="20">
        <v>45031</v>
      </c>
      <c r="B23" t="s">
        <v>193</v>
      </c>
      <c r="C23">
        <v>9788537006221</v>
      </c>
      <c r="D23" t="s">
        <v>694</v>
      </c>
      <c r="E23" t="s">
        <v>150</v>
      </c>
      <c r="F23" s="21">
        <v>29.9</v>
      </c>
      <c r="G23" s="21">
        <v>29.9</v>
      </c>
      <c r="H23" s="21">
        <v>0</v>
      </c>
      <c r="I23" s="21">
        <v>3.28</v>
      </c>
      <c r="J23" s="21">
        <f>Tabela1[[#This Row],[Valor]]-Tabela1[[#This Row],[Desconto]]</f>
        <v>26.619999999999997</v>
      </c>
      <c r="K23" s="21">
        <v>26.62</v>
      </c>
      <c r="L23" s="21">
        <v>50.94</v>
      </c>
      <c r="M23" t="s">
        <v>194</v>
      </c>
    </row>
    <row r="24" spans="1:13" x14ac:dyDescent="0.25">
      <c r="A24" s="20">
        <v>45031</v>
      </c>
      <c r="B24" t="s">
        <v>195</v>
      </c>
      <c r="C24">
        <v>9788598736358</v>
      </c>
      <c r="D24" t="s">
        <v>693</v>
      </c>
      <c r="E24" t="s">
        <v>153</v>
      </c>
      <c r="F24" s="21">
        <v>19.899999999999999</v>
      </c>
      <c r="G24" s="21">
        <v>39.799999999999997</v>
      </c>
      <c r="H24" s="21">
        <v>0</v>
      </c>
      <c r="I24" s="21">
        <v>0</v>
      </c>
      <c r="J24" s="21">
        <f>Tabela1[[#This Row],[Valor]]-Tabela1[[#This Row],[Desconto]]</f>
        <v>39.799999999999997</v>
      </c>
      <c r="K24" s="21">
        <v>39.799999999999997</v>
      </c>
      <c r="L24" s="21">
        <v>49.5</v>
      </c>
      <c r="M24" t="s">
        <v>196</v>
      </c>
    </row>
    <row r="25" spans="1:13" x14ac:dyDescent="0.25">
      <c r="A25" s="20">
        <v>45031</v>
      </c>
      <c r="B25" t="s">
        <v>197</v>
      </c>
      <c r="C25">
        <v>9788573742640</v>
      </c>
      <c r="D25" t="s">
        <v>697</v>
      </c>
      <c r="E25" t="s">
        <v>150</v>
      </c>
      <c r="F25" s="21">
        <v>74.900000000000006</v>
      </c>
      <c r="G25" s="21">
        <v>74.900000000000006</v>
      </c>
      <c r="H25" s="21">
        <v>0</v>
      </c>
      <c r="I25" s="21">
        <v>0</v>
      </c>
      <c r="J25" s="21">
        <f>Tabela1[[#This Row],[Valor]]-Tabela1[[#This Row],[Desconto]]</f>
        <v>74.900000000000006</v>
      </c>
      <c r="K25" s="21">
        <v>74.900000000000006</v>
      </c>
      <c r="L25" s="21">
        <v>11.94</v>
      </c>
      <c r="M25" t="s">
        <v>198</v>
      </c>
    </row>
    <row r="26" spans="1:13" x14ac:dyDescent="0.25">
      <c r="A26" s="20">
        <v>45031</v>
      </c>
      <c r="B26" t="s">
        <v>199</v>
      </c>
      <c r="C26">
        <v>9788537009659</v>
      </c>
      <c r="D26" t="s">
        <v>692</v>
      </c>
      <c r="E26" t="s">
        <v>150</v>
      </c>
      <c r="F26" s="21">
        <v>39.9</v>
      </c>
      <c r="G26" s="21">
        <v>39.9</v>
      </c>
      <c r="H26" s="21">
        <v>0</v>
      </c>
      <c r="I26" s="21">
        <v>4.38</v>
      </c>
      <c r="J26" s="21">
        <f>Tabela1[[#This Row],[Valor]]-Tabela1[[#This Row],[Desconto]]</f>
        <v>35.519999999999996</v>
      </c>
      <c r="K26" s="21">
        <v>35.53</v>
      </c>
      <c r="L26" s="21">
        <v>17.940000000000001</v>
      </c>
      <c r="M26" t="s">
        <v>200</v>
      </c>
    </row>
    <row r="27" spans="1:13" x14ac:dyDescent="0.25">
      <c r="A27" s="20">
        <v>45031</v>
      </c>
      <c r="B27" t="s">
        <v>201</v>
      </c>
      <c r="C27">
        <v>9788598307480</v>
      </c>
      <c r="D27" t="s">
        <v>693</v>
      </c>
      <c r="E27" t="s">
        <v>150</v>
      </c>
      <c r="F27" s="21">
        <v>90</v>
      </c>
      <c r="G27" s="21">
        <v>90</v>
      </c>
      <c r="H27" s="21">
        <v>0</v>
      </c>
      <c r="I27" s="21">
        <v>0</v>
      </c>
      <c r="J27" s="21">
        <f>Tabela1[[#This Row],[Valor]]-Tabela1[[#This Row],[Desconto]]</f>
        <v>90</v>
      </c>
      <c r="K27" s="21">
        <v>90</v>
      </c>
      <c r="L27" s="21">
        <v>43.94</v>
      </c>
      <c r="M27" t="s">
        <v>202</v>
      </c>
    </row>
    <row r="28" spans="1:13" x14ac:dyDescent="0.25">
      <c r="A28" s="20">
        <v>45031</v>
      </c>
      <c r="B28" t="s">
        <v>203</v>
      </c>
      <c r="C28">
        <v>9786500155358</v>
      </c>
      <c r="D28" t="s">
        <v>692</v>
      </c>
      <c r="E28" t="s">
        <v>150</v>
      </c>
      <c r="F28" s="21">
        <v>24.9</v>
      </c>
      <c r="G28" s="21">
        <v>24.9</v>
      </c>
      <c r="H28" s="21">
        <v>0</v>
      </c>
      <c r="I28" s="21">
        <v>0</v>
      </c>
      <c r="J28" s="21">
        <f>Tabela1[[#This Row],[Valor]]-Tabela1[[#This Row],[Desconto]]</f>
        <v>24.9</v>
      </c>
      <c r="K28" s="21">
        <v>24.9</v>
      </c>
      <c r="L28" s="21">
        <v>8.94</v>
      </c>
      <c r="M28" t="s">
        <v>204</v>
      </c>
    </row>
    <row r="29" spans="1:13" x14ac:dyDescent="0.25">
      <c r="A29" s="20">
        <v>45031</v>
      </c>
      <c r="B29" t="s">
        <v>205</v>
      </c>
      <c r="C29">
        <v>9786587426143</v>
      </c>
      <c r="D29" t="s">
        <v>692</v>
      </c>
      <c r="E29" t="s">
        <v>150</v>
      </c>
      <c r="F29" s="21">
        <v>24.9</v>
      </c>
      <c r="G29" s="21">
        <v>24.9</v>
      </c>
      <c r="H29" s="21">
        <v>0</v>
      </c>
      <c r="I29" s="21">
        <v>2.73</v>
      </c>
      <c r="J29" s="21">
        <f>Tabela1[[#This Row],[Valor]]-Tabela1[[#This Row],[Desconto]]</f>
        <v>22.169999999999998</v>
      </c>
      <c r="K29" s="21">
        <v>22.17</v>
      </c>
      <c r="L29" s="21">
        <v>23.94</v>
      </c>
      <c r="M29" t="s">
        <v>206</v>
      </c>
    </row>
    <row r="30" spans="1:13" x14ac:dyDescent="0.25">
      <c r="A30" s="20">
        <v>45031</v>
      </c>
      <c r="B30" t="s">
        <v>207</v>
      </c>
      <c r="C30">
        <v>9788537004661</v>
      </c>
      <c r="D30" t="s">
        <v>692</v>
      </c>
      <c r="E30" t="s">
        <v>150</v>
      </c>
      <c r="F30" s="21">
        <v>38.9</v>
      </c>
      <c r="G30" s="21">
        <v>38.9</v>
      </c>
      <c r="H30" s="21">
        <v>0</v>
      </c>
      <c r="I30" s="21">
        <v>11.07</v>
      </c>
      <c r="J30" s="21">
        <f>Tabela1[[#This Row],[Valor]]-Tabela1[[#This Row],[Desconto]]</f>
        <v>27.83</v>
      </c>
      <c r="K30" s="21">
        <v>27.83</v>
      </c>
      <c r="L30" s="21">
        <v>14.94</v>
      </c>
      <c r="M30" t="s">
        <v>208</v>
      </c>
    </row>
    <row r="31" spans="1:13" x14ac:dyDescent="0.25">
      <c r="A31" s="20">
        <v>45031</v>
      </c>
      <c r="B31" t="s">
        <v>209</v>
      </c>
      <c r="C31">
        <v>9786587905280</v>
      </c>
      <c r="D31" t="s">
        <v>698</v>
      </c>
      <c r="E31" t="s">
        <v>150</v>
      </c>
      <c r="F31" s="21">
        <v>149.9</v>
      </c>
      <c r="G31" s="21">
        <v>149.9</v>
      </c>
      <c r="H31" s="21">
        <v>0</v>
      </c>
      <c r="I31" s="21">
        <v>0</v>
      </c>
      <c r="J31" s="21">
        <f>Tabela1[[#This Row],[Valor]]-Tabela1[[#This Row],[Desconto]]</f>
        <v>149.9</v>
      </c>
      <c r="K31" s="21">
        <v>149.9</v>
      </c>
      <c r="L31" s="21">
        <v>88.44</v>
      </c>
      <c r="M31" t="s">
        <v>210</v>
      </c>
    </row>
    <row r="32" spans="1:13" x14ac:dyDescent="0.25">
      <c r="A32" s="20">
        <v>45031</v>
      </c>
      <c r="B32" t="s">
        <v>69</v>
      </c>
      <c r="C32" t="s">
        <v>70</v>
      </c>
      <c r="D32" t="s">
        <v>699</v>
      </c>
      <c r="E32" t="s">
        <v>211</v>
      </c>
      <c r="F32" s="21">
        <v>55.97</v>
      </c>
      <c r="G32" s="21">
        <v>167.9</v>
      </c>
      <c r="H32" s="21">
        <v>0</v>
      </c>
      <c r="I32" s="21">
        <v>0</v>
      </c>
      <c r="J32" s="21">
        <f>Tabela1[[#This Row],[Valor]]-Tabela1[[#This Row],[Desconto]]</f>
        <v>167.9</v>
      </c>
      <c r="K32" s="21">
        <v>167.9</v>
      </c>
      <c r="L32" s="21">
        <v>57</v>
      </c>
      <c r="M32" t="s">
        <v>212</v>
      </c>
    </row>
    <row r="33" spans="1:13" x14ac:dyDescent="0.25">
      <c r="A33" s="20">
        <v>45031</v>
      </c>
      <c r="B33" t="s">
        <v>36</v>
      </c>
      <c r="C33" t="s">
        <v>2</v>
      </c>
      <c r="D33" t="s">
        <v>699</v>
      </c>
      <c r="E33" t="s">
        <v>213</v>
      </c>
      <c r="F33" s="21">
        <v>20</v>
      </c>
      <c r="G33" s="21">
        <v>140</v>
      </c>
      <c r="H33" s="21">
        <v>0</v>
      </c>
      <c r="I33" s="21">
        <v>0</v>
      </c>
      <c r="J33" s="21">
        <f>Tabela1[[#This Row],[Valor]]-Tabela1[[#This Row],[Desconto]]</f>
        <v>140</v>
      </c>
      <c r="K33" s="21">
        <v>140</v>
      </c>
      <c r="L33" s="21">
        <v>77</v>
      </c>
      <c r="M33" t="s">
        <v>214</v>
      </c>
    </row>
    <row r="34" spans="1:13" x14ac:dyDescent="0.25">
      <c r="A34" s="20">
        <v>45031</v>
      </c>
      <c r="B34" t="s">
        <v>215</v>
      </c>
      <c r="C34" t="s">
        <v>216</v>
      </c>
      <c r="D34" t="s">
        <v>714</v>
      </c>
      <c r="E34" t="s">
        <v>150</v>
      </c>
      <c r="F34" s="21">
        <v>115.01</v>
      </c>
      <c r="G34" s="21">
        <v>115.01</v>
      </c>
      <c r="H34" s="21">
        <v>0</v>
      </c>
      <c r="I34" s="21">
        <v>0</v>
      </c>
      <c r="J34" s="21">
        <f>Tabela1[[#This Row],[Valor]]-Tabela1[[#This Row],[Desconto]]</f>
        <v>115.01</v>
      </c>
      <c r="K34" s="21">
        <v>115.01</v>
      </c>
      <c r="L34" s="21">
        <v>47</v>
      </c>
      <c r="M34" t="s">
        <v>217</v>
      </c>
    </row>
    <row r="35" spans="1:13" x14ac:dyDescent="0.25">
      <c r="A35" s="20">
        <v>45031</v>
      </c>
      <c r="B35" t="s">
        <v>133</v>
      </c>
      <c r="C35" t="s">
        <v>134</v>
      </c>
      <c r="D35" t="s">
        <v>715</v>
      </c>
      <c r="E35" t="s">
        <v>150</v>
      </c>
      <c r="F35" s="21">
        <v>85</v>
      </c>
      <c r="G35" s="21">
        <v>85</v>
      </c>
      <c r="H35" s="21">
        <v>0</v>
      </c>
      <c r="I35" s="21">
        <v>0</v>
      </c>
      <c r="J35" s="21">
        <f>Tabela1[[#This Row],[Valor]]-Tabela1[[#This Row],[Desconto]]</f>
        <v>85</v>
      </c>
      <c r="K35" s="21">
        <v>85</v>
      </c>
      <c r="L35" s="21">
        <v>43.9</v>
      </c>
      <c r="M35" t="s">
        <v>49</v>
      </c>
    </row>
    <row r="36" spans="1:13" x14ac:dyDescent="0.25">
      <c r="A36" s="20">
        <v>45031</v>
      </c>
      <c r="B36" t="s">
        <v>218</v>
      </c>
      <c r="C36" t="s">
        <v>219</v>
      </c>
      <c r="D36" t="s">
        <v>716</v>
      </c>
      <c r="E36" t="s">
        <v>150</v>
      </c>
      <c r="F36" s="21">
        <v>84</v>
      </c>
      <c r="G36" s="21">
        <v>84</v>
      </c>
      <c r="H36" s="21">
        <v>0</v>
      </c>
      <c r="I36" s="21">
        <v>7.59</v>
      </c>
      <c r="J36" s="21">
        <f>Tabela1[[#This Row],[Valor]]-Tabela1[[#This Row],[Desconto]]</f>
        <v>76.41</v>
      </c>
      <c r="K36" s="21">
        <v>76.41</v>
      </c>
      <c r="L36" s="21">
        <v>38</v>
      </c>
      <c r="M36" t="s">
        <v>220</v>
      </c>
    </row>
    <row r="37" spans="1:13" x14ac:dyDescent="0.25">
      <c r="A37" s="20">
        <v>45031</v>
      </c>
      <c r="B37" t="s">
        <v>221</v>
      </c>
      <c r="C37" t="s">
        <v>222</v>
      </c>
      <c r="D37" t="s">
        <v>716</v>
      </c>
      <c r="E37" t="s">
        <v>150</v>
      </c>
      <c r="F37" s="21">
        <v>84</v>
      </c>
      <c r="G37" s="21">
        <v>84</v>
      </c>
      <c r="H37" s="21">
        <v>0</v>
      </c>
      <c r="I37" s="21">
        <v>0</v>
      </c>
      <c r="J37" s="21">
        <f>Tabela1[[#This Row],[Valor]]-Tabela1[[#This Row],[Desconto]]</f>
        <v>84</v>
      </c>
      <c r="K37" s="21">
        <v>84</v>
      </c>
      <c r="L37" s="21">
        <v>38</v>
      </c>
      <c r="M37" t="s">
        <v>44</v>
      </c>
    </row>
    <row r="38" spans="1:13" x14ac:dyDescent="0.25">
      <c r="A38" s="20">
        <v>45031</v>
      </c>
      <c r="B38" t="s">
        <v>223</v>
      </c>
      <c r="C38" t="s">
        <v>224</v>
      </c>
      <c r="D38" t="s">
        <v>726</v>
      </c>
      <c r="E38" t="s">
        <v>150</v>
      </c>
      <c r="F38" s="21">
        <v>89.99</v>
      </c>
      <c r="G38" s="21">
        <v>89.99</v>
      </c>
      <c r="H38" s="21">
        <v>0</v>
      </c>
      <c r="I38" s="21">
        <v>0</v>
      </c>
      <c r="J38" s="21">
        <f>Tabela1[[#This Row],[Valor]]-Tabela1[[#This Row],[Desconto]]</f>
        <v>89.99</v>
      </c>
      <c r="K38" s="21">
        <v>89.99</v>
      </c>
      <c r="L38" s="21">
        <v>40</v>
      </c>
      <c r="M38" t="s">
        <v>120</v>
      </c>
    </row>
    <row r="39" spans="1:13" x14ac:dyDescent="0.25">
      <c r="A39" s="20">
        <v>45031</v>
      </c>
      <c r="B39" t="s">
        <v>223</v>
      </c>
      <c r="C39" t="s">
        <v>225</v>
      </c>
      <c r="D39" t="s">
        <v>726</v>
      </c>
      <c r="E39" t="s">
        <v>150</v>
      </c>
      <c r="F39" s="21">
        <v>89.99</v>
      </c>
      <c r="G39" s="21">
        <v>89.99</v>
      </c>
      <c r="H39" s="21">
        <v>0</v>
      </c>
      <c r="I39" s="21">
        <v>4.51</v>
      </c>
      <c r="J39" s="21">
        <f>Tabela1[[#This Row],[Valor]]-Tabela1[[#This Row],[Desconto]]</f>
        <v>85.47999999999999</v>
      </c>
      <c r="K39" s="21">
        <v>85.48</v>
      </c>
      <c r="L39" s="21">
        <v>40</v>
      </c>
      <c r="M39" t="s">
        <v>226</v>
      </c>
    </row>
    <row r="40" spans="1:13" x14ac:dyDescent="0.25">
      <c r="A40" s="20">
        <v>45031</v>
      </c>
      <c r="B40" t="s">
        <v>227</v>
      </c>
      <c r="C40" t="s">
        <v>228</v>
      </c>
      <c r="D40" t="s">
        <v>717</v>
      </c>
      <c r="E40" t="s">
        <v>150</v>
      </c>
      <c r="F40" s="21">
        <v>115</v>
      </c>
      <c r="G40" s="21">
        <v>115</v>
      </c>
      <c r="H40" s="21">
        <v>0</v>
      </c>
      <c r="I40" s="21">
        <v>0</v>
      </c>
      <c r="J40" s="21">
        <f>Tabela1[[#This Row],[Valor]]-Tabela1[[#This Row],[Desconto]]</f>
        <v>115</v>
      </c>
      <c r="K40" s="21">
        <v>115</v>
      </c>
      <c r="L40" s="21">
        <v>52</v>
      </c>
      <c r="M40" t="s">
        <v>45</v>
      </c>
    </row>
    <row r="41" spans="1:13" x14ac:dyDescent="0.25">
      <c r="A41" s="20">
        <v>45031</v>
      </c>
      <c r="B41" t="s">
        <v>72</v>
      </c>
      <c r="C41" t="s">
        <v>73</v>
      </c>
      <c r="D41" t="s">
        <v>717</v>
      </c>
      <c r="E41" t="s">
        <v>150</v>
      </c>
      <c r="F41" s="21">
        <v>115</v>
      </c>
      <c r="G41" s="21">
        <v>115</v>
      </c>
      <c r="H41" s="21">
        <v>0</v>
      </c>
      <c r="I41" s="21">
        <v>0</v>
      </c>
      <c r="J41" s="21">
        <f>Tabela1[[#This Row],[Valor]]-Tabela1[[#This Row],[Desconto]]</f>
        <v>115</v>
      </c>
      <c r="K41" s="21">
        <v>115</v>
      </c>
      <c r="L41" s="21">
        <v>52</v>
      </c>
      <c r="M41" t="s">
        <v>45</v>
      </c>
    </row>
    <row r="42" spans="1:13" x14ac:dyDescent="0.25">
      <c r="A42" s="20">
        <v>45031</v>
      </c>
      <c r="B42" t="s">
        <v>74</v>
      </c>
      <c r="C42" t="s">
        <v>75</v>
      </c>
      <c r="D42" t="s">
        <v>717</v>
      </c>
      <c r="E42" t="s">
        <v>150</v>
      </c>
      <c r="F42" s="21">
        <v>115</v>
      </c>
      <c r="G42" s="21">
        <v>115</v>
      </c>
      <c r="H42" s="21">
        <v>0</v>
      </c>
      <c r="I42" s="21">
        <v>3.77</v>
      </c>
      <c r="J42" s="21">
        <f>Tabela1[[#This Row],[Valor]]-Tabela1[[#This Row],[Desconto]]</f>
        <v>111.23</v>
      </c>
      <c r="K42" s="21">
        <v>111.23</v>
      </c>
      <c r="L42" s="21">
        <v>52</v>
      </c>
      <c r="M42" t="s">
        <v>229</v>
      </c>
    </row>
    <row r="43" spans="1:13" x14ac:dyDescent="0.25">
      <c r="A43" s="20">
        <v>45031</v>
      </c>
      <c r="B43" t="s">
        <v>76</v>
      </c>
      <c r="C43" t="s">
        <v>77</v>
      </c>
      <c r="D43" t="s">
        <v>717</v>
      </c>
      <c r="E43" t="s">
        <v>153</v>
      </c>
      <c r="F43" s="21">
        <v>115</v>
      </c>
      <c r="G43" s="21">
        <v>230</v>
      </c>
      <c r="H43" s="21">
        <v>0</v>
      </c>
      <c r="I43" s="21">
        <v>3.77</v>
      </c>
      <c r="J43" s="21">
        <f>Tabela1[[#This Row],[Valor]]-Tabela1[[#This Row],[Desconto]]</f>
        <v>226.23</v>
      </c>
      <c r="K43" s="21">
        <v>226.23</v>
      </c>
      <c r="L43" s="21">
        <v>104</v>
      </c>
      <c r="M43" t="s">
        <v>230</v>
      </c>
    </row>
    <row r="44" spans="1:13" x14ac:dyDescent="0.25">
      <c r="A44" s="20">
        <v>45031</v>
      </c>
      <c r="B44" t="s">
        <v>78</v>
      </c>
      <c r="C44" t="s">
        <v>79</v>
      </c>
      <c r="D44" t="s">
        <v>717</v>
      </c>
      <c r="E44" t="s">
        <v>153</v>
      </c>
      <c r="F44" s="21">
        <v>115</v>
      </c>
      <c r="G44" s="21">
        <v>230</v>
      </c>
      <c r="H44" s="21">
        <v>0</v>
      </c>
      <c r="I44" s="21">
        <v>19.309999999999999</v>
      </c>
      <c r="J44" s="21">
        <f>Tabela1[[#This Row],[Valor]]-Tabela1[[#This Row],[Desconto]]</f>
        <v>210.69</v>
      </c>
      <c r="K44" s="21">
        <v>210.69</v>
      </c>
      <c r="L44" s="21">
        <v>104</v>
      </c>
      <c r="M44" t="s">
        <v>231</v>
      </c>
    </row>
    <row r="45" spans="1:13" x14ac:dyDescent="0.25">
      <c r="A45" s="20">
        <v>45031</v>
      </c>
      <c r="B45" t="s">
        <v>232</v>
      </c>
      <c r="C45" t="s">
        <v>233</v>
      </c>
      <c r="D45" t="s">
        <v>718</v>
      </c>
      <c r="E45" t="s">
        <v>150</v>
      </c>
      <c r="F45" s="21">
        <v>92</v>
      </c>
      <c r="G45" s="21">
        <v>92</v>
      </c>
      <c r="H45" s="21">
        <v>0</v>
      </c>
      <c r="I45" s="21">
        <v>0</v>
      </c>
      <c r="J45" s="21">
        <f>Tabela1[[#This Row],[Valor]]-Tabela1[[#This Row],[Desconto]]</f>
        <v>92</v>
      </c>
      <c r="K45" s="21">
        <v>92</v>
      </c>
      <c r="L45" s="21">
        <v>42</v>
      </c>
      <c r="M45" t="s">
        <v>80</v>
      </c>
    </row>
    <row r="46" spans="1:13" x14ac:dyDescent="0.25">
      <c r="A46" s="20">
        <v>45031</v>
      </c>
      <c r="B46" t="s">
        <v>234</v>
      </c>
      <c r="C46" t="s">
        <v>235</v>
      </c>
      <c r="D46" t="s">
        <v>719</v>
      </c>
      <c r="E46" t="s">
        <v>150</v>
      </c>
      <c r="F46" s="21">
        <v>90</v>
      </c>
      <c r="G46" s="21">
        <v>90</v>
      </c>
      <c r="H46" s="21">
        <v>0</v>
      </c>
      <c r="I46" s="21">
        <v>0</v>
      </c>
      <c r="J46" s="21">
        <f>Tabela1[[#This Row],[Valor]]-Tabela1[[#This Row],[Desconto]]</f>
        <v>90</v>
      </c>
      <c r="K46" s="21">
        <v>90</v>
      </c>
      <c r="L46" s="21">
        <v>45</v>
      </c>
      <c r="M46" t="s">
        <v>82</v>
      </c>
    </row>
    <row r="47" spans="1:13" x14ac:dyDescent="0.25">
      <c r="A47" s="20">
        <v>45031</v>
      </c>
      <c r="B47" t="s">
        <v>236</v>
      </c>
      <c r="C47" t="s">
        <v>237</v>
      </c>
      <c r="D47" t="s">
        <v>718</v>
      </c>
      <c r="E47" t="s">
        <v>153</v>
      </c>
      <c r="F47" s="21">
        <v>78</v>
      </c>
      <c r="G47" s="21">
        <v>156</v>
      </c>
      <c r="H47" s="21">
        <v>0</v>
      </c>
      <c r="I47" s="21">
        <v>0</v>
      </c>
      <c r="J47" s="21">
        <f>Tabela1[[#This Row],[Valor]]-Tabela1[[#This Row],[Desconto]]</f>
        <v>156</v>
      </c>
      <c r="K47" s="21">
        <v>156</v>
      </c>
      <c r="L47" s="21">
        <v>70</v>
      </c>
      <c r="M47" t="s">
        <v>238</v>
      </c>
    </row>
    <row r="48" spans="1:13" x14ac:dyDescent="0.25">
      <c r="A48" s="20">
        <v>45031</v>
      </c>
      <c r="B48" t="s">
        <v>239</v>
      </c>
      <c r="C48" t="s">
        <v>240</v>
      </c>
      <c r="D48" t="s">
        <v>718</v>
      </c>
      <c r="E48" t="s">
        <v>150</v>
      </c>
      <c r="F48" s="21">
        <v>78</v>
      </c>
      <c r="G48" s="21">
        <v>78</v>
      </c>
      <c r="H48" s="21">
        <v>0</v>
      </c>
      <c r="I48" s="21">
        <v>8</v>
      </c>
      <c r="J48" s="21">
        <f>Tabela1[[#This Row],[Valor]]-Tabela1[[#This Row],[Desconto]]</f>
        <v>70</v>
      </c>
      <c r="K48" s="21">
        <v>70</v>
      </c>
      <c r="L48" s="21">
        <v>35</v>
      </c>
      <c r="M48" t="s">
        <v>241</v>
      </c>
    </row>
    <row r="49" spans="1:13" x14ac:dyDescent="0.25">
      <c r="A49" s="20">
        <v>45031</v>
      </c>
      <c r="B49" t="s">
        <v>136</v>
      </c>
      <c r="C49" t="s">
        <v>242</v>
      </c>
      <c r="D49" t="s">
        <v>717</v>
      </c>
      <c r="E49" t="s">
        <v>150</v>
      </c>
      <c r="F49" s="21">
        <v>80</v>
      </c>
      <c r="G49" s="21">
        <v>80</v>
      </c>
      <c r="H49" s="21">
        <v>0</v>
      </c>
      <c r="I49" s="21">
        <v>0</v>
      </c>
      <c r="J49" s="21">
        <f>Tabela1[[#This Row],[Valor]]-Tabela1[[#This Row],[Desconto]]</f>
        <v>80</v>
      </c>
      <c r="K49" s="21">
        <v>80</v>
      </c>
      <c r="L49" s="21">
        <v>38</v>
      </c>
      <c r="M49" t="s">
        <v>137</v>
      </c>
    </row>
    <row r="50" spans="1:13" x14ac:dyDescent="0.25">
      <c r="A50" s="20">
        <v>45031</v>
      </c>
      <c r="B50" t="s">
        <v>243</v>
      </c>
      <c r="C50" t="s">
        <v>244</v>
      </c>
      <c r="D50" t="s">
        <v>718</v>
      </c>
      <c r="E50" t="s">
        <v>150</v>
      </c>
      <c r="F50" s="21">
        <v>144</v>
      </c>
      <c r="G50" s="21">
        <v>144</v>
      </c>
      <c r="H50" s="21">
        <v>0</v>
      </c>
      <c r="I50" s="21">
        <v>7.58</v>
      </c>
      <c r="J50" s="21">
        <f>Tabela1[[#This Row],[Valor]]-Tabela1[[#This Row],[Desconto]]</f>
        <v>136.41999999999999</v>
      </c>
      <c r="K50" s="21">
        <v>136.41999999999999</v>
      </c>
      <c r="L50" s="21">
        <v>56</v>
      </c>
      <c r="M50" t="s">
        <v>245</v>
      </c>
    </row>
    <row r="51" spans="1:13" x14ac:dyDescent="0.25">
      <c r="A51" s="20">
        <v>45031</v>
      </c>
      <c r="B51" t="s">
        <v>246</v>
      </c>
      <c r="C51" t="s">
        <v>247</v>
      </c>
      <c r="D51" t="s">
        <v>718</v>
      </c>
      <c r="E51" t="s">
        <v>150</v>
      </c>
      <c r="F51" s="21">
        <v>132</v>
      </c>
      <c r="G51" s="21">
        <v>132</v>
      </c>
      <c r="H51" s="21">
        <v>0</v>
      </c>
      <c r="I51" s="21">
        <v>0</v>
      </c>
      <c r="J51" s="21">
        <f>Tabela1[[#This Row],[Valor]]-Tabela1[[#This Row],[Desconto]]</f>
        <v>132</v>
      </c>
      <c r="K51" s="21">
        <v>132</v>
      </c>
      <c r="L51" s="21">
        <v>38</v>
      </c>
      <c r="M51" t="s">
        <v>248</v>
      </c>
    </row>
    <row r="52" spans="1:13" x14ac:dyDescent="0.25">
      <c r="A52" s="20">
        <v>45031</v>
      </c>
      <c r="B52" t="s">
        <v>249</v>
      </c>
      <c r="C52" t="s">
        <v>250</v>
      </c>
      <c r="D52" t="s">
        <v>718</v>
      </c>
      <c r="E52" t="s">
        <v>150</v>
      </c>
      <c r="F52" s="21">
        <v>85</v>
      </c>
      <c r="G52" s="21">
        <v>85</v>
      </c>
      <c r="H52" s="21">
        <v>0</v>
      </c>
      <c r="I52" s="21">
        <v>7.56</v>
      </c>
      <c r="J52" s="21">
        <f>Tabela1[[#This Row],[Valor]]-Tabela1[[#This Row],[Desconto]]</f>
        <v>77.44</v>
      </c>
      <c r="K52" s="21">
        <v>77.44</v>
      </c>
      <c r="L52" s="21">
        <v>35</v>
      </c>
      <c r="M52" t="s">
        <v>251</v>
      </c>
    </row>
    <row r="53" spans="1:13" x14ac:dyDescent="0.25">
      <c r="A53" s="20">
        <v>45031</v>
      </c>
      <c r="B53" t="s">
        <v>252</v>
      </c>
      <c r="C53" t="s">
        <v>253</v>
      </c>
      <c r="D53" t="s">
        <v>718</v>
      </c>
      <c r="E53" t="s">
        <v>150</v>
      </c>
      <c r="F53" s="21">
        <v>85</v>
      </c>
      <c r="G53" s="21">
        <v>85</v>
      </c>
      <c r="H53" s="21">
        <v>0</v>
      </c>
      <c r="I53" s="21">
        <v>0</v>
      </c>
      <c r="J53" s="21">
        <f>Tabela1[[#This Row],[Valor]]-Tabela1[[#This Row],[Desconto]]</f>
        <v>85</v>
      </c>
      <c r="K53" s="21">
        <v>85</v>
      </c>
      <c r="L53" s="21">
        <v>38</v>
      </c>
      <c r="M53" t="s">
        <v>254</v>
      </c>
    </row>
    <row r="54" spans="1:13" x14ac:dyDescent="0.25">
      <c r="A54" s="20">
        <v>45031</v>
      </c>
      <c r="B54" t="s">
        <v>255</v>
      </c>
      <c r="C54" t="s">
        <v>256</v>
      </c>
      <c r="D54" t="s">
        <v>718</v>
      </c>
      <c r="E54" t="s">
        <v>150</v>
      </c>
      <c r="F54" s="21">
        <v>132</v>
      </c>
      <c r="G54" s="21">
        <v>132</v>
      </c>
      <c r="H54" s="21">
        <v>0</v>
      </c>
      <c r="I54" s="21">
        <v>6.53</v>
      </c>
      <c r="J54" s="21">
        <f>Tabela1[[#This Row],[Valor]]-Tabela1[[#This Row],[Desconto]]</f>
        <v>125.47</v>
      </c>
      <c r="K54" s="21">
        <v>125.47</v>
      </c>
      <c r="L54" s="21">
        <v>60</v>
      </c>
      <c r="M54" t="s">
        <v>257</v>
      </c>
    </row>
    <row r="55" spans="1:13" x14ac:dyDescent="0.25">
      <c r="A55" s="20">
        <v>45031</v>
      </c>
      <c r="B55" t="s">
        <v>255</v>
      </c>
      <c r="C55" t="s">
        <v>258</v>
      </c>
      <c r="D55" t="s">
        <v>718</v>
      </c>
      <c r="E55" t="s">
        <v>150</v>
      </c>
      <c r="F55" s="21">
        <v>132</v>
      </c>
      <c r="G55" s="21">
        <v>132</v>
      </c>
      <c r="H55" s="21">
        <v>0</v>
      </c>
      <c r="I55" s="21">
        <v>0</v>
      </c>
      <c r="J55" s="21">
        <f>Tabela1[[#This Row],[Valor]]-Tabela1[[#This Row],[Desconto]]</f>
        <v>132</v>
      </c>
      <c r="K55" s="21">
        <v>132</v>
      </c>
      <c r="L55" s="21">
        <v>60</v>
      </c>
      <c r="M55" t="s">
        <v>259</v>
      </c>
    </row>
    <row r="56" spans="1:13" x14ac:dyDescent="0.25">
      <c r="A56" s="20">
        <v>45031</v>
      </c>
      <c r="B56" t="s">
        <v>260</v>
      </c>
      <c r="C56" t="s">
        <v>261</v>
      </c>
      <c r="D56" t="s">
        <v>719</v>
      </c>
      <c r="E56" t="s">
        <v>150</v>
      </c>
      <c r="F56" s="21">
        <v>120</v>
      </c>
      <c r="G56" s="21">
        <v>120</v>
      </c>
      <c r="H56" s="21">
        <v>0</v>
      </c>
      <c r="I56" s="21">
        <v>3.94</v>
      </c>
      <c r="J56" s="21">
        <f>Tabela1[[#This Row],[Valor]]-Tabela1[[#This Row],[Desconto]]</f>
        <v>116.06</v>
      </c>
      <c r="K56" s="21">
        <v>116.07</v>
      </c>
      <c r="L56" s="21">
        <v>55</v>
      </c>
      <c r="M56" t="s">
        <v>262</v>
      </c>
    </row>
    <row r="57" spans="1:13" x14ac:dyDescent="0.25">
      <c r="A57" s="20">
        <v>45031</v>
      </c>
      <c r="B57" t="s">
        <v>263</v>
      </c>
      <c r="C57" t="s">
        <v>264</v>
      </c>
      <c r="D57" t="s">
        <v>717</v>
      </c>
      <c r="E57" t="s">
        <v>150</v>
      </c>
      <c r="F57" s="21">
        <v>84</v>
      </c>
      <c r="G57" s="21">
        <v>84</v>
      </c>
      <c r="H57" s="21">
        <v>0</v>
      </c>
      <c r="I57" s="21">
        <v>0</v>
      </c>
      <c r="J57" s="21">
        <f>Tabela1[[#This Row],[Valor]]-Tabela1[[#This Row],[Desconto]]</f>
        <v>84</v>
      </c>
      <c r="K57" s="21">
        <v>84</v>
      </c>
      <c r="L57" s="21">
        <v>38</v>
      </c>
      <c r="M57" t="s">
        <v>44</v>
      </c>
    </row>
    <row r="58" spans="1:13" x14ac:dyDescent="0.25">
      <c r="A58" s="20">
        <v>45031</v>
      </c>
      <c r="B58" t="s">
        <v>265</v>
      </c>
      <c r="C58" t="s">
        <v>266</v>
      </c>
      <c r="D58" t="s">
        <v>718</v>
      </c>
      <c r="E58" t="s">
        <v>150</v>
      </c>
      <c r="F58" s="21">
        <v>89.99</v>
      </c>
      <c r="G58" s="21">
        <v>89.99</v>
      </c>
      <c r="H58" s="21">
        <v>0</v>
      </c>
      <c r="I58" s="21">
        <v>0</v>
      </c>
      <c r="J58" s="21">
        <f>Tabela1[[#This Row],[Valor]]-Tabela1[[#This Row],[Desconto]]</f>
        <v>89.99</v>
      </c>
      <c r="K58" s="21">
        <v>89.99</v>
      </c>
      <c r="L58" s="21">
        <v>40</v>
      </c>
      <c r="M58" t="s">
        <v>120</v>
      </c>
    </row>
    <row r="59" spans="1:13" x14ac:dyDescent="0.25">
      <c r="A59" s="20">
        <v>45031</v>
      </c>
      <c r="B59" t="s">
        <v>267</v>
      </c>
      <c r="C59" t="s">
        <v>268</v>
      </c>
      <c r="D59" t="s">
        <v>720</v>
      </c>
      <c r="E59" t="s">
        <v>153</v>
      </c>
      <c r="F59" s="21">
        <v>75</v>
      </c>
      <c r="G59" s="21">
        <v>150</v>
      </c>
      <c r="H59" s="21">
        <v>0</v>
      </c>
      <c r="I59" s="21">
        <v>20.69</v>
      </c>
      <c r="J59" s="21">
        <f>Tabela1[[#This Row],[Valor]]-Tabela1[[#This Row],[Desconto]]</f>
        <v>129.31</v>
      </c>
      <c r="K59" s="21">
        <v>129.31</v>
      </c>
      <c r="L59" s="21">
        <v>75.8</v>
      </c>
      <c r="M59" t="s">
        <v>269</v>
      </c>
    </row>
    <row r="60" spans="1:13" x14ac:dyDescent="0.25">
      <c r="A60" s="20">
        <v>45031</v>
      </c>
      <c r="B60" t="s">
        <v>270</v>
      </c>
      <c r="C60" t="s">
        <v>271</v>
      </c>
      <c r="D60" t="s">
        <v>720</v>
      </c>
      <c r="E60" t="s">
        <v>153</v>
      </c>
      <c r="F60" s="21">
        <v>75</v>
      </c>
      <c r="G60" s="21">
        <v>150</v>
      </c>
      <c r="H60" s="21">
        <v>0</v>
      </c>
      <c r="I60" s="21">
        <v>19.559999999999999</v>
      </c>
      <c r="J60" s="21">
        <f>Tabela1[[#This Row],[Valor]]-Tabela1[[#This Row],[Desconto]]</f>
        <v>130.44</v>
      </c>
      <c r="K60" s="21">
        <v>130.44</v>
      </c>
      <c r="L60" s="21">
        <v>75.8</v>
      </c>
      <c r="M60" t="s">
        <v>272</v>
      </c>
    </row>
    <row r="61" spans="1:13" x14ac:dyDescent="0.25">
      <c r="A61" s="20">
        <v>45031</v>
      </c>
      <c r="B61" t="s">
        <v>273</v>
      </c>
      <c r="C61" t="s">
        <v>274</v>
      </c>
      <c r="D61" t="s">
        <v>720</v>
      </c>
      <c r="E61" t="s">
        <v>153</v>
      </c>
      <c r="F61" s="21">
        <v>75</v>
      </c>
      <c r="G61" s="21">
        <v>150</v>
      </c>
      <c r="H61" s="21">
        <v>0</v>
      </c>
      <c r="I61" s="21">
        <v>20</v>
      </c>
      <c r="J61" s="21">
        <f>Tabela1[[#This Row],[Valor]]-Tabela1[[#This Row],[Desconto]]</f>
        <v>130</v>
      </c>
      <c r="K61" s="21">
        <v>130</v>
      </c>
      <c r="L61" s="21">
        <v>75.8</v>
      </c>
      <c r="M61" t="s">
        <v>275</v>
      </c>
    </row>
    <row r="62" spans="1:13" x14ac:dyDescent="0.25">
      <c r="A62" s="20">
        <v>45031</v>
      </c>
      <c r="B62" t="s">
        <v>276</v>
      </c>
      <c r="C62" t="s">
        <v>277</v>
      </c>
      <c r="D62" t="s">
        <v>720</v>
      </c>
      <c r="E62" t="s">
        <v>150</v>
      </c>
      <c r="F62" s="21">
        <v>75</v>
      </c>
      <c r="G62" s="21">
        <v>75</v>
      </c>
      <c r="H62" s="21">
        <v>0</v>
      </c>
      <c r="I62" s="21">
        <v>15</v>
      </c>
      <c r="J62" s="21">
        <f>Tabela1[[#This Row],[Valor]]-Tabela1[[#This Row],[Desconto]]</f>
        <v>60</v>
      </c>
      <c r="K62" s="21">
        <v>60</v>
      </c>
      <c r="L62" s="21">
        <v>37.9</v>
      </c>
      <c r="M62" t="s">
        <v>278</v>
      </c>
    </row>
    <row r="63" spans="1:13" x14ac:dyDescent="0.25">
      <c r="A63" s="20">
        <v>45031</v>
      </c>
      <c r="B63" t="s">
        <v>279</v>
      </c>
      <c r="C63" t="s">
        <v>280</v>
      </c>
      <c r="D63" t="s">
        <v>720</v>
      </c>
      <c r="E63" t="s">
        <v>153</v>
      </c>
      <c r="F63" s="21">
        <v>69.989999999999995</v>
      </c>
      <c r="G63" s="21">
        <v>139.97999999999999</v>
      </c>
      <c r="H63" s="21">
        <v>0</v>
      </c>
      <c r="I63" s="21">
        <v>19.75</v>
      </c>
      <c r="J63" s="21">
        <f>Tabela1[[#This Row],[Valor]]-Tabela1[[#This Row],[Desconto]]</f>
        <v>120.22999999999999</v>
      </c>
      <c r="K63" s="21">
        <v>120.23</v>
      </c>
      <c r="L63" s="21">
        <v>71.8</v>
      </c>
      <c r="M63" t="s">
        <v>281</v>
      </c>
    </row>
    <row r="64" spans="1:13" x14ac:dyDescent="0.25">
      <c r="A64" s="20">
        <v>45031</v>
      </c>
      <c r="B64" t="s">
        <v>282</v>
      </c>
      <c r="C64" t="s">
        <v>283</v>
      </c>
      <c r="D64" t="s">
        <v>720</v>
      </c>
      <c r="E64" t="s">
        <v>150</v>
      </c>
      <c r="F64" s="21">
        <v>69.989999999999995</v>
      </c>
      <c r="G64" s="21">
        <v>69.989999999999995</v>
      </c>
      <c r="H64" s="21">
        <v>0</v>
      </c>
      <c r="I64" s="21">
        <v>9.99</v>
      </c>
      <c r="J64" s="21">
        <f>Tabela1[[#This Row],[Valor]]-Tabela1[[#This Row],[Desconto]]</f>
        <v>59.999999999999993</v>
      </c>
      <c r="K64" s="21">
        <v>60</v>
      </c>
      <c r="L64" s="21">
        <v>35.9</v>
      </c>
      <c r="M64" t="s">
        <v>284</v>
      </c>
    </row>
    <row r="65" spans="1:13" x14ac:dyDescent="0.25">
      <c r="A65" s="20">
        <v>45031</v>
      </c>
      <c r="B65" t="s">
        <v>285</v>
      </c>
      <c r="C65" t="s">
        <v>286</v>
      </c>
      <c r="D65" t="s">
        <v>720</v>
      </c>
      <c r="E65" t="s">
        <v>287</v>
      </c>
      <c r="F65" s="21">
        <v>69.989999999999995</v>
      </c>
      <c r="G65" s="21">
        <v>279.95999999999998</v>
      </c>
      <c r="H65" s="21">
        <v>0</v>
      </c>
      <c r="I65" s="21">
        <v>35.86</v>
      </c>
      <c r="J65" s="21">
        <f>Tabela1[[#This Row],[Valor]]-Tabela1[[#This Row],[Desconto]]</f>
        <v>244.09999999999997</v>
      </c>
      <c r="K65" s="21">
        <v>244.1</v>
      </c>
      <c r="L65" s="21">
        <v>143.6</v>
      </c>
      <c r="M65" t="s">
        <v>288</v>
      </c>
    </row>
    <row r="66" spans="1:13" x14ac:dyDescent="0.25">
      <c r="A66" s="20">
        <v>45031</v>
      </c>
      <c r="B66" t="s">
        <v>289</v>
      </c>
      <c r="C66" t="s">
        <v>290</v>
      </c>
      <c r="D66" t="s">
        <v>721</v>
      </c>
      <c r="E66" t="s">
        <v>150</v>
      </c>
      <c r="F66" s="21">
        <v>69.989999999999995</v>
      </c>
      <c r="G66" s="21">
        <v>69.989999999999995</v>
      </c>
      <c r="H66" s="21">
        <v>0</v>
      </c>
      <c r="I66" s="21">
        <v>9.4600000000000009</v>
      </c>
      <c r="J66" s="21">
        <f>Tabela1[[#This Row],[Valor]]-Tabela1[[#This Row],[Desconto]]</f>
        <v>60.529999999999994</v>
      </c>
      <c r="K66" s="21">
        <v>60.54</v>
      </c>
      <c r="L66" s="21">
        <v>35.9</v>
      </c>
      <c r="M66" t="s">
        <v>291</v>
      </c>
    </row>
    <row r="67" spans="1:13" x14ac:dyDescent="0.25">
      <c r="A67" s="20">
        <v>45031</v>
      </c>
      <c r="B67" t="s">
        <v>292</v>
      </c>
      <c r="C67" t="s">
        <v>293</v>
      </c>
      <c r="D67" t="s">
        <v>721</v>
      </c>
      <c r="E67" t="s">
        <v>150</v>
      </c>
      <c r="F67" s="21">
        <v>60</v>
      </c>
      <c r="G67" s="21">
        <v>60</v>
      </c>
      <c r="H67" s="21">
        <v>0</v>
      </c>
      <c r="I67" s="21">
        <v>0</v>
      </c>
      <c r="J67" s="21">
        <f>Tabela1[[#This Row],[Valor]]-Tabela1[[#This Row],[Desconto]]</f>
        <v>60</v>
      </c>
      <c r="K67" s="21">
        <v>60</v>
      </c>
      <c r="L67" s="21">
        <v>35.9</v>
      </c>
      <c r="M67" t="s">
        <v>284</v>
      </c>
    </row>
    <row r="68" spans="1:13" x14ac:dyDescent="0.25">
      <c r="A68" s="20">
        <v>45031</v>
      </c>
      <c r="B68" t="s">
        <v>294</v>
      </c>
      <c r="C68" t="s">
        <v>295</v>
      </c>
      <c r="D68" t="s">
        <v>721</v>
      </c>
      <c r="E68" t="s">
        <v>150</v>
      </c>
      <c r="F68" s="21">
        <v>70</v>
      </c>
      <c r="G68" s="21">
        <v>70</v>
      </c>
      <c r="H68" s="21">
        <v>0</v>
      </c>
      <c r="I68" s="21">
        <v>0</v>
      </c>
      <c r="J68" s="21">
        <f>Tabela1[[#This Row],[Valor]]-Tabela1[[#This Row],[Desconto]]</f>
        <v>70</v>
      </c>
      <c r="K68" s="21">
        <v>70</v>
      </c>
      <c r="L68" s="21">
        <v>35.9</v>
      </c>
      <c r="M68" t="s">
        <v>296</v>
      </c>
    </row>
    <row r="69" spans="1:13" x14ac:dyDescent="0.25">
      <c r="A69" s="20">
        <v>45031</v>
      </c>
      <c r="B69" t="s">
        <v>297</v>
      </c>
      <c r="C69" t="s">
        <v>298</v>
      </c>
      <c r="D69" t="s">
        <v>721</v>
      </c>
      <c r="E69" t="s">
        <v>211</v>
      </c>
      <c r="F69" s="21">
        <v>69.989999999999995</v>
      </c>
      <c r="G69" s="21">
        <v>209.97</v>
      </c>
      <c r="H69" s="21">
        <v>0</v>
      </c>
      <c r="I69" s="21">
        <v>14.64</v>
      </c>
      <c r="J69" s="21">
        <f>Tabela1[[#This Row],[Valor]]-Tabela1[[#This Row],[Desconto]]</f>
        <v>195.32999999999998</v>
      </c>
      <c r="K69" s="21">
        <v>195.33</v>
      </c>
      <c r="L69" s="21">
        <v>107.7</v>
      </c>
      <c r="M69" t="s">
        <v>299</v>
      </c>
    </row>
    <row r="70" spans="1:13" x14ac:dyDescent="0.25">
      <c r="A70" s="20">
        <v>45031</v>
      </c>
      <c r="B70" t="s">
        <v>300</v>
      </c>
      <c r="C70" t="s">
        <v>301</v>
      </c>
      <c r="D70" t="s">
        <v>721</v>
      </c>
      <c r="E70" t="s">
        <v>150</v>
      </c>
      <c r="F70" s="21">
        <v>69.989999999999995</v>
      </c>
      <c r="G70" s="21">
        <v>69.989999999999995</v>
      </c>
      <c r="H70" s="21">
        <v>0</v>
      </c>
      <c r="I70" s="21">
        <v>4.99</v>
      </c>
      <c r="J70" s="21">
        <f>Tabela1[[#This Row],[Valor]]-Tabela1[[#This Row],[Desconto]]</f>
        <v>65</v>
      </c>
      <c r="K70" s="21">
        <v>65</v>
      </c>
      <c r="L70" s="21">
        <v>35.9</v>
      </c>
      <c r="M70" t="s">
        <v>302</v>
      </c>
    </row>
    <row r="71" spans="1:13" x14ac:dyDescent="0.25">
      <c r="A71" s="20">
        <v>45031</v>
      </c>
      <c r="B71" t="s">
        <v>303</v>
      </c>
      <c r="C71" t="s">
        <v>304</v>
      </c>
      <c r="D71" t="s">
        <v>721</v>
      </c>
      <c r="E71" t="s">
        <v>150</v>
      </c>
      <c r="F71" s="21">
        <v>69.989999999999995</v>
      </c>
      <c r="G71" s="21">
        <v>69.989999999999995</v>
      </c>
      <c r="H71" s="21">
        <v>0</v>
      </c>
      <c r="I71" s="21">
        <v>9.99</v>
      </c>
      <c r="J71" s="21">
        <f>Tabela1[[#This Row],[Valor]]-Tabela1[[#This Row],[Desconto]]</f>
        <v>59.999999999999993</v>
      </c>
      <c r="K71" s="21">
        <v>60</v>
      </c>
      <c r="L71" s="21">
        <v>35.9</v>
      </c>
      <c r="M71" t="s">
        <v>284</v>
      </c>
    </row>
    <row r="72" spans="1:13" x14ac:dyDescent="0.25">
      <c r="A72" s="20">
        <v>45031</v>
      </c>
      <c r="B72" t="s">
        <v>305</v>
      </c>
      <c r="C72" t="s">
        <v>306</v>
      </c>
      <c r="D72" t="s">
        <v>721</v>
      </c>
      <c r="E72" t="s">
        <v>150</v>
      </c>
      <c r="F72" s="21">
        <v>69.989999999999995</v>
      </c>
      <c r="G72" s="21">
        <v>69.989999999999995</v>
      </c>
      <c r="H72" s="21">
        <v>0</v>
      </c>
      <c r="I72" s="21">
        <v>4.99</v>
      </c>
      <c r="J72" s="21">
        <f>Tabela1[[#This Row],[Valor]]-Tabela1[[#This Row],[Desconto]]</f>
        <v>65</v>
      </c>
      <c r="K72" s="21">
        <v>65</v>
      </c>
      <c r="L72" s="21">
        <v>35.9</v>
      </c>
      <c r="M72" t="s">
        <v>302</v>
      </c>
    </row>
    <row r="73" spans="1:13" x14ac:dyDescent="0.25">
      <c r="A73" s="20">
        <v>45031</v>
      </c>
      <c r="B73" t="s">
        <v>305</v>
      </c>
      <c r="C73" t="s">
        <v>307</v>
      </c>
      <c r="D73" t="s">
        <v>721</v>
      </c>
      <c r="E73" t="s">
        <v>150</v>
      </c>
      <c r="F73" s="21">
        <v>69.989999999999995</v>
      </c>
      <c r="G73" s="21">
        <v>69.989999999999995</v>
      </c>
      <c r="H73" s="21">
        <v>0</v>
      </c>
      <c r="I73" s="21">
        <v>9.99</v>
      </c>
      <c r="J73" s="21">
        <f>Tabela1[[#This Row],[Valor]]-Tabela1[[#This Row],[Desconto]]</f>
        <v>59.999999999999993</v>
      </c>
      <c r="K73" s="21">
        <v>60</v>
      </c>
      <c r="L73" s="21">
        <v>35.9</v>
      </c>
      <c r="M73" t="s">
        <v>284</v>
      </c>
    </row>
    <row r="74" spans="1:13" x14ac:dyDescent="0.25">
      <c r="A74" s="20">
        <v>45031</v>
      </c>
      <c r="B74" t="s">
        <v>308</v>
      </c>
      <c r="C74" t="s">
        <v>309</v>
      </c>
      <c r="D74" t="s">
        <v>721</v>
      </c>
      <c r="E74" t="s">
        <v>150</v>
      </c>
      <c r="F74" s="21">
        <v>69.900000000000006</v>
      </c>
      <c r="G74" s="21">
        <v>69.900000000000006</v>
      </c>
      <c r="H74" s="21">
        <v>0</v>
      </c>
      <c r="I74" s="21">
        <v>6.31</v>
      </c>
      <c r="J74" s="21">
        <f>Tabela1[[#This Row],[Valor]]-Tabela1[[#This Row],[Desconto]]</f>
        <v>63.59</v>
      </c>
      <c r="K74" s="21">
        <v>63.59</v>
      </c>
      <c r="L74" s="21">
        <v>35.9</v>
      </c>
      <c r="M74" t="s">
        <v>310</v>
      </c>
    </row>
    <row r="75" spans="1:13" x14ac:dyDescent="0.25">
      <c r="A75" s="20">
        <v>45031</v>
      </c>
      <c r="B75" t="s">
        <v>311</v>
      </c>
      <c r="C75" t="s">
        <v>312</v>
      </c>
      <c r="D75" t="s">
        <v>721</v>
      </c>
      <c r="E75" t="s">
        <v>150</v>
      </c>
      <c r="F75" s="21">
        <v>69.900000000000006</v>
      </c>
      <c r="G75" s="21">
        <v>69.900000000000006</v>
      </c>
      <c r="H75" s="21">
        <v>0</v>
      </c>
      <c r="I75" s="21">
        <v>0</v>
      </c>
      <c r="J75" s="21">
        <f>Tabela1[[#This Row],[Valor]]-Tabela1[[#This Row],[Desconto]]</f>
        <v>69.900000000000006</v>
      </c>
      <c r="K75" s="21">
        <v>69.900000000000006</v>
      </c>
      <c r="L75" s="21">
        <v>35.9</v>
      </c>
      <c r="M75" t="s">
        <v>81</v>
      </c>
    </row>
    <row r="76" spans="1:13" x14ac:dyDescent="0.25">
      <c r="A76" s="20">
        <v>45031</v>
      </c>
      <c r="B76" t="s">
        <v>313</v>
      </c>
      <c r="C76" t="s">
        <v>314</v>
      </c>
      <c r="D76" t="s">
        <v>721</v>
      </c>
      <c r="E76" t="s">
        <v>150</v>
      </c>
      <c r="F76" s="21">
        <v>60</v>
      </c>
      <c r="G76" s="21">
        <v>60</v>
      </c>
      <c r="H76" s="21">
        <v>0</v>
      </c>
      <c r="I76" s="21">
        <v>0</v>
      </c>
      <c r="J76" s="21">
        <f>Tabela1[[#This Row],[Valor]]-Tabela1[[#This Row],[Desconto]]</f>
        <v>60</v>
      </c>
      <c r="K76" s="21">
        <v>60</v>
      </c>
      <c r="L76" s="21">
        <v>35.9</v>
      </c>
      <c r="M76" t="s">
        <v>284</v>
      </c>
    </row>
    <row r="77" spans="1:13" x14ac:dyDescent="0.25">
      <c r="A77" s="20">
        <v>45031</v>
      </c>
      <c r="B77" t="s">
        <v>315</v>
      </c>
      <c r="C77" t="s">
        <v>316</v>
      </c>
      <c r="D77" t="s">
        <v>720</v>
      </c>
      <c r="E77" t="s">
        <v>153</v>
      </c>
      <c r="F77" s="21">
        <v>69.989999999999995</v>
      </c>
      <c r="G77" s="21">
        <v>139.97999999999999</v>
      </c>
      <c r="H77" s="21">
        <v>0</v>
      </c>
      <c r="I77" s="21">
        <v>9.65</v>
      </c>
      <c r="J77" s="21">
        <f>Tabela1[[#This Row],[Valor]]-Tabela1[[#This Row],[Desconto]]</f>
        <v>130.32999999999998</v>
      </c>
      <c r="K77" s="21">
        <v>130.33000000000001</v>
      </c>
      <c r="L77" s="21">
        <v>71.8</v>
      </c>
      <c r="M77" t="s">
        <v>317</v>
      </c>
    </row>
    <row r="78" spans="1:13" x14ac:dyDescent="0.25">
      <c r="A78" s="20">
        <v>45031</v>
      </c>
      <c r="B78" t="s">
        <v>318</v>
      </c>
      <c r="C78" t="s">
        <v>319</v>
      </c>
      <c r="D78" t="s">
        <v>720</v>
      </c>
      <c r="E78" t="s">
        <v>153</v>
      </c>
      <c r="F78" s="21">
        <v>69.989999999999995</v>
      </c>
      <c r="G78" s="21">
        <v>139.97999999999999</v>
      </c>
      <c r="H78" s="21">
        <v>0</v>
      </c>
      <c r="I78" s="21">
        <v>15.98</v>
      </c>
      <c r="J78" s="21">
        <f>Tabela1[[#This Row],[Valor]]-Tabela1[[#This Row],[Desconto]]</f>
        <v>123.99999999999999</v>
      </c>
      <c r="K78" s="21">
        <v>124</v>
      </c>
      <c r="L78" s="21">
        <v>71.8</v>
      </c>
      <c r="M78" t="s">
        <v>320</v>
      </c>
    </row>
    <row r="79" spans="1:13" x14ac:dyDescent="0.25">
      <c r="A79" s="20">
        <v>45031</v>
      </c>
      <c r="B79" t="s">
        <v>321</v>
      </c>
      <c r="C79" t="s">
        <v>322</v>
      </c>
      <c r="D79" t="s">
        <v>721</v>
      </c>
      <c r="E79" t="s">
        <v>153</v>
      </c>
      <c r="F79" s="21">
        <v>69.900000000000006</v>
      </c>
      <c r="G79" s="21">
        <v>139.80000000000001</v>
      </c>
      <c r="H79" s="21">
        <v>0</v>
      </c>
      <c r="I79" s="21">
        <v>16.79</v>
      </c>
      <c r="J79" s="21">
        <f>Tabela1[[#This Row],[Valor]]-Tabela1[[#This Row],[Desconto]]</f>
        <v>123.01000000000002</v>
      </c>
      <c r="K79" s="21">
        <v>123.01</v>
      </c>
      <c r="L79" s="21">
        <v>71.8</v>
      </c>
      <c r="M79" t="s">
        <v>323</v>
      </c>
    </row>
    <row r="80" spans="1:13" x14ac:dyDescent="0.25">
      <c r="A80" s="20">
        <v>45031</v>
      </c>
      <c r="B80" t="s">
        <v>324</v>
      </c>
      <c r="C80" t="s">
        <v>325</v>
      </c>
      <c r="D80" t="s">
        <v>722</v>
      </c>
      <c r="E80" t="s">
        <v>150</v>
      </c>
      <c r="F80" s="21">
        <v>69.989999999999995</v>
      </c>
      <c r="G80" s="21">
        <v>69.989999999999995</v>
      </c>
      <c r="H80" s="21">
        <v>0</v>
      </c>
      <c r="I80" s="21">
        <v>9.99</v>
      </c>
      <c r="J80" s="21">
        <f>Tabela1[[#This Row],[Valor]]-Tabela1[[#This Row],[Desconto]]</f>
        <v>59.999999999999993</v>
      </c>
      <c r="K80" s="21">
        <v>60</v>
      </c>
      <c r="L80" s="21">
        <v>35.9</v>
      </c>
      <c r="M80" t="s">
        <v>284</v>
      </c>
    </row>
    <row r="81" spans="1:13" x14ac:dyDescent="0.25">
      <c r="A81" s="20">
        <v>45031</v>
      </c>
      <c r="B81" t="s">
        <v>324</v>
      </c>
      <c r="C81" t="s">
        <v>326</v>
      </c>
      <c r="D81" t="s">
        <v>722</v>
      </c>
      <c r="E81" t="s">
        <v>150</v>
      </c>
      <c r="F81" s="21">
        <v>69.989999999999995</v>
      </c>
      <c r="G81" s="21">
        <v>69.989999999999995</v>
      </c>
      <c r="H81" s="21">
        <v>0</v>
      </c>
      <c r="I81" s="21">
        <v>9.99</v>
      </c>
      <c r="J81" s="21">
        <f>Tabela1[[#This Row],[Valor]]-Tabela1[[#This Row],[Desconto]]</f>
        <v>59.999999999999993</v>
      </c>
      <c r="K81" s="21">
        <v>60</v>
      </c>
      <c r="L81" s="21">
        <v>35.9</v>
      </c>
      <c r="M81" t="s">
        <v>284</v>
      </c>
    </row>
    <row r="82" spans="1:13" x14ac:dyDescent="0.25">
      <c r="A82" s="20">
        <v>45031</v>
      </c>
      <c r="B82" t="s">
        <v>327</v>
      </c>
      <c r="C82" t="s">
        <v>328</v>
      </c>
      <c r="D82" t="s">
        <v>721</v>
      </c>
      <c r="E82" t="s">
        <v>150</v>
      </c>
      <c r="F82" s="21">
        <v>69.900000000000006</v>
      </c>
      <c r="G82" s="21">
        <v>69.900000000000006</v>
      </c>
      <c r="H82" s="21">
        <v>0</v>
      </c>
      <c r="I82" s="21">
        <v>0</v>
      </c>
      <c r="J82" s="21">
        <f>Tabela1[[#This Row],[Valor]]-Tabela1[[#This Row],[Desconto]]</f>
        <v>69.900000000000006</v>
      </c>
      <c r="K82" s="21">
        <v>69.900000000000006</v>
      </c>
      <c r="L82" s="21">
        <v>35.9</v>
      </c>
      <c r="M82" t="s">
        <v>81</v>
      </c>
    </row>
    <row r="83" spans="1:13" x14ac:dyDescent="0.25">
      <c r="A83" s="20">
        <v>45031</v>
      </c>
      <c r="B83" t="s">
        <v>329</v>
      </c>
      <c r="C83" t="s">
        <v>330</v>
      </c>
      <c r="D83" t="s">
        <v>722</v>
      </c>
      <c r="E83" t="s">
        <v>150</v>
      </c>
      <c r="F83" s="21">
        <v>69.989999999999995</v>
      </c>
      <c r="G83" s="21">
        <v>69.989999999999995</v>
      </c>
      <c r="H83" s="21">
        <v>0</v>
      </c>
      <c r="I83" s="21">
        <v>9.99</v>
      </c>
      <c r="J83" s="21">
        <f>Tabela1[[#This Row],[Valor]]-Tabela1[[#This Row],[Desconto]]</f>
        <v>59.999999999999993</v>
      </c>
      <c r="K83" s="21">
        <v>60</v>
      </c>
      <c r="L83" s="21">
        <v>0</v>
      </c>
      <c r="M83" t="s">
        <v>331</v>
      </c>
    </row>
    <row r="84" spans="1:13" x14ac:dyDescent="0.25">
      <c r="A84" s="20">
        <v>45031</v>
      </c>
      <c r="B84" t="s">
        <v>332</v>
      </c>
      <c r="C84" t="s">
        <v>333</v>
      </c>
      <c r="D84" t="s">
        <v>722</v>
      </c>
      <c r="E84" t="s">
        <v>150</v>
      </c>
      <c r="F84" s="21">
        <v>60</v>
      </c>
      <c r="G84" s="21">
        <v>60</v>
      </c>
      <c r="H84" s="21">
        <v>0</v>
      </c>
      <c r="I84" s="21">
        <v>0</v>
      </c>
      <c r="J84" s="21">
        <f>Tabela1[[#This Row],[Valor]]-Tabela1[[#This Row],[Desconto]]</f>
        <v>60</v>
      </c>
      <c r="K84" s="21">
        <v>60</v>
      </c>
      <c r="L84" s="21">
        <v>0</v>
      </c>
      <c r="M84" t="s">
        <v>331</v>
      </c>
    </row>
    <row r="85" spans="1:13" x14ac:dyDescent="0.25">
      <c r="A85" s="20">
        <v>45031</v>
      </c>
      <c r="B85" t="s">
        <v>334</v>
      </c>
      <c r="C85" t="s">
        <v>335</v>
      </c>
      <c r="D85" t="s">
        <v>721</v>
      </c>
      <c r="E85" t="s">
        <v>150</v>
      </c>
      <c r="F85" s="21">
        <v>60</v>
      </c>
      <c r="G85" s="21">
        <v>60</v>
      </c>
      <c r="H85" s="21">
        <v>0</v>
      </c>
      <c r="I85" s="21">
        <v>0</v>
      </c>
      <c r="J85" s="21">
        <f>Tabela1[[#This Row],[Valor]]-Tabela1[[#This Row],[Desconto]]</f>
        <v>60</v>
      </c>
      <c r="K85" s="21">
        <v>60</v>
      </c>
      <c r="L85" s="21">
        <v>35.9</v>
      </c>
      <c r="M85" t="s">
        <v>284</v>
      </c>
    </row>
    <row r="86" spans="1:13" x14ac:dyDescent="0.25">
      <c r="A86" s="20">
        <v>45031</v>
      </c>
      <c r="B86" t="s">
        <v>336</v>
      </c>
      <c r="C86" t="s">
        <v>337</v>
      </c>
      <c r="D86" t="s">
        <v>720</v>
      </c>
      <c r="E86" t="s">
        <v>211</v>
      </c>
      <c r="F86" s="21">
        <v>75</v>
      </c>
      <c r="G86" s="21">
        <v>225</v>
      </c>
      <c r="H86" s="21">
        <v>0</v>
      </c>
      <c r="I86" s="21">
        <v>23.15</v>
      </c>
      <c r="J86" s="21">
        <f>Tabela1[[#This Row],[Valor]]-Tabela1[[#This Row],[Desconto]]</f>
        <v>201.85</v>
      </c>
      <c r="K86" s="21">
        <v>201.85</v>
      </c>
      <c r="L86" s="21">
        <v>113.7</v>
      </c>
      <c r="M86" t="s">
        <v>338</v>
      </c>
    </row>
    <row r="87" spans="1:13" x14ac:dyDescent="0.25">
      <c r="A87" s="20">
        <v>45031</v>
      </c>
      <c r="B87" t="s">
        <v>339</v>
      </c>
      <c r="C87" t="s">
        <v>340</v>
      </c>
      <c r="D87" t="s">
        <v>720</v>
      </c>
      <c r="E87" t="s">
        <v>150</v>
      </c>
      <c r="F87" s="21">
        <v>69.989999999999995</v>
      </c>
      <c r="G87" s="21">
        <v>69.989999999999995</v>
      </c>
      <c r="H87" s="21">
        <v>0</v>
      </c>
      <c r="I87" s="21">
        <v>9.99</v>
      </c>
      <c r="J87" s="21">
        <f>Tabela1[[#This Row],[Valor]]-Tabela1[[#This Row],[Desconto]]</f>
        <v>59.999999999999993</v>
      </c>
      <c r="K87" s="21">
        <v>60</v>
      </c>
      <c r="L87" s="21">
        <v>35.9</v>
      </c>
      <c r="M87" t="s">
        <v>284</v>
      </c>
    </row>
    <row r="88" spans="1:13" x14ac:dyDescent="0.25">
      <c r="A88" s="20">
        <v>45031</v>
      </c>
      <c r="B88" t="s">
        <v>341</v>
      </c>
      <c r="C88" t="s">
        <v>342</v>
      </c>
      <c r="D88" t="s">
        <v>720</v>
      </c>
      <c r="E88" t="s">
        <v>150</v>
      </c>
      <c r="F88" s="21">
        <v>69.989999999999995</v>
      </c>
      <c r="G88" s="21">
        <v>69.989999999999995</v>
      </c>
      <c r="H88" s="21">
        <v>0</v>
      </c>
      <c r="I88" s="21">
        <v>9.65</v>
      </c>
      <c r="J88" s="21">
        <f>Tabela1[[#This Row],[Valor]]-Tabela1[[#This Row],[Desconto]]</f>
        <v>60.339999999999996</v>
      </c>
      <c r="K88" s="21">
        <v>60.34</v>
      </c>
      <c r="L88" s="21">
        <v>35.9</v>
      </c>
      <c r="M88" t="s">
        <v>343</v>
      </c>
    </row>
    <row r="89" spans="1:13" x14ac:dyDescent="0.25">
      <c r="A89" s="20">
        <v>45031</v>
      </c>
      <c r="B89" t="s">
        <v>344</v>
      </c>
      <c r="C89" t="s">
        <v>345</v>
      </c>
      <c r="D89" t="s">
        <v>720</v>
      </c>
      <c r="E89" t="s">
        <v>150</v>
      </c>
      <c r="F89" s="21">
        <v>69.989999999999995</v>
      </c>
      <c r="G89" s="21">
        <v>69.989999999999995</v>
      </c>
      <c r="H89" s="21">
        <v>0</v>
      </c>
      <c r="I89" s="21">
        <v>9.99</v>
      </c>
      <c r="J89" s="21">
        <f>Tabela1[[#This Row],[Valor]]-Tabela1[[#This Row],[Desconto]]</f>
        <v>59.999999999999993</v>
      </c>
      <c r="K89" s="21">
        <v>60</v>
      </c>
      <c r="L89" s="21">
        <v>35.9</v>
      </c>
      <c r="M89" t="s">
        <v>284</v>
      </c>
    </row>
    <row r="90" spans="1:13" x14ac:dyDescent="0.25">
      <c r="A90" s="20">
        <v>45031</v>
      </c>
      <c r="B90" t="s">
        <v>346</v>
      </c>
      <c r="C90" t="s">
        <v>347</v>
      </c>
      <c r="D90" t="s">
        <v>720</v>
      </c>
      <c r="E90" t="s">
        <v>153</v>
      </c>
      <c r="F90" s="21">
        <v>65</v>
      </c>
      <c r="G90" s="21">
        <v>129.99</v>
      </c>
      <c r="H90" s="21">
        <v>0</v>
      </c>
      <c r="I90" s="21">
        <v>2.2999999999999998</v>
      </c>
      <c r="J90" s="21">
        <f>Tabela1[[#This Row],[Valor]]-Tabela1[[#This Row],[Desconto]]</f>
        <v>127.69000000000001</v>
      </c>
      <c r="K90" s="21">
        <v>127.7</v>
      </c>
      <c r="L90" s="21">
        <v>71.8</v>
      </c>
      <c r="M90" t="s">
        <v>348</v>
      </c>
    </row>
    <row r="91" spans="1:13" x14ac:dyDescent="0.25">
      <c r="A91" s="20">
        <v>45031</v>
      </c>
      <c r="B91" t="s">
        <v>349</v>
      </c>
      <c r="C91" t="s">
        <v>350</v>
      </c>
      <c r="D91" t="s">
        <v>721</v>
      </c>
      <c r="E91" t="s">
        <v>150</v>
      </c>
      <c r="F91" s="21">
        <v>75</v>
      </c>
      <c r="G91" s="21">
        <v>75</v>
      </c>
      <c r="H91" s="21">
        <v>0</v>
      </c>
      <c r="I91" s="21">
        <v>10</v>
      </c>
      <c r="J91" s="21">
        <f>Tabela1[[#This Row],[Valor]]-Tabela1[[#This Row],[Desconto]]</f>
        <v>65</v>
      </c>
      <c r="K91" s="21">
        <v>65</v>
      </c>
      <c r="L91" s="21">
        <v>37.9</v>
      </c>
      <c r="M91" t="s">
        <v>351</v>
      </c>
    </row>
    <row r="92" spans="1:13" x14ac:dyDescent="0.25">
      <c r="A92" s="20">
        <v>45031</v>
      </c>
      <c r="B92" t="s">
        <v>352</v>
      </c>
      <c r="C92" t="s">
        <v>353</v>
      </c>
      <c r="D92" t="s">
        <v>720</v>
      </c>
      <c r="E92" t="s">
        <v>153</v>
      </c>
      <c r="F92" s="21">
        <v>69.989999999999995</v>
      </c>
      <c r="G92" s="21">
        <v>139.97999999999999</v>
      </c>
      <c r="H92" s="21">
        <v>0</v>
      </c>
      <c r="I92" s="21">
        <v>10.26</v>
      </c>
      <c r="J92" s="21">
        <f>Tabela1[[#This Row],[Valor]]-Tabela1[[#This Row],[Desconto]]</f>
        <v>129.72</v>
      </c>
      <c r="K92" s="21">
        <v>129.72</v>
      </c>
      <c r="L92" s="21">
        <v>71.8</v>
      </c>
      <c r="M92" t="s">
        <v>354</v>
      </c>
    </row>
    <row r="93" spans="1:13" x14ac:dyDescent="0.25">
      <c r="A93" s="20">
        <v>45031</v>
      </c>
      <c r="B93" t="s">
        <v>355</v>
      </c>
      <c r="C93" t="s">
        <v>356</v>
      </c>
      <c r="D93" t="s">
        <v>720</v>
      </c>
      <c r="E93" t="s">
        <v>150</v>
      </c>
      <c r="F93" s="21">
        <v>69.989999999999995</v>
      </c>
      <c r="G93" s="21">
        <v>69.989999999999995</v>
      </c>
      <c r="H93" s="21">
        <v>0</v>
      </c>
      <c r="I93" s="21">
        <v>0</v>
      </c>
      <c r="J93" s="21">
        <f>Tabela1[[#This Row],[Valor]]-Tabela1[[#This Row],[Desconto]]</f>
        <v>69.989999999999995</v>
      </c>
      <c r="K93" s="21">
        <v>69.989999999999995</v>
      </c>
      <c r="L93" s="21">
        <v>35.9</v>
      </c>
      <c r="M93" t="s">
        <v>52</v>
      </c>
    </row>
    <row r="94" spans="1:13" x14ac:dyDescent="0.25">
      <c r="A94" s="20">
        <v>45031</v>
      </c>
      <c r="B94" t="s">
        <v>83</v>
      </c>
      <c r="C94" t="s">
        <v>357</v>
      </c>
      <c r="D94" t="s">
        <v>700</v>
      </c>
      <c r="E94" t="s">
        <v>150</v>
      </c>
      <c r="F94" s="21">
        <v>50</v>
      </c>
      <c r="G94" s="21">
        <v>50</v>
      </c>
      <c r="H94" s="21">
        <v>0</v>
      </c>
      <c r="I94" s="21">
        <v>0</v>
      </c>
      <c r="J94" s="21">
        <f>Tabela1[[#This Row],[Valor]]-Tabela1[[#This Row],[Desconto]]</f>
        <v>50</v>
      </c>
      <c r="K94" s="21">
        <v>50</v>
      </c>
      <c r="L94" s="21">
        <v>23.5</v>
      </c>
      <c r="M94" t="s">
        <v>84</v>
      </c>
    </row>
    <row r="95" spans="1:13" x14ac:dyDescent="0.25">
      <c r="A95" s="20">
        <v>45031</v>
      </c>
      <c r="B95" t="s">
        <v>83</v>
      </c>
      <c r="C95" t="s">
        <v>358</v>
      </c>
      <c r="D95" t="s">
        <v>700</v>
      </c>
      <c r="E95" t="s">
        <v>150</v>
      </c>
      <c r="F95" s="21">
        <v>50</v>
      </c>
      <c r="G95" s="21">
        <v>50</v>
      </c>
      <c r="H95" s="21">
        <v>0</v>
      </c>
      <c r="I95" s="21">
        <v>0</v>
      </c>
      <c r="J95" s="21">
        <f>Tabela1[[#This Row],[Valor]]-Tabela1[[#This Row],[Desconto]]</f>
        <v>50</v>
      </c>
      <c r="K95" s="21">
        <v>50</v>
      </c>
      <c r="L95" s="21">
        <v>23.5</v>
      </c>
      <c r="M95" t="s">
        <v>84</v>
      </c>
    </row>
    <row r="96" spans="1:13" x14ac:dyDescent="0.25">
      <c r="A96" s="20">
        <v>45031</v>
      </c>
      <c r="B96" t="s">
        <v>359</v>
      </c>
      <c r="C96" t="s">
        <v>360</v>
      </c>
      <c r="D96" t="s">
        <v>730</v>
      </c>
      <c r="E96" t="s">
        <v>150</v>
      </c>
      <c r="F96" s="21">
        <v>45</v>
      </c>
      <c r="G96" s="21">
        <v>45</v>
      </c>
      <c r="H96" s="21">
        <v>0</v>
      </c>
      <c r="I96" s="21">
        <v>0</v>
      </c>
      <c r="J96" s="21">
        <f>Tabela1[[#This Row],[Valor]]-Tabela1[[#This Row],[Desconto]]</f>
        <v>45</v>
      </c>
      <c r="K96" s="21">
        <v>45</v>
      </c>
      <c r="L96" s="21">
        <v>22</v>
      </c>
      <c r="M96" t="s">
        <v>361</v>
      </c>
    </row>
    <row r="97" spans="1:13" x14ac:dyDescent="0.25">
      <c r="A97" s="20">
        <v>45031</v>
      </c>
      <c r="B97" t="s">
        <v>86</v>
      </c>
      <c r="C97" t="s">
        <v>87</v>
      </c>
      <c r="D97" t="s">
        <v>701</v>
      </c>
      <c r="E97" t="s">
        <v>150</v>
      </c>
      <c r="F97" s="21">
        <v>18</v>
      </c>
      <c r="G97" s="21">
        <v>18</v>
      </c>
      <c r="H97" s="21">
        <v>0</v>
      </c>
      <c r="I97" s="21">
        <v>0</v>
      </c>
      <c r="J97" s="21">
        <f>Tabela1[[#This Row],[Valor]]-Tabela1[[#This Row],[Desconto]]</f>
        <v>18</v>
      </c>
      <c r="K97" s="21">
        <v>18</v>
      </c>
      <c r="L97" s="21">
        <v>7</v>
      </c>
      <c r="M97" t="s">
        <v>362</v>
      </c>
    </row>
    <row r="98" spans="1:13" x14ac:dyDescent="0.25">
      <c r="A98" s="20">
        <v>45031</v>
      </c>
      <c r="B98" t="s">
        <v>46</v>
      </c>
      <c r="C98" t="s">
        <v>363</v>
      </c>
      <c r="D98" t="s">
        <v>728</v>
      </c>
      <c r="E98" t="s">
        <v>150</v>
      </c>
      <c r="F98" s="21">
        <v>50</v>
      </c>
      <c r="G98" s="21">
        <v>50</v>
      </c>
      <c r="H98" s="21">
        <v>0</v>
      </c>
      <c r="I98" s="21">
        <v>0</v>
      </c>
      <c r="J98" s="21">
        <f>Tabela1[[#This Row],[Valor]]-Tabela1[[#This Row],[Desconto]]</f>
        <v>50</v>
      </c>
      <c r="K98" s="21">
        <v>50</v>
      </c>
      <c r="L98" s="21">
        <v>25</v>
      </c>
      <c r="M98" t="s">
        <v>38</v>
      </c>
    </row>
    <row r="99" spans="1:13" x14ac:dyDescent="0.25">
      <c r="A99" s="20">
        <v>45031</v>
      </c>
      <c r="B99" t="s">
        <v>46</v>
      </c>
      <c r="C99" t="s">
        <v>364</v>
      </c>
      <c r="D99" t="s">
        <v>728</v>
      </c>
      <c r="E99" t="s">
        <v>150</v>
      </c>
      <c r="F99" s="21">
        <v>39.99</v>
      </c>
      <c r="G99" s="21">
        <v>39.99</v>
      </c>
      <c r="H99" s="21">
        <v>0</v>
      </c>
      <c r="I99" s="21">
        <v>0</v>
      </c>
      <c r="J99" s="21">
        <f>Tabela1[[#This Row],[Valor]]-Tabela1[[#This Row],[Desconto]]</f>
        <v>39.99</v>
      </c>
      <c r="K99" s="21">
        <v>39.99</v>
      </c>
      <c r="L99" s="21">
        <v>20</v>
      </c>
      <c r="M99" t="s">
        <v>47</v>
      </c>
    </row>
    <row r="100" spans="1:13" x14ac:dyDescent="0.25">
      <c r="A100" s="20">
        <v>45031</v>
      </c>
      <c r="B100" t="s">
        <v>46</v>
      </c>
      <c r="C100" t="s">
        <v>365</v>
      </c>
      <c r="D100" t="s">
        <v>728</v>
      </c>
      <c r="E100" t="s">
        <v>150</v>
      </c>
      <c r="F100" s="21">
        <v>39.99</v>
      </c>
      <c r="G100" s="21">
        <v>39.99</v>
      </c>
      <c r="H100" s="21">
        <v>0</v>
      </c>
      <c r="I100" s="21">
        <v>0</v>
      </c>
      <c r="J100" s="21">
        <f>Tabela1[[#This Row],[Valor]]-Tabela1[[#This Row],[Desconto]]</f>
        <v>39.99</v>
      </c>
      <c r="K100" s="21">
        <v>39.99</v>
      </c>
      <c r="L100" s="21">
        <v>20</v>
      </c>
      <c r="M100" t="s">
        <v>47</v>
      </c>
    </row>
    <row r="101" spans="1:13" x14ac:dyDescent="0.25">
      <c r="A101" s="20">
        <v>45031</v>
      </c>
      <c r="B101" t="s">
        <v>46</v>
      </c>
      <c r="C101" t="s">
        <v>366</v>
      </c>
      <c r="D101" t="s">
        <v>728</v>
      </c>
      <c r="E101" t="s">
        <v>150</v>
      </c>
      <c r="F101" s="21">
        <v>39.99</v>
      </c>
      <c r="G101" s="21">
        <v>39.99</v>
      </c>
      <c r="H101" s="21">
        <v>0</v>
      </c>
      <c r="I101" s="21">
        <v>0</v>
      </c>
      <c r="J101" s="21">
        <f>Tabela1[[#This Row],[Valor]]-Tabela1[[#This Row],[Desconto]]</f>
        <v>39.99</v>
      </c>
      <c r="K101" s="21">
        <v>39.99</v>
      </c>
      <c r="L101" s="21">
        <v>20</v>
      </c>
      <c r="M101" t="s">
        <v>47</v>
      </c>
    </row>
    <row r="102" spans="1:13" x14ac:dyDescent="0.25">
      <c r="A102" s="20">
        <v>45031</v>
      </c>
      <c r="B102" t="s">
        <v>46</v>
      </c>
      <c r="C102" t="s">
        <v>367</v>
      </c>
      <c r="D102" t="s">
        <v>728</v>
      </c>
      <c r="E102" t="s">
        <v>150</v>
      </c>
      <c r="F102" s="21">
        <v>39.99</v>
      </c>
      <c r="G102" s="21">
        <v>39.99</v>
      </c>
      <c r="H102" s="21">
        <v>0</v>
      </c>
      <c r="I102" s="21">
        <v>0</v>
      </c>
      <c r="J102" s="21">
        <f>Tabela1[[#This Row],[Valor]]-Tabela1[[#This Row],[Desconto]]</f>
        <v>39.99</v>
      </c>
      <c r="K102" s="21">
        <v>39.99</v>
      </c>
      <c r="L102" s="21">
        <v>20</v>
      </c>
      <c r="M102" t="s">
        <v>47</v>
      </c>
    </row>
    <row r="103" spans="1:13" x14ac:dyDescent="0.25">
      <c r="A103" s="20">
        <v>45031</v>
      </c>
      <c r="B103" t="s">
        <v>46</v>
      </c>
      <c r="C103" t="s">
        <v>368</v>
      </c>
      <c r="D103" t="s">
        <v>728</v>
      </c>
      <c r="E103" t="s">
        <v>150</v>
      </c>
      <c r="F103" s="21">
        <v>39.99</v>
      </c>
      <c r="G103" s="21">
        <v>39.99</v>
      </c>
      <c r="H103" s="21">
        <v>0</v>
      </c>
      <c r="I103" s="21">
        <v>0</v>
      </c>
      <c r="J103" s="21">
        <f>Tabela1[[#This Row],[Valor]]-Tabela1[[#This Row],[Desconto]]</f>
        <v>39.99</v>
      </c>
      <c r="K103" s="21">
        <v>39.99</v>
      </c>
      <c r="L103" s="21">
        <v>19</v>
      </c>
      <c r="M103" t="s">
        <v>139</v>
      </c>
    </row>
    <row r="104" spans="1:13" x14ac:dyDescent="0.25">
      <c r="A104" s="20">
        <v>45031</v>
      </c>
      <c r="B104" t="s">
        <v>46</v>
      </c>
      <c r="C104" t="s">
        <v>369</v>
      </c>
      <c r="D104" t="s">
        <v>728</v>
      </c>
      <c r="E104" t="s">
        <v>150</v>
      </c>
      <c r="F104" s="21">
        <v>39.99</v>
      </c>
      <c r="G104" s="21">
        <v>39.99</v>
      </c>
      <c r="H104" s="21">
        <v>0</v>
      </c>
      <c r="I104" s="21">
        <v>0</v>
      </c>
      <c r="J104" s="21">
        <f>Tabela1[[#This Row],[Valor]]-Tabela1[[#This Row],[Desconto]]</f>
        <v>39.99</v>
      </c>
      <c r="K104" s="21">
        <v>39.99</v>
      </c>
      <c r="L104" s="21">
        <v>19</v>
      </c>
      <c r="M104" t="s">
        <v>139</v>
      </c>
    </row>
    <row r="105" spans="1:13" x14ac:dyDescent="0.25">
      <c r="A105" s="20">
        <v>45031</v>
      </c>
      <c r="B105" t="s">
        <v>46</v>
      </c>
      <c r="C105" t="s">
        <v>370</v>
      </c>
      <c r="D105" t="s">
        <v>728</v>
      </c>
      <c r="E105" t="s">
        <v>150</v>
      </c>
      <c r="F105" s="21">
        <v>39.99</v>
      </c>
      <c r="G105" s="21">
        <v>39.99</v>
      </c>
      <c r="H105" s="21">
        <v>0</v>
      </c>
      <c r="I105" s="21">
        <v>0</v>
      </c>
      <c r="J105" s="21">
        <f>Tabela1[[#This Row],[Valor]]-Tabela1[[#This Row],[Desconto]]</f>
        <v>39.99</v>
      </c>
      <c r="K105" s="21">
        <v>39.99</v>
      </c>
      <c r="L105" s="21">
        <v>19</v>
      </c>
      <c r="M105" t="s">
        <v>139</v>
      </c>
    </row>
    <row r="106" spans="1:13" x14ac:dyDescent="0.25">
      <c r="A106" s="20">
        <v>45031</v>
      </c>
      <c r="B106" t="s">
        <v>46</v>
      </c>
      <c r="C106" t="s">
        <v>371</v>
      </c>
      <c r="D106" t="s">
        <v>728</v>
      </c>
      <c r="E106" t="s">
        <v>150</v>
      </c>
      <c r="F106" s="21">
        <v>50</v>
      </c>
      <c r="G106" s="21">
        <v>50</v>
      </c>
      <c r="H106" s="21">
        <v>0</v>
      </c>
      <c r="I106" s="21">
        <v>0</v>
      </c>
      <c r="J106" s="21">
        <f>Tabela1[[#This Row],[Valor]]-Tabela1[[#This Row],[Desconto]]</f>
        <v>50</v>
      </c>
      <c r="K106" s="21">
        <v>50</v>
      </c>
      <c r="L106" s="21">
        <v>23</v>
      </c>
      <c r="M106" t="s">
        <v>88</v>
      </c>
    </row>
    <row r="107" spans="1:13" x14ac:dyDescent="0.25">
      <c r="A107" s="20">
        <v>45031</v>
      </c>
      <c r="B107" t="s">
        <v>46</v>
      </c>
      <c r="C107" t="s">
        <v>372</v>
      </c>
      <c r="D107" t="s">
        <v>728</v>
      </c>
      <c r="E107" t="s">
        <v>287</v>
      </c>
      <c r="F107" s="21">
        <v>42.5</v>
      </c>
      <c r="G107" s="21">
        <v>169.98</v>
      </c>
      <c r="H107" s="21">
        <v>0</v>
      </c>
      <c r="I107" s="21">
        <v>0</v>
      </c>
      <c r="J107" s="21">
        <f>Tabela1[[#This Row],[Valor]]-Tabela1[[#This Row],[Desconto]]</f>
        <v>169.98</v>
      </c>
      <c r="K107" s="21">
        <v>169.98</v>
      </c>
      <c r="L107" s="21">
        <v>88</v>
      </c>
      <c r="M107" t="s">
        <v>373</v>
      </c>
    </row>
    <row r="108" spans="1:13" x14ac:dyDescent="0.25">
      <c r="A108" s="20">
        <v>45031</v>
      </c>
      <c r="B108" t="s">
        <v>60</v>
      </c>
      <c r="C108" t="s">
        <v>140</v>
      </c>
      <c r="D108" t="s">
        <v>702</v>
      </c>
      <c r="E108" t="s">
        <v>150</v>
      </c>
      <c r="F108" s="21">
        <v>61</v>
      </c>
      <c r="G108" s="21">
        <v>61</v>
      </c>
      <c r="H108" s="21">
        <v>0</v>
      </c>
      <c r="I108" s="21">
        <v>0</v>
      </c>
      <c r="J108" s="21">
        <f>Tabela1[[#This Row],[Valor]]-Tabela1[[#This Row],[Desconto]]</f>
        <v>61</v>
      </c>
      <c r="K108" s="21">
        <v>61</v>
      </c>
      <c r="L108" s="21">
        <v>28</v>
      </c>
      <c r="M108" t="s">
        <v>374</v>
      </c>
    </row>
    <row r="109" spans="1:13" x14ac:dyDescent="0.25">
      <c r="A109" s="20">
        <v>45031</v>
      </c>
      <c r="B109" t="s">
        <v>37</v>
      </c>
      <c r="C109" t="s">
        <v>29</v>
      </c>
      <c r="D109" t="s">
        <v>723</v>
      </c>
      <c r="E109" t="s">
        <v>375</v>
      </c>
      <c r="F109" s="21">
        <v>20</v>
      </c>
      <c r="G109" s="21">
        <v>240</v>
      </c>
      <c r="H109" s="21">
        <v>0</v>
      </c>
      <c r="I109" s="21">
        <v>0</v>
      </c>
      <c r="J109" s="21">
        <f>Tabela1[[#This Row],[Valor]]-Tabela1[[#This Row],[Desconto]]</f>
        <v>240</v>
      </c>
      <c r="K109" s="21">
        <v>240</v>
      </c>
      <c r="L109" s="21">
        <v>120</v>
      </c>
      <c r="M109" t="s">
        <v>85</v>
      </c>
    </row>
    <row r="110" spans="1:13" x14ac:dyDescent="0.25">
      <c r="A110" s="20">
        <v>45031</v>
      </c>
      <c r="B110" t="s">
        <v>89</v>
      </c>
      <c r="C110" t="s">
        <v>90</v>
      </c>
      <c r="D110" t="s">
        <v>723</v>
      </c>
      <c r="E110" t="s">
        <v>211</v>
      </c>
      <c r="F110" s="21">
        <v>40</v>
      </c>
      <c r="G110" s="21">
        <v>120</v>
      </c>
      <c r="H110" s="21">
        <v>0</v>
      </c>
      <c r="I110" s="21">
        <v>2</v>
      </c>
      <c r="J110" s="21">
        <f>Tabela1[[#This Row],[Valor]]-Tabela1[[#This Row],[Desconto]]</f>
        <v>118</v>
      </c>
      <c r="K110" s="21">
        <v>118</v>
      </c>
      <c r="L110" s="21">
        <v>75</v>
      </c>
      <c r="M110" t="s">
        <v>376</v>
      </c>
    </row>
    <row r="111" spans="1:13" x14ac:dyDescent="0.25">
      <c r="A111" s="20">
        <v>45031</v>
      </c>
      <c r="B111" t="s">
        <v>91</v>
      </c>
      <c r="C111" t="s">
        <v>92</v>
      </c>
      <c r="D111" t="s">
        <v>703</v>
      </c>
      <c r="E111" t="s">
        <v>153</v>
      </c>
      <c r="F111" s="21">
        <v>50</v>
      </c>
      <c r="G111" s="21">
        <v>100</v>
      </c>
      <c r="H111" s="21">
        <v>0</v>
      </c>
      <c r="I111" s="21">
        <v>2.5</v>
      </c>
      <c r="J111" s="21">
        <f>Tabela1[[#This Row],[Valor]]-Tabela1[[#This Row],[Desconto]]</f>
        <v>97.5</v>
      </c>
      <c r="K111" s="21">
        <v>97.5</v>
      </c>
      <c r="L111" s="21">
        <v>30</v>
      </c>
      <c r="M111" t="s">
        <v>377</v>
      </c>
    </row>
    <row r="112" spans="1:13" x14ac:dyDescent="0.25">
      <c r="A112" s="20">
        <v>45031</v>
      </c>
      <c r="B112" t="s">
        <v>62</v>
      </c>
      <c r="C112" t="s">
        <v>63</v>
      </c>
      <c r="D112" t="s">
        <v>703</v>
      </c>
      <c r="E112" t="s">
        <v>153</v>
      </c>
      <c r="F112" s="21">
        <v>40</v>
      </c>
      <c r="G112" s="21">
        <v>80</v>
      </c>
      <c r="H112" s="21">
        <v>0</v>
      </c>
      <c r="I112" s="21">
        <v>0</v>
      </c>
      <c r="J112" s="21">
        <f>Tabela1[[#This Row],[Valor]]-Tabela1[[#This Row],[Desconto]]</f>
        <v>80</v>
      </c>
      <c r="K112" s="21">
        <v>80</v>
      </c>
      <c r="L112" s="21">
        <v>20</v>
      </c>
      <c r="M112" t="s">
        <v>30</v>
      </c>
    </row>
    <row r="113" spans="1:13" x14ac:dyDescent="0.25">
      <c r="A113" s="20">
        <v>45031</v>
      </c>
      <c r="B113" t="s">
        <v>93</v>
      </c>
      <c r="C113" t="s">
        <v>94</v>
      </c>
      <c r="D113" t="s">
        <v>703</v>
      </c>
      <c r="E113" t="s">
        <v>150</v>
      </c>
      <c r="F113" s="21">
        <v>40</v>
      </c>
      <c r="G113" s="21">
        <v>40</v>
      </c>
      <c r="H113" s="21">
        <v>0</v>
      </c>
      <c r="I113" s="21">
        <v>0</v>
      </c>
      <c r="J113" s="21">
        <f>Tabela1[[#This Row],[Valor]]-Tabela1[[#This Row],[Desconto]]</f>
        <v>40</v>
      </c>
      <c r="K113" s="21">
        <v>40</v>
      </c>
      <c r="L113" s="21">
        <v>10</v>
      </c>
      <c r="M113" t="s">
        <v>48</v>
      </c>
    </row>
    <row r="114" spans="1:13" x14ac:dyDescent="0.25">
      <c r="A114" s="20">
        <v>45031</v>
      </c>
      <c r="B114" t="s">
        <v>95</v>
      </c>
      <c r="C114" t="s">
        <v>96</v>
      </c>
      <c r="D114" t="s">
        <v>704</v>
      </c>
      <c r="E114" t="s">
        <v>150</v>
      </c>
      <c r="F114" s="21">
        <v>40</v>
      </c>
      <c r="G114" s="21">
        <v>40</v>
      </c>
      <c r="H114" s="21">
        <v>0</v>
      </c>
      <c r="I114" s="21">
        <v>0</v>
      </c>
      <c r="J114" s="21">
        <f>Tabela1[[#This Row],[Valor]]-Tabela1[[#This Row],[Desconto]]</f>
        <v>40</v>
      </c>
      <c r="K114" s="21">
        <v>40</v>
      </c>
      <c r="L114" s="21">
        <v>10</v>
      </c>
      <c r="M114" t="s">
        <v>48</v>
      </c>
    </row>
    <row r="115" spans="1:13" x14ac:dyDescent="0.25">
      <c r="A115" s="20">
        <v>45031</v>
      </c>
      <c r="B115" t="s">
        <v>53</v>
      </c>
      <c r="C115" t="s">
        <v>54</v>
      </c>
      <c r="D115" t="s">
        <v>703</v>
      </c>
      <c r="E115" t="s">
        <v>150</v>
      </c>
      <c r="F115" s="21">
        <v>40</v>
      </c>
      <c r="G115" s="21">
        <v>40</v>
      </c>
      <c r="H115" s="21">
        <v>0</v>
      </c>
      <c r="I115" s="21">
        <v>0</v>
      </c>
      <c r="J115" s="21">
        <f>Tabela1[[#This Row],[Valor]]-Tabela1[[#This Row],[Desconto]]</f>
        <v>40</v>
      </c>
      <c r="K115" s="21">
        <v>40</v>
      </c>
      <c r="L115" s="21">
        <v>10</v>
      </c>
      <c r="M115" t="s">
        <v>48</v>
      </c>
    </row>
    <row r="116" spans="1:13" x14ac:dyDescent="0.25">
      <c r="A116" s="20">
        <v>45031</v>
      </c>
      <c r="B116" t="s">
        <v>42</v>
      </c>
      <c r="C116" t="s">
        <v>14</v>
      </c>
      <c r="D116" t="s">
        <v>703</v>
      </c>
      <c r="E116" t="s">
        <v>150</v>
      </c>
      <c r="F116" s="21">
        <v>50</v>
      </c>
      <c r="G116" s="21">
        <v>50</v>
      </c>
      <c r="H116" s="21">
        <v>0</v>
      </c>
      <c r="I116" s="21">
        <v>6.07</v>
      </c>
      <c r="J116" s="21">
        <f>Tabela1[[#This Row],[Valor]]-Tabela1[[#This Row],[Desconto]]</f>
        <v>43.93</v>
      </c>
      <c r="K116" s="21">
        <v>43.93</v>
      </c>
      <c r="L116" s="21">
        <v>15</v>
      </c>
      <c r="M116" t="s">
        <v>378</v>
      </c>
    </row>
    <row r="117" spans="1:13" x14ac:dyDescent="0.25">
      <c r="A117" s="20">
        <v>45031</v>
      </c>
      <c r="B117" t="s">
        <v>97</v>
      </c>
      <c r="C117" t="s">
        <v>98</v>
      </c>
      <c r="D117" t="s">
        <v>703</v>
      </c>
      <c r="E117" t="s">
        <v>150</v>
      </c>
      <c r="F117" s="21">
        <v>50</v>
      </c>
      <c r="G117" s="21">
        <v>50</v>
      </c>
      <c r="H117" s="21">
        <v>0</v>
      </c>
      <c r="I117" s="21">
        <v>0</v>
      </c>
      <c r="J117" s="21">
        <f>Tabela1[[#This Row],[Valor]]-Tabela1[[#This Row],[Desconto]]</f>
        <v>50</v>
      </c>
      <c r="K117" s="21">
        <v>50</v>
      </c>
      <c r="L117" s="21">
        <v>25</v>
      </c>
      <c r="M117" t="s">
        <v>38</v>
      </c>
    </row>
    <row r="118" spans="1:13" x14ac:dyDescent="0.25">
      <c r="A118" s="20">
        <v>45031</v>
      </c>
      <c r="B118" t="s">
        <v>99</v>
      </c>
      <c r="C118" t="s">
        <v>100</v>
      </c>
      <c r="D118" t="s">
        <v>704</v>
      </c>
      <c r="E118" t="s">
        <v>150</v>
      </c>
      <c r="F118" s="21">
        <v>40</v>
      </c>
      <c r="G118" s="21">
        <v>40</v>
      </c>
      <c r="H118" s="21">
        <v>0</v>
      </c>
      <c r="I118" s="21">
        <v>0</v>
      </c>
      <c r="J118" s="21">
        <f>Tabela1[[#This Row],[Valor]]-Tabela1[[#This Row],[Desconto]]</f>
        <v>40</v>
      </c>
      <c r="K118" s="21">
        <v>40</v>
      </c>
      <c r="L118" s="21">
        <v>10</v>
      </c>
      <c r="M118" t="s">
        <v>48</v>
      </c>
    </row>
    <row r="119" spans="1:13" x14ac:dyDescent="0.25">
      <c r="A119" s="20">
        <v>45031</v>
      </c>
      <c r="B119" t="s">
        <v>101</v>
      </c>
      <c r="C119" t="s">
        <v>102</v>
      </c>
      <c r="D119" t="s">
        <v>704</v>
      </c>
      <c r="E119" t="s">
        <v>150</v>
      </c>
      <c r="F119" s="21">
        <v>40</v>
      </c>
      <c r="G119" s="21">
        <v>40</v>
      </c>
      <c r="H119" s="21">
        <v>0</v>
      </c>
      <c r="I119" s="21">
        <v>0</v>
      </c>
      <c r="J119" s="21">
        <f>Tabela1[[#This Row],[Valor]]-Tabela1[[#This Row],[Desconto]]</f>
        <v>40</v>
      </c>
      <c r="K119" s="21">
        <v>40</v>
      </c>
      <c r="L119" s="21">
        <v>10</v>
      </c>
      <c r="M119" t="s">
        <v>48</v>
      </c>
    </row>
    <row r="120" spans="1:13" x14ac:dyDescent="0.25">
      <c r="A120" s="20">
        <v>45031</v>
      </c>
      <c r="B120" t="s">
        <v>64</v>
      </c>
      <c r="C120" t="s">
        <v>65</v>
      </c>
      <c r="D120" t="s">
        <v>704</v>
      </c>
      <c r="E120" t="s">
        <v>150</v>
      </c>
      <c r="F120" s="21">
        <v>40</v>
      </c>
      <c r="G120" s="21">
        <v>40</v>
      </c>
      <c r="H120" s="21">
        <v>0</v>
      </c>
      <c r="I120" s="21">
        <v>0</v>
      </c>
      <c r="J120" s="21">
        <f>Tabela1[[#This Row],[Valor]]-Tabela1[[#This Row],[Desconto]]</f>
        <v>40</v>
      </c>
      <c r="K120" s="21">
        <v>40</v>
      </c>
      <c r="L120" s="21">
        <v>10</v>
      </c>
      <c r="M120" t="s">
        <v>48</v>
      </c>
    </row>
    <row r="121" spans="1:13" x14ac:dyDescent="0.25">
      <c r="A121" s="20">
        <v>45031</v>
      </c>
      <c r="B121" t="s">
        <v>379</v>
      </c>
      <c r="C121" t="s">
        <v>380</v>
      </c>
      <c r="D121" t="s">
        <v>703</v>
      </c>
      <c r="E121" t="s">
        <v>150</v>
      </c>
      <c r="F121" s="21">
        <v>40</v>
      </c>
      <c r="G121" s="21">
        <v>40</v>
      </c>
      <c r="H121" s="21">
        <v>0</v>
      </c>
      <c r="I121" s="21">
        <v>0</v>
      </c>
      <c r="J121" s="21">
        <f>Tabela1[[#This Row],[Valor]]-Tabela1[[#This Row],[Desconto]]</f>
        <v>40</v>
      </c>
      <c r="K121" s="21">
        <v>40</v>
      </c>
      <c r="L121" s="21">
        <v>10</v>
      </c>
      <c r="M121" t="s">
        <v>48</v>
      </c>
    </row>
    <row r="122" spans="1:13" x14ac:dyDescent="0.25">
      <c r="A122" s="20">
        <v>45031</v>
      </c>
      <c r="B122" t="s">
        <v>381</v>
      </c>
      <c r="C122" t="s">
        <v>382</v>
      </c>
      <c r="D122" t="s">
        <v>704</v>
      </c>
      <c r="E122" t="s">
        <v>213</v>
      </c>
      <c r="F122" s="21">
        <v>45</v>
      </c>
      <c r="G122" s="21">
        <v>315</v>
      </c>
      <c r="H122" s="21">
        <v>0</v>
      </c>
      <c r="I122" s="21">
        <v>10.46</v>
      </c>
      <c r="J122" s="21">
        <f>Tabela1[[#This Row],[Valor]]-Tabela1[[#This Row],[Desconto]]</f>
        <v>304.54000000000002</v>
      </c>
      <c r="K122" s="21">
        <v>304.54000000000002</v>
      </c>
      <c r="L122" s="21">
        <v>70</v>
      </c>
      <c r="M122" t="s">
        <v>383</v>
      </c>
    </row>
    <row r="123" spans="1:13" x14ac:dyDescent="0.25">
      <c r="A123" s="20">
        <v>45031</v>
      </c>
      <c r="B123" t="s">
        <v>106</v>
      </c>
      <c r="C123" t="s">
        <v>107</v>
      </c>
      <c r="D123" t="s">
        <v>704</v>
      </c>
      <c r="E123" t="s">
        <v>287</v>
      </c>
      <c r="F123" s="21">
        <v>50</v>
      </c>
      <c r="G123" s="21">
        <v>200</v>
      </c>
      <c r="H123" s="21">
        <v>0</v>
      </c>
      <c r="I123" s="21">
        <v>0</v>
      </c>
      <c r="J123" s="21">
        <f>Tabela1[[#This Row],[Valor]]-Tabela1[[#This Row],[Desconto]]</f>
        <v>200</v>
      </c>
      <c r="K123" s="21">
        <v>200</v>
      </c>
      <c r="L123" s="21">
        <v>60</v>
      </c>
      <c r="M123" t="s">
        <v>384</v>
      </c>
    </row>
    <row r="124" spans="1:13" x14ac:dyDescent="0.25">
      <c r="A124" s="20">
        <v>45031</v>
      </c>
      <c r="B124" t="s">
        <v>108</v>
      </c>
      <c r="C124" t="s">
        <v>109</v>
      </c>
      <c r="D124" t="s">
        <v>705</v>
      </c>
      <c r="E124" t="s">
        <v>287</v>
      </c>
      <c r="F124" s="21">
        <v>45</v>
      </c>
      <c r="G124" s="21">
        <v>180</v>
      </c>
      <c r="H124" s="21">
        <v>0</v>
      </c>
      <c r="I124" s="21">
        <v>2.25</v>
      </c>
      <c r="J124" s="21">
        <f>Tabela1[[#This Row],[Valor]]-Tabela1[[#This Row],[Desconto]]</f>
        <v>177.75</v>
      </c>
      <c r="K124" s="21">
        <v>177.75</v>
      </c>
      <c r="L124" s="21">
        <v>80</v>
      </c>
      <c r="M124" t="s">
        <v>385</v>
      </c>
    </row>
    <row r="125" spans="1:13" x14ac:dyDescent="0.25">
      <c r="A125" s="20">
        <v>45031</v>
      </c>
      <c r="B125" t="s">
        <v>386</v>
      </c>
      <c r="C125" t="s">
        <v>387</v>
      </c>
      <c r="D125" t="s">
        <v>703</v>
      </c>
      <c r="E125" t="s">
        <v>150</v>
      </c>
      <c r="F125" s="21">
        <v>50</v>
      </c>
      <c r="G125" s="21">
        <v>50</v>
      </c>
      <c r="H125" s="21">
        <v>0</v>
      </c>
      <c r="I125" s="21">
        <v>0</v>
      </c>
      <c r="J125" s="21">
        <f>Tabela1[[#This Row],[Valor]]-Tabela1[[#This Row],[Desconto]]</f>
        <v>50</v>
      </c>
      <c r="K125" s="21">
        <v>50</v>
      </c>
      <c r="L125" s="21">
        <v>15</v>
      </c>
      <c r="M125" t="s">
        <v>31</v>
      </c>
    </row>
    <row r="126" spans="1:13" x14ac:dyDescent="0.25">
      <c r="A126" s="20">
        <v>45031</v>
      </c>
      <c r="B126" t="s">
        <v>388</v>
      </c>
      <c r="C126" t="s">
        <v>389</v>
      </c>
      <c r="D126" t="s">
        <v>704</v>
      </c>
      <c r="E126" t="s">
        <v>150</v>
      </c>
      <c r="F126" s="21">
        <v>40</v>
      </c>
      <c r="G126" s="21">
        <v>40</v>
      </c>
      <c r="H126" s="21">
        <v>0</v>
      </c>
      <c r="I126" s="21">
        <v>0</v>
      </c>
      <c r="J126" s="21">
        <f>Tabela1[[#This Row],[Valor]]-Tabela1[[#This Row],[Desconto]]</f>
        <v>40</v>
      </c>
      <c r="K126" s="21">
        <v>40</v>
      </c>
      <c r="L126" s="21">
        <v>10</v>
      </c>
      <c r="M126" t="s">
        <v>48</v>
      </c>
    </row>
    <row r="127" spans="1:13" x14ac:dyDescent="0.25">
      <c r="A127" s="20">
        <v>45031</v>
      </c>
      <c r="B127" t="s">
        <v>110</v>
      </c>
      <c r="C127" t="s">
        <v>111</v>
      </c>
      <c r="D127" t="s">
        <v>704</v>
      </c>
      <c r="E127" t="s">
        <v>153</v>
      </c>
      <c r="F127" s="21">
        <v>40</v>
      </c>
      <c r="G127" s="21">
        <v>80</v>
      </c>
      <c r="H127" s="21">
        <v>0</v>
      </c>
      <c r="I127" s="21">
        <v>2</v>
      </c>
      <c r="J127" s="21">
        <f>Tabela1[[#This Row],[Valor]]-Tabela1[[#This Row],[Desconto]]</f>
        <v>78</v>
      </c>
      <c r="K127" s="21">
        <v>78</v>
      </c>
      <c r="L127" s="21">
        <v>20</v>
      </c>
      <c r="M127" t="s">
        <v>390</v>
      </c>
    </row>
    <row r="128" spans="1:13" x14ac:dyDescent="0.25">
      <c r="A128" s="20">
        <v>45031</v>
      </c>
      <c r="B128" t="s">
        <v>55</v>
      </c>
      <c r="C128" t="s">
        <v>56</v>
      </c>
      <c r="D128" t="s">
        <v>704</v>
      </c>
      <c r="E128" t="s">
        <v>150</v>
      </c>
      <c r="F128" s="21">
        <v>60</v>
      </c>
      <c r="G128" s="21">
        <v>60</v>
      </c>
      <c r="H128" s="21">
        <v>0</v>
      </c>
      <c r="I128" s="21">
        <v>0</v>
      </c>
      <c r="J128" s="21">
        <f>Tabela1[[#This Row],[Valor]]-Tabela1[[#This Row],[Desconto]]</f>
        <v>60</v>
      </c>
      <c r="K128" s="21">
        <v>60</v>
      </c>
      <c r="L128" s="21">
        <v>15</v>
      </c>
      <c r="M128" t="s">
        <v>112</v>
      </c>
    </row>
    <row r="129" spans="1:13" x14ac:dyDescent="0.25">
      <c r="A129" s="20">
        <v>45031</v>
      </c>
      <c r="B129" t="s">
        <v>113</v>
      </c>
      <c r="C129" t="s">
        <v>114</v>
      </c>
      <c r="D129" t="s">
        <v>703</v>
      </c>
      <c r="E129" t="s">
        <v>150</v>
      </c>
      <c r="F129" s="21">
        <v>40</v>
      </c>
      <c r="G129" s="21">
        <v>40</v>
      </c>
      <c r="H129" s="21">
        <v>0</v>
      </c>
      <c r="I129" s="21">
        <v>0</v>
      </c>
      <c r="J129" s="21">
        <f>Tabela1[[#This Row],[Valor]]-Tabela1[[#This Row],[Desconto]]</f>
        <v>40</v>
      </c>
      <c r="K129" s="21">
        <v>40</v>
      </c>
      <c r="L129" s="21">
        <v>10</v>
      </c>
      <c r="M129" t="s">
        <v>48</v>
      </c>
    </row>
    <row r="130" spans="1:13" x14ac:dyDescent="0.25">
      <c r="A130" s="20">
        <v>45031</v>
      </c>
      <c r="B130" t="s">
        <v>391</v>
      </c>
      <c r="C130" t="s">
        <v>392</v>
      </c>
      <c r="D130" t="s">
        <v>704</v>
      </c>
      <c r="E130" t="s">
        <v>393</v>
      </c>
      <c r="F130" s="21">
        <v>40</v>
      </c>
      <c r="G130" s="21">
        <v>240</v>
      </c>
      <c r="H130" s="21">
        <v>0</v>
      </c>
      <c r="I130" s="21">
        <v>0</v>
      </c>
      <c r="J130" s="21">
        <f>Tabela1[[#This Row],[Valor]]-Tabela1[[#This Row],[Desconto]]</f>
        <v>240</v>
      </c>
      <c r="K130" s="21">
        <v>240</v>
      </c>
      <c r="L130" s="21">
        <v>60</v>
      </c>
      <c r="M130" t="s">
        <v>394</v>
      </c>
    </row>
    <row r="131" spans="1:13" x14ac:dyDescent="0.25">
      <c r="A131" s="20">
        <v>45031</v>
      </c>
      <c r="B131" t="s">
        <v>115</v>
      </c>
      <c r="C131" t="s">
        <v>116</v>
      </c>
      <c r="D131" t="s">
        <v>704</v>
      </c>
      <c r="E131" t="s">
        <v>287</v>
      </c>
      <c r="F131" s="21">
        <v>40</v>
      </c>
      <c r="G131" s="21">
        <v>160</v>
      </c>
      <c r="H131" s="21">
        <v>0</v>
      </c>
      <c r="I131" s="21">
        <v>0</v>
      </c>
      <c r="J131" s="21">
        <f>Tabela1[[#This Row],[Valor]]-Tabela1[[#This Row],[Desconto]]</f>
        <v>160</v>
      </c>
      <c r="K131" s="21">
        <v>160</v>
      </c>
      <c r="L131" s="21">
        <v>40</v>
      </c>
      <c r="M131" t="s">
        <v>395</v>
      </c>
    </row>
    <row r="132" spans="1:13" x14ac:dyDescent="0.25">
      <c r="A132" s="20">
        <v>45031</v>
      </c>
      <c r="B132" t="s">
        <v>39</v>
      </c>
      <c r="C132" t="s">
        <v>1</v>
      </c>
      <c r="D132" t="s">
        <v>703</v>
      </c>
      <c r="E132" t="s">
        <v>211</v>
      </c>
      <c r="F132" s="21">
        <v>40</v>
      </c>
      <c r="G132" s="21">
        <v>120</v>
      </c>
      <c r="H132" s="21">
        <v>0</v>
      </c>
      <c r="I132" s="21">
        <v>0</v>
      </c>
      <c r="J132" s="21">
        <f>Tabela1[[#This Row],[Valor]]-Tabela1[[#This Row],[Desconto]]</f>
        <v>120</v>
      </c>
      <c r="K132" s="21">
        <v>120</v>
      </c>
      <c r="L132" s="21">
        <v>30</v>
      </c>
      <c r="M132" t="s">
        <v>396</v>
      </c>
    </row>
    <row r="133" spans="1:13" x14ac:dyDescent="0.25">
      <c r="A133" s="20">
        <v>45031</v>
      </c>
      <c r="B133" t="s">
        <v>141</v>
      </c>
      <c r="C133" t="s">
        <v>142</v>
      </c>
      <c r="D133" t="s">
        <v>705</v>
      </c>
      <c r="E133" t="s">
        <v>287</v>
      </c>
      <c r="F133" s="21">
        <v>45</v>
      </c>
      <c r="G133" s="21">
        <v>180</v>
      </c>
      <c r="H133" s="21">
        <v>0</v>
      </c>
      <c r="I133" s="21">
        <v>7.71</v>
      </c>
      <c r="J133" s="21">
        <f>Tabela1[[#This Row],[Valor]]-Tabela1[[#This Row],[Desconto]]</f>
        <v>172.29</v>
      </c>
      <c r="K133" s="21">
        <v>172.29</v>
      </c>
      <c r="L133" s="21">
        <v>80</v>
      </c>
      <c r="M133" t="s">
        <v>397</v>
      </c>
    </row>
    <row r="134" spans="1:13" x14ac:dyDescent="0.25">
      <c r="A134" s="20">
        <v>45031</v>
      </c>
      <c r="B134" t="s">
        <v>398</v>
      </c>
      <c r="C134" t="s">
        <v>399</v>
      </c>
      <c r="D134" t="s">
        <v>718</v>
      </c>
      <c r="E134" t="s">
        <v>150</v>
      </c>
      <c r="F134" s="21">
        <v>55</v>
      </c>
      <c r="G134" s="21">
        <v>55</v>
      </c>
      <c r="H134" s="21">
        <v>0</v>
      </c>
      <c r="I134" s="21">
        <v>0</v>
      </c>
      <c r="J134" s="21">
        <f>Tabela1[[#This Row],[Valor]]-Tabela1[[#This Row],[Desconto]]</f>
        <v>55</v>
      </c>
      <c r="K134" s="21">
        <v>55</v>
      </c>
      <c r="L134" s="21">
        <v>25</v>
      </c>
      <c r="M134" t="s">
        <v>61</v>
      </c>
    </row>
    <row r="135" spans="1:13" x14ac:dyDescent="0.25">
      <c r="A135" s="20">
        <v>45031</v>
      </c>
      <c r="B135" t="s">
        <v>400</v>
      </c>
      <c r="C135" t="s">
        <v>401</v>
      </c>
      <c r="D135" t="s">
        <v>718</v>
      </c>
      <c r="E135" t="s">
        <v>150</v>
      </c>
      <c r="F135" s="21">
        <v>55</v>
      </c>
      <c r="G135" s="21">
        <v>55</v>
      </c>
      <c r="H135" s="21">
        <v>0</v>
      </c>
      <c r="I135" s="21">
        <v>0</v>
      </c>
      <c r="J135" s="21">
        <f>Tabela1[[#This Row],[Valor]]-Tabela1[[#This Row],[Desconto]]</f>
        <v>55</v>
      </c>
      <c r="K135" s="21">
        <v>55</v>
      </c>
      <c r="L135" s="21">
        <v>25</v>
      </c>
      <c r="M135" t="s">
        <v>61</v>
      </c>
    </row>
    <row r="136" spans="1:13" x14ac:dyDescent="0.25">
      <c r="A136" s="20">
        <v>45031</v>
      </c>
      <c r="B136" t="s">
        <v>117</v>
      </c>
      <c r="C136" t="s">
        <v>402</v>
      </c>
      <c r="D136" t="s">
        <v>724</v>
      </c>
      <c r="E136" t="s">
        <v>150</v>
      </c>
      <c r="F136" s="21">
        <v>66</v>
      </c>
      <c r="G136" s="21">
        <v>66</v>
      </c>
      <c r="H136" s="21">
        <v>0</v>
      </c>
      <c r="I136" s="21">
        <v>6.41</v>
      </c>
      <c r="J136" s="21">
        <f>Tabela1[[#This Row],[Valor]]-Tabela1[[#This Row],[Desconto]]</f>
        <v>59.59</v>
      </c>
      <c r="K136" s="21">
        <v>59.59</v>
      </c>
      <c r="L136" s="21">
        <v>30</v>
      </c>
      <c r="M136" t="s">
        <v>403</v>
      </c>
    </row>
    <row r="137" spans="1:13" x14ac:dyDescent="0.25">
      <c r="A137" s="20">
        <v>45031</v>
      </c>
      <c r="B137" t="s">
        <v>118</v>
      </c>
      <c r="C137" t="s">
        <v>404</v>
      </c>
      <c r="D137" t="s">
        <v>718</v>
      </c>
      <c r="E137" t="s">
        <v>150</v>
      </c>
      <c r="F137" s="21">
        <v>122</v>
      </c>
      <c r="G137" s="21">
        <v>122</v>
      </c>
      <c r="H137" s="21">
        <v>0</v>
      </c>
      <c r="I137" s="21">
        <v>0</v>
      </c>
      <c r="J137" s="21">
        <f>Tabela1[[#This Row],[Valor]]-Tabela1[[#This Row],[Desconto]]</f>
        <v>122</v>
      </c>
      <c r="K137" s="21">
        <v>122</v>
      </c>
      <c r="L137" s="21">
        <v>55</v>
      </c>
      <c r="M137" t="s">
        <v>119</v>
      </c>
    </row>
    <row r="138" spans="1:13" x14ac:dyDescent="0.25">
      <c r="A138" s="20">
        <v>45031</v>
      </c>
      <c r="B138" t="s">
        <v>405</v>
      </c>
      <c r="C138" t="s">
        <v>406</v>
      </c>
      <c r="D138" t="s">
        <v>718</v>
      </c>
      <c r="E138" t="s">
        <v>150</v>
      </c>
      <c r="F138" s="21">
        <v>65</v>
      </c>
      <c r="G138" s="21">
        <v>65</v>
      </c>
      <c r="H138" s="21">
        <v>0</v>
      </c>
      <c r="I138" s="21">
        <v>0</v>
      </c>
      <c r="J138" s="21">
        <f>Tabela1[[#This Row],[Valor]]-Tabela1[[#This Row],[Desconto]]</f>
        <v>65</v>
      </c>
      <c r="K138" s="21">
        <v>65</v>
      </c>
      <c r="L138" s="21">
        <v>28</v>
      </c>
      <c r="M138" t="s">
        <v>407</v>
      </c>
    </row>
    <row r="139" spans="1:13" x14ac:dyDescent="0.25">
      <c r="A139" s="20">
        <v>45031</v>
      </c>
      <c r="B139" t="s">
        <v>408</v>
      </c>
      <c r="C139" t="s">
        <v>409</v>
      </c>
      <c r="D139" t="s">
        <v>718</v>
      </c>
      <c r="E139" t="s">
        <v>150</v>
      </c>
      <c r="F139" s="21">
        <v>69.989999999999995</v>
      </c>
      <c r="G139" s="21">
        <v>69.989999999999995</v>
      </c>
      <c r="H139" s="21">
        <v>0</v>
      </c>
      <c r="I139" s="21">
        <v>0</v>
      </c>
      <c r="J139" s="21">
        <f>Tabela1[[#This Row],[Valor]]-Tabela1[[#This Row],[Desconto]]</f>
        <v>69.989999999999995</v>
      </c>
      <c r="K139" s="21">
        <v>69.989999999999995</v>
      </c>
      <c r="L139" s="21">
        <v>32</v>
      </c>
      <c r="M139" t="s">
        <v>410</v>
      </c>
    </row>
    <row r="140" spans="1:13" x14ac:dyDescent="0.25">
      <c r="A140" s="20">
        <v>45031</v>
      </c>
      <c r="B140" t="s">
        <v>411</v>
      </c>
      <c r="C140" t="s">
        <v>412</v>
      </c>
      <c r="D140" t="s">
        <v>718</v>
      </c>
      <c r="E140" t="s">
        <v>150</v>
      </c>
      <c r="F140" s="21">
        <v>78</v>
      </c>
      <c r="G140" s="21">
        <v>78</v>
      </c>
      <c r="H140" s="21">
        <v>0</v>
      </c>
      <c r="I140" s="21">
        <v>4</v>
      </c>
      <c r="J140" s="21">
        <f>Tabela1[[#This Row],[Valor]]-Tabela1[[#This Row],[Desconto]]</f>
        <v>74</v>
      </c>
      <c r="K140" s="21">
        <v>74</v>
      </c>
      <c r="L140" s="21">
        <v>35</v>
      </c>
      <c r="M140" t="s">
        <v>413</v>
      </c>
    </row>
    <row r="141" spans="1:13" x14ac:dyDescent="0.25">
      <c r="A141" s="20">
        <v>45031</v>
      </c>
      <c r="B141" t="s">
        <v>414</v>
      </c>
      <c r="C141" t="s">
        <v>415</v>
      </c>
      <c r="D141" t="s">
        <v>718</v>
      </c>
      <c r="E141" t="s">
        <v>150</v>
      </c>
      <c r="F141" s="21">
        <v>92</v>
      </c>
      <c r="G141" s="21">
        <v>92</v>
      </c>
      <c r="H141" s="21">
        <v>0</v>
      </c>
      <c r="I141" s="21">
        <v>4.5999999999999996</v>
      </c>
      <c r="J141" s="21">
        <f>Tabela1[[#This Row],[Valor]]-Tabela1[[#This Row],[Desconto]]</f>
        <v>87.4</v>
      </c>
      <c r="K141" s="21">
        <v>87.4</v>
      </c>
      <c r="L141" s="21">
        <v>42</v>
      </c>
      <c r="M141" t="s">
        <v>416</v>
      </c>
    </row>
    <row r="142" spans="1:13" x14ac:dyDescent="0.25">
      <c r="A142" s="20">
        <v>45031</v>
      </c>
      <c r="B142" t="s">
        <v>417</v>
      </c>
      <c r="C142" t="s">
        <v>418</v>
      </c>
      <c r="D142" t="s">
        <v>718</v>
      </c>
      <c r="E142" t="s">
        <v>150</v>
      </c>
      <c r="F142" s="21">
        <v>92</v>
      </c>
      <c r="G142" s="21">
        <v>92</v>
      </c>
      <c r="H142" s="21">
        <v>0</v>
      </c>
      <c r="I142" s="21">
        <v>0</v>
      </c>
      <c r="J142" s="21">
        <f>Tabela1[[#This Row],[Valor]]-Tabela1[[#This Row],[Desconto]]</f>
        <v>92</v>
      </c>
      <c r="K142" s="21">
        <v>92</v>
      </c>
      <c r="L142" s="21">
        <v>40</v>
      </c>
      <c r="M142" t="s">
        <v>419</v>
      </c>
    </row>
    <row r="143" spans="1:13" x14ac:dyDescent="0.25">
      <c r="A143" s="20">
        <v>45031</v>
      </c>
      <c r="B143" t="s">
        <v>420</v>
      </c>
      <c r="C143" t="s">
        <v>421</v>
      </c>
      <c r="D143" t="s">
        <v>718</v>
      </c>
      <c r="E143" t="s">
        <v>150</v>
      </c>
      <c r="F143" s="21">
        <v>89.99</v>
      </c>
      <c r="G143" s="21">
        <v>89.99</v>
      </c>
      <c r="H143" s="21">
        <v>0</v>
      </c>
      <c r="I143" s="21">
        <v>0</v>
      </c>
      <c r="J143" s="21">
        <f>Tabela1[[#This Row],[Valor]]-Tabela1[[#This Row],[Desconto]]</f>
        <v>89.99</v>
      </c>
      <c r="K143" s="21">
        <v>89.99</v>
      </c>
      <c r="L143" s="21">
        <v>40</v>
      </c>
      <c r="M143" t="s">
        <v>120</v>
      </c>
    </row>
    <row r="144" spans="1:13" x14ac:dyDescent="0.25">
      <c r="A144" s="20">
        <v>45031</v>
      </c>
      <c r="B144" t="s">
        <v>422</v>
      </c>
      <c r="C144" t="s">
        <v>423</v>
      </c>
      <c r="D144" t="s">
        <v>718</v>
      </c>
      <c r="E144" t="s">
        <v>150</v>
      </c>
      <c r="F144" s="21">
        <v>99.99</v>
      </c>
      <c r="G144" s="21">
        <v>99.99</v>
      </c>
      <c r="H144" s="21">
        <v>0</v>
      </c>
      <c r="I144" s="21">
        <v>0</v>
      </c>
      <c r="J144" s="21">
        <f>Tabela1[[#This Row],[Valor]]-Tabela1[[#This Row],[Desconto]]</f>
        <v>99.99</v>
      </c>
      <c r="K144" s="21">
        <v>99.99</v>
      </c>
      <c r="L144" s="21">
        <v>44.99</v>
      </c>
      <c r="M144" t="s">
        <v>71</v>
      </c>
    </row>
    <row r="145" spans="1:13" x14ac:dyDescent="0.25">
      <c r="A145" s="20">
        <v>45031</v>
      </c>
      <c r="B145" t="s">
        <v>122</v>
      </c>
      <c r="C145" t="s">
        <v>123</v>
      </c>
      <c r="D145" t="s">
        <v>706</v>
      </c>
      <c r="E145" t="s">
        <v>393</v>
      </c>
      <c r="F145" s="21">
        <v>40</v>
      </c>
      <c r="G145" s="21">
        <v>240</v>
      </c>
      <c r="H145" s="21">
        <v>0</v>
      </c>
      <c r="I145" s="21">
        <v>0</v>
      </c>
      <c r="J145" s="21">
        <f>Tabela1[[#This Row],[Valor]]-Tabela1[[#This Row],[Desconto]]</f>
        <v>240</v>
      </c>
      <c r="K145" s="21">
        <v>240</v>
      </c>
      <c r="L145" s="21">
        <v>18</v>
      </c>
      <c r="M145" t="s">
        <v>424</v>
      </c>
    </row>
    <row r="146" spans="1:13" x14ac:dyDescent="0.25">
      <c r="A146" s="20">
        <v>45031</v>
      </c>
      <c r="B146" t="s">
        <v>143</v>
      </c>
      <c r="C146" t="s">
        <v>144</v>
      </c>
      <c r="D146" t="s">
        <v>699</v>
      </c>
      <c r="E146" t="s">
        <v>150</v>
      </c>
      <c r="F146" s="21">
        <v>35</v>
      </c>
      <c r="G146" s="21">
        <v>35</v>
      </c>
      <c r="H146" s="21">
        <v>0</v>
      </c>
      <c r="I146" s="21">
        <v>0</v>
      </c>
      <c r="J146" s="21">
        <f>Tabela1[[#This Row],[Valor]]-Tabela1[[#This Row],[Desconto]]</f>
        <v>35</v>
      </c>
      <c r="K146" s="21">
        <v>35</v>
      </c>
      <c r="L146" s="21">
        <v>11.02</v>
      </c>
      <c r="M146" t="s">
        <v>130</v>
      </c>
    </row>
    <row r="147" spans="1:13" x14ac:dyDescent="0.25">
      <c r="A147" s="20">
        <v>45031</v>
      </c>
      <c r="B147" t="s">
        <v>43</v>
      </c>
      <c r="C147" t="s">
        <v>32</v>
      </c>
      <c r="D147" t="s">
        <v>699</v>
      </c>
      <c r="E147" t="s">
        <v>150</v>
      </c>
      <c r="F147" s="21">
        <v>20</v>
      </c>
      <c r="G147" s="21">
        <v>20</v>
      </c>
      <c r="H147" s="21">
        <v>0</v>
      </c>
      <c r="I147" s="21">
        <v>0</v>
      </c>
      <c r="J147" s="21">
        <f>Tabela1[[#This Row],[Valor]]-Tabela1[[#This Row],[Desconto]]</f>
        <v>20</v>
      </c>
      <c r="K147" s="21">
        <v>20</v>
      </c>
      <c r="L147" s="21">
        <v>11.02</v>
      </c>
      <c r="M147" t="s">
        <v>40</v>
      </c>
    </row>
    <row r="148" spans="1:13" x14ac:dyDescent="0.25">
      <c r="A148" s="20">
        <v>45031</v>
      </c>
      <c r="B148" t="s">
        <v>124</v>
      </c>
      <c r="C148" t="s">
        <v>125</v>
      </c>
      <c r="D148" t="s">
        <v>699</v>
      </c>
      <c r="E148" t="s">
        <v>150</v>
      </c>
      <c r="F148" s="21">
        <v>35</v>
      </c>
      <c r="G148" s="21">
        <v>35</v>
      </c>
      <c r="H148" s="21">
        <v>0</v>
      </c>
      <c r="I148" s="21">
        <v>0</v>
      </c>
      <c r="J148" s="21">
        <f>Tabela1[[#This Row],[Valor]]-Tabela1[[#This Row],[Desconto]]</f>
        <v>35</v>
      </c>
      <c r="K148" s="21">
        <v>35</v>
      </c>
      <c r="L148" s="21">
        <v>19.47</v>
      </c>
      <c r="M148" t="s">
        <v>147</v>
      </c>
    </row>
    <row r="149" spans="1:13" x14ac:dyDescent="0.25">
      <c r="A149" s="20">
        <v>45031</v>
      </c>
      <c r="B149" t="s">
        <v>126</v>
      </c>
      <c r="C149" t="s">
        <v>127</v>
      </c>
      <c r="D149" t="s">
        <v>699</v>
      </c>
      <c r="E149" t="s">
        <v>153</v>
      </c>
      <c r="F149" s="21">
        <v>35</v>
      </c>
      <c r="G149" s="21">
        <v>70</v>
      </c>
      <c r="H149" s="21">
        <v>0</v>
      </c>
      <c r="I149" s="21">
        <v>0</v>
      </c>
      <c r="J149" s="21">
        <f>Tabela1[[#This Row],[Valor]]-Tabela1[[#This Row],[Desconto]]</f>
        <v>70</v>
      </c>
      <c r="K149" s="21">
        <v>70</v>
      </c>
      <c r="L149" s="21">
        <v>38.94</v>
      </c>
      <c r="M149" t="s">
        <v>425</v>
      </c>
    </row>
    <row r="150" spans="1:13" x14ac:dyDescent="0.25">
      <c r="A150" s="20">
        <v>45031</v>
      </c>
      <c r="B150" t="s">
        <v>128</v>
      </c>
      <c r="C150" t="s">
        <v>129</v>
      </c>
      <c r="D150" t="s">
        <v>699</v>
      </c>
      <c r="E150" t="s">
        <v>150</v>
      </c>
      <c r="F150" s="21">
        <v>35</v>
      </c>
      <c r="G150" s="21">
        <v>35</v>
      </c>
      <c r="H150" s="21">
        <v>0</v>
      </c>
      <c r="I150" s="21">
        <v>0</v>
      </c>
      <c r="J150" s="21">
        <f>Tabela1[[#This Row],[Valor]]-Tabela1[[#This Row],[Desconto]]</f>
        <v>35</v>
      </c>
      <c r="K150" s="21">
        <v>35</v>
      </c>
      <c r="L150" s="21">
        <v>11.02</v>
      </c>
      <c r="M150" t="s">
        <v>130</v>
      </c>
    </row>
    <row r="151" spans="1:13" x14ac:dyDescent="0.25">
      <c r="A151" s="20">
        <v>45031</v>
      </c>
      <c r="B151" t="s">
        <v>426</v>
      </c>
      <c r="C151" t="s">
        <v>427</v>
      </c>
      <c r="D151" t="s">
        <v>699</v>
      </c>
      <c r="E151" t="s">
        <v>150</v>
      </c>
      <c r="F151" s="21">
        <v>20</v>
      </c>
      <c r="G151" s="21">
        <v>20</v>
      </c>
      <c r="H151" s="21">
        <v>0</v>
      </c>
      <c r="I151" s="21">
        <v>0</v>
      </c>
      <c r="J151" s="21">
        <f>Tabela1[[#This Row],[Valor]]-Tabela1[[#This Row],[Desconto]]</f>
        <v>20</v>
      </c>
      <c r="K151" s="21">
        <v>20</v>
      </c>
      <c r="L151" s="21">
        <v>11.02</v>
      </c>
      <c r="M151" t="s">
        <v>40</v>
      </c>
    </row>
    <row r="152" spans="1:13" x14ac:dyDescent="0.25">
      <c r="A152" s="20">
        <v>45031</v>
      </c>
      <c r="B152" t="s">
        <v>145</v>
      </c>
      <c r="C152" t="s">
        <v>146</v>
      </c>
      <c r="D152" t="s">
        <v>699</v>
      </c>
      <c r="E152" t="s">
        <v>150</v>
      </c>
      <c r="F152" s="21">
        <v>35</v>
      </c>
      <c r="G152" s="21">
        <v>35</v>
      </c>
      <c r="H152" s="21">
        <v>0</v>
      </c>
      <c r="I152" s="21">
        <v>0</v>
      </c>
      <c r="J152" s="21">
        <f>Tabela1[[#This Row],[Valor]]-Tabela1[[#This Row],[Desconto]]</f>
        <v>35</v>
      </c>
      <c r="K152" s="21">
        <v>35</v>
      </c>
      <c r="L152" s="21">
        <v>19.47</v>
      </c>
      <c r="M152" t="s">
        <v>147</v>
      </c>
    </row>
    <row r="153" spans="1:13" x14ac:dyDescent="0.25">
      <c r="A153" s="20">
        <v>45031</v>
      </c>
      <c r="B153" t="s">
        <v>428</v>
      </c>
      <c r="C153" t="s">
        <v>429</v>
      </c>
      <c r="D153" t="s">
        <v>699</v>
      </c>
      <c r="E153" t="s">
        <v>211</v>
      </c>
      <c r="F153" s="21">
        <v>20</v>
      </c>
      <c r="G153" s="21">
        <v>60</v>
      </c>
      <c r="H153" s="21">
        <v>0</v>
      </c>
      <c r="I153" s="21">
        <v>0</v>
      </c>
      <c r="J153" s="21">
        <f>Tabela1[[#This Row],[Valor]]-Tabela1[[#This Row],[Desconto]]</f>
        <v>60</v>
      </c>
      <c r="K153" s="21">
        <v>60</v>
      </c>
      <c r="L153" s="21">
        <v>58.41</v>
      </c>
      <c r="M153" t="s">
        <v>430</v>
      </c>
    </row>
    <row r="154" spans="1:13" x14ac:dyDescent="0.25">
      <c r="A154" s="20">
        <v>45031</v>
      </c>
      <c r="B154" t="s">
        <v>41</v>
      </c>
      <c r="C154" t="s">
        <v>431</v>
      </c>
      <c r="D154" t="s">
        <v>729</v>
      </c>
      <c r="E154" t="s">
        <v>150</v>
      </c>
      <c r="F154" s="21">
        <v>70</v>
      </c>
      <c r="G154" s="21">
        <v>70</v>
      </c>
      <c r="H154" s="21">
        <v>0</v>
      </c>
      <c r="I154" s="21">
        <v>0</v>
      </c>
      <c r="J154" s="21">
        <f>Tabela1[[#This Row],[Valor]]-Tabela1[[#This Row],[Desconto]]</f>
        <v>70</v>
      </c>
      <c r="K154" s="21">
        <v>70</v>
      </c>
      <c r="L154" s="21">
        <v>30</v>
      </c>
      <c r="M154" t="s">
        <v>57</v>
      </c>
    </row>
    <row r="155" spans="1:13" x14ac:dyDescent="0.25">
      <c r="A155" s="20">
        <v>45031</v>
      </c>
      <c r="B155" t="s">
        <v>41</v>
      </c>
      <c r="C155" t="s">
        <v>432</v>
      </c>
      <c r="D155" t="s">
        <v>729</v>
      </c>
      <c r="E155" t="s">
        <v>150</v>
      </c>
      <c r="F155" s="21">
        <v>70</v>
      </c>
      <c r="G155" s="21">
        <v>70</v>
      </c>
      <c r="H155" s="21">
        <v>0</v>
      </c>
      <c r="I155" s="21">
        <v>0</v>
      </c>
      <c r="J155" s="21">
        <f>Tabela1[[#This Row],[Valor]]-Tabela1[[#This Row],[Desconto]]</f>
        <v>70</v>
      </c>
      <c r="K155" s="21">
        <v>70</v>
      </c>
      <c r="L155" s="21">
        <v>30</v>
      </c>
      <c r="M155" t="s">
        <v>57</v>
      </c>
    </row>
    <row r="156" spans="1:13" x14ac:dyDescent="0.25">
      <c r="A156" s="20">
        <v>45031</v>
      </c>
      <c r="B156" t="s">
        <v>41</v>
      </c>
      <c r="C156" t="s">
        <v>433</v>
      </c>
      <c r="D156" t="s">
        <v>729</v>
      </c>
      <c r="E156" t="s">
        <v>150</v>
      </c>
      <c r="F156" s="21">
        <v>99.99</v>
      </c>
      <c r="G156" s="21">
        <v>99.99</v>
      </c>
      <c r="H156" s="21">
        <v>0</v>
      </c>
      <c r="I156" s="21">
        <v>0</v>
      </c>
      <c r="J156" s="21">
        <f>Tabela1[[#This Row],[Valor]]-Tabela1[[#This Row],[Desconto]]</f>
        <v>99.99</v>
      </c>
      <c r="K156" s="21">
        <v>99.99</v>
      </c>
      <c r="L156" s="21">
        <v>45</v>
      </c>
      <c r="M156" t="s">
        <v>59</v>
      </c>
    </row>
    <row r="157" spans="1:13" x14ac:dyDescent="0.25">
      <c r="A157" s="20">
        <v>45031</v>
      </c>
      <c r="B157" t="s">
        <v>434</v>
      </c>
      <c r="C157" t="s">
        <v>435</v>
      </c>
      <c r="D157" t="s">
        <v>718</v>
      </c>
      <c r="E157" t="s">
        <v>150</v>
      </c>
      <c r="F157" s="21">
        <v>122</v>
      </c>
      <c r="G157" s="21">
        <v>122</v>
      </c>
      <c r="H157" s="21">
        <v>0</v>
      </c>
      <c r="I157" s="21">
        <v>6.42</v>
      </c>
      <c r="J157" s="21">
        <f>Tabela1[[#This Row],[Valor]]-Tabela1[[#This Row],[Desconto]]</f>
        <v>115.58</v>
      </c>
      <c r="K157" s="21">
        <v>115.58</v>
      </c>
      <c r="L157" s="21">
        <v>55</v>
      </c>
      <c r="M157" t="s">
        <v>436</v>
      </c>
    </row>
    <row r="158" spans="1:13" x14ac:dyDescent="0.25">
      <c r="A158" s="20">
        <v>45031</v>
      </c>
      <c r="B158" t="s">
        <v>437</v>
      </c>
      <c r="C158" t="s">
        <v>438</v>
      </c>
      <c r="D158" t="s">
        <v>718</v>
      </c>
      <c r="E158" t="s">
        <v>150</v>
      </c>
      <c r="F158" s="21">
        <v>165</v>
      </c>
      <c r="G158" s="21">
        <v>165</v>
      </c>
      <c r="H158" s="21">
        <v>0</v>
      </c>
      <c r="I158" s="21">
        <v>15</v>
      </c>
      <c r="J158" s="21">
        <f>Tabela1[[#This Row],[Valor]]-Tabela1[[#This Row],[Desconto]]</f>
        <v>150</v>
      </c>
      <c r="K158" s="21">
        <v>150</v>
      </c>
      <c r="L158" s="21">
        <v>90</v>
      </c>
      <c r="M158" t="s">
        <v>439</v>
      </c>
    </row>
    <row r="159" spans="1:13" x14ac:dyDescent="0.25">
      <c r="A159" s="20">
        <v>45031</v>
      </c>
      <c r="B159" t="s">
        <v>440</v>
      </c>
      <c r="C159" t="s">
        <v>441</v>
      </c>
      <c r="D159" t="s">
        <v>718</v>
      </c>
      <c r="E159" t="s">
        <v>150</v>
      </c>
      <c r="F159" s="21">
        <v>158</v>
      </c>
      <c r="G159" s="21">
        <v>158</v>
      </c>
      <c r="H159" s="21">
        <v>0</v>
      </c>
      <c r="I159" s="21">
        <v>0</v>
      </c>
      <c r="J159" s="21">
        <f>Tabela1[[#This Row],[Valor]]-Tabela1[[#This Row],[Desconto]]</f>
        <v>158</v>
      </c>
      <c r="K159" s="21">
        <v>158</v>
      </c>
      <c r="L159" s="21">
        <v>72</v>
      </c>
      <c r="M159" t="s">
        <v>442</v>
      </c>
    </row>
    <row r="160" spans="1:13" x14ac:dyDescent="0.25">
      <c r="A160" s="20">
        <v>45031</v>
      </c>
      <c r="B160" t="s">
        <v>443</v>
      </c>
      <c r="C160" t="s">
        <v>444</v>
      </c>
      <c r="D160" t="s">
        <v>718</v>
      </c>
      <c r="E160" t="s">
        <v>150</v>
      </c>
      <c r="F160" s="21">
        <v>165</v>
      </c>
      <c r="G160" s="21">
        <v>165</v>
      </c>
      <c r="H160" s="21">
        <v>0</v>
      </c>
      <c r="I160" s="21">
        <v>0</v>
      </c>
      <c r="J160" s="21">
        <f>Tabela1[[#This Row],[Valor]]-Tabela1[[#This Row],[Desconto]]</f>
        <v>165</v>
      </c>
      <c r="K160" s="21">
        <v>165</v>
      </c>
      <c r="L160" s="21">
        <v>90</v>
      </c>
      <c r="M160" t="s">
        <v>148</v>
      </c>
    </row>
    <row r="161" spans="1:13" x14ac:dyDescent="0.25">
      <c r="A161" s="20">
        <v>45031</v>
      </c>
      <c r="B161" t="s">
        <v>445</v>
      </c>
      <c r="C161" t="s">
        <v>446</v>
      </c>
      <c r="D161" t="s">
        <v>718</v>
      </c>
      <c r="E161" t="s">
        <v>150</v>
      </c>
      <c r="F161" s="21">
        <v>165</v>
      </c>
      <c r="G161" s="21">
        <v>165</v>
      </c>
      <c r="H161" s="21">
        <v>0</v>
      </c>
      <c r="I161" s="21">
        <v>15</v>
      </c>
      <c r="J161" s="21">
        <f>Tabela1[[#This Row],[Valor]]-Tabela1[[#This Row],[Desconto]]</f>
        <v>150</v>
      </c>
      <c r="K161" s="21">
        <v>150</v>
      </c>
      <c r="L161" s="21">
        <v>90</v>
      </c>
      <c r="M161" t="s">
        <v>439</v>
      </c>
    </row>
    <row r="162" spans="1:13" x14ac:dyDescent="0.25">
      <c r="A162" s="20">
        <v>45031</v>
      </c>
      <c r="B162" t="s">
        <v>447</v>
      </c>
      <c r="C162" t="s">
        <v>448</v>
      </c>
      <c r="D162" t="s">
        <v>718</v>
      </c>
      <c r="E162" t="s">
        <v>150</v>
      </c>
      <c r="F162" s="21">
        <v>165</v>
      </c>
      <c r="G162" s="21">
        <v>165</v>
      </c>
      <c r="H162" s="21">
        <v>0</v>
      </c>
      <c r="I162" s="21">
        <v>7</v>
      </c>
      <c r="J162" s="21">
        <f>Tabela1[[#This Row],[Valor]]-Tabela1[[#This Row],[Desconto]]</f>
        <v>158</v>
      </c>
      <c r="K162" s="21">
        <v>158</v>
      </c>
      <c r="L162" s="21">
        <v>90</v>
      </c>
      <c r="M162" t="s">
        <v>449</v>
      </c>
    </row>
    <row r="163" spans="1:13" x14ac:dyDescent="0.25">
      <c r="A163" s="20">
        <v>45031</v>
      </c>
      <c r="B163" t="s">
        <v>450</v>
      </c>
      <c r="C163" t="s">
        <v>451</v>
      </c>
      <c r="D163" t="s">
        <v>718</v>
      </c>
      <c r="E163" t="s">
        <v>150</v>
      </c>
      <c r="F163" s="21">
        <v>165</v>
      </c>
      <c r="G163" s="21">
        <v>165</v>
      </c>
      <c r="H163" s="21">
        <v>0</v>
      </c>
      <c r="I163" s="21">
        <v>0</v>
      </c>
      <c r="J163" s="21">
        <f>Tabela1[[#This Row],[Valor]]-Tabela1[[#This Row],[Desconto]]</f>
        <v>165</v>
      </c>
      <c r="K163" s="21">
        <v>165</v>
      </c>
      <c r="L163" s="21">
        <v>72</v>
      </c>
      <c r="M163" t="s">
        <v>452</v>
      </c>
    </row>
    <row r="164" spans="1:13" x14ac:dyDescent="0.25">
      <c r="A164" s="20">
        <v>45031</v>
      </c>
      <c r="B164" t="s">
        <v>453</v>
      </c>
      <c r="C164" t="s">
        <v>454</v>
      </c>
      <c r="D164" t="s">
        <v>704</v>
      </c>
      <c r="E164" t="s">
        <v>153</v>
      </c>
      <c r="F164" s="21">
        <v>50</v>
      </c>
      <c r="G164" s="21">
        <v>100</v>
      </c>
      <c r="H164" s="21">
        <v>0</v>
      </c>
      <c r="I164" s="21">
        <v>0</v>
      </c>
      <c r="J164" s="21">
        <f>Tabela1[[#This Row],[Valor]]-Tabela1[[#This Row],[Desconto]]</f>
        <v>100</v>
      </c>
      <c r="K164" s="21">
        <v>100</v>
      </c>
      <c r="L164" s="21">
        <v>0</v>
      </c>
      <c r="M164" t="s">
        <v>455</v>
      </c>
    </row>
    <row r="165" spans="1:13" x14ac:dyDescent="0.25">
      <c r="A165" s="20">
        <v>45032</v>
      </c>
      <c r="B165" t="s">
        <v>456</v>
      </c>
      <c r="C165">
        <v>9786556200002</v>
      </c>
      <c r="D165" t="s">
        <v>694</v>
      </c>
      <c r="E165" t="s">
        <v>150</v>
      </c>
      <c r="F165" s="21">
        <v>39.9</v>
      </c>
      <c r="G165" s="21">
        <v>39.9</v>
      </c>
      <c r="H165" s="21">
        <v>0</v>
      </c>
      <c r="I165" s="21">
        <v>0.34</v>
      </c>
      <c r="J165" s="21">
        <f>Tabela1[[#This Row],[Valor]]-Tabela1[[#This Row],[Desconto]]</f>
        <v>39.559999999999995</v>
      </c>
      <c r="K165" s="21">
        <v>39.56</v>
      </c>
      <c r="L165" s="21">
        <v>23.94</v>
      </c>
      <c r="M165" t="s">
        <v>457</v>
      </c>
    </row>
    <row r="166" spans="1:13" x14ac:dyDescent="0.25">
      <c r="A166" s="20">
        <v>45032</v>
      </c>
      <c r="B166" t="s">
        <v>458</v>
      </c>
      <c r="C166">
        <v>9786586174090</v>
      </c>
      <c r="D166" t="s">
        <v>707</v>
      </c>
      <c r="E166" t="s">
        <v>150</v>
      </c>
      <c r="F166" s="21">
        <v>39.99</v>
      </c>
      <c r="G166" s="21">
        <v>39.99</v>
      </c>
      <c r="H166" s="21">
        <v>0</v>
      </c>
      <c r="I166" s="21">
        <v>0</v>
      </c>
      <c r="J166" s="21">
        <f>Tabela1[[#This Row],[Valor]]-Tabela1[[#This Row],[Desconto]]</f>
        <v>39.99</v>
      </c>
      <c r="K166" s="21">
        <v>39.99</v>
      </c>
      <c r="L166" s="21">
        <v>23.99</v>
      </c>
      <c r="M166" t="s">
        <v>459</v>
      </c>
    </row>
    <row r="167" spans="1:13" x14ac:dyDescent="0.25">
      <c r="A167" s="20">
        <v>45032</v>
      </c>
      <c r="B167" t="s">
        <v>152</v>
      </c>
      <c r="C167">
        <v>9788537005378</v>
      </c>
      <c r="D167" t="s">
        <v>693</v>
      </c>
      <c r="E167" t="s">
        <v>150</v>
      </c>
      <c r="F167" s="21">
        <v>46.9</v>
      </c>
      <c r="G167" s="21">
        <v>46.9</v>
      </c>
      <c r="H167" s="21">
        <v>0</v>
      </c>
      <c r="I167" s="21">
        <v>3.38</v>
      </c>
      <c r="J167" s="21">
        <f>Tabela1[[#This Row],[Valor]]-Tabela1[[#This Row],[Desconto]]</f>
        <v>43.519999999999996</v>
      </c>
      <c r="K167" s="21">
        <v>43.52</v>
      </c>
      <c r="L167" s="21">
        <v>28.14</v>
      </c>
      <c r="M167" t="s">
        <v>460</v>
      </c>
    </row>
    <row r="168" spans="1:13" x14ac:dyDescent="0.25">
      <c r="A168" s="20">
        <v>45032</v>
      </c>
      <c r="B168" t="s">
        <v>461</v>
      </c>
      <c r="C168">
        <v>9788537001905</v>
      </c>
      <c r="D168" t="s">
        <v>692</v>
      </c>
      <c r="E168" t="s">
        <v>150</v>
      </c>
      <c r="F168" s="21">
        <v>27.9</v>
      </c>
      <c r="G168" s="21">
        <v>27.9</v>
      </c>
      <c r="H168" s="21">
        <v>0</v>
      </c>
      <c r="I168" s="21">
        <v>0</v>
      </c>
      <c r="J168" s="21">
        <f>Tabela1[[#This Row],[Valor]]-Tabela1[[#This Row],[Desconto]]</f>
        <v>27.9</v>
      </c>
      <c r="K168" s="21">
        <v>27.9</v>
      </c>
      <c r="L168" s="21">
        <v>16.739999999999998</v>
      </c>
      <c r="M168" t="s">
        <v>462</v>
      </c>
    </row>
    <row r="169" spans="1:13" x14ac:dyDescent="0.25">
      <c r="A169" s="20">
        <v>45032</v>
      </c>
      <c r="B169" t="s">
        <v>463</v>
      </c>
      <c r="C169">
        <v>9788590624042</v>
      </c>
      <c r="D169" t="s">
        <v>692</v>
      </c>
      <c r="E169" t="s">
        <v>150</v>
      </c>
      <c r="F169" s="21">
        <v>129.5</v>
      </c>
      <c r="G169" s="21">
        <v>129.5</v>
      </c>
      <c r="H169" s="21">
        <v>0</v>
      </c>
      <c r="I169" s="21">
        <v>0</v>
      </c>
      <c r="J169" s="21">
        <f>Tabela1[[#This Row],[Valor]]-Tabela1[[#This Row],[Desconto]]</f>
        <v>129.5</v>
      </c>
      <c r="K169" s="21">
        <v>129.5</v>
      </c>
      <c r="L169" s="21">
        <v>77.7</v>
      </c>
      <c r="M169" t="s">
        <v>464</v>
      </c>
    </row>
    <row r="170" spans="1:13" x14ac:dyDescent="0.25">
      <c r="A170" s="20">
        <v>45032</v>
      </c>
      <c r="B170" t="s">
        <v>465</v>
      </c>
      <c r="C170">
        <v>9788537003633</v>
      </c>
      <c r="D170" t="s">
        <v>692</v>
      </c>
      <c r="E170" t="s">
        <v>150</v>
      </c>
      <c r="F170" s="21">
        <v>29.9</v>
      </c>
      <c r="G170" s="21">
        <v>29.9</v>
      </c>
      <c r="H170" s="21">
        <v>0</v>
      </c>
      <c r="I170" s="21">
        <v>1.9</v>
      </c>
      <c r="J170" s="21">
        <f>Tabela1[[#This Row],[Valor]]-Tabela1[[#This Row],[Desconto]]</f>
        <v>28</v>
      </c>
      <c r="K170" s="21">
        <v>28</v>
      </c>
      <c r="L170" s="21">
        <v>17.940000000000001</v>
      </c>
      <c r="M170" t="s">
        <v>466</v>
      </c>
    </row>
    <row r="171" spans="1:13" x14ac:dyDescent="0.25">
      <c r="A171" s="20">
        <v>45032</v>
      </c>
      <c r="B171" t="s">
        <v>467</v>
      </c>
      <c r="C171">
        <v>9788537011447</v>
      </c>
      <c r="D171" t="s">
        <v>692</v>
      </c>
      <c r="E171" t="s">
        <v>150</v>
      </c>
      <c r="F171" s="21">
        <v>32.9</v>
      </c>
      <c r="G171" s="21">
        <v>32.9</v>
      </c>
      <c r="H171" s="21">
        <v>0</v>
      </c>
      <c r="I171" s="21">
        <v>0</v>
      </c>
      <c r="J171" s="21">
        <f>Tabela1[[#This Row],[Valor]]-Tabela1[[#This Row],[Desconto]]</f>
        <v>32.9</v>
      </c>
      <c r="K171" s="21">
        <v>32.9</v>
      </c>
      <c r="L171" s="21">
        <v>19.739999999999998</v>
      </c>
      <c r="M171" t="s">
        <v>162</v>
      </c>
    </row>
    <row r="172" spans="1:13" x14ac:dyDescent="0.25">
      <c r="A172" s="20">
        <v>45032</v>
      </c>
      <c r="B172" t="s">
        <v>165</v>
      </c>
      <c r="C172">
        <v>9788537011355</v>
      </c>
      <c r="D172" t="s">
        <v>695</v>
      </c>
      <c r="E172" t="s">
        <v>150</v>
      </c>
      <c r="F172" s="21">
        <v>24.9</v>
      </c>
      <c r="G172" s="21">
        <v>24.9</v>
      </c>
      <c r="H172" s="21">
        <v>0</v>
      </c>
      <c r="I172" s="21">
        <v>1.79</v>
      </c>
      <c r="J172" s="21">
        <f>Tabela1[[#This Row],[Valor]]-Tabela1[[#This Row],[Desconto]]</f>
        <v>23.11</v>
      </c>
      <c r="K172" s="21">
        <v>23.11</v>
      </c>
      <c r="L172" s="21">
        <v>14.94</v>
      </c>
      <c r="M172" t="s">
        <v>468</v>
      </c>
    </row>
    <row r="173" spans="1:13" x14ac:dyDescent="0.25">
      <c r="A173" s="20">
        <v>45032</v>
      </c>
      <c r="B173" t="s">
        <v>469</v>
      </c>
      <c r="C173">
        <v>9786556200163</v>
      </c>
      <c r="D173" t="s">
        <v>692</v>
      </c>
      <c r="E173" t="s">
        <v>150</v>
      </c>
      <c r="F173" s="21">
        <v>29.9</v>
      </c>
      <c r="G173" s="21">
        <v>29.9</v>
      </c>
      <c r="H173" s="21">
        <v>0</v>
      </c>
      <c r="I173" s="21">
        <v>2.85</v>
      </c>
      <c r="J173" s="21">
        <f>Tabela1[[#This Row],[Valor]]-Tabela1[[#This Row],[Desconto]]</f>
        <v>27.049999999999997</v>
      </c>
      <c r="K173" s="21">
        <v>27.05</v>
      </c>
      <c r="L173" s="21">
        <v>17.940000000000001</v>
      </c>
      <c r="M173" t="s">
        <v>470</v>
      </c>
    </row>
    <row r="174" spans="1:13" x14ac:dyDescent="0.25">
      <c r="A174" s="20">
        <v>45032</v>
      </c>
      <c r="B174" t="s">
        <v>471</v>
      </c>
      <c r="C174">
        <v>9788567855622</v>
      </c>
      <c r="D174" t="s">
        <v>692</v>
      </c>
      <c r="E174" t="s">
        <v>150</v>
      </c>
      <c r="F174" s="21">
        <v>62.9</v>
      </c>
      <c r="G174" s="21">
        <v>62.9</v>
      </c>
      <c r="H174" s="21">
        <v>0</v>
      </c>
      <c r="I174" s="21">
        <v>4.53</v>
      </c>
      <c r="J174" s="21">
        <f>Tabela1[[#This Row],[Valor]]-Tabela1[[#This Row],[Desconto]]</f>
        <v>58.37</v>
      </c>
      <c r="K174" s="21">
        <v>58.37</v>
      </c>
      <c r="L174" s="21">
        <v>29.94</v>
      </c>
      <c r="M174" t="s">
        <v>472</v>
      </c>
    </row>
    <row r="175" spans="1:13" x14ac:dyDescent="0.25">
      <c r="A175" s="20">
        <v>45032</v>
      </c>
      <c r="B175" t="s">
        <v>473</v>
      </c>
      <c r="C175">
        <v>9788545501107</v>
      </c>
      <c r="D175" t="s">
        <v>692</v>
      </c>
      <c r="E175" t="s">
        <v>150</v>
      </c>
      <c r="F175" s="21">
        <v>51.9</v>
      </c>
      <c r="G175" s="21">
        <v>51.9</v>
      </c>
      <c r="H175" s="21">
        <v>0</v>
      </c>
      <c r="I175" s="21">
        <v>0</v>
      </c>
      <c r="J175" s="21">
        <f>Tabela1[[#This Row],[Valor]]-Tabela1[[#This Row],[Desconto]]</f>
        <v>51.9</v>
      </c>
      <c r="K175" s="21">
        <v>51.9</v>
      </c>
      <c r="L175" s="21">
        <v>23.94</v>
      </c>
      <c r="M175" t="s">
        <v>474</v>
      </c>
    </row>
    <row r="176" spans="1:13" x14ac:dyDescent="0.25">
      <c r="A176" s="20">
        <v>45032</v>
      </c>
      <c r="B176" t="s">
        <v>475</v>
      </c>
      <c r="C176">
        <v>9786556200187</v>
      </c>
      <c r="D176" t="s">
        <v>692</v>
      </c>
      <c r="E176" t="s">
        <v>150</v>
      </c>
      <c r="F176" s="21">
        <v>33.9</v>
      </c>
      <c r="G176" s="21">
        <v>33.9</v>
      </c>
      <c r="H176" s="21">
        <v>0</v>
      </c>
      <c r="I176" s="21">
        <v>0</v>
      </c>
      <c r="J176" s="21">
        <f>Tabela1[[#This Row],[Valor]]-Tabela1[[#This Row],[Desconto]]</f>
        <v>33.9</v>
      </c>
      <c r="K176" s="21">
        <v>33.9</v>
      </c>
      <c r="L176" s="21">
        <v>17.940000000000001</v>
      </c>
      <c r="M176" t="s">
        <v>476</v>
      </c>
    </row>
    <row r="177" spans="1:13" x14ac:dyDescent="0.25">
      <c r="A177" s="20">
        <v>45032</v>
      </c>
      <c r="B177" t="s">
        <v>477</v>
      </c>
      <c r="C177">
        <v>9786580645091</v>
      </c>
      <c r="D177" t="s">
        <v>692</v>
      </c>
      <c r="E177" t="s">
        <v>150</v>
      </c>
      <c r="F177" s="21">
        <v>39.9</v>
      </c>
      <c r="G177" s="21">
        <v>39.9</v>
      </c>
      <c r="H177" s="21">
        <v>0</v>
      </c>
      <c r="I177" s="21">
        <v>0</v>
      </c>
      <c r="J177" s="21">
        <f>Tabela1[[#This Row],[Valor]]-Tabela1[[#This Row],[Desconto]]</f>
        <v>39.9</v>
      </c>
      <c r="K177" s="21">
        <v>39.9</v>
      </c>
      <c r="L177" s="21">
        <v>23.94</v>
      </c>
      <c r="M177" t="s">
        <v>478</v>
      </c>
    </row>
    <row r="178" spans="1:13" x14ac:dyDescent="0.25">
      <c r="A178" s="20">
        <v>45032</v>
      </c>
      <c r="B178" t="s">
        <v>479</v>
      </c>
      <c r="C178">
        <v>9786500025484</v>
      </c>
      <c r="D178" t="s">
        <v>692</v>
      </c>
      <c r="E178" t="s">
        <v>150</v>
      </c>
      <c r="F178" s="21">
        <v>19.899999999999999</v>
      </c>
      <c r="G178" s="21">
        <v>19.899999999999999</v>
      </c>
      <c r="H178" s="21">
        <v>0</v>
      </c>
      <c r="I178" s="21">
        <v>0</v>
      </c>
      <c r="J178" s="21">
        <f>Tabela1[[#This Row],[Valor]]-Tabela1[[#This Row],[Desconto]]</f>
        <v>19.899999999999999</v>
      </c>
      <c r="K178" s="21">
        <v>19.899999999999999</v>
      </c>
      <c r="L178" s="21">
        <v>8.94</v>
      </c>
      <c r="M178" t="s">
        <v>480</v>
      </c>
    </row>
    <row r="179" spans="1:13" x14ac:dyDescent="0.25">
      <c r="A179" s="20">
        <v>45032</v>
      </c>
      <c r="B179" t="s">
        <v>481</v>
      </c>
      <c r="C179">
        <v>9788573745474</v>
      </c>
      <c r="D179" t="s">
        <v>708</v>
      </c>
      <c r="E179" t="s">
        <v>153</v>
      </c>
      <c r="F179" s="21">
        <v>39.9</v>
      </c>
      <c r="G179" s="21">
        <v>79.8</v>
      </c>
      <c r="H179" s="21">
        <v>0</v>
      </c>
      <c r="I179" s="21">
        <v>0</v>
      </c>
      <c r="J179" s="21">
        <f>Tabela1[[#This Row],[Valor]]-Tabela1[[#This Row],[Desconto]]</f>
        <v>79.8</v>
      </c>
      <c r="K179" s="21">
        <v>79.8</v>
      </c>
      <c r="L179" s="21">
        <v>35.880000000000003</v>
      </c>
      <c r="M179" t="s">
        <v>482</v>
      </c>
    </row>
    <row r="180" spans="1:13" x14ac:dyDescent="0.25">
      <c r="A180" s="20">
        <v>45032</v>
      </c>
      <c r="B180" t="s">
        <v>175</v>
      </c>
      <c r="C180">
        <v>9788573744491</v>
      </c>
      <c r="D180" t="s">
        <v>693</v>
      </c>
      <c r="E180" t="s">
        <v>150</v>
      </c>
      <c r="F180" s="21">
        <v>52.9</v>
      </c>
      <c r="G180" s="21">
        <v>52.9</v>
      </c>
      <c r="H180" s="21">
        <v>0</v>
      </c>
      <c r="I180" s="21">
        <v>0.46</v>
      </c>
      <c r="J180" s="21">
        <f>Tabela1[[#This Row],[Valor]]-Tabela1[[#This Row],[Desconto]]</f>
        <v>52.44</v>
      </c>
      <c r="K180" s="21">
        <v>52.44</v>
      </c>
      <c r="L180" s="21">
        <v>17.940000000000001</v>
      </c>
      <c r="M180" t="s">
        <v>483</v>
      </c>
    </row>
    <row r="181" spans="1:13" x14ac:dyDescent="0.25">
      <c r="A181" s="20">
        <v>45032</v>
      </c>
      <c r="B181" t="s">
        <v>484</v>
      </c>
      <c r="C181">
        <v>9788537002643</v>
      </c>
      <c r="D181" t="s">
        <v>709</v>
      </c>
      <c r="E181" t="s">
        <v>150</v>
      </c>
      <c r="F181" s="21">
        <v>56.9</v>
      </c>
      <c r="G181" s="21">
        <v>56.9</v>
      </c>
      <c r="H181" s="21">
        <v>0</v>
      </c>
      <c r="I181" s="21">
        <v>1.9</v>
      </c>
      <c r="J181" s="21">
        <f>Tabela1[[#This Row],[Valor]]-Tabela1[[#This Row],[Desconto]]</f>
        <v>55</v>
      </c>
      <c r="K181" s="21">
        <v>55</v>
      </c>
      <c r="L181" s="21">
        <v>14.94</v>
      </c>
      <c r="M181" t="s">
        <v>485</v>
      </c>
    </row>
    <row r="182" spans="1:13" x14ac:dyDescent="0.25">
      <c r="A182" s="20">
        <v>45032</v>
      </c>
      <c r="B182" t="s">
        <v>486</v>
      </c>
      <c r="C182">
        <v>9786556020556</v>
      </c>
      <c r="D182" t="s">
        <v>696</v>
      </c>
      <c r="E182" t="s">
        <v>150</v>
      </c>
      <c r="F182" s="21">
        <v>19.899999999999999</v>
      </c>
      <c r="G182" s="21">
        <v>19.899999999999999</v>
      </c>
      <c r="H182" s="21">
        <v>0</v>
      </c>
      <c r="I182" s="21">
        <v>0</v>
      </c>
      <c r="J182" s="21">
        <f>Tabela1[[#This Row],[Valor]]-Tabela1[[#This Row],[Desconto]]</f>
        <v>19.899999999999999</v>
      </c>
      <c r="K182" s="21">
        <v>19.899999999999999</v>
      </c>
      <c r="L182" s="21">
        <v>39</v>
      </c>
      <c r="M182" t="s">
        <v>487</v>
      </c>
    </row>
    <row r="183" spans="1:13" x14ac:dyDescent="0.25">
      <c r="A183" s="20">
        <v>45032</v>
      </c>
      <c r="B183" t="s">
        <v>488</v>
      </c>
      <c r="C183">
        <v>9786586174120</v>
      </c>
      <c r="D183" t="s">
        <v>710</v>
      </c>
      <c r="E183" t="s">
        <v>153</v>
      </c>
      <c r="F183" s="21">
        <v>38.9</v>
      </c>
      <c r="G183" s="21">
        <v>77.8</v>
      </c>
      <c r="H183" s="21">
        <v>0</v>
      </c>
      <c r="I183" s="21">
        <v>0</v>
      </c>
      <c r="J183" s="21">
        <f>Tabela1[[#This Row],[Valor]]-Tabela1[[#This Row],[Desconto]]</f>
        <v>77.8</v>
      </c>
      <c r="K183" s="21">
        <v>77.8</v>
      </c>
      <c r="L183" s="21">
        <v>155.4</v>
      </c>
      <c r="M183" t="s">
        <v>489</v>
      </c>
    </row>
    <row r="184" spans="1:13" x14ac:dyDescent="0.25">
      <c r="A184" s="20">
        <v>45032</v>
      </c>
      <c r="B184" t="s">
        <v>490</v>
      </c>
      <c r="C184">
        <v>9788537012109</v>
      </c>
      <c r="D184" t="s">
        <v>693</v>
      </c>
      <c r="E184" t="s">
        <v>150</v>
      </c>
      <c r="F184" s="21">
        <v>29.9</v>
      </c>
      <c r="G184" s="21">
        <v>29.9</v>
      </c>
      <c r="H184" s="21">
        <v>0</v>
      </c>
      <c r="I184" s="21">
        <v>0</v>
      </c>
      <c r="J184" s="21">
        <f>Tabela1[[#This Row],[Valor]]-Tabela1[[#This Row],[Desconto]]</f>
        <v>29.9</v>
      </c>
      <c r="K184" s="21">
        <v>29.9</v>
      </c>
      <c r="L184" s="21">
        <v>20.94</v>
      </c>
      <c r="M184" t="s">
        <v>491</v>
      </c>
    </row>
    <row r="185" spans="1:13" x14ac:dyDescent="0.25">
      <c r="A185" s="20">
        <v>45032</v>
      </c>
      <c r="B185" t="s">
        <v>492</v>
      </c>
      <c r="C185">
        <v>9788537008584</v>
      </c>
      <c r="D185" t="s">
        <v>692</v>
      </c>
      <c r="E185" t="s">
        <v>150</v>
      </c>
      <c r="F185" s="21">
        <v>29.9</v>
      </c>
      <c r="G185" s="21">
        <v>29.9</v>
      </c>
      <c r="H185" s="21">
        <v>0</v>
      </c>
      <c r="I185" s="21">
        <v>4.2300000000000004</v>
      </c>
      <c r="J185" s="21">
        <f>Tabela1[[#This Row],[Valor]]-Tabela1[[#This Row],[Desconto]]</f>
        <v>25.669999999999998</v>
      </c>
      <c r="K185" s="21">
        <v>25.67</v>
      </c>
      <c r="L185" s="21">
        <v>19.14</v>
      </c>
      <c r="M185" t="s">
        <v>493</v>
      </c>
    </row>
    <row r="186" spans="1:13" x14ac:dyDescent="0.25">
      <c r="A186" s="20">
        <v>45032</v>
      </c>
      <c r="B186" t="s">
        <v>494</v>
      </c>
      <c r="C186">
        <v>6500126211</v>
      </c>
      <c r="D186" t="s">
        <v>692</v>
      </c>
      <c r="E186" t="s">
        <v>153</v>
      </c>
      <c r="F186" s="21">
        <v>59.75</v>
      </c>
      <c r="G186" s="21">
        <v>119.5</v>
      </c>
      <c r="H186" s="21">
        <v>0</v>
      </c>
      <c r="I186" s="21">
        <v>0</v>
      </c>
      <c r="J186" s="21">
        <f>Tabela1[[#This Row],[Valor]]-Tabela1[[#This Row],[Desconto]]</f>
        <v>119.5</v>
      </c>
      <c r="K186" s="21">
        <v>119.5</v>
      </c>
      <c r="L186" s="21">
        <v>17.88</v>
      </c>
      <c r="M186" t="s">
        <v>495</v>
      </c>
    </row>
    <row r="187" spans="1:13" x14ac:dyDescent="0.25">
      <c r="A187" s="20">
        <v>45032</v>
      </c>
      <c r="B187" t="s">
        <v>496</v>
      </c>
      <c r="C187">
        <v>9786500045161</v>
      </c>
      <c r="D187" t="s">
        <v>692</v>
      </c>
      <c r="E187" t="s">
        <v>150</v>
      </c>
      <c r="F187" s="21">
        <v>39.99</v>
      </c>
      <c r="G187" s="21">
        <v>39.99</v>
      </c>
      <c r="H187" s="21">
        <v>0</v>
      </c>
      <c r="I187" s="21">
        <v>5.66</v>
      </c>
      <c r="J187" s="21">
        <f>Tabela1[[#This Row],[Valor]]-Tabela1[[#This Row],[Desconto]]</f>
        <v>34.33</v>
      </c>
      <c r="K187" s="21">
        <v>34.33</v>
      </c>
      <c r="L187" s="21">
        <v>8.94</v>
      </c>
      <c r="M187" t="s">
        <v>497</v>
      </c>
    </row>
    <row r="188" spans="1:13" x14ac:dyDescent="0.25">
      <c r="A188" s="20">
        <v>45032</v>
      </c>
      <c r="B188" t="s">
        <v>191</v>
      </c>
      <c r="C188">
        <v>9788537003909</v>
      </c>
      <c r="D188" t="s">
        <v>692</v>
      </c>
      <c r="E188" t="s">
        <v>150</v>
      </c>
      <c r="F188" s="21">
        <v>29.9</v>
      </c>
      <c r="G188" s="21">
        <v>29.9</v>
      </c>
      <c r="H188" s="21">
        <v>0</v>
      </c>
      <c r="I188" s="21">
        <v>0</v>
      </c>
      <c r="J188" s="21">
        <f>Tabela1[[#This Row],[Valor]]-Tabela1[[#This Row],[Desconto]]</f>
        <v>29.9</v>
      </c>
      <c r="K188" s="21">
        <v>29.9</v>
      </c>
      <c r="L188" s="21">
        <v>14.94</v>
      </c>
      <c r="M188" t="s">
        <v>192</v>
      </c>
    </row>
    <row r="189" spans="1:13" x14ac:dyDescent="0.25">
      <c r="A189" s="20">
        <v>45032</v>
      </c>
      <c r="B189" t="s">
        <v>498</v>
      </c>
      <c r="C189">
        <v>9788567977355</v>
      </c>
      <c r="D189" t="s">
        <v>692</v>
      </c>
      <c r="E189" t="s">
        <v>150</v>
      </c>
      <c r="F189" s="21">
        <v>39.9</v>
      </c>
      <c r="G189" s="21">
        <v>39.9</v>
      </c>
      <c r="H189" s="21">
        <v>0</v>
      </c>
      <c r="I189" s="21">
        <v>0</v>
      </c>
      <c r="J189" s="21">
        <f>Tabela1[[#This Row],[Valor]]-Tabela1[[#This Row],[Desconto]]</f>
        <v>39.9</v>
      </c>
      <c r="K189" s="21">
        <v>39.9</v>
      </c>
      <c r="L189" s="21">
        <v>17.7</v>
      </c>
      <c r="M189" t="s">
        <v>499</v>
      </c>
    </row>
    <row r="190" spans="1:13" x14ac:dyDescent="0.25">
      <c r="A190" s="20">
        <v>45032</v>
      </c>
      <c r="B190" t="s">
        <v>500</v>
      </c>
      <c r="C190">
        <v>9788537009925</v>
      </c>
      <c r="D190" t="s">
        <v>710</v>
      </c>
      <c r="E190" t="s">
        <v>153</v>
      </c>
      <c r="F190" s="21">
        <v>39.9</v>
      </c>
      <c r="G190" s="21">
        <v>79.8</v>
      </c>
      <c r="H190" s="21">
        <v>0</v>
      </c>
      <c r="I190" s="21">
        <v>0</v>
      </c>
      <c r="J190" s="21">
        <f>Tabela1[[#This Row],[Valor]]-Tabela1[[#This Row],[Desconto]]</f>
        <v>79.8</v>
      </c>
      <c r="K190" s="21">
        <v>79.8</v>
      </c>
      <c r="L190" s="21">
        <v>47.88</v>
      </c>
      <c r="M190" t="s">
        <v>501</v>
      </c>
    </row>
    <row r="191" spans="1:13" x14ac:dyDescent="0.25">
      <c r="A191" s="20">
        <v>45032</v>
      </c>
      <c r="B191" t="s">
        <v>502</v>
      </c>
      <c r="C191">
        <v>9788537010952</v>
      </c>
      <c r="D191" t="s">
        <v>692</v>
      </c>
      <c r="E191" t="s">
        <v>150</v>
      </c>
      <c r="F191" s="21">
        <v>34.9</v>
      </c>
      <c r="G191" s="21">
        <v>34.9</v>
      </c>
      <c r="H191" s="21">
        <v>0</v>
      </c>
      <c r="I191" s="21">
        <v>0</v>
      </c>
      <c r="J191" s="21">
        <f>Tabela1[[#This Row],[Valor]]-Tabela1[[#This Row],[Desconto]]</f>
        <v>34.9</v>
      </c>
      <c r="K191" s="21">
        <v>34.9</v>
      </c>
      <c r="L191" s="21">
        <v>20.94</v>
      </c>
      <c r="M191" t="s">
        <v>151</v>
      </c>
    </row>
    <row r="192" spans="1:13" x14ac:dyDescent="0.25">
      <c r="A192" s="20">
        <v>45032</v>
      </c>
      <c r="B192" t="s">
        <v>503</v>
      </c>
      <c r="C192">
        <v>9788537010815</v>
      </c>
      <c r="D192" t="s">
        <v>692</v>
      </c>
      <c r="E192" t="s">
        <v>153</v>
      </c>
      <c r="F192" s="21">
        <v>29.9</v>
      </c>
      <c r="G192" s="21">
        <v>59.8</v>
      </c>
      <c r="H192" s="21">
        <v>0</v>
      </c>
      <c r="I192" s="21">
        <v>3.89</v>
      </c>
      <c r="J192" s="21">
        <f>Tabela1[[#This Row],[Valor]]-Tabela1[[#This Row],[Desconto]]</f>
        <v>55.91</v>
      </c>
      <c r="K192" s="21">
        <v>55.91</v>
      </c>
      <c r="L192" s="21">
        <v>35.880000000000003</v>
      </c>
      <c r="M192" t="s">
        <v>504</v>
      </c>
    </row>
    <row r="193" spans="1:13" x14ac:dyDescent="0.25">
      <c r="A193" s="20">
        <v>45032</v>
      </c>
      <c r="B193" t="s">
        <v>505</v>
      </c>
      <c r="C193">
        <v>9786580506026</v>
      </c>
      <c r="D193" t="s">
        <v>692</v>
      </c>
      <c r="E193" t="s">
        <v>150</v>
      </c>
      <c r="F193" s="21">
        <v>36.9</v>
      </c>
      <c r="G193" s="21">
        <v>36.9</v>
      </c>
      <c r="H193" s="21">
        <v>0</v>
      </c>
      <c r="I193" s="21">
        <v>0</v>
      </c>
      <c r="J193" s="21">
        <f>Tabela1[[#This Row],[Valor]]-Tabela1[[#This Row],[Desconto]]</f>
        <v>36.9</v>
      </c>
      <c r="K193" s="21">
        <v>36.9</v>
      </c>
      <c r="L193" s="21">
        <v>23.94</v>
      </c>
      <c r="M193" t="s">
        <v>506</v>
      </c>
    </row>
    <row r="194" spans="1:13" x14ac:dyDescent="0.25">
      <c r="A194" s="20">
        <v>45032</v>
      </c>
      <c r="B194" t="s">
        <v>507</v>
      </c>
      <c r="C194">
        <v>9788573747126</v>
      </c>
      <c r="D194" t="s">
        <v>697</v>
      </c>
      <c r="E194" t="s">
        <v>150</v>
      </c>
      <c r="F194" s="21">
        <v>49.99</v>
      </c>
      <c r="G194" s="21">
        <v>49.99</v>
      </c>
      <c r="H194" s="21">
        <v>0</v>
      </c>
      <c r="I194" s="21">
        <v>0</v>
      </c>
      <c r="J194" s="21">
        <f>Tabela1[[#This Row],[Valor]]-Tabela1[[#This Row],[Desconto]]</f>
        <v>49.99</v>
      </c>
      <c r="K194" s="21">
        <v>49.99</v>
      </c>
      <c r="L194" s="21">
        <v>14.94</v>
      </c>
      <c r="M194" t="s">
        <v>508</v>
      </c>
    </row>
    <row r="195" spans="1:13" x14ac:dyDescent="0.25">
      <c r="A195" s="20">
        <v>45032</v>
      </c>
      <c r="B195" t="s">
        <v>509</v>
      </c>
      <c r="C195">
        <v>9786587905228</v>
      </c>
      <c r="D195" t="s">
        <v>693</v>
      </c>
      <c r="E195" t="s">
        <v>150</v>
      </c>
      <c r="F195" s="21">
        <v>19.899999999999999</v>
      </c>
      <c r="G195" s="21">
        <v>19.899999999999999</v>
      </c>
      <c r="H195" s="21">
        <v>0</v>
      </c>
      <c r="I195" s="21">
        <v>0</v>
      </c>
      <c r="J195" s="21">
        <f>Tabela1[[#This Row],[Valor]]-Tabela1[[#This Row],[Desconto]]</f>
        <v>19.899999999999999</v>
      </c>
      <c r="K195" s="21">
        <v>19.899999999999999</v>
      </c>
      <c r="L195" s="21">
        <v>52.25</v>
      </c>
      <c r="M195" t="s">
        <v>510</v>
      </c>
    </row>
    <row r="196" spans="1:13" x14ac:dyDescent="0.25">
      <c r="A196" s="20">
        <v>45032</v>
      </c>
      <c r="B196" t="s">
        <v>203</v>
      </c>
      <c r="C196">
        <v>9786500155358</v>
      </c>
      <c r="D196" t="s">
        <v>692</v>
      </c>
      <c r="E196" t="s">
        <v>150</v>
      </c>
      <c r="F196" s="21">
        <v>24.9</v>
      </c>
      <c r="G196" s="21">
        <v>24.9</v>
      </c>
      <c r="H196" s="21">
        <v>0</v>
      </c>
      <c r="I196" s="21">
        <v>0</v>
      </c>
      <c r="J196" s="21">
        <f>Tabela1[[#This Row],[Valor]]-Tabela1[[#This Row],[Desconto]]</f>
        <v>24.9</v>
      </c>
      <c r="K196" s="21">
        <v>24.9</v>
      </c>
      <c r="L196" s="21">
        <v>8.94</v>
      </c>
      <c r="M196" t="s">
        <v>204</v>
      </c>
    </row>
    <row r="197" spans="1:13" x14ac:dyDescent="0.25">
      <c r="A197" s="20">
        <v>45032</v>
      </c>
      <c r="B197" t="s">
        <v>68</v>
      </c>
      <c r="C197" t="s">
        <v>511</v>
      </c>
      <c r="D197" t="s">
        <v>711</v>
      </c>
      <c r="E197" t="s">
        <v>150</v>
      </c>
      <c r="F197" s="21">
        <v>79.989999999999995</v>
      </c>
      <c r="G197" s="21">
        <v>79.989999999999995</v>
      </c>
      <c r="H197" s="21">
        <v>0</v>
      </c>
      <c r="I197" s="21">
        <v>0</v>
      </c>
      <c r="J197" s="21">
        <f>Tabela1[[#This Row],[Valor]]-Tabela1[[#This Row],[Desconto]]</f>
        <v>79.989999999999995</v>
      </c>
      <c r="K197" s="21">
        <v>79.989999999999995</v>
      </c>
      <c r="L197" s="21">
        <v>40</v>
      </c>
      <c r="M197" t="s">
        <v>58</v>
      </c>
    </row>
    <row r="198" spans="1:13" x14ac:dyDescent="0.25">
      <c r="A198" s="20">
        <v>45032</v>
      </c>
      <c r="B198" t="s">
        <v>69</v>
      </c>
      <c r="C198" t="s">
        <v>70</v>
      </c>
      <c r="D198" t="s">
        <v>699</v>
      </c>
      <c r="E198" t="s">
        <v>213</v>
      </c>
      <c r="F198" s="21">
        <v>55</v>
      </c>
      <c r="G198" s="21">
        <v>385</v>
      </c>
      <c r="H198" s="21">
        <v>0</v>
      </c>
      <c r="I198" s="21">
        <v>5.71</v>
      </c>
      <c r="J198" s="21">
        <f>Tabela1[[#This Row],[Valor]]-Tabela1[[#This Row],[Desconto]]</f>
        <v>379.29</v>
      </c>
      <c r="K198" s="21">
        <v>379.29</v>
      </c>
      <c r="L198" s="21">
        <v>133</v>
      </c>
      <c r="M198" t="s">
        <v>512</v>
      </c>
    </row>
    <row r="199" spans="1:13" x14ac:dyDescent="0.25">
      <c r="A199" s="20">
        <v>45032</v>
      </c>
      <c r="B199" t="s">
        <v>36</v>
      </c>
      <c r="C199" t="s">
        <v>2</v>
      </c>
      <c r="D199" t="s">
        <v>699</v>
      </c>
      <c r="E199" t="s">
        <v>213</v>
      </c>
      <c r="F199" s="21">
        <v>20</v>
      </c>
      <c r="G199" s="21">
        <v>140</v>
      </c>
      <c r="H199" s="21">
        <v>0</v>
      </c>
      <c r="I199" s="21">
        <v>0</v>
      </c>
      <c r="J199" s="21">
        <f>Tabela1[[#This Row],[Valor]]-Tabela1[[#This Row],[Desconto]]</f>
        <v>140</v>
      </c>
      <c r="K199" s="21">
        <v>140</v>
      </c>
      <c r="L199" s="21">
        <v>77</v>
      </c>
      <c r="M199" t="s">
        <v>214</v>
      </c>
    </row>
    <row r="200" spans="1:13" x14ac:dyDescent="0.25">
      <c r="A200" s="20">
        <v>45032</v>
      </c>
      <c r="B200" t="s">
        <v>215</v>
      </c>
      <c r="C200" t="s">
        <v>216</v>
      </c>
      <c r="D200" t="s">
        <v>714</v>
      </c>
      <c r="E200" t="s">
        <v>150</v>
      </c>
      <c r="F200" s="21">
        <v>120</v>
      </c>
      <c r="G200" s="21">
        <v>120</v>
      </c>
      <c r="H200" s="21">
        <v>0</v>
      </c>
      <c r="I200" s="21">
        <v>0</v>
      </c>
      <c r="J200" s="21">
        <f>Tabela1[[#This Row],[Valor]]-Tabela1[[#This Row],[Desconto]]</f>
        <v>120</v>
      </c>
      <c r="K200" s="21">
        <v>120</v>
      </c>
      <c r="L200" s="21">
        <v>47</v>
      </c>
      <c r="M200" t="s">
        <v>513</v>
      </c>
    </row>
    <row r="201" spans="1:13" x14ac:dyDescent="0.25">
      <c r="A201" s="20">
        <v>45032</v>
      </c>
      <c r="B201" t="s">
        <v>131</v>
      </c>
      <c r="C201" t="s">
        <v>67</v>
      </c>
      <c r="D201" t="s">
        <v>714</v>
      </c>
      <c r="E201" t="s">
        <v>153</v>
      </c>
      <c r="F201" s="21">
        <v>80</v>
      </c>
      <c r="G201" s="21">
        <v>160</v>
      </c>
      <c r="H201" s="21">
        <v>0</v>
      </c>
      <c r="I201" s="21">
        <v>0</v>
      </c>
      <c r="J201" s="21">
        <f>Tabela1[[#This Row],[Valor]]-Tabela1[[#This Row],[Desconto]]</f>
        <v>160</v>
      </c>
      <c r="K201" s="21">
        <v>160</v>
      </c>
      <c r="L201" s="21">
        <v>47</v>
      </c>
      <c r="M201" t="s">
        <v>132</v>
      </c>
    </row>
    <row r="202" spans="1:13" x14ac:dyDescent="0.25">
      <c r="A202" s="20">
        <v>45032</v>
      </c>
      <c r="B202" t="s">
        <v>514</v>
      </c>
      <c r="C202" t="s">
        <v>515</v>
      </c>
      <c r="D202" t="s">
        <v>716</v>
      </c>
      <c r="E202" t="s">
        <v>150</v>
      </c>
      <c r="F202" s="21">
        <v>94</v>
      </c>
      <c r="G202" s="21">
        <v>94</v>
      </c>
      <c r="H202" s="21">
        <v>0</v>
      </c>
      <c r="I202" s="21">
        <v>0</v>
      </c>
      <c r="J202" s="21">
        <f>Tabela1[[#This Row],[Valor]]-Tabela1[[#This Row],[Desconto]]</f>
        <v>94</v>
      </c>
      <c r="K202" s="21">
        <v>94</v>
      </c>
      <c r="L202" s="21">
        <v>42</v>
      </c>
      <c r="M202" t="s">
        <v>135</v>
      </c>
    </row>
    <row r="203" spans="1:13" x14ac:dyDescent="0.25">
      <c r="A203" s="20">
        <v>45032</v>
      </c>
      <c r="B203" t="s">
        <v>516</v>
      </c>
      <c r="C203" t="s">
        <v>517</v>
      </c>
      <c r="D203" t="s">
        <v>716</v>
      </c>
      <c r="E203" t="s">
        <v>150</v>
      </c>
      <c r="F203" s="21">
        <v>84</v>
      </c>
      <c r="G203" s="21">
        <v>84</v>
      </c>
      <c r="H203" s="21">
        <v>0</v>
      </c>
      <c r="I203" s="21">
        <v>0</v>
      </c>
      <c r="J203" s="21">
        <f>Tabela1[[#This Row],[Valor]]-Tabela1[[#This Row],[Desconto]]</f>
        <v>84</v>
      </c>
      <c r="K203" s="21">
        <v>84</v>
      </c>
      <c r="L203" s="21">
        <v>38</v>
      </c>
      <c r="M203" t="s">
        <v>44</v>
      </c>
    </row>
    <row r="204" spans="1:13" x14ac:dyDescent="0.25">
      <c r="A204" s="20">
        <v>45032</v>
      </c>
      <c r="B204" t="s">
        <v>223</v>
      </c>
      <c r="C204" t="s">
        <v>518</v>
      </c>
      <c r="D204" t="s">
        <v>727</v>
      </c>
      <c r="E204" t="s">
        <v>150</v>
      </c>
      <c r="F204" s="21">
        <v>89.99</v>
      </c>
      <c r="G204" s="21">
        <v>89.99</v>
      </c>
      <c r="H204" s="21">
        <v>0</v>
      </c>
      <c r="I204" s="21">
        <v>0</v>
      </c>
      <c r="J204" s="21">
        <f>Tabela1[[#This Row],[Valor]]-Tabela1[[#This Row],[Desconto]]</f>
        <v>89.99</v>
      </c>
      <c r="K204" s="21">
        <v>89.99</v>
      </c>
      <c r="L204" s="21">
        <v>40</v>
      </c>
      <c r="M204" t="s">
        <v>120</v>
      </c>
    </row>
    <row r="205" spans="1:13" x14ac:dyDescent="0.25">
      <c r="A205" s="20">
        <v>45032</v>
      </c>
      <c r="B205" t="s">
        <v>519</v>
      </c>
      <c r="C205" t="s">
        <v>520</v>
      </c>
      <c r="D205" t="s">
        <v>717</v>
      </c>
      <c r="E205" t="s">
        <v>150</v>
      </c>
      <c r="F205" s="21">
        <v>115</v>
      </c>
      <c r="G205" s="21">
        <v>115</v>
      </c>
      <c r="H205" s="21">
        <v>0</v>
      </c>
      <c r="I205" s="21">
        <v>11.1</v>
      </c>
      <c r="J205" s="21">
        <f>Tabela1[[#This Row],[Valor]]-Tabela1[[#This Row],[Desconto]]</f>
        <v>103.9</v>
      </c>
      <c r="K205" s="21">
        <v>103.9</v>
      </c>
      <c r="L205" s="21">
        <v>52</v>
      </c>
      <c r="M205" t="s">
        <v>521</v>
      </c>
    </row>
    <row r="206" spans="1:13" x14ac:dyDescent="0.25">
      <c r="A206" s="20">
        <v>45032</v>
      </c>
      <c r="B206" t="s">
        <v>74</v>
      </c>
      <c r="C206" t="s">
        <v>75</v>
      </c>
      <c r="D206" t="s">
        <v>717</v>
      </c>
      <c r="E206" t="s">
        <v>150</v>
      </c>
      <c r="F206" s="21">
        <v>115</v>
      </c>
      <c r="G206" s="21">
        <v>115</v>
      </c>
      <c r="H206" s="21">
        <v>0</v>
      </c>
      <c r="I206" s="21">
        <v>10</v>
      </c>
      <c r="J206" s="21">
        <f>Tabela1[[#This Row],[Valor]]-Tabela1[[#This Row],[Desconto]]</f>
        <v>105</v>
      </c>
      <c r="K206" s="21">
        <v>105</v>
      </c>
      <c r="L206" s="21">
        <v>52</v>
      </c>
      <c r="M206" t="s">
        <v>522</v>
      </c>
    </row>
    <row r="207" spans="1:13" x14ac:dyDescent="0.25">
      <c r="A207" s="20">
        <v>45032</v>
      </c>
      <c r="B207" t="s">
        <v>51</v>
      </c>
      <c r="C207" t="s">
        <v>523</v>
      </c>
      <c r="D207" t="s">
        <v>717</v>
      </c>
      <c r="E207" t="s">
        <v>153</v>
      </c>
      <c r="F207" s="21">
        <v>84</v>
      </c>
      <c r="G207" s="21">
        <v>168</v>
      </c>
      <c r="H207" s="21">
        <v>0</v>
      </c>
      <c r="I207" s="21">
        <v>5.4</v>
      </c>
      <c r="J207" s="21">
        <f>Tabela1[[#This Row],[Valor]]-Tabela1[[#This Row],[Desconto]]</f>
        <v>162.6</v>
      </c>
      <c r="K207" s="21">
        <v>162.6</v>
      </c>
      <c r="L207" s="21">
        <v>76</v>
      </c>
      <c r="M207" t="s">
        <v>524</v>
      </c>
    </row>
    <row r="208" spans="1:13" x14ac:dyDescent="0.25">
      <c r="A208" s="20">
        <v>45032</v>
      </c>
      <c r="B208" t="s">
        <v>525</v>
      </c>
      <c r="C208" t="s">
        <v>526</v>
      </c>
      <c r="D208" t="s">
        <v>717</v>
      </c>
      <c r="E208" t="s">
        <v>150</v>
      </c>
      <c r="F208" s="21">
        <v>115</v>
      </c>
      <c r="G208" s="21">
        <v>115</v>
      </c>
      <c r="H208" s="21">
        <v>0</v>
      </c>
      <c r="I208" s="21">
        <v>10</v>
      </c>
      <c r="J208" s="21">
        <f>Tabela1[[#This Row],[Valor]]-Tabela1[[#This Row],[Desconto]]</f>
        <v>105</v>
      </c>
      <c r="K208" s="21">
        <v>105</v>
      </c>
      <c r="L208" s="21">
        <v>52</v>
      </c>
      <c r="M208" t="s">
        <v>522</v>
      </c>
    </row>
    <row r="209" spans="1:13" x14ac:dyDescent="0.25">
      <c r="A209" s="20">
        <v>45032</v>
      </c>
      <c r="B209" t="s">
        <v>78</v>
      </c>
      <c r="C209" t="s">
        <v>79</v>
      </c>
      <c r="D209" t="s">
        <v>717</v>
      </c>
      <c r="E209" t="s">
        <v>150</v>
      </c>
      <c r="F209" s="21">
        <v>115</v>
      </c>
      <c r="G209" s="21">
        <v>115</v>
      </c>
      <c r="H209" s="21">
        <v>0</v>
      </c>
      <c r="I209" s="21">
        <v>15.54</v>
      </c>
      <c r="J209" s="21">
        <f>Tabela1[[#This Row],[Valor]]-Tabela1[[#This Row],[Desconto]]</f>
        <v>99.460000000000008</v>
      </c>
      <c r="K209" s="21">
        <v>99.47</v>
      </c>
      <c r="L209" s="21">
        <v>52</v>
      </c>
      <c r="M209" t="s">
        <v>527</v>
      </c>
    </row>
    <row r="210" spans="1:13" x14ac:dyDescent="0.25">
      <c r="A210" s="20">
        <v>45032</v>
      </c>
      <c r="B210" t="s">
        <v>528</v>
      </c>
      <c r="C210" t="s">
        <v>529</v>
      </c>
      <c r="D210" t="s">
        <v>719</v>
      </c>
      <c r="E210" t="s">
        <v>150</v>
      </c>
      <c r="F210" s="21">
        <v>84.99</v>
      </c>
      <c r="G210" s="21">
        <v>84.99</v>
      </c>
      <c r="H210" s="21">
        <v>0</v>
      </c>
      <c r="I210" s="21">
        <v>0</v>
      </c>
      <c r="J210" s="21">
        <f>Tabela1[[#This Row],[Valor]]-Tabela1[[#This Row],[Desconto]]</f>
        <v>84.99</v>
      </c>
      <c r="K210" s="21">
        <v>84.99</v>
      </c>
      <c r="L210" s="21">
        <v>36</v>
      </c>
      <c r="M210" t="s">
        <v>530</v>
      </c>
    </row>
    <row r="211" spans="1:13" x14ac:dyDescent="0.25">
      <c r="A211" s="20">
        <v>45032</v>
      </c>
      <c r="B211" t="s">
        <v>531</v>
      </c>
      <c r="C211" t="s">
        <v>532</v>
      </c>
      <c r="D211" t="s">
        <v>719</v>
      </c>
      <c r="E211" t="s">
        <v>150</v>
      </c>
      <c r="F211" s="21">
        <v>99.99</v>
      </c>
      <c r="G211" s="21">
        <v>99.99</v>
      </c>
      <c r="H211" s="21">
        <v>0</v>
      </c>
      <c r="I211" s="21">
        <v>11.75</v>
      </c>
      <c r="J211" s="21">
        <f>Tabela1[[#This Row],[Valor]]-Tabela1[[#This Row],[Desconto]]</f>
        <v>88.24</v>
      </c>
      <c r="K211" s="21">
        <v>88.24</v>
      </c>
      <c r="L211" s="21">
        <v>45</v>
      </c>
      <c r="M211" t="s">
        <v>533</v>
      </c>
    </row>
    <row r="212" spans="1:13" x14ac:dyDescent="0.25">
      <c r="A212" s="20">
        <v>45032</v>
      </c>
      <c r="B212" t="s">
        <v>534</v>
      </c>
      <c r="C212" t="s">
        <v>535</v>
      </c>
      <c r="D212" t="s">
        <v>718</v>
      </c>
      <c r="E212" t="s">
        <v>150</v>
      </c>
      <c r="F212" s="21">
        <v>78</v>
      </c>
      <c r="G212" s="21">
        <v>78</v>
      </c>
      <c r="H212" s="21">
        <v>0</v>
      </c>
      <c r="I212" s="21">
        <v>0</v>
      </c>
      <c r="J212" s="21">
        <f>Tabela1[[#This Row],[Valor]]-Tabela1[[#This Row],[Desconto]]</f>
        <v>78</v>
      </c>
      <c r="K212" s="21">
        <v>78</v>
      </c>
      <c r="L212" s="21">
        <v>35</v>
      </c>
      <c r="M212" t="s">
        <v>121</v>
      </c>
    </row>
    <row r="213" spans="1:13" x14ac:dyDescent="0.25">
      <c r="A213" s="20">
        <v>45032</v>
      </c>
      <c r="B213" t="s">
        <v>136</v>
      </c>
      <c r="C213" t="s">
        <v>536</v>
      </c>
      <c r="D213" t="s">
        <v>717</v>
      </c>
      <c r="E213" t="s">
        <v>150</v>
      </c>
      <c r="F213" s="21">
        <v>84</v>
      </c>
      <c r="G213" s="21">
        <v>84</v>
      </c>
      <c r="H213" s="21">
        <v>0</v>
      </c>
      <c r="I213" s="21">
        <v>0</v>
      </c>
      <c r="J213" s="21">
        <f>Tabela1[[#This Row],[Valor]]-Tabela1[[#This Row],[Desconto]]</f>
        <v>84</v>
      </c>
      <c r="K213" s="21">
        <v>84</v>
      </c>
      <c r="L213" s="21">
        <v>38</v>
      </c>
      <c r="M213" t="s">
        <v>44</v>
      </c>
    </row>
    <row r="214" spans="1:13" x14ac:dyDescent="0.25">
      <c r="A214" s="20">
        <v>45032</v>
      </c>
      <c r="B214" t="s">
        <v>260</v>
      </c>
      <c r="C214" t="s">
        <v>537</v>
      </c>
      <c r="D214" t="s">
        <v>719</v>
      </c>
      <c r="E214" t="s">
        <v>150</v>
      </c>
      <c r="F214" s="21">
        <v>120</v>
      </c>
      <c r="G214" s="21">
        <v>120</v>
      </c>
      <c r="H214" s="21">
        <v>0</v>
      </c>
      <c r="I214" s="21">
        <v>10</v>
      </c>
      <c r="J214" s="21">
        <f>Tabela1[[#This Row],[Valor]]-Tabela1[[#This Row],[Desconto]]</f>
        <v>110</v>
      </c>
      <c r="K214" s="21">
        <v>110</v>
      </c>
      <c r="L214" s="21">
        <v>55</v>
      </c>
      <c r="M214" t="s">
        <v>538</v>
      </c>
    </row>
    <row r="215" spans="1:13" x14ac:dyDescent="0.25">
      <c r="A215" s="20">
        <v>45032</v>
      </c>
      <c r="B215" t="s">
        <v>539</v>
      </c>
      <c r="C215" t="s">
        <v>540</v>
      </c>
      <c r="D215" t="s">
        <v>717</v>
      </c>
      <c r="E215" t="s">
        <v>150</v>
      </c>
      <c r="F215" s="21">
        <v>115</v>
      </c>
      <c r="G215" s="21">
        <v>115</v>
      </c>
      <c r="H215" s="21">
        <v>0</v>
      </c>
      <c r="I215" s="21">
        <v>10</v>
      </c>
      <c r="J215" s="21">
        <f>Tabela1[[#This Row],[Valor]]-Tabela1[[#This Row],[Desconto]]</f>
        <v>105</v>
      </c>
      <c r="K215" s="21">
        <v>105</v>
      </c>
      <c r="L215" s="21">
        <v>52</v>
      </c>
      <c r="M215" t="s">
        <v>522</v>
      </c>
    </row>
    <row r="216" spans="1:13" x14ac:dyDescent="0.25">
      <c r="A216" s="20">
        <v>45032</v>
      </c>
      <c r="B216" t="s">
        <v>270</v>
      </c>
      <c r="C216" t="s">
        <v>271</v>
      </c>
      <c r="D216" t="s">
        <v>720</v>
      </c>
      <c r="E216" t="s">
        <v>150</v>
      </c>
      <c r="F216" s="21">
        <v>75</v>
      </c>
      <c r="G216" s="21">
        <v>75</v>
      </c>
      <c r="H216" s="21">
        <v>0</v>
      </c>
      <c r="I216" s="21">
        <v>10.34</v>
      </c>
      <c r="J216" s="21">
        <f>Tabela1[[#This Row],[Valor]]-Tabela1[[#This Row],[Desconto]]</f>
        <v>64.66</v>
      </c>
      <c r="K216" s="21">
        <v>64.66</v>
      </c>
      <c r="L216" s="21">
        <v>37.9</v>
      </c>
      <c r="M216" t="s">
        <v>541</v>
      </c>
    </row>
    <row r="217" spans="1:13" x14ac:dyDescent="0.25">
      <c r="A217" s="20">
        <v>45032</v>
      </c>
      <c r="B217" t="s">
        <v>282</v>
      </c>
      <c r="C217" t="s">
        <v>283</v>
      </c>
      <c r="D217" t="s">
        <v>720</v>
      </c>
      <c r="E217" t="s">
        <v>211</v>
      </c>
      <c r="F217" s="21">
        <v>66.66</v>
      </c>
      <c r="G217" s="21">
        <v>199.98</v>
      </c>
      <c r="H217" s="21">
        <v>0</v>
      </c>
      <c r="I217" s="21">
        <v>19.95</v>
      </c>
      <c r="J217" s="21">
        <f>Tabela1[[#This Row],[Valor]]-Tabela1[[#This Row],[Desconto]]</f>
        <v>180.03</v>
      </c>
      <c r="K217" s="21">
        <v>180.03</v>
      </c>
      <c r="L217" s="21">
        <v>107.7</v>
      </c>
      <c r="M217" t="s">
        <v>542</v>
      </c>
    </row>
    <row r="218" spans="1:13" x14ac:dyDescent="0.25">
      <c r="A218" s="20">
        <v>45032</v>
      </c>
      <c r="B218" t="s">
        <v>543</v>
      </c>
      <c r="C218" t="s">
        <v>544</v>
      </c>
      <c r="D218" t="s">
        <v>721</v>
      </c>
      <c r="E218" t="s">
        <v>150</v>
      </c>
      <c r="F218" s="21">
        <v>69.989999999999995</v>
      </c>
      <c r="G218" s="21">
        <v>69.989999999999995</v>
      </c>
      <c r="H218" s="21">
        <v>0</v>
      </c>
      <c r="I218" s="21">
        <v>9.99</v>
      </c>
      <c r="J218" s="21">
        <f>Tabela1[[#This Row],[Valor]]-Tabela1[[#This Row],[Desconto]]</f>
        <v>59.999999999999993</v>
      </c>
      <c r="K218" s="21">
        <v>60</v>
      </c>
      <c r="L218" s="21">
        <v>35.9</v>
      </c>
      <c r="M218" t="s">
        <v>284</v>
      </c>
    </row>
    <row r="219" spans="1:13" x14ac:dyDescent="0.25">
      <c r="A219" s="20">
        <v>45032</v>
      </c>
      <c r="B219" t="s">
        <v>545</v>
      </c>
      <c r="C219" t="s">
        <v>546</v>
      </c>
      <c r="D219" t="s">
        <v>721</v>
      </c>
      <c r="E219" t="s">
        <v>150</v>
      </c>
      <c r="F219" s="21">
        <v>60</v>
      </c>
      <c r="G219" s="21">
        <v>60</v>
      </c>
      <c r="H219" s="21">
        <v>0</v>
      </c>
      <c r="I219" s="21">
        <v>0</v>
      </c>
      <c r="J219" s="21">
        <f>Tabela1[[#This Row],[Valor]]-Tabela1[[#This Row],[Desconto]]</f>
        <v>60</v>
      </c>
      <c r="K219" s="21">
        <v>60</v>
      </c>
      <c r="L219" s="21">
        <v>35.9</v>
      </c>
      <c r="M219" t="s">
        <v>284</v>
      </c>
    </row>
    <row r="220" spans="1:13" x14ac:dyDescent="0.25">
      <c r="A220" s="20">
        <v>45032</v>
      </c>
      <c r="B220" t="s">
        <v>297</v>
      </c>
      <c r="C220" t="s">
        <v>298</v>
      </c>
      <c r="D220" t="s">
        <v>721</v>
      </c>
      <c r="E220" t="s">
        <v>153</v>
      </c>
      <c r="F220" s="21">
        <v>69.989999999999995</v>
      </c>
      <c r="G220" s="21">
        <v>139.97999999999999</v>
      </c>
      <c r="H220" s="21">
        <v>0</v>
      </c>
      <c r="I220" s="21">
        <v>16.52</v>
      </c>
      <c r="J220" s="21">
        <f>Tabela1[[#This Row],[Valor]]-Tabela1[[#This Row],[Desconto]]</f>
        <v>123.46</v>
      </c>
      <c r="K220" s="21">
        <v>123.46</v>
      </c>
      <c r="L220" s="21">
        <v>71.8</v>
      </c>
      <c r="M220" t="s">
        <v>547</v>
      </c>
    </row>
    <row r="221" spans="1:13" x14ac:dyDescent="0.25">
      <c r="A221" s="20">
        <v>45032</v>
      </c>
      <c r="B221" t="s">
        <v>297</v>
      </c>
      <c r="C221" t="s">
        <v>548</v>
      </c>
      <c r="D221" t="s">
        <v>721</v>
      </c>
      <c r="E221" t="s">
        <v>150</v>
      </c>
      <c r="F221" s="21">
        <v>69.989999999999995</v>
      </c>
      <c r="G221" s="21">
        <v>69.989999999999995</v>
      </c>
      <c r="H221" s="21">
        <v>0</v>
      </c>
      <c r="I221" s="21">
        <v>9.99</v>
      </c>
      <c r="J221" s="21">
        <f>Tabela1[[#This Row],[Valor]]-Tabela1[[#This Row],[Desconto]]</f>
        <v>59.999999999999993</v>
      </c>
      <c r="K221" s="21">
        <v>60</v>
      </c>
      <c r="L221" s="21">
        <v>35.9</v>
      </c>
      <c r="M221" t="s">
        <v>284</v>
      </c>
    </row>
    <row r="222" spans="1:13" x14ac:dyDescent="0.25">
      <c r="A222" s="20">
        <v>45032</v>
      </c>
      <c r="B222" t="s">
        <v>300</v>
      </c>
      <c r="C222" t="s">
        <v>549</v>
      </c>
      <c r="D222" t="s">
        <v>721</v>
      </c>
      <c r="E222" t="s">
        <v>153</v>
      </c>
      <c r="F222" s="21">
        <v>69.989999999999995</v>
      </c>
      <c r="G222" s="21">
        <v>139.97999999999999</v>
      </c>
      <c r="H222" s="21">
        <v>0</v>
      </c>
      <c r="I222" s="21">
        <v>19.98</v>
      </c>
      <c r="J222" s="21">
        <f>Tabela1[[#This Row],[Valor]]-Tabela1[[#This Row],[Desconto]]</f>
        <v>119.99999999999999</v>
      </c>
      <c r="K222" s="21">
        <v>120</v>
      </c>
      <c r="L222" s="21">
        <v>71.8</v>
      </c>
      <c r="M222" t="s">
        <v>550</v>
      </c>
    </row>
    <row r="223" spans="1:13" x14ac:dyDescent="0.25">
      <c r="A223" s="20">
        <v>45032</v>
      </c>
      <c r="B223" t="s">
        <v>303</v>
      </c>
      <c r="C223" t="s">
        <v>551</v>
      </c>
      <c r="D223" t="s">
        <v>721</v>
      </c>
      <c r="E223" t="s">
        <v>153</v>
      </c>
      <c r="F223" s="21">
        <v>69.989999999999995</v>
      </c>
      <c r="G223" s="21">
        <v>139.97999999999999</v>
      </c>
      <c r="H223" s="21">
        <v>0</v>
      </c>
      <c r="I223" s="21">
        <v>16.739999999999998</v>
      </c>
      <c r="J223" s="21">
        <f>Tabela1[[#This Row],[Valor]]-Tabela1[[#This Row],[Desconto]]</f>
        <v>123.24</v>
      </c>
      <c r="K223" s="21">
        <v>123.24</v>
      </c>
      <c r="L223" s="21">
        <v>71.8</v>
      </c>
      <c r="M223" t="s">
        <v>552</v>
      </c>
    </row>
    <row r="224" spans="1:13" x14ac:dyDescent="0.25">
      <c r="A224" s="20">
        <v>45032</v>
      </c>
      <c r="B224" t="s">
        <v>305</v>
      </c>
      <c r="C224" t="s">
        <v>306</v>
      </c>
      <c r="D224" t="s">
        <v>721</v>
      </c>
      <c r="E224" t="s">
        <v>153</v>
      </c>
      <c r="F224" s="21">
        <v>69.989999999999995</v>
      </c>
      <c r="G224" s="21">
        <v>139.97999999999999</v>
      </c>
      <c r="H224" s="21">
        <v>0</v>
      </c>
      <c r="I224" s="21">
        <v>9.1999999999999993</v>
      </c>
      <c r="J224" s="21">
        <f>Tabela1[[#This Row],[Valor]]-Tabela1[[#This Row],[Desconto]]</f>
        <v>130.78</v>
      </c>
      <c r="K224" s="21">
        <v>130.78</v>
      </c>
      <c r="L224" s="21">
        <v>71.8</v>
      </c>
      <c r="M224" t="s">
        <v>553</v>
      </c>
    </row>
    <row r="225" spans="1:13" x14ac:dyDescent="0.25">
      <c r="A225" s="20">
        <v>45032</v>
      </c>
      <c r="B225" t="s">
        <v>554</v>
      </c>
      <c r="C225" t="s">
        <v>555</v>
      </c>
      <c r="D225" t="s">
        <v>721</v>
      </c>
      <c r="E225" t="s">
        <v>150</v>
      </c>
      <c r="F225" s="21">
        <v>69.900000000000006</v>
      </c>
      <c r="G225" s="21">
        <v>69.900000000000006</v>
      </c>
      <c r="H225" s="21">
        <v>0</v>
      </c>
      <c r="I225" s="21">
        <v>4.5</v>
      </c>
      <c r="J225" s="21">
        <f>Tabela1[[#This Row],[Valor]]-Tabela1[[#This Row],[Desconto]]</f>
        <v>65.400000000000006</v>
      </c>
      <c r="K225" s="21">
        <v>65.400000000000006</v>
      </c>
      <c r="L225" s="21">
        <v>35.9</v>
      </c>
      <c r="M225" t="s">
        <v>556</v>
      </c>
    </row>
    <row r="226" spans="1:13" x14ac:dyDescent="0.25">
      <c r="A226" s="20">
        <v>45032</v>
      </c>
      <c r="B226" t="s">
        <v>311</v>
      </c>
      <c r="C226" t="s">
        <v>557</v>
      </c>
      <c r="D226" t="s">
        <v>721</v>
      </c>
      <c r="E226" t="s">
        <v>150</v>
      </c>
      <c r="F226" s="21">
        <v>69.900000000000006</v>
      </c>
      <c r="G226" s="21">
        <v>69.900000000000006</v>
      </c>
      <c r="H226" s="21">
        <v>0</v>
      </c>
      <c r="I226" s="21">
        <v>9.9</v>
      </c>
      <c r="J226" s="21">
        <f>Tabela1[[#This Row],[Valor]]-Tabela1[[#This Row],[Desconto]]</f>
        <v>60.000000000000007</v>
      </c>
      <c r="K226" s="21">
        <v>60</v>
      </c>
      <c r="L226" s="21">
        <v>35.9</v>
      </c>
      <c r="M226" t="s">
        <v>284</v>
      </c>
    </row>
    <row r="227" spans="1:13" x14ac:dyDescent="0.25">
      <c r="A227" s="20">
        <v>45032</v>
      </c>
      <c r="B227" t="s">
        <v>318</v>
      </c>
      <c r="C227" t="s">
        <v>558</v>
      </c>
      <c r="D227" t="s">
        <v>722</v>
      </c>
      <c r="E227" t="s">
        <v>153</v>
      </c>
      <c r="F227" s="21">
        <v>69.989999999999995</v>
      </c>
      <c r="G227" s="21">
        <v>139.97999999999999</v>
      </c>
      <c r="H227" s="21">
        <v>0</v>
      </c>
      <c r="I227" s="21">
        <v>19.98</v>
      </c>
      <c r="J227" s="21">
        <f>Tabela1[[#This Row],[Valor]]-Tabela1[[#This Row],[Desconto]]</f>
        <v>119.99999999999999</v>
      </c>
      <c r="K227" s="21">
        <v>120</v>
      </c>
      <c r="L227" s="21">
        <v>71.8</v>
      </c>
      <c r="M227" t="s">
        <v>550</v>
      </c>
    </row>
    <row r="228" spans="1:13" x14ac:dyDescent="0.25">
      <c r="A228" s="20">
        <v>45032</v>
      </c>
      <c r="B228" t="s">
        <v>321</v>
      </c>
      <c r="C228" t="s">
        <v>559</v>
      </c>
      <c r="D228" t="s">
        <v>722</v>
      </c>
      <c r="E228" t="s">
        <v>150</v>
      </c>
      <c r="F228" s="21">
        <v>69.989999999999995</v>
      </c>
      <c r="G228" s="21">
        <v>69.989999999999995</v>
      </c>
      <c r="H228" s="21">
        <v>0</v>
      </c>
      <c r="I228" s="21">
        <v>12.07</v>
      </c>
      <c r="J228" s="21">
        <f>Tabela1[[#This Row],[Valor]]-Tabela1[[#This Row],[Desconto]]</f>
        <v>57.919999999999995</v>
      </c>
      <c r="K228" s="21">
        <v>57.92</v>
      </c>
      <c r="L228" s="21">
        <v>35.9</v>
      </c>
      <c r="M228" t="s">
        <v>560</v>
      </c>
    </row>
    <row r="229" spans="1:13" x14ac:dyDescent="0.25">
      <c r="A229" s="20">
        <v>45032</v>
      </c>
      <c r="B229" t="s">
        <v>561</v>
      </c>
      <c r="C229" t="s">
        <v>562</v>
      </c>
      <c r="D229" t="s">
        <v>721</v>
      </c>
      <c r="E229" t="s">
        <v>150</v>
      </c>
      <c r="F229" s="21">
        <v>69.900000000000006</v>
      </c>
      <c r="G229" s="21">
        <v>69.900000000000006</v>
      </c>
      <c r="H229" s="21">
        <v>0</v>
      </c>
      <c r="I229" s="21">
        <v>9.9499999999999993</v>
      </c>
      <c r="J229" s="21">
        <f>Tabela1[[#This Row],[Valor]]-Tabela1[[#This Row],[Desconto]]</f>
        <v>59.95</v>
      </c>
      <c r="K229" s="21">
        <v>59.95</v>
      </c>
      <c r="L229" s="21">
        <v>35.9</v>
      </c>
      <c r="M229" t="s">
        <v>563</v>
      </c>
    </row>
    <row r="230" spans="1:13" x14ac:dyDescent="0.25">
      <c r="A230" s="20">
        <v>45032</v>
      </c>
      <c r="B230" t="s">
        <v>324</v>
      </c>
      <c r="C230" t="s">
        <v>326</v>
      </c>
      <c r="D230" t="s">
        <v>722</v>
      </c>
      <c r="E230" t="s">
        <v>150</v>
      </c>
      <c r="F230" s="21">
        <v>69.989999999999995</v>
      </c>
      <c r="G230" s="21">
        <v>69.989999999999995</v>
      </c>
      <c r="H230" s="21">
        <v>0</v>
      </c>
      <c r="I230" s="21">
        <v>8.23</v>
      </c>
      <c r="J230" s="21">
        <f>Tabela1[[#This Row],[Valor]]-Tabela1[[#This Row],[Desconto]]</f>
        <v>61.759999999999991</v>
      </c>
      <c r="K230" s="21">
        <v>61.76</v>
      </c>
      <c r="L230" s="21">
        <v>35.9</v>
      </c>
      <c r="M230" t="s">
        <v>564</v>
      </c>
    </row>
    <row r="231" spans="1:13" x14ac:dyDescent="0.25">
      <c r="A231" s="20">
        <v>45032</v>
      </c>
      <c r="B231" t="s">
        <v>327</v>
      </c>
      <c r="C231" t="s">
        <v>565</v>
      </c>
      <c r="D231" t="s">
        <v>722</v>
      </c>
      <c r="E231" t="s">
        <v>150</v>
      </c>
      <c r="F231" s="21">
        <v>69.989999999999995</v>
      </c>
      <c r="G231" s="21">
        <v>69.989999999999995</v>
      </c>
      <c r="H231" s="21">
        <v>0</v>
      </c>
      <c r="I231" s="21">
        <v>9.9600000000000009</v>
      </c>
      <c r="J231" s="21">
        <f>Tabela1[[#This Row],[Valor]]-Tabela1[[#This Row],[Desconto]]</f>
        <v>60.029999999999994</v>
      </c>
      <c r="K231" s="21">
        <v>60.03</v>
      </c>
      <c r="L231" s="21">
        <v>35.9</v>
      </c>
      <c r="M231" t="s">
        <v>566</v>
      </c>
    </row>
    <row r="232" spans="1:13" x14ac:dyDescent="0.25">
      <c r="A232" s="20">
        <v>45032</v>
      </c>
      <c r="B232" t="s">
        <v>327</v>
      </c>
      <c r="C232" t="s">
        <v>328</v>
      </c>
      <c r="D232" t="s">
        <v>721</v>
      </c>
      <c r="E232" t="s">
        <v>153</v>
      </c>
      <c r="F232" s="21">
        <v>69.900000000000006</v>
      </c>
      <c r="G232" s="21">
        <v>139.80000000000001</v>
      </c>
      <c r="H232" s="21">
        <v>0</v>
      </c>
      <c r="I232" s="21">
        <v>9.19</v>
      </c>
      <c r="J232" s="21">
        <f>Tabela1[[#This Row],[Valor]]-Tabela1[[#This Row],[Desconto]]</f>
        <v>130.61000000000001</v>
      </c>
      <c r="K232" s="21">
        <v>130.61000000000001</v>
      </c>
      <c r="L232" s="21">
        <v>71.8</v>
      </c>
      <c r="M232" t="s">
        <v>567</v>
      </c>
    </row>
    <row r="233" spans="1:13" x14ac:dyDescent="0.25">
      <c r="A233" s="20">
        <v>45032</v>
      </c>
      <c r="B233" t="s">
        <v>568</v>
      </c>
      <c r="C233" t="s">
        <v>569</v>
      </c>
      <c r="D233" t="s">
        <v>722</v>
      </c>
      <c r="E233" t="s">
        <v>150</v>
      </c>
      <c r="F233" s="21">
        <v>69.989999999999995</v>
      </c>
      <c r="G233" s="21">
        <v>69.989999999999995</v>
      </c>
      <c r="H233" s="21">
        <v>0</v>
      </c>
      <c r="I233" s="21">
        <v>9.99</v>
      </c>
      <c r="J233" s="21">
        <f>Tabela1[[#This Row],[Valor]]-Tabela1[[#This Row],[Desconto]]</f>
        <v>59.999999999999993</v>
      </c>
      <c r="K233" s="21">
        <v>60</v>
      </c>
      <c r="L233" s="21">
        <v>0</v>
      </c>
      <c r="M233" t="s">
        <v>331</v>
      </c>
    </row>
    <row r="234" spans="1:13" x14ac:dyDescent="0.25">
      <c r="A234" s="20">
        <v>45032</v>
      </c>
      <c r="B234" t="s">
        <v>329</v>
      </c>
      <c r="C234" t="s">
        <v>330</v>
      </c>
      <c r="D234" t="s">
        <v>722</v>
      </c>
      <c r="E234" t="s">
        <v>150</v>
      </c>
      <c r="F234" s="21">
        <v>69.989999999999995</v>
      </c>
      <c r="G234" s="21">
        <v>69.989999999999995</v>
      </c>
      <c r="H234" s="21">
        <v>0</v>
      </c>
      <c r="I234" s="21">
        <v>9.99</v>
      </c>
      <c r="J234" s="21">
        <f>Tabela1[[#This Row],[Valor]]-Tabela1[[#This Row],[Desconto]]</f>
        <v>59.999999999999993</v>
      </c>
      <c r="K234" s="21">
        <v>60</v>
      </c>
      <c r="L234" s="21">
        <v>0</v>
      </c>
      <c r="M234" t="s">
        <v>331</v>
      </c>
    </row>
    <row r="235" spans="1:13" x14ac:dyDescent="0.25">
      <c r="A235" s="20">
        <v>45032</v>
      </c>
      <c r="B235" t="s">
        <v>570</v>
      </c>
      <c r="C235" t="s">
        <v>571</v>
      </c>
      <c r="D235" t="s">
        <v>722</v>
      </c>
      <c r="E235" t="s">
        <v>150</v>
      </c>
      <c r="F235" s="21">
        <v>60</v>
      </c>
      <c r="G235" s="21">
        <v>60</v>
      </c>
      <c r="H235" s="21">
        <v>0</v>
      </c>
      <c r="I235" s="21">
        <v>0</v>
      </c>
      <c r="J235" s="21">
        <f>Tabela1[[#This Row],[Valor]]-Tabela1[[#This Row],[Desconto]]</f>
        <v>60</v>
      </c>
      <c r="K235" s="21">
        <v>60</v>
      </c>
      <c r="L235" s="21">
        <v>35.9</v>
      </c>
      <c r="M235" t="s">
        <v>284</v>
      </c>
    </row>
    <row r="236" spans="1:13" x14ac:dyDescent="0.25">
      <c r="A236" s="20">
        <v>45032</v>
      </c>
      <c r="B236" t="s">
        <v>572</v>
      </c>
      <c r="C236" t="s">
        <v>573</v>
      </c>
      <c r="D236" t="s">
        <v>721</v>
      </c>
      <c r="E236" t="s">
        <v>153</v>
      </c>
      <c r="F236" s="21">
        <v>69.989999999999995</v>
      </c>
      <c r="G236" s="21">
        <v>139.97999999999999</v>
      </c>
      <c r="H236" s="21">
        <v>0</v>
      </c>
      <c r="I236" s="21">
        <v>19.98</v>
      </c>
      <c r="J236" s="21">
        <f>Tabela1[[#This Row],[Valor]]-Tabela1[[#This Row],[Desconto]]</f>
        <v>119.99999999999999</v>
      </c>
      <c r="K236" s="21">
        <v>120</v>
      </c>
      <c r="L236" s="21">
        <v>71.8</v>
      </c>
      <c r="M236" t="s">
        <v>550</v>
      </c>
    </row>
    <row r="237" spans="1:13" x14ac:dyDescent="0.25">
      <c r="A237" s="20">
        <v>45032</v>
      </c>
      <c r="B237" t="s">
        <v>574</v>
      </c>
      <c r="C237" t="s">
        <v>575</v>
      </c>
      <c r="D237" t="s">
        <v>721</v>
      </c>
      <c r="E237" t="s">
        <v>150</v>
      </c>
      <c r="F237" s="21">
        <v>69.989999999999995</v>
      </c>
      <c r="G237" s="21">
        <v>69.989999999999995</v>
      </c>
      <c r="H237" s="21">
        <v>0</v>
      </c>
      <c r="I237" s="21">
        <v>7.01</v>
      </c>
      <c r="J237" s="21">
        <f>Tabela1[[#This Row],[Valor]]-Tabela1[[#This Row],[Desconto]]</f>
        <v>62.98</v>
      </c>
      <c r="K237" s="21">
        <v>62.98</v>
      </c>
      <c r="L237" s="21">
        <v>35.9</v>
      </c>
      <c r="M237" t="s">
        <v>576</v>
      </c>
    </row>
    <row r="238" spans="1:13" x14ac:dyDescent="0.25">
      <c r="A238" s="20">
        <v>45032</v>
      </c>
      <c r="B238" t="s">
        <v>334</v>
      </c>
      <c r="C238" t="s">
        <v>335</v>
      </c>
      <c r="D238" t="s">
        <v>721</v>
      </c>
      <c r="E238" t="s">
        <v>150</v>
      </c>
      <c r="F238" s="21">
        <v>69.989999999999995</v>
      </c>
      <c r="G238" s="21">
        <v>69.989999999999995</v>
      </c>
      <c r="H238" s="21">
        <v>0</v>
      </c>
      <c r="I238" s="21">
        <v>9.4600000000000009</v>
      </c>
      <c r="J238" s="21">
        <f>Tabela1[[#This Row],[Valor]]-Tabela1[[#This Row],[Desconto]]</f>
        <v>60.529999999999994</v>
      </c>
      <c r="K238" s="21">
        <v>60.54</v>
      </c>
      <c r="L238" s="21">
        <v>35.9</v>
      </c>
      <c r="M238" t="s">
        <v>291</v>
      </c>
    </row>
    <row r="239" spans="1:13" x14ac:dyDescent="0.25">
      <c r="A239" s="20">
        <v>45032</v>
      </c>
      <c r="B239" t="s">
        <v>577</v>
      </c>
      <c r="C239" t="s">
        <v>578</v>
      </c>
      <c r="D239" t="s">
        <v>720</v>
      </c>
      <c r="E239" t="s">
        <v>150</v>
      </c>
      <c r="F239" s="21">
        <v>75</v>
      </c>
      <c r="G239" s="21">
        <v>75</v>
      </c>
      <c r="H239" s="21">
        <v>0</v>
      </c>
      <c r="I239" s="21">
        <v>15</v>
      </c>
      <c r="J239" s="21">
        <f>Tabela1[[#This Row],[Valor]]-Tabela1[[#This Row],[Desconto]]</f>
        <v>60</v>
      </c>
      <c r="K239" s="21">
        <v>60</v>
      </c>
      <c r="L239" s="21">
        <v>37.9</v>
      </c>
      <c r="M239" t="s">
        <v>278</v>
      </c>
    </row>
    <row r="240" spans="1:13" x14ac:dyDescent="0.25">
      <c r="A240" s="20">
        <v>45032</v>
      </c>
      <c r="B240" t="s">
        <v>339</v>
      </c>
      <c r="C240" t="s">
        <v>340</v>
      </c>
      <c r="D240" t="s">
        <v>720</v>
      </c>
      <c r="E240" t="s">
        <v>150</v>
      </c>
      <c r="F240" s="21">
        <v>60</v>
      </c>
      <c r="G240" s="21">
        <v>60</v>
      </c>
      <c r="H240" s="21">
        <v>0</v>
      </c>
      <c r="I240" s="21">
        <v>0</v>
      </c>
      <c r="J240" s="21">
        <f>Tabela1[[#This Row],[Valor]]-Tabela1[[#This Row],[Desconto]]</f>
        <v>60</v>
      </c>
      <c r="K240" s="21">
        <v>60</v>
      </c>
      <c r="L240" s="21">
        <v>35.9</v>
      </c>
      <c r="M240" t="s">
        <v>284</v>
      </c>
    </row>
    <row r="241" spans="1:13" x14ac:dyDescent="0.25">
      <c r="A241" s="20">
        <v>45032</v>
      </c>
      <c r="B241" t="s">
        <v>579</v>
      </c>
      <c r="C241" t="s">
        <v>580</v>
      </c>
      <c r="D241" t="s">
        <v>720</v>
      </c>
      <c r="E241" t="s">
        <v>150</v>
      </c>
      <c r="F241" s="21">
        <v>69.989999999999995</v>
      </c>
      <c r="G241" s="21">
        <v>69.989999999999995</v>
      </c>
      <c r="H241" s="21">
        <v>0</v>
      </c>
      <c r="I241" s="21">
        <v>9.65</v>
      </c>
      <c r="J241" s="21">
        <f>Tabela1[[#This Row],[Valor]]-Tabela1[[#This Row],[Desconto]]</f>
        <v>60.339999999999996</v>
      </c>
      <c r="K241" s="21">
        <v>60.34</v>
      </c>
      <c r="L241" s="21">
        <v>35.9</v>
      </c>
      <c r="M241" t="s">
        <v>343</v>
      </c>
    </row>
    <row r="242" spans="1:13" x14ac:dyDescent="0.25">
      <c r="A242" s="20">
        <v>45032</v>
      </c>
      <c r="B242" t="s">
        <v>581</v>
      </c>
      <c r="C242" t="s">
        <v>582</v>
      </c>
      <c r="D242" t="s">
        <v>720</v>
      </c>
      <c r="E242" t="s">
        <v>150</v>
      </c>
      <c r="F242" s="21">
        <v>69.989999999999995</v>
      </c>
      <c r="G242" s="21">
        <v>69.989999999999995</v>
      </c>
      <c r="H242" s="21">
        <v>0</v>
      </c>
      <c r="I242" s="21">
        <v>9.77</v>
      </c>
      <c r="J242" s="21">
        <f>Tabela1[[#This Row],[Valor]]-Tabela1[[#This Row],[Desconto]]</f>
        <v>60.22</v>
      </c>
      <c r="K242" s="21">
        <v>60.22</v>
      </c>
      <c r="L242" s="21">
        <v>35.9</v>
      </c>
      <c r="M242" t="s">
        <v>583</v>
      </c>
    </row>
    <row r="243" spans="1:13" x14ac:dyDescent="0.25">
      <c r="A243" s="20">
        <v>45032</v>
      </c>
      <c r="B243" t="s">
        <v>584</v>
      </c>
      <c r="C243" t="s">
        <v>585</v>
      </c>
      <c r="D243" t="s">
        <v>720</v>
      </c>
      <c r="E243" t="s">
        <v>150</v>
      </c>
      <c r="F243" s="21">
        <v>69.989999999999995</v>
      </c>
      <c r="G243" s="21">
        <v>69.989999999999995</v>
      </c>
      <c r="H243" s="21">
        <v>0</v>
      </c>
      <c r="I243" s="21">
        <v>9.99</v>
      </c>
      <c r="J243" s="21">
        <f>Tabela1[[#This Row],[Valor]]-Tabela1[[#This Row],[Desconto]]</f>
        <v>59.999999999999993</v>
      </c>
      <c r="K243" s="21">
        <v>60</v>
      </c>
      <c r="L243" s="21">
        <v>35.9</v>
      </c>
      <c r="M243" t="s">
        <v>284</v>
      </c>
    </row>
    <row r="244" spans="1:13" x14ac:dyDescent="0.25">
      <c r="A244" s="20">
        <v>45032</v>
      </c>
      <c r="B244" t="s">
        <v>586</v>
      </c>
      <c r="C244" t="s">
        <v>587</v>
      </c>
      <c r="D244" t="s">
        <v>720</v>
      </c>
      <c r="E244" t="s">
        <v>150</v>
      </c>
      <c r="F244" s="21">
        <v>69.989999999999995</v>
      </c>
      <c r="G244" s="21">
        <v>69.989999999999995</v>
      </c>
      <c r="H244" s="21">
        <v>0</v>
      </c>
      <c r="I244" s="21">
        <v>9.99</v>
      </c>
      <c r="J244" s="21">
        <f>Tabela1[[#This Row],[Valor]]-Tabela1[[#This Row],[Desconto]]</f>
        <v>59.999999999999993</v>
      </c>
      <c r="K244" s="21">
        <v>60</v>
      </c>
      <c r="L244" s="21">
        <v>35.9</v>
      </c>
      <c r="M244" t="s">
        <v>284</v>
      </c>
    </row>
    <row r="245" spans="1:13" x14ac:dyDescent="0.25">
      <c r="A245" s="20">
        <v>45032</v>
      </c>
      <c r="B245" t="s">
        <v>588</v>
      </c>
      <c r="C245" t="s">
        <v>589</v>
      </c>
      <c r="D245" t="s">
        <v>721</v>
      </c>
      <c r="E245" t="s">
        <v>150</v>
      </c>
      <c r="F245" s="21">
        <v>75</v>
      </c>
      <c r="G245" s="21">
        <v>75</v>
      </c>
      <c r="H245" s="21">
        <v>0</v>
      </c>
      <c r="I245" s="21">
        <v>12.93</v>
      </c>
      <c r="J245" s="21">
        <f>Tabela1[[#This Row],[Valor]]-Tabela1[[#This Row],[Desconto]]</f>
        <v>62.07</v>
      </c>
      <c r="K245" s="21">
        <v>62.07</v>
      </c>
      <c r="L245" s="21">
        <v>37.9</v>
      </c>
      <c r="M245" t="s">
        <v>590</v>
      </c>
    </row>
    <row r="246" spans="1:13" x14ac:dyDescent="0.25">
      <c r="A246" s="20">
        <v>45032</v>
      </c>
      <c r="B246" t="s">
        <v>591</v>
      </c>
      <c r="C246" t="s">
        <v>592</v>
      </c>
      <c r="D246" t="s">
        <v>720</v>
      </c>
      <c r="E246" t="s">
        <v>150</v>
      </c>
      <c r="F246" s="21">
        <v>75</v>
      </c>
      <c r="G246" s="21">
        <v>75</v>
      </c>
      <c r="H246" s="21">
        <v>0</v>
      </c>
      <c r="I246" s="21">
        <v>7.15</v>
      </c>
      <c r="J246" s="21">
        <f>Tabela1[[#This Row],[Valor]]-Tabela1[[#This Row],[Desconto]]</f>
        <v>67.849999999999994</v>
      </c>
      <c r="K246" s="21">
        <v>67.849999999999994</v>
      </c>
      <c r="L246" s="21">
        <v>37.9</v>
      </c>
      <c r="M246" t="s">
        <v>593</v>
      </c>
    </row>
    <row r="247" spans="1:13" x14ac:dyDescent="0.25">
      <c r="A247" s="20">
        <v>45032</v>
      </c>
      <c r="B247" t="s">
        <v>594</v>
      </c>
      <c r="C247" t="s">
        <v>595</v>
      </c>
      <c r="D247" t="s">
        <v>720</v>
      </c>
      <c r="E247" t="s">
        <v>153</v>
      </c>
      <c r="F247" s="21">
        <v>75</v>
      </c>
      <c r="G247" s="21">
        <v>150</v>
      </c>
      <c r="H247" s="21">
        <v>0</v>
      </c>
      <c r="I247" s="21">
        <v>20.47</v>
      </c>
      <c r="J247" s="21">
        <f>Tabela1[[#This Row],[Valor]]-Tabela1[[#This Row],[Desconto]]</f>
        <v>129.53</v>
      </c>
      <c r="K247" s="21">
        <v>129.53</v>
      </c>
      <c r="L247" s="21">
        <v>75.8</v>
      </c>
      <c r="M247" t="s">
        <v>596</v>
      </c>
    </row>
    <row r="248" spans="1:13" x14ac:dyDescent="0.25">
      <c r="A248" s="20">
        <v>45032</v>
      </c>
      <c r="B248" t="s">
        <v>597</v>
      </c>
      <c r="C248" t="s">
        <v>598</v>
      </c>
      <c r="D248" t="s">
        <v>720</v>
      </c>
      <c r="E248" t="s">
        <v>150</v>
      </c>
      <c r="F248" s="21">
        <v>75</v>
      </c>
      <c r="G248" s="21">
        <v>75</v>
      </c>
      <c r="H248" s="21">
        <v>0</v>
      </c>
      <c r="I248" s="21">
        <v>10</v>
      </c>
      <c r="J248" s="21">
        <f>Tabela1[[#This Row],[Valor]]-Tabela1[[#This Row],[Desconto]]</f>
        <v>65</v>
      </c>
      <c r="K248" s="21">
        <v>65</v>
      </c>
      <c r="L248" s="21">
        <v>37.9</v>
      </c>
      <c r="M248" t="s">
        <v>351</v>
      </c>
    </row>
    <row r="249" spans="1:13" x14ac:dyDescent="0.25">
      <c r="A249" s="20">
        <v>45032</v>
      </c>
      <c r="B249" t="s">
        <v>599</v>
      </c>
      <c r="C249" t="s">
        <v>600</v>
      </c>
      <c r="D249" t="s">
        <v>720</v>
      </c>
      <c r="E249" t="s">
        <v>150</v>
      </c>
      <c r="F249" s="21">
        <v>60</v>
      </c>
      <c r="G249" s="21">
        <v>60</v>
      </c>
      <c r="H249" s="21">
        <v>0</v>
      </c>
      <c r="I249" s="21">
        <v>0</v>
      </c>
      <c r="J249" s="21">
        <f>Tabela1[[#This Row],[Valor]]-Tabela1[[#This Row],[Desconto]]</f>
        <v>60</v>
      </c>
      <c r="K249" s="21">
        <v>60</v>
      </c>
      <c r="L249" s="21">
        <v>35.9</v>
      </c>
      <c r="M249" t="s">
        <v>284</v>
      </c>
    </row>
    <row r="250" spans="1:13" x14ac:dyDescent="0.25">
      <c r="A250" s="20">
        <v>45032</v>
      </c>
      <c r="B250" t="s">
        <v>599</v>
      </c>
      <c r="C250" t="s">
        <v>601</v>
      </c>
      <c r="D250" t="s">
        <v>720</v>
      </c>
      <c r="E250" t="s">
        <v>150</v>
      </c>
      <c r="F250" s="21">
        <v>60</v>
      </c>
      <c r="G250" s="21">
        <v>60</v>
      </c>
      <c r="H250" s="21">
        <v>0</v>
      </c>
      <c r="I250" s="21">
        <v>0</v>
      </c>
      <c r="J250" s="21">
        <f>Tabela1[[#This Row],[Valor]]-Tabela1[[#This Row],[Desconto]]</f>
        <v>60</v>
      </c>
      <c r="K250" s="21">
        <v>60</v>
      </c>
      <c r="L250" s="21">
        <v>35.9</v>
      </c>
      <c r="M250" t="s">
        <v>284</v>
      </c>
    </row>
    <row r="251" spans="1:13" x14ac:dyDescent="0.25">
      <c r="A251" s="20">
        <v>45032</v>
      </c>
      <c r="B251" t="s">
        <v>602</v>
      </c>
      <c r="C251" t="s">
        <v>603</v>
      </c>
      <c r="D251" t="s">
        <v>720</v>
      </c>
      <c r="E251" t="s">
        <v>150</v>
      </c>
      <c r="F251" s="21">
        <v>69.989999999999995</v>
      </c>
      <c r="G251" s="21">
        <v>69.989999999999995</v>
      </c>
      <c r="H251" s="21">
        <v>0</v>
      </c>
      <c r="I251" s="21">
        <v>9.99</v>
      </c>
      <c r="J251" s="21">
        <f>Tabela1[[#This Row],[Valor]]-Tabela1[[#This Row],[Desconto]]</f>
        <v>59.999999999999993</v>
      </c>
      <c r="K251" s="21">
        <v>60</v>
      </c>
      <c r="L251" s="21">
        <v>35.9</v>
      </c>
      <c r="M251" t="s">
        <v>284</v>
      </c>
    </row>
    <row r="252" spans="1:13" x14ac:dyDescent="0.25">
      <c r="A252" s="20">
        <v>45032</v>
      </c>
      <c r="B252" t="s">
        <v>355</v>
      </c>
      <c r="C252" t="s">
        <v>356</v>
      </c>
      <c r="D252" t="s">
        <v>720</v>
      </c>
      <c r="E252" t="s">
        <v>150</v>
      </c>
      <c r="F252" s="21">
        <v>69.989999999999995</v>
      </c>
      <c r="G252" s="21">
        <v>69.989999999999995</v>
      </c>
      <c r="H252" s="21">
        <v>0</v>
      </c>
      <c r="I252" s="21">
        <v>6.75</v>
      </c>
      <c r="J252" s="21">
        <f>Tabela1[[#This Row],[Valor]]-Tabela1[[#This Row],[Desconto]]</f>
        <v>63.239999999999995</v>
      </c>
      <c r="K252" s="21">
        <v>63.24</v>
      </c>
      <c r="L252" s="21">
        <v>35.9</v>
      </c>
      <c r="M252" t="s">
        <v>604</v>
      </c>
    </row>
    <row r="253" spans="1:13" x14ac:dyDescent="0.25">
      <c r="A253" s="20">
        <v>45032</v>
      </c>
      <c r="B253" t="s">
        <v>605</v>
      </c>
      <c r="C253" t="s">
        <v>606</v>
      </c>
      <c r="D253" t="s">
        <v>712</v>
      </c>
      <c r="E253" t="s">
        <v>150</v>
      </c>
      <c r="F253" s="21">
        <v>45</v>
      </c>
      <c r="G253" s="21">
        <v>45</v>
      </c>
      <c r="H253" s="21">
        <v>0</v>
      </c>
      <c r="I253" s="21">
        <v>0</v>
      </c>
      <c r="J253" s="21">
        <f>Tabela1[[#This Row],[Valor]]-Tabela1[[#This Row],[Desconto]]</f>
        <v>45</v>
      </c>
      <c r="K253" s="21">
        <v>45</v>
      </c>
      <c r="L253" s="21">
        <v>21</v>
      </c>
      <c r="M253" t="s">
        <v>607</v>
      </c>
    </row>
    <row r="254" spans="1:13" x14ac:dyDescent="0.25">
      <c r="A254" s="20">
        <v>45032</v>
      </c>
      <c r="B254" t="s">
        <v>83</v>
      </c>
      <c r="C254" t="s">
        <v>608</v>
      </c>
      <c r="D254" t="s">
        <v>700</v>
      </c>
      <c r="E254" t="s">
        <v>150</v>
      </c>
      <c r="F254" s="21">
        <v>40</v>
      </c>
      <c r="G254" s="21">
        <v>40</v>
      </c>
      <c r="H254" s="21">
        <v>0</v>
      </c>
      <c r="I254" s="21">
        <v>2.06</v>
      </c>
      <c r="J254" s="21">
        <f>Tabela1[[#This Row],[Valor]]-Tabela1[[#This Row],[Desconto]]</f>
        <v>37.94</v>
      </c>
      <c r="K254" s="21">
        <v>37.94</v>
      </c>
      <c r="L254" s="21">
        <v>23.5</v>
      </c>
      <c r="M254" t="s">
        <v>609</v>
      </c>
    </row>
    <row r="255" spans="1:13" x14ac:dyDescent="0.25">
      <c r="A255" s="20">
        <v>45032</v>
      </c>
      <c r="B255" t="s">
        <v>359</v>
      </c>
      <c r="C255" t="s">
        <v>360</v>
      </c>
      <c r="D255" t="s">
        <v>730</v>
      </c>
      <c r="E255" t="s">
        <v>150</v>
      </c>
      <c r="F255" s="21">
        <v>45</v>
      </c>
      <c r="G255" s="21">
        <v>45</v>
      </c>
      <c r="H255" s="21">
        <v>0</v>
      </c>
      <c r="I255" s="21">
        <v>0</v>
      </c>
      <c r="J255" s="21">
        <f>Tabela1[[#This Row],[Valor]]-Tabela1[[#This Row],[Desconto]]</f>
        <v>45</v>
      </c>
      <c r="K255" s="21">
        <v>45</v>
      </c>
      <c r="L255" s="21">
        <v>22</v>
      </c>
      <c r="M255" t="s">
        <v>361</v>
      </c>
    </row>
    <row r="256" spans="1:13" x14ac:dyDescent="0.25">
      <c r="A256" s="20">
        <v>45032</v>
      </c>
      <c r="B256" t="s">
        <v>610</v>
      </c>
      <c r="C256" t="s">
        <v>611</v>
      </c>
      <c r="D256" t="s">
        <v>718</v>
      </c>
      <c r="E256" t="s">
        <v>150</v>
      </c>
      <c r="F256" s="21">
        <v>188</v>
      </c>
      <c r="G256" s="21">
        <v>188</v>
      </c>
      <c r="H256" s="21">
        <v>0</v>
      </c>
      <c r="I256" s="21">
        <v>0</v>
      </c>
      <c r="J256" s="21">
        <f>Tabela1[[#This Row],[Valor]]-Tabela1[[#This Row],[Desconto]]</f>
        <v>188</v>
      </c>
      <c r="K256" s="21">
        <v>188</v>
      </c>
      <c r="L256" s="21">
        <v>85</v>
      </c>
      <c r="M256" t="s">
        <v>612</v>
      </c>
    </row>
    <row r="257" spans="1:13" x14ac:dyDescent="0.25">
      <c r="A257" s="20">
        <v>45032</v>
      </c>
      <c r="B257" t="s">
        <v>86</v>
      </c>
      <c r="C257" t="s">
        <v>87</v>
      </c>
      <c r="D257" t="s">
        <v>701</v>
      </c>
      <c r="E257" t="s">
        <v>211</v>
      </c>
      <c r="F257" s="21">
        <v>16</v>
      </c>
      <c r="G257" s="21">
        <v>48</v>
      </c>
      <c r="H257" s="21">
        <v>0</v>
      </c>
      <c r="I257" s="21">
        <v>2.0699999999999998</v>
      </c>
      <c r="J257" s="21">
        <f>Tabela1[[#This Row],[Valor]]-Tabela1[[#This Row],[Desconto]]</f>
        <v>45.93</v>
      </c>
      <c r="K257" s="21">
        <v>45.93</v>
      </c>
      <c r="L257" s="21">
        <v>21</v>
      </c>
      <c r="M257" t="s">
        <v>613</v>
      </c>
    </row>
    <row r="258" spans="1:13" x14ac:dyDescent="0.25">
      <c r="A258" s="20">
        <v>45032</v>
      </c>
      <c r="B258" t="s">
        <v>46</v>
      </c>
      <c r="C258" t="s">
        <v>614</v>
      </c>
      <c r="D258" t="s">
        <v>728</v>
      </c>
      <c r="E258" t="s">
        <v>150</v>
      </c>
      <c r="F258" s="21">
        <v>59.99</v>
      </c>
      <c r="G258" s="21">
        <v>59.99</v>
      </c>
      <c r="H258" s="21">
        <v>0</v>
      </c>
      <c r="I258" s="21">
        <v>3.59</v>
      </c>
      <c r="J258" s="21">
        <f>Tabela1[[#This Row],[Valor]]-Tabela1[[#This Row],[Desconto]]</f>
        <v>56.400000000000006</v>
      </c>
      <c r="K258" s="21">
        <v>56.4</v>
      </c>
      <c r="L258" s="21">
        <v>25</v>
      </c>
      <c r="M258" t="s">
        <v>615</v>
      </c>
    </row>
    <row r="259" spans="1:13" x14ac:dyDescent="0.25">
      <c r="A259" s="20">
        <v>45032</v>
      </c>
      <c r="B259" t="s">
        <v>46</v>
      </c>
      <c r="C259" t="s">
        <v>616</v>
      </c>
      <c r="D259" t="s">
        <v>728</v>
      </c>
      <c r="E259" t="s">
        <v>150</v>
      </c>
      <c r="F259" s="21">
        <v>31.99</v>
      </c>
      <c r="G259" s="21">
        <v>31.99</v>
      </c>
      <c r="H259" s="21">
        <v>0</v>
      </c>
      <c r="I259" s="21">
        <v>1.65</v>
      </c>
      <c r="J259" s="21">
        <f>Tabela1[[#This Row],[Valor]]-Tabela1[[#This Row],[Desconto]]</f>
        <v>30.34</v>
      </c>
      <c r="K259" s="21">
        <v>30.34</v>
      </c>
      <c r="L259" s="21">
        <v>19</v>
      </c>
      <c r="M259" t="s">
        <v>617</v>
      </c>
    </row>
    <row r="260" spans="1:13" x14ac:dyDescent="0.25">
      <c r="A260" s="20">
        <v>45032</v>
      </c>
      <c r="B260" t="s">
        <v>46</v>
      </c>
      <c r="C260" t="s">
        <v>618</v>
      </c>
      <c r="D260" t="s">
        <v>728</v>
      </c>
      <c r="E260" t="s">
        <v>150</v>
      </c>
      <c r="F260" s="21">
        <v>50</v>
      </c>
      <c r="G260" s="21">
        <v>50</v>
      </c>
      <c r="H260" s="21">
        <v>0</v>
      </c>
      <c r="I260" s="21">
        <v>0</v>
      </c>
      <c r="J260" s="21">
        <f>Tabela1[[#This Row],[Valor]]-Tabela1[[#This Row],[Desconto]]</f>
        <v>50</v>
      </c>
      <c r="K260" s="21">
        <v>50</v>
      </c>
      <c r="L260" s="21">
        <v>23</v>
      </c>
      <c r="M260" t="s">
        <v>88</v>
      </c>
    </row>
    <row r="261" spans="1:13" x14ac:dyDescent="0.25">
      <c r="A261" s="20">
        <v>45032</v>
      </c>
      <c r="B261" t="s">
        <v>46</v>
      </c>
      <c r="C261" t="s">
        <v>619</v>
      </c>
      <c r="D261" t="s">
        <v>728</v>
      </c>
      <c r="E261" t="s">
        <v>287</v>
      </c>
      <c r="F261" s="21">
        <v>45</v>
      </c>
      <c r="G261" s="21">
        <v>180</v>
      </c>
      <c r="H261" s="21">
        <v>0</v>
      </c>
      <c r="I261" s="21">
        <v>3</v>
      </c>
      <c r="J261" s="21">
        <f>Tabela1[[#This Row],[Valor]]-Tabela1[[#This Row],[Desconto]]</f>
        <v>177</v>
      </c>
      <c r="K261" s="21">
        <v>177</v>
      </c>
      <c r="L261" s="21">
        <v>88</v>
      </c>
      <c r="M261" t="s">
        <v>620</v>
      </c>
    </row>
    <row r="262" spans="1:13" x14ac:dyDescent="0.25">
      <c r="A262" s="20">
        <v>45032</v>
      </c>
      <c r="B262" t="s">
        <v>621</v>
      </c>
      <c r="C262" t="s">
        <v>622</v>
      </c>
      <c r="D262" t="s">
        <v>718</v>
      </c>
      <c r="E262" t="s">
        <v>150</v>
      </c>
      <c r="F262" s="21">
        <v>160</v>
      </c>
      <c r="G262" s="21">
        <v>160</v>
      </c>
      <c r="H262" s="21">
        <v>0</v>
      </c>
      <c r="I262" s="21">
        <v>0</v>
      </c>
      <c r="J262" s="21">
        <f>Tabela1[[#This Row],[Valor]]-Tabela1[[#This Row],[Desconto]]</f>
        <v>160</v>
      </c>
      <c r="K262" s="21">
        <v>160</v>
      </c>
      <c r="L262" s="21">
        <v>72</v>
      </c>
      <c r="M262" t="s">
        <v>623</v>
      </c>
    </row>
    <row r="263" spans="1:13" x14ac:dyDescent="0.25">
      <c r="A263" s="20">
        <v>45032</v>
      </c>
      <c r="B263" t="s">
        <v>621</v>
      </c>
      <c r="C263" t="s">
        <v>624</v>
      </c>
      <c r="D263" t="s">
        <v>718</v>
      </c>
      <c r="E263" t="s">
        <v>150</v>
      </c>
      <c r="F263" s="21">
        <v>160</v>
      </c>
      <c r="G263" s="21">
        <v>160</v>
      </c>
      <c r="H263" s="21">
        <v>0</v>
      </c>
      <c r="I263" s="21">
        <v>0</v>
      </c>
      <c r="J263" s="21">
        <f>Tabela1[[#This Row],[Valor]]-Tabela1[[#This Row],[Desconto]]</f>
        <v>160</v>
      </c>
      <c r="K263" s="21">
        <v>160</v>
      </c>
      <c r="L263" s="21">
        <v>72</v>
      </c>
      <c r="M263" t="s">
        <v>623</v>
      </c>
    </row>
    <row r="264" spans="1:13" x14ac:dyDescent="0.25">
      <c r="A264" s="20">
        <v>45032</v>
      </c>
      <c r="B264" t="s">
        <v>625</v>
      </c>
      <c r="C264" t="s">
        <v>626</v>
      </c>
      <c r="D264" t="s">
        <v>725</v>
      </c>
      <c r="E264" t="s">
        <v>150</v>
      </c>
      <c r="F264" s="21">
        <v>115</v>
      </c>
      <c r="G264" s="21">
        <v>115</v>
      </c>
      <c r="H264" s="21">
        <v>0</v>
      </c>
      <c r="I264" s="21">
        <v>15</v>
      </c>
      <c r="J264" s="21">
        <f>Tabela1[[#This Row],[Valor]]-Tabela1[[#This Row],[Desconto]]</f>
        <v>100</v>
      </c>
      <c r="K264" s="21">
        <v>100</v>
      </c>
      <c r="L264" s="21">
        <v>52</v>
      </c>
      <c r="M264" t="s">
        <v>627</v>
      </c>
    </row>
    <row r="265" spans="1:13" x14ac:dyDescent="0.25">
      <c r="A265" s="20">
        <v>45032</v>
      </c>
      <c r="B265" t="s">
        <v>60</v>
      </c>
      <c r="C265" t="s">
        <v>140</v>
      </c>
      <c r="D265" t="s">
        <v>702</v>
      </c>
      <c r="E265" t="s">
        <v>153</v>
      </c>
      <c r="F265" s="21">
        <v>61</v>
      </c>
      <c r="G265" s="21">
        <v>122</v>
      </c>
      <c r="H265" s="21">
        <v>0</v>
      </c>
      <c r="I265" s="21">
        <v>7</v>
      </c>
      <c r="J265" s="21">
        <f>Tabela1[[#This Row],[Valor]]-Tabela1[[#This Row],[Desconto]]</f>
        <v>115</v>
      </c>
      <c r="K265" s="21">
        <v>115</v>
      </c>
      <c r="L265" s="21">
        <v>56</v>
      </c>
      <c r="M265" t="s">
        <v>628</v>
      </c>
    </row>
    <row r="266" spans="1:13" x14ac:dyDescent="0.25">
      <c r="A266" s="20">
        <v>45032</v>
      </c>
      <c r="B266" t="s">
        <v>37</v>
      </c>
      <c r="C266" t="s">
        <v>29</v>
      </c>
      <c r="D266" t="s">
        <v>723</v>
      </c>
      <c r="E266" t="s">
        <v>629</v>
      </c>
      <c r="F266" s="21">
        <v>19.78</v>
      </c>
      <c r="G266" s="21">
        <v>356</v>
      </c>
      <c r="H266" s="21">
        <v>0</v>
      </c>
      <c r="I266" s="21">
        <v>0.82</v>
      </c>
      <c r="J266" s="21">
        <f>Tabela1[[#This Row],[Valor]]-Tabela1[[#This Row],[Desconto]]</f>
        <v>355.18</v>
      </c>
      <c r="K266" s="21">
        <v>355.18</v>
      </c>
      <c r="L266" s="21">
        <v>180</v>
      </c>
      <c r="M266" t="s">
        <v>630</v>
      </c>
    </row>
    <row r="267" spans="1:13" x14ac:dyDescent="0.25">
      <c r="A267" s="20">
        <v>45032</v>
      </c>
      <c r="B267" t="s">
        <v>89</v>
      </c>
      <c r="C267" t="s">
        <v>90</v>
      </c>
      <c r="D267" t="s">
        <v>723</v>
      </c>
      <c r="E267" t="s">
        <v>211</v>
      </c>
      <c r="F267" s="21">
        <v>40</v>
      </c>
      <c r="G267" s="21">
        <v>120</v>
      </c>
      <c r="H267" s="21">
        <v>0</v>
      </c>
      <c r="I267" s="21">
        <v>0</v>
      </c>
      <c r="J267" s="21">
        <f>Tabela1[[#This Row],[Valor]]-Tabela1[[#This Row],[Desconto]]</f>
        <v>120</v>
      </c>
      <c r="K267" s="21">
        <v>120</v>
      </c>
      <c r="L267" s="21">
        <v>75</v>
      </c>
      <c r="M267" t="s">
        <v>631</v>
      </c>
    </row>
    <row r="268" spans="1:13" x14ac:dyDescent="0.25">
      <c r="A268" s="20">
        <v>45032</v>
      </c>
      <c r="B268" t="s">
        <v>632</v>
      </c>
      <c r="C268" t="s">
        <v>633</v>
      </c>
      <c r="D268" t="s">
        <v>713</v>
      </c>
      <c r="E268" t="s">
        <v>150</v>
      </c>
      <c r="F268" s="21">
        <v>60</v>
      </c>
      <c r="G268" s="21">
        <v>60</v>
      </c>
      <c r="H268" s="21">
        <v>0</v>
      </c>
      <c r="I268" s="21">
        <v>3.09</v>
      </c>
      <c r="J268" s="21">
        <f>Tabela1[[#This Row],[Valor]]-Tabela1[[#This Row],[Desconto]]</f>
        <v>56.91</v>
      </c>
      <c r="K268" s="21">
        <v>56.91</v>
      </c>
      <c r="L268" s="21">
        <v>37</v>
      </c>
      <c r="M268" t="s">
        <v>634</v>
      </c>
    </row>
    <row r="269" spans="1:13" x14ac:dyDescent="0.25">
      <c r="A269" s="20">
        <v>45032</v>
      </c>
      <c r="B269" t="s">
        <v>91</v>
      </c>
      <c r="C269" t="s">
        <v>92</v>
      </c>
      <c r="D269" t="s">
        <v>703</v>
      </c>
      <c r="E269" t="s">
        <v>150</v>
      </c>
      <c r="F269" s="21">
        <v>50</v>
      </c>
      <c r="G269" s="21">
        <v>50</v>
      </c>
      <c r="H269" s="21">
        <v>0</v>
      </c>
      <c r="I269" s="21">
        <v>2.78</v>
      </c>
      <c r="J269" s="21">
        <f>Tabela1[[#This Row],[Valor]]-Tabela1[[#This Row],[Desconto]]</f>
        <v>47.22</v>
      </c>
      <c r="K269" s="21">
        <v>47.22</v>
      </c>
      <c r="L269" s="21">
        <v>15</v>
      </c>
      <c r="M269" t="s">
        <v>635</v>
      </c>
    </row>
    <row r="270" spans="1:13" x14ac:dyDescent="0.25">
      <c r="A270" s="20">
        <v>45032</v>
      </c>
      <c r="B270" t="s">
        <v>93</v>
      </c>
      <c r="C270" t="s">
        <v>94</v>
      </c>
      <c r="D270" t="s">
        <v>703</v>
      </c>
      <c r="E270" t="s">
        <v>150</v>
      </c>
      <c r="F270" s="21">
        <v>40</v>
      </c>
      <c r="G270" s="21">
        <v>40</v>
      </c>
      <c r="H270" s="21">
        <v>0</v>
      </c>
      <c r="I270" s="21">
        <v>2.08</v>
      </c>
      <c r="J270" s="21">
        <f>Tabela1[[#This Row],[Valor]]-Tabela1[[#This Row],[Desconto]]</f>
        <v>37.92</v>
      </c>
      <c r="K270" s="21">
        <v>37.92</v>
      </c>
      <c r="L270" s="21">
        <v>10</v>
      </c>
      <c r="M270" t="s">
        <v>636</v>
      </c>
    </row>
    <row r="271" spans="1:13" x14ac:dyDescent="0.25">
      <c r="A271" s="20">
        <v>45032</v>
      </c>
      <c r="B271" t="s">
        <v>95</v>
      </c>
      <c r="C271" t="s">
        <v>96</v>
      </c>
      <c r="D271" t="s">
        <v>704</v>
      </c>
      <c r="E271" t="s">
        <v>150</v>
      </c>
      <c r="F271" s="21">
        <v>40</v>
      </c>
      <c r="G271" s="21">
        <v>40</v>
      </c>
      <c r="H271" s="21">
        <v>0</v>
      </c>
      <c r="I271" s="21">
        <v>0</v>
      </c>
      <c r="J271" s="21">
        <f>Tabela1[[#This Row],[Valor]]-Tabela1[[#This Row],[Desconto]]</f>
        <v>40</v>
      </c>
      <c r="K271" s="21">
        <v>40</v>
      </c>
      <c r="L271" s="21">
        <v>10</v>
      </c>
      <c r="M271" t="s">
        <v>48</v>
      </c>
    </row>
    <row r="272" spans="1:13" x14ac:dyDescent="0.25">
      <c r="A272" s="20">
        <v>45032</v>
      </c>
      <c r="B272" t="s">
        <v>42</v>
      </c>
      <c r="C272" t="s">
        <v>14</v>
      </c>
      <c r="D272" t="s">
        <v>703</v>
      </c>
      <c r="E272" t="s">
        <v>211</v>
      </c>
      <c r="F272" s="21">
        <v>50</v>
      </c>
      <c r="G272" s="21">
        <v>150</v>
      </c>
      <c r="H272" s="21">
        <v>0</v>
      </c>
      <c r="I272" s="21">
        <v>2.6</v>
      </c>
      <c r="J272" s="21">
        <f>Tabela1[[#This Row],[Valor]]-Tabela1[[#This Row],[Desconto]]</f>
        <v>147.4</v>
      </c>
      <c r="K272" s="21">
        <v>147.4</v>
      </c>
      <c r="L272" s="21">
        <v>45</v>
      </c>
      <c r="M272" t="s">
        <v>637</v>
      </c>
    </row>
    <row r="273" spans="1:13" x14ac:dyDescent="0.25">
      <c r="A273" s="20">
        <v>45032</v>
      </c>
      <c r="B273" t="s">
        <v>638</v>
      </c>
      <c r="C273" t="s">
        <v>639</v>
      </c>
      <c r="D273" t="s">
        <v>704</v>
      </c>
      <c r="E273" t="s">
        <v>640</v>
      </c>
      <c r="F273" s="21">
        <v>35.200000000000003</v>
      </c>
      <c r="G273" s="21">
        <v>176</v>
      </c>
      <c r="H273" s="21">
        <v>0</v>
      </c>
      <c r="I273" s="21">
        <v>4.96</v>
      </c>
      <c r="J273" s="21">
        <f>Tabela1[[#This Row],[Valor]]-Tabela1[[#This Row],[Desconto]]</f>
        <v>171.04</v>
      </c>
      <c r="K273" s="21">
        <v>171.04</v>
      </c>
      <c r="L273" s="21">
        <v>50</v>
      </c>
      <c r="M273" t="s">
        <v>641</v>
      </c>
    </row>
    <row r="274" spans="1:13" x14ac:dyDescent="0.25">
      <c r="A274" s="20">
        <v>45032</v>
      </c>
      <c r="B274" t="s">
        <v>99</v>
      </c>
      <c r="C274" t="s">
        <v>100</v>
      </c>
      <c r="D274" t="s">
        <v>704</v>
      </c>
      <c r="E274" t="s">
        <v>153</v>
      </c>
      <c r="F274" s="21">
        <v>40</v>
      </c>
      <c r="G274" s="21">
        <v>80</v>
      </c>
      <c r="H274" s="21">
        <v>0</v>
      </c>
      <c r="I274" s="21">
        <v>3.23</v>
      </c>
      <c r="J274" s="21">
        <f>Tabela1[[#This Row],[Valor]]-Tabela1[[#This Row],[Desconto]]</f>
        <v>76.77</v>
      </c>
      <c r="K274" s="21">
        <v>76.78</v>
      </c>
      <c r="L274" s="21">
        <v>20</v>
      </c>
      <c r="M274" t="s">
        <v>642</v>
      </c>
    </row>
    <row r="275" spans="1:13" x14ac:dyDescent="0.25">
      <c r="A275" s="20">
        <v>45032</v>
      </c>
      <c r="B275" t="s">
        <v>101</v>
      </c>
      <c r="C275" t="s">
        <v>102</v>
      </c>
      <c r="D275" t="s">
        <v>704</v>
      </c>
      <c r="E275" t="s">
        <v>150</v>
      </c>
      <c r="F275" s="21">
        <v>40</v>
      </c>
      <c r="G275" s="21">
        <v>40</v>
      </c>
      <c r="H275" s="21">
        <v>0</v>
      </c>
      <c r="I275" s="21">
        <v>0</v>
      </c>
      <c r="J275" s="21">
        <f>Tabela1[[#This Row],[Valor]]-Tabela1[[#This Row],[Desconto]]</f>
        <v>40</v>
      </c>
      <c r="K275" s="21">
        <v>40</v>
      </c>
      <c r="L275" s="21">
        <v>10</v>
      </c>
      <c r="M275" t="s">
        <v>48</v>
      </c>
    </row>
    <row r="276" spans="1:13" x14ac:dyDescent="0.25">
      <c r="A276" s="20">
        <v>45032</v>
      </c>
      <c r="B276" t="s">
        <v>643</v>
      </c>
      <c r="C276" t="s">
        <v>644</v>
      </c>
      <c r="D276" t="s">
        <v>703</v>
      </c>
      <c r="E276" t="s">
        <v>287</v>
      </c>
      <c r="F276" s="21">
        <v>37</v>
      </c>
      <c r="G276" s="21">
        <v>148</v>
      </c>
      <c r="H276" s="21">
        <v>0</v>
      </c>
      <c r="I276" s="21">
        <v>1.44</v>
      </c>
      <c r="J276" s="21">
        <f>Tabela1[[#This Row],[Valor]]-Tabela1[[#This Row],[Desconto]]</f>
        <v>146.56</v>
      </c>
      <c r="K276" s="21">
        <v>146.56</v>
      </c>
      <c r="L276" s="21">
        <v>40</v>
      </c>
      <c r="M276" t="s">
        <v>645</v>
      </c>
    </row>
    <row r="277" spans="1:13" x14ac:dyDescent="0.25">
      <c r="A277" s="20">
        <v>45032</v>
      </c>
      <c r="B277" t="s">
        <v>103</v>
      </c>
      <c r="C277" t="s">
        <v>104</v>
      </c>
      <c r="D277" t="s">
        <v>703</v>
      </c>
      <c r="E277" t="s">
        <v>150</v>
      </c>
      <c r="F277" s="21">
        <v>45</v>
      </c>
      <c r="G277" s="21">
        <v>45</v>
      </c>
      <c r="H277" s="21">
        <v>0</v>
      </c>
      <c r="I277" s="21">
        <v>0</v>
      </c>
      <c r="J277" s="21">
        <f>Tabela1[[#This Row],[Valor]]-Tabela1[[#This Row],[Desconto]]</f>
        <v>45</v>
      </c>
      <c r="K277" s="21">
        <v>45</v>
      </c>
      <c r="L277" s="21">
        <v>10</v>
      </c>
      <c r="M277" t="s">
        <v>105</v>
      </c>
    </row>
    <row r="278" spans="1:13" x14ac:dyDescent="0.25">
      <c r="A278" s="20">
        <v>45032</v>
      </c>
      <c r="B278" t="s">
        <v>381</v>
      </c>
      <c r="C278" t="s">
        <v>382</v>
      </c>
      <c r="D278" t="s">
        <v>704</v>
      </c>
      <c r="E278" t="s">
        <v>150</v>
      </c>
      <c r="F278" s="21">
        <v>45</v>
      </c>
      <c r="G278" s="21">
        <v>45</v>
      </c>
      <c r="H278" s="21">
        <v>0</v>
      </c>
      <c r="I278" s="21">
        <v>0</v>
      </c>
      <c r="J278" s="21">
        <f>Tabela1[[#This Row],[Valor]]-Tabela1[[#This Row],[Desconto]]</f>
        <v>45</v>
      </c>
      <c r="K278" s="21">
        <v>45</v>
      </c>
      <c r="L278" s="21">
        <v>10</v>
      </c>
      <c r="M278" t="s">
        <v>105</v>
      </c>
    </row>
    <row r="279" spans="1:13" x14ac:dyDescent="0.25">
      <c r="A279" s="20">
        <v>45032</v>
      </c>
      <c r="B279" t="s">
        <v>106</v>
      </c>
      <c r="C279" t="s">
        <v>107</v>
      </c>
      <c r="D279" t="s">
        <v>704</v>
      </c>
      <c r="E279" t="s">
        <v>150</v>
      </c>
      <c r="F279" s="21">
        <v>50</v>
      </c>
      <c r="G279" s="21">
        <v>50</v>
      </c>
      <c r="H279" s="21">
        <v>0</v>
      </c>
      <c r="I279" s="21">
        <v>0</v>
      </c>
      <c r="J279" s="21">
        <f>Tabela1[[#This Row],[Valor]]-Tabela1[[#This Row],[Desconto]]</f>
        <v>50</v>
      </c>
      <c r="K279" s="21">
        <v>50</v>
      </c>
      <c r="L279" s="21">
        <v>15</v>
      </c>
      <c r="M279" t="s">
        <v>31</v>
      </c>
    </row>
    <row r="280" spans="1:13" x14ac:dyDescent="0.25">
      <c r="A280" s="20">
        <v>45032</v>
      </c>
      <c r="B280" t="s">
        <v>110</v>
      </c>
      <c r="C280" t="s">
        <v>111</v>
      </c>
      <c r="D280" t="s">
        <v>704</v>
      </c>
      <c r="E280" t="s">
        <v>287</v>
      </c>
      <c r="F280" s="21">
        <v>40</v>
      </c>
      <c r="G280" s="21">
        <v>160</v>
      </c>
      <c r="H280" s="21">
        <v>0</v>
      </c>
      <c r="I280" s="21">
        <v>4.62</v>
      </c>
      <c r="J280" s="21">
        <f>Tabela1[[#This Row],[Valor]]-Tabela1[[#This Row],[Desconto]]</f>
        <v>155.38</v>
      </c>
      <c r="K280" s="21">
        <v>155.38</v>
      </c>
      <c r="L280" s="21">
        <v>40</v>
      </c>
      <c r="M280" t="s">
        <v>646</v>
      </c>
    </row>
    <row r="281" spans="1:13" x14ac:dyDescent="0.25">
      <c r="A281" s="20">
        <v>45032</v>
      </c>
      <c r="B281" t="s">
        <v>647</v>
      </c>
      <c r="C281" t="s">
        <v>648</v>
      </c>
      <c r="D281" t="s">
        <v>704</v>
      </c>
      <c r="E281" t="s">
        <v>150</v>
      </c>
      <c r="F281" s="21">
        <v>40</v>
      </c>
      <c r="G281" s="21">
        <v>40</v>
      </c>
      <c r="H281" s="21">
        <v>0</v>
      </c>
      <c r="I281" s="21">
        <v>0</v>
      </c>
      <c r="J281" s="21">
        <f>Tabela1[[#This Row],[Valor]]-Tabela1[[#This Row],[Desconto]]</f>
        <v>40</v>
      </c>
      <c r="K281" s="21">
        <v>40</v>
      </c>
      <c r="L281" s="21">
        <v>10</v>
      </c>
      <c r="M281" t="s">
        <v>48</v>
      </c>
    </row>
    <row r="282" spans="1:13" x14ac:dyDescent="0.25">
      <c r="A282" s="20">
        <v>45032</v>
      </c>
      <c r="B282" t="s">
        <v>649</v>
      </c>
      <c r="C282" t="s">
        <v>650</v>
      </c>
      <c r="D282" t="s">
        <v>705</v>
      </c>
      <c r="E282" t="s">
        <v>150</v>
      </c>
      <c r="F282" s="21">
        <v>45</v>
      </c>
      <c r="G282" s="21">
        <v>45</v>
      </c>
      <c r="H282" s="21">
        <v>0</v>
      </c>
      <c r="I282" s="21">
        <v>1.31</v>
      </c>
      <c r="J282" s="21">
        <f>Tabela1[[#This Row],[Valor]]-Tabela1[[#This Row],[Desconto]]</f>
        <v>43.69</v>
      </c>
      <c r="K282" s="21">
        <v>43.69</v>
      </c>
      <c r="L282" s="21">
        <v>20</v>
      </c>
      <c r="M282" t="s">
        <v>651</v>
      </c>
    </row>
    <row r="283" spans="1:13" x14ac:dyDescent="0.25">
      <c r="A283" s="20">
        <v>45032</v>
      </c>
      <c r="B283" t="s">
        <v>55</v>
      </c>
      <c r="C283" t="s">
        <v>56</v>
      </c>
      <c r="D283" t="s">
        <v>704</v>
      </c>
      <c r="E283" t="s">
        <v>153</v>
      </c>
      <c r="F283" s="21">
        <v>60</v>
      </c>
      <c r="G283" s="21">
        <v>120</v>
      </c>
      <c r="H283" s="21">
        <v>0</v>
      </c>
      <c r="I283" s="21">
        <v>3.12</v>
      </c>
      <c r="J283" s="21">
        <f>Tabela1[[#This Row],[Valor]]-Tabela1[[#This Row],[Desconto]]</f>
        <v>116.88</v>
      </c>
      <c r="K283" s="21">
        <v>116.88</v>
      </c>
      <c r="L283" s="21">
        <v>30</v>
      </c>
      <c r="M283" t="s">
        <v>652</v>
      </c>
    </row>
    <row r="284" spans="1:13" x14ac:dyDescent="0.25">
      <c r="A284" s="20">
        <v>45032</v>
      </c>
      <c r="B284" t="s">
        <v>113</v>
      </c>
      <c r="C284" t="s">
        <v>114</v>
      </c>
      <c r="D284" t="s">
        <v>703</v>
      </c>
      <c r="E284" t="s">
        <v>150</v>
      </c>
      <c r="F284" s="21">
        <v>40</v>
      </c>
      <c r="G284" s="21">
        <v>40</v>
      </c>
      <c r="H284" s="21">
        <v>0</v>
      </c>
      <c r="I284" s="21">
        <v>0</v>
      </c>
      <c r="J284" s="21">
        <f>Tabela1[[#This Row],[Valor]]-Tabela1[[#This Row],[Desconto]]</f>
        <v>40</v>
      </c>
      <c r="K284" s="21">
        <v>40</v>
      </c>
      <c r="L284" s="21">
        <v>10</v>
      </c>
      <c r="M284" t="s">
        <v>48</v>
      </c>
    </row>
    <row r="285" spans="1:13" x14ac:dyDescent="0.25">
      <c r="A285" s="20">
        <v>45032</v>
      </c>
      <c r="B285" t="s">
        <v>39</v>
      </c>
      <c r="C285" t="s">
        <v>1</v>
      </c>
      <c r="D285" t="s">
        <v>703</v>
      </c>
      <c r="E285" t="s">
        <v>287</v>
      </c>
      <c r="F285" s="21">
        <v>37</v>
      </c>
      <c r="G285" s="21">
        <v>148</v>
      </c>
      <c r="H285" s="21">
        <v>0</v>
      </c>
      <c r="I285" s="21">
        <v>1.44</v>
      </c>
      <c r="J285" s="21">
        <f>Tabela1[[#This Row],[Valor]]-Tabela1[[#This Row],[Desconto]]</f>
        <v>146.56</v>
      </c>
      <c r="K285" s="21">
        <v>146.56</v>
      </c>
      <c r="L285" s="21">
        <v>40</v>
      </c>
      <c r="M285" t="s">
        <v>645</v>
      </c>
    </row>
    <row r="286" spans="1:13" x14ac:dyDescent="0.25">
      <c r="A286" s="20">
        <v>45032</v>
      </c>
      <c r="B286" t="s">
        <v>141</v>
      </c>
      <c r="C286" t="s">
        <v>142</v>
      </c>
      <c r="D286" t="s">
        <v>705</v>
      </c>
      <c r="E286" t="s">
        <v>150</v>
      </c>
      <c r="F286" s="21">
        <v>45</v>
      </c>
      <c r="G286" s="21">
        <v>45</v>
      </c>
      <c r="H286" s="21">
        <v>0</v>
      </c>
      <c r="I286" s="21">
        <v>2.34</v>
      </c>
      <c r="J286" s="21">
        <f>Tabela1[[#This Row],[Valor]]-Tabela1[[#This Row],[Desconto]]</f>
        <v>42.66</v>
      </c>
      <c r="K286" s="21">
        <v>42.66</v>
      </c>
      <c r="L286" s="21">
        <v>20</v>
      </c>
      <c r="M286" t="s">
        <v>653</v>
      </c>
    </row>
    <row r="287" spans="1:13" x14ac:dyDescent="0.25">
      <c r="A287" s="20">
        <v>45032</v>
      </c>
      <c r="B287" t="s">
        <v>654</v>
      </c>
      <c r="C287" t="s">
        <v>655</v>
      </c>
      <c r="D287" t="s">
        <v>704</v>
      </c>
      <c r="E287" t="s">
        <v>150</v>
      </c>
      <c r="F287" s="21">
        <v>40</v>
      </c>
      <c r="G287" s="21">
        <v>40</v>
      </c>
      <c r="H287" s="21">
        <v>0</v>
      </c>
      <c r="I287" s="21">
        <v>2.08</v>
      </c>
      <c r="J287" s="21">
        <f>Tabela1[[#This Row],[Valor]]-Tabela1[[#This Row],[Desconto]]</f>
        <v>37.92</v>
      </c>
      <c r="K287" s="21">
        <v>37.92</v>
      </c>
      <c r="L287" s="21">
        <v>10</v>
      </c>
      <c r="M287" t="s">
        <v>636</v>
      </c>
    </row>
    <row r="288" spans="1:13" x14ac:dyDescent="0.25">
      <c r="A288" s="20">
        <v>45032</v>
      </c>
      <c r="B288" t="s">
        <v>656</v>
      </c>
      <c r="C288" t="s">
        <v>657</v>
      </c>
      <c r="D288" t="s">
        <v>718</v>
      </c>
      <c r="E288" t="s">
        <v>150</v>
      </c>
      <c r="F288" s="21">
        <v>55</v>
      </c>
      <c r="G288" s="21">
        <v>55</v>
      </c>
      <c r="H288" s="21">
        <v>0</v>
      </c>
      <c r="I288" s="21">
        <v>0</v>
      </c>
      <c r="J288" s="21">
        <f>Tabela1[[#This Row],[Valor]]-Tabela1[[#This Row],[Desconto]]</f>
        <v>55</v>
      </c>
      <c r="K288" s="21">
        <v>55</v>
      </c>
      <c r="L288" s="21">
        <v>25</v>
      </c>
      <c r="M288" t="s">
        <v>61</v>
      </c>
    </row>
    <row r="289" spans="1:13" x14ac:dyDescent="0.25">
      <c r="A289" s="20">
        <v>45032</v>
      </c>
      <c r="B289" t="s">
        <v>658</v>
      </c>
      <c r="C289" t="s">
        <v>659</v>
      </c>
      <c r="D289" t="s">
        <v>718</v>
      </c>
      <c r="E289" t="s">
        <v>150</v>
      </c>
      <c r="F289" s="21">
        <v>122</v>
      </c>
      <c r="G289" s="21">
        <v>122</v>
      </c>
      <c r="H289" s="21">
        <v>0</v>
      </c>
      <c r="I289" s="21">
        <v>0</v>
      </c>
      <c r="J289" s="21">
        <f>Tabela1[[#This Row],[Valor]]-Tabela1[[#This Row],[Desconto]]</f>
        <v>122</v>
      </c>
      <c r="K289" s="21">
        <v>122</v>
      </c>
      <c r="L289" s="21">
        <v>55</v>
      </c>
      <c r="M289" t="s">
        <v>119</v>
      </c>
    </row>
    <row r="290" spans="1:13" x14ac:dyDescent="0.25">
      <c r="A290" s="20">
        <v>45032</v>
      </c>
      <c r="B290" t="s">
        <v>405</v>
      </c>
      <c r="C290" t="s">
        <v>406</v>
      </c>
      <c r="D290" t="s">
        <v>718</v>
      </c>
      <c r="E290" t="s">
        <v>150</v>
      </c>
      <c r="F290" s="21">
        <v>65</v>
      </c>
      <c r="G290" s="21">
        <v>65</v>
      </c>
      <c r="H290" s="21">
        <v>0</v>
      </c>
      <c r="I290" s="21">
        <v>0</v>
      </c>
      <c r="J290" s="21">
        <f>Tabela1[[#This Row],[Valor]]-Tabela1[[#This Row],[Desconto]]</f>
        <v>65</v>
      </c>
      <c r="K290" s="21">
        <v>65</v>
      </c>
      <c r="L290" s="21">
        <v>28</v>
      </c>
      <c r="M290" t="s">
        <v>407</v>
      </c>
    </row>
    <row r="291" spans="1:13" x14ac:dyDescent="0.25">
      <c r="A291" s="20">
        <v>45032</v>
      </c>
      <c r="B291" t="s">
        <v>660</v>
      </c>
      <c r="C291" t="s">
        <v>661</v>
      </c>
      <c r="D291" t="s">
        <v>718</v>
      </c>
      <c r="E291" t="s">
        <v>150</v>
      </c>
      <c r="F291" s="21">
        <v>84.99</v>
      </c>
      <c r="G291" s="21">
        <v>84.99</v>
      </c>
      <c r="H291" s="21">
        <v>0</v>
      </c>
      <c r="I291" s="21">
        <v>0.99</v>
      </c>
      <c r="J291" s="21">
        <f>Tabela1[[#This Row],[Valor]]-Tabela1[[#This Row],[Desconto]]</f>
        <v>84</v>
      </c>
      <c r="K291" s="21">
        <v>84</v>
      </c>
      <c r="L291" s="21">
        <v>38</v>
      </c>
      <c r="M291" t="s">
        <v>44</v>
      </c>
    </row>
    <row r="292" spans="1:13" x14ac:dyDescent="0.25">
      <c r="A292" s="20">
        <v>45032</v>
      </c>
      <c r="B292" t="s">
        <v>662</v>
      </c>
      <c r="C292" t="s">
        <v>663</v>
      </c>
      <c r="D292" t="s">
        <v>718</v>
      </c>
      <c r="E292" t="s">
        <v>150</v>
      </c>
      <c r="F292" s="21">
        <v>92</v>
      </c>
      <c r="G292" s="21">
        <v>92</v>
      </c>
      <c r="H292" s="21">
        <v>0</v>
      </c>
      <c r="I292" s="21">
        <v>0</v>
      </c>
      <c r="J292" s="21">
        <f>Tabela1[[#This Row],[Valor]]-Tabela1[[#This Row],[Desconto]]</f>
        <v>92</v>
      </c>
      <c r="K292" s="21">
        <v>92</v>
      </c>
      <c r="L292" s="21">
        <v>40</v>
      </c>
      <c r="M292" t="s">
        <v>419</v>
      </c>
    </row>
    <row r="293" spans="1:13" x14ac:dyDescent="0.25">
      <c r="A293" s="20">
        <v>45032</v>
      </c>
      <c r="B293" t="s">
        <v>420</v>
      </c>
      <c r="C293" t="s">
        <v>421</v>
      </c>
      <c r="D293" t="s">
        <v>718</v>
      </c>
      <c r="E293" t="s">
        <v>150</v>
      </c>
      <c r="F293" s="21">
        <v>80</v>
      </c>
      <c r="G293" s="21">
        <v>80</v>
      </c>
      <c r="H293" s="21">
        <v>0</v>
      </c>
      <c r="I293" s="21">
        <v>0</v>
      </c>
      <c r="J293" s="21">
        <f>Tabela1[[#This Row],[Valor]]-Tabela1[[#This Row],[Desconto]]</f>
        <v>80</v>
      </c>
      <c r="K293" s="21">
        <v>80</v>
      </c>
      <c r="L293" s="21">
        <v>40</v>
      </c>
      <c r="M293" t="s">
        <v>50</v>
      </c>
    </row>
    <row r="294" spans="1:13" x14ac:dyDescent="0.25">
      <c r="A294" s="20">
        <v>45032</v>
      </c>
      <c r="B294" t="s">
        <v>664</v>
      </c>
      <c r="C294" t="s">
        <v>665</v>
      </c>
      <c r="D294" t="s">
        <v>718</v>
      </c>
      <c r="E294" t="s">
        <v>150</v>
      </c>
      <c r="F294" s="21">
        <v>122</v>
      </c>
      <c r="G294" s="21">
        <v>122</v>
      </c>
      <c r="H294" s="21">
        <v>0</v>
      </c>
      <c r="I294" s="21">
        <v>2</v>
      </c>
      <c r="J294" s="21">
        <f>Tabela1[[#This Row],[Valor]]-Tabela1[[#This Row],[Desconto]]</f>
        <v>120</v>
      </c>
      <c r="K294" s="21">
        <v>120</v>
      </c>
      <c r="L294" s="21">
        <v>55</v>
      </c>
      <c r="M294" t="s">
        <v>138</v>
      </c>
    </row>
    <row r="295" spans="1:13" x14ac:dyDescent="0.25">
      <c r="A295" s="20">
        <v>45032</v>
      </c>
      <c r="B295" t="s">
        <v>122</v>
      </c>
      <c r="C295" t="s">
        <v>123</v>
      </c>
      <c r="D295" t="s">
        <v>706</v>
      </c>
      <c r="E295" t="s">
        <v>150</v>
      </c>
      <c r="F295" s="21">
        <v>40</v>
      </c>
      <c r="G295" s="21">
        <v>40</v>
      </c>
      <c r="H295" s="21">
        <v>0</v>
      </c>
      <c r="I295" s="21">
        <v>0</v>
      </c>
      <c r="J295" s="21">
        <f>Tabela1[[#This Row],[Valor]]-Tabela1[[#This Row],[Desconto]]</f>
        <v>40</v>
      </c>
      <c r="K295" s="21">
        <v>40</v>
      </c>
      <c r="L295" s="21">
        <v>3</v>
      </c>
      <c r="M295" t="s">
        <v>666</v>
      </c>
    </row>
    <row r="296" spans="1:13" x14ac:dyDescent="0.25">
      <c r="A296" s="20">
        <v>45032</v>
      </c>
      <c r="B296" t="s">
        <v>143</v>
      </c>
      <c r="C296" t="s">
        <v>144</v>
      </c>
      <c r="D296" t="s">
        <v>699</v>
      </c>
      <c r="E296" t="s">
        <v>150</v>
      </c>
      <c r="F296" s="21">
        <v>35</v>
      </c>
      <c r="G296" s="21">
        <v>35</v>
      </c>
      <c r="H296" s="21">
        <v>0</v>
      </c>
      <c r="I296" s="21">
        <v>0</v>
      </c>
      <c r="J296" s="21">
        <f>Tabela1[[#This Row],[Valor]]-Tabela1[[#This Row],[Desconto]]</f>
        <v>35</v>
      </c>
      <c r="K296" s="21">
        <v>35</v>
      </c>
      <c r="L296" s="21">
        <v>11.02</v>
      </c>
      <c r="M296" t="s">
        <v>130</v>
      </c>
    </row>
    <row r="297" spans="1:13" x14ac:dyDescent="0.25">
      <c r="A297" s="20">
        <v>45032</v>
      </c>
      <c r="B297" t="s">
        <v>43</v>
      </c>
      <c r="C297" t="s">
        <v>32</v>
      </c>
      <c r="D297" t="s">
        <v>699</v>
      </c>
      <c r="E297" t="s">
        <v>153</v>
      </c>
      <c r="F297" s="21">
        <v>20</v>
      </c>
      <c r="G297" s="21">
        <v>40</v>
      </c>
      <c r="H297" s="21">
        <v>0</v>
      </c>
      <c r="I297" s="21">
        <v>0</v>
      </c>
      <c r="J297" s="21">
        <f>Tabela1[[#This Row],[Valor]]-Tabela1[[#This Row],[Desconto]]</f>
        <v>40</v>
      </c>
      <c r="K297" s="21">
        <v>40</v>
      </c>
      <c r="L297" s="21">
        <v>22.04</v>
      </c>
      <c r="M297" t="s">
        <v>667</v>
      </c>
    </row>
    <row r="298" spans="1:13" x14ac:dyDescent="0.25">
      <c r="A298" s="20">
        <v>45032</v>
      </c>
      <c r="B298" t="s">
        <v>124</v>
      </c>
      <c r="C298" t="s">
        <v>125</v>
      </c>
      <c r="D298" t="s">
        <v>699</v>
      </c>
      <c r="E298" t="s">
        <v>150</v>
      </c>
      <c r="F298" s="21">
        <v>35</v>
      </c>
      <c r="G298" s="21">
        <v>35</v>
      </c>
      <c r="H298" s="21">
        <v>0</v>
      </c>
      <c r="I298" s="21">
        <v>0</v>
      </c>
      <c r="J298" s="21">
        <f>Tabela1[[#This Row],[Valor]]-Tabela1[[#This Row],[Desconto]]</f>
        <v>35</v>
      </c>
      <c r="K298" s="21">
        <v>35</v>
      </c>
      <c r="L298" s="21">
        <v>19.47</v>
      </c>
      <c r="M298" t="s">
        <v>147</v>
      </c>
    </row>
    <row r="299" spans="1:13" x14ac:dyDescent="0.25">
      <c r="A299" s="20">
        <v>45032</v>
      </c>
      <c r="B299" t="s">
        <v>126</v>
      </c>
      <c r="C299" t="s">
        <v>127</v>
      </c>
      <c r="D299" t="s">
        <v>699</v>
      </c>
      <c r="E299" t="s">
        <v>150</v>
      </c>
      <c r="F299" s="21">
        <v>35</v>
      </c>
      <c r="G299" s="21">
        <v>35</v>
      </c>
      <c r="H299" s="21">
        <v>0</v>
      </c>
      <c r="I299" s="21">
        <v>0</v>
      </c>
      <c r="J299" s="21">
        <f>Tabela1[[#This Row],[Valor]]-Tabela1[[#This Row],[Desconto]]</f>
        <v>35</v>
      </c>
      <c r="K299" s="21">
        <v>35</v>
      </c>
      <c r="L299" s="21">
        <v>19.47</v>
      </c>
      <c r="M299" t="s">
        <v>147</v>
      </c>
    </row>
    <row r="300" spans="1:13" x14ac:dyDescent="0.25">
      <c r="A300" s="20">
        <v>45032</v>
      </c>
      <c r="B300" t="s">
        <v>668</v>
      </c>
      <c r="C300" t="s">
        <v>669</v>
      </c>
      <c r="D300" t="s">
        <v>699</v>
      </c>
      <c r="E300" t="s">
        <v>150</v>
      </c>
      <c r="F300" s="21">
        <v>20</v>
      </c>
      <c r="G300" s="21">
        <v>20</v>
      </c>
      <c r="H300" s="21">
        <v>0</v>
      </c>
      <c r="I300" s="21">
        <v>0</v>
      </c>
      <c r="J300" s="21">
        <f>Tabela1[[#This Row],[Valor]]-Tabela1[[#This Row],[Desconto]]</f>
        <v>20</v>
      </c>
      <c r="K300" s="21">
        <v>20</v>
      </c>
      <c r="L300" s="21">
        <v>19.47</v>
      </c>
      <c r="M300" t="s">
        <v>33</v>
      </c>
    </row>
    <row r="301" spans="1:13" x14ac:dyDescent="0.25">
      <c r="A301" s="20">
        <v>45032</v>
      </c>
      <c r="B301" t="s">
        <v>128</v>
      </c>
      <c r="C301" t="s">
        <v>129</v>
      </c>
      <c r="D301" t="s">
        <v>699</v>
      </c>
      <c r="E301" t="s">
        <v>150</v>
      </c>
      <c r="F301" s="21">
        <v>35</v>
      </c>
      <c r="G301" s="21">
        <v>35</v>
      </c>
      <c r="H301" s="21">
        <v>0</v>
      </c>
      <c r="I301" s="21">
        <v>0</v>
      </c>
      <c r="J301" s="21">
        <f>Tabela1[[#This Row],[Valor]]-Tabela1[[#This Row],[Desconto]]</f>
        <v>35</v>
      </c>
      <c r="K301" s="21">
        <v>35</v>
      </c>
      <c r="L301" s="21">
        <v>11.02</v>
      </c>
      <c r="M301" t="s">
        <v>130</v>
      </c>
    </row>
    <row r="302" spans="1:13" x14ac:dyDescent="0.25">
      <c r="A302" s="20">
        <v>45032</v>
      </c>
      <c r="B302" t="s">
        <v>426</v>
      </c>
      <c r="C302" t="s">
        <v>427</v>
      </c>
      <c r="D302" t="s">
        <v>699</v>
      </c>
      <c r="E302" t="s">
        <v>150</v>
      </c>
      <c r="F302" s="21">
        <v>20</v>
      </c>
      <c r="G302" s="21">
        <v>20</v>
      </c>
      <c r="H302" s="21">
        <v>0</v>
      </c>
      <c r="I302" s="21">
        <v>0</v>
      </c>
      <c r="J302" s="21">
        <f>Tabela1[[#This Row],[Valor]]-Tabela1[[#This Row],[Desconto]]</f>
        <v>20</v>
      </c>
      <c r="K302" s="21">
        <v>20</v>
      </c>
      <c r="L302" s="21">
        <v>11.02</v>
      </c>
      <c r="M302" t="s">
        <v>40</v>
      </c>
    </row>
    <row r="303" spans="1:13" x14ac:dyDescent="0.25">
      <c r="A303" s="20">
        <v>45032</v>
      </c>
      <c r="B303" t="s">
        <v>145</v>
      </c>
      <c r="C303" t="s">
        <v>146</v>
      </c>
      <c r="D303" t="s">
        <v>699</v>
      </c>
      <c r="E303" t="s">
        <v>153</v>
      </c>
      <c r="F303" s="21">
        <v>35</v>
      </c>
      <c r="G303" s="21">
        <v>70</v>
      </c>
      <c r="H303" s="21">
        <v>0</v>
      </c>
      <c r="I303" s="21">
        <v>0</v>
      </c>
      <c r="J303" s="21">
        <f>Tabela1[[#This Row],[Valor]]-Tabela1[[#This Row],[Desconto]]</f>
        <v>70</v>
      </c>
      <c r="K303" s="21">
        <v>70</v>
      </c>
      <c r="L303" s="21">
        <v>38.94</v>
      </c>
      <c r="M303" t="s">
        <v>425</v>
      </c>
    </row>
    <row r="304" spans="1:13" x14ac:dyDescent="0.25">
      <c r="A304" s="20">
        <v>45032</v>
      </c>
      <c r="B304" t="s">
        <v>428</v>
      </c>
      <c r="C304" t="s">
        <v>429</v>
      </c>
      <c r="D304" t="s">
        <v>699</v>
      </c>
      <c r="E304" t="s">
        <v>150</v>
      </c>
      <c r="F304" s="21">
        <v>20</v>
      </c>
      <c r="G304" s="21">
        <v>20</v>
      </c>
      <c r="H304" s="21">
        <v>0</v>
      </c>
      <c r="I304" s="21">
        <v>0</v>
      </c>
      <c r="J304" s="21">
        <f>Tabela1[[#This Row],[Valor]]-Tabela1[[#This Row],[Desconto]]</f>
        <v>20</v>
      </c>
      <c r="K304" s="21">
        <v>20</v>
      </c>
      <c r="L304" s="21">
        <v>19.47</v>
      </c>
      <c r="M304" t="s">
        <v>33</v>
      </c>
    </row>
    <row r="305" spans="1:13" x14ac:dyDescent="0.25">
      <c r="A305" s="20">
        <v>45032</v>
      </c>
      <c r="B305" t="s">
        <v>41</v>
      </c>
      <c r="C305" t="s">
        <v>670</v>
      </c>
      <c r="D305" t="s">
        <v>729</v>
      </c>
      <c r="E305" t="s">
        <v>150</v>
      </c>
      <c r="F305" s="21">
        <v>79.989999999999995</v>
      </c>
      <c r="G305" s="21">
        <v>79.989999999999995</v>
      </c>
      <c r="H305" s="21">
        <v>0</v>
      </c>
      <c r="I305" s="21">
        <v>4.12</v>
      </c>
      <c r="J305" s="21">
        <f>Tabela1[[#This Row],[Valor]]-Tabela1[[#This Row],[Desconto]]</f>
        <v>75.86999999999999</v>
      </c>
      <c r="K305" s="21">
        <v>75.87</v>
      </c>
      <c r="L305" s="21">
        <v>50</v>
      </c>
      <c r="M305" t="s">
        <v>671</v>
      </c>
    </row>
    <row r="306" spans="1:13" x14ac:dyDescent="0.25">
      <c r="A306" s="20">
        <v>45032</v>
      </c>
      <c r="B306" t="s">
        <v>41</v>
      </c>
      <c r="C306" t="s">
        <v>672</v>
      </c>
      <c r="D306" t="s">
        <v>729</v>
      </c>
      <c r="E306" t="s">
        <v>150</v>
      </c>
      <c r="F306" s="21">
        <v>56</v>
      </c>
      <c r="G306" s="21">
        <v>56</v>
      </c>
      <c r="H306" s="21">
        <v>0</v>
      </c>
      <c r="I306" s="21">
        <v>2.88</v>
      </c>
      <c r="J306" s="21">
        <f>Tabela1[[#This Row],[Valor]]-Tabela1[[#This Row],[Desconto]]</f>
        <v>53.12</v>
      </c>
      <c r="K306" s="21">
        <v>53.12</v>
      </c>
      <c r="L306" s="21">
        <v>30</v>
      </c>
      <c r="M306" t="s">
        <v>673</v>
      </c>
    </row>
    <row r="307" spans="1:13" x14ac:dyDescent="0.25">
      <c r="A307" s="20">
        <v>45032</v>
      </c>
      <c r="B307" t="s">
        <v>41</v>
      </c>
      <c r="C307" t="s">
        <v>674</v>
      </c>
      <c r="D307" t="s">
        <v>729</v>
      </c>
      <c r="E307" t="s">
        <v>150</v>
      </c>
      <c r="F307" s="21">
        <v>99.99</v>
      </c>
      <c r="G307" s="21">
        <v>99.99</v>
      </c>
      <c r="H307" s="21">
        <v>0</v>
      </c>
      <c r="I307" s="21">
        <v>0</v>
      </c>
      <c r="J307" s="21">
        <f>Tabela1[[#This Row],[Valor]]-Tabela1[[#This Row],[Desconto]]</f>
        <v>99.99</v>
      </c>
      <c r="K307" s="21">
        <v>99.99</v>
      </c>
      <c r="L307" s="21">
        <v>45</v>
      </c>
      <c r="M307" t="s">
        <v>59</v>
      </c>
    </row>
    <row r="308" spans="1:13" x14ac:dyDescent="0.25">
      <c r="A308" s="20">
        <v>45032</v>
      </c>
      <c r="B308" t="s">
        <v>675</v>
      </c>
      <c r="C308" t="s">
        <v>676</v>
      </c>
      <c r="D308" t="s">
        <v>718</v>
      </c>
      <c r="E308" t="s">
        <v>150</v>
      </c>
      <c r="F308" s="21">
        <v>120</v>
      </c>
      <c r="G308" s="21">
        <v>120</v>
      </c>
      <c r="H308" s="21">
        <v>0</v>
      </c>
      <c r="I308" s="21">
        <v>10</v>
      </c>
      <c r="J308" s="21">
        <f>Tabela1[[#This Row],[Valor]]-Tabela1[[#This Row],[Desconto]]</f>
        <v>110</v>
      </c>
      <c r="K308" s="21">
        <v>110</v>
      </c>
      <c r="L308" s="21">
        <v>55</v>
      </c>
      <c r="M308" t="s">
        <v>538</v>
      </c>
    </row>
    <row r="309" spans="1:13" x14ac:dyDescent="0.25">
      <c r="A309" s="20">
        <v>45032</v>
      </c>
      <c r="B309" t="s">
        <v>677</v>
      </c>
      <c r="C309" t="s">
        <v>678</v>
      </c>
      <c r="D309" t="s">
        <v>718</v>
      </c>
      <c r="E309" t="s">
        <v>150</v>
      </c>
      <c r="F309" s="21">
        <v>122</v>
      </c>
      <c r="G309" s="21">
        <v>122</v>
      </c>
      <c r="H309" s="21">
        <v>0</v>
      </c>
      <c r="I309" s="21">
        <v>7</v>
      </c>
      <c r="J309" s="21">
        <f>Tabela1[[#This Row],[Valor]]-Tabela1[[#This Row],[Desconto]]</f>
        <v>115</v>
      </c>
      <c r="K309" s="21">
        <v>115</v>
      </c>
      <c r="L309" s="21">
        <v>55</v>
      </c>
      <c r="M309" t="s">
        <v>679</v>
      </c>
    </row>
    <row r="310" spans="1:13" x14ac:dyDescent="0.25">
      <c r="A310" s="20">
        <v>45032</v>
      </c>
      <c r="B310" t="s">
        <v>680</v>
      </c>
      <c r="C310" t="s">
        <v>681</v>
      </c>
      <c r="D310" t="s">
        <v>718</v>
      </c>
      <c r="E310" t="s">
        <v>150</v>
      </c>
      <c r="F310" s="21">
        <v>89.99</v>
      </c>
      <c r="G310" s="21">
        <v>89.99</v>
      </c>
      <c r="H310" s="21">
        <v>0</v>
      </c>
      <c r="I310" s="21">
        <v>0</v>
      </c>
      <c r="J310" s="21">
        <f>Tabela1[[#This Row],[Valor]]-Tabela1[[#This Row],[Desconto]]</f>
        <v>89.99</v>
      </c>
      <c r="K310" s="21">
        <v>89.99</v>
      </c>
      <c r="L310" s="21">
        <v>40</v>
      </c>
      <c r="M310" t="s">
        <v>120</v>
      </c>
    </row>
    <row r="311" spans="1:13" x14ac:dyDescent="0.25">
      <c r="A311" s="20">
        <v>45032</v>
      </c>
      <c r="B311" t="s">
        <v>682</v>
      </c>
      <c r="C311" t="s">
        <v>683</v>
      </c>
      <c r="D311" t="s">
        <v>718</v>
      </c>
      <c r="E311" t="s">
        <v>150</v>
      </c>
      <c r="F311" s="21">
        <v>176</v>
      </c>
      <c r="G311" s="21">
        <v>176</v>
      </c>
      <c r="H311" s="21">
        <v>0</v>
      </c>
      <c r="I311" s="21">
        <v>11</v>
      </c>
      <c r="J311" s="21">
        <f>Tabela1[[#This Row],[Valor]]-Tabela1[[#This Row],[Desconto]]</f>
        <v>165</v>
      </c>
      <c r="K311" s="21">
        <v>165</v>
      </c>
      <c r="L311" s="21">
        <v>90</v>
      </c>
      <c r="M311" t="s">
        <v>148</v>
      </c>
    </row>
    <row r="312" spans="1:13" x14ac:dyDescent="0.25">
      <c r="A312" s="20">
        <v>45032</v>
      </c>
      <c r="B312" t="s">
        <v>684</v>
      </c>
      <c r="C312" t="s">
        <v>685</v>
      </c>
      <c r="D312" t="s">
        <v>718</v>
      </c>
      <c r="E312" t="s">
        <v>150</v>
      </c>
      <c r="F312" s="21">
        <v>144</v>
      </c>
      <c r="G312" s="21">
        <v>144</v>
      </c>
      <c r="H312" s="21">
        <v>0</v>
      </c>
      <c r="I312" s="21">
        <v>0</v>
      </c>
      <c r="J312" s="21">
        <f>Tabela1[[#This Row],[Valor]]-Tabela1[[#This Row],[Desconto]]</f>
        <v>144</v>
      </c>
      <c r="K312" s="21">
        <v>144</v>
      </c>
      <c r="L312" s="21">
        <v>72</v>
      </c>
      <c r="M312" t="s">
        <v>686</v>
      </c>
    </row>
    <row r="313" spans="1:13" x14ac:dyDescent="0.25">
      <c r="A313" s="20">
        <v>45032</v>
      </c>
      <c r="B313" t="s">
        <v>687</v>
      </c>
      <c r="C313" t="s">
        <v>688</v>
      </c>
      <c r="D313" t="s">
        <v>718</v>
      </c>
      <c r="E313" t="s">
        <v>150</v>
      </c>
      <c r="F313" s="21">
        <v>78</v>
      </c>
      <c r="G313" s="21">
        <v>78</v>
      </c>
      <c r="H313" s="21">
        <v>0</v>
      </c>
      <c r="I313" s="21">
        <v>0</v>
      </c>
      <c r="J313" s="21">
        <f>Tabela1[[#This Row],[Valor]]-Tabela1[[#This Row],[Desconto]]</f>
        <v>78</v>
      </c>
      <c r="K313" s="21">
        <v>78</v>
      </c>
      <c r="L313" s="21">
        <v>35</v>
      </c>
      <c r="M313" t="s">
        <v>121</v>
      </c>
    </row>
    <row r="314" spans="1:13" x14ac:dyDescent="0.25">
      <c r="A314" s="20">
        <v>45032</v>
      </c>
      <c r="B314" t="s">
        <v>453</v>
      </c>
      <c r="C314" t="s">
        <v>454</v>
      </c>
      <c r="D314" t="s">
        <v>704</v>
      </c>
      <c r="E314" t="s">
        <v>150</v>
      </c>
      <c r="F314" s="21">
        <v>50</v>
      </c>
      <c r="G314" s="21">
        <v>50</v>
      </c>
      <c r="H314" s="21">
        <v>0</v>
      </c>
      <c r="I314" s="21">
        <v>0</v>
      </c>
      <c r="J314" s="21">
        <f>Tabela1[[#This Row],[Valor]]-Tabela1[[#This Row],[Desconto]]</f>
        <v>50</v>
      </c>
      <c r="K314" s="21">
        <v>50</v>
      </c>
      <c r="L314" s="21">
        <v>0</v>
      </c>
      <c r="M314" t="s">
        <v>689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3"/>
  <sheetViews>
    <sheetView workbookViewId="0">
      <selection activeCell="F21" sqref="F21"/>
    </sheetView>
  </sheetViews>
  <sheetFormatPr defaultColWidth="9.140625" defaultRowHeight="15" x14ac:dyDescent="0.25"/>
  <cols>
    <col min="1" max="1" width="20.42578125" style="1" bestFit="1" customWidth="1"/>
    <col min="2" max="2" width="19.85546875" style="2" bestFit="1" customWidth="1"/>
    <col min="3" max="4" width="14.140625" style="1" bestFit="1" customWidth="1"/>
    <col min="5" max="5" width="19.85546875" style="1" bestFit="1" customWidth="1"/>
    <col min="6" max="6" width="40.7109375" style="1" bestFit="1" customWidth="1"/>
    <col min="7" max="7" width="14.28515625" style="1" bestFit="1" customWidth="1"/>
    <col min="8" max="16384" width="9.140625" style="1"/>
  </cols>
  <sheetData>
    <row r="2" spans="1:7" ht="15.75" thickBot="1" x14ac:dyDescent="0.3"/>
    <row r="3" spans="1:7" ht="15.75" thickBot="1" x14ac:dyDescent="0.3">
      <c r="A3" s="3" t="s">
        <v>5</v>
      </c>
      <c r="B3" s="8" t="s">
        <v>6</v>
      </c>
    </row>
    <row r="4" spans="1:7" ht="15.75" thickBot="1" x14ac:dyDescent="0.3">
      <c r="A4" s="4" t="s">
        <v>4</v>
      </c>
      <c r="B4" s="5">
        <v>6100</v>
      </c>
      <c r="F4" s="13" t="s">
        <v>690</v>
      </c>
      <c r="G4" s="14">
        <v>13882.69</v>
      </c>
    </row>
    <row r="5" spans="1:7" x14ac:dyDescent="0.25">
      <c r="A5" s="4" t="s">
        <v>16</v>
      </c>
      <c r="B5" s="5"/>
      <c r="F5" s="13" t="s">
        <v>691</v>
      </c>
      <c r="G5" s="15">
        <v>11786.67</v>
      </c>
    </row>
    <row r="6" spans="1:7" x14ac:dyDescent="0.25">
      <c r="A6" s="4" t="s">
        <v>12</v>
      </c>
      <c r="B6" s="5"/>
      <c r="F6" s="11" t="s">
        <v>9</v>
      </c>
      <c r="G6" s="15">
        <f>SUM(G4:G5)</f>
        <v>25669.360000000001</v>
      </c>
    </row>
    <row r="7" spans="1:7" x14ac:dyDescent="0.25">
      <c r="A7" s="4" t="s">
        <v>15</v>
      </c>
      <c r="B7" s="5">
        <f>200+204+210</f>
        <v>614</v>
      </c>
      <c r="F7" s="16" t="s">
        <v>10</v>
      </c>
      <c r="G7" s="17">
        <v>-12283.09</v>
      </c>
    </row>
    <row r="8" spans="1:7" x14ac:dyDescent="0.25">
      <c r="A8" s="4" t="s">
        <v>13</v>
      </c>
      <c r="B8" s="5">
        <v>792</v>
      </c>
      <c r="F8" s="11" t="s">
        <v>7</v>
      </c>
      <c r="G8" s="12">
        <f>G6+G7</f>
        <v>13386.27</v>
      </c>
    </row>
    <row r="9" spans="1:7" x14ac:dyDescent="0.25">
      <c r="A9" s="4" t="s">
        <v>17</v>
      </c>
      <c r="B9" s="5">
        <v>300</v>
      </c>
      <c r="F9" s="16" t="s">
        <v>8</v>
      </c>
      <c r="G9" s="18">
        <f>B12</f>
        <v>-8762</v>
      </c>
    </row>
    <row r="10" spans="1:7" ht="15.75" thickBot="1" x14ac:dyDescent="0.3">
      <c r="A10" s="4" t="s">
        <v>19</v>
      </c>
      <c r="B10" s="5">
        <v>800</v>
      </c>
      <c r="F10" s="9" t="s">
        <v>11</v>
      </c>
      <c r="G10" s="10">
        <f>G6+G7+G9</f>
        <v>4624.2700000000004</v>
      </c>
    </row>
    <row r="11" spans="1:7" x14ac:dyDescent="0.25">
      <c r="A11" s="4" t="s">
        <v>18</v>
      </c>
      <c r="B11" s="5">
        <v>156</v>
      </c>
    </row>
    <row r="12" spans="1:7" ht="15.75" thickBot="1" x14ac:dyDescent="0.3">
      <c r="A12" s="6" t="s">
        <v>3</v>
      </c>
      <c r="B12" s="7">
        <f>SUM(B4:B11)*-1</f>
        <v>-8762</v>
      </c>
    </row>
    <row r="14" spans="1:7" x14ac:dyDescent="0.25">
      <c r="A14"/>
      <c r="B14" s="1"/>
    </row>
    <row r="15" spans="1:7" x14ac:dyDescent="0.25">
      <c r="A15"/>
      <c r="B15"/>
      <c r="C15"/>
    </row>
    <row r="16" spans="1:7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VENDIDOS</vt:lpstr>
      <vt:lpstr>RELATÓRIO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DELL</cp:lastModifiedBy>
  <dcterms:created xsi:type="dcterms:W3CDTF">2021-09-27T19:55:08Z</dcterms:created>
  <dcterms:modified xsi:type="dcterms:W3CDTF">2023-04-26T16:46:44Z</dcterms:modified>
</cp:coreProperties>
</file>