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26"/>
  <workbookPr showInkAnnotation="0" codeName="EstaPastaDeTrabalho" defaultThemeVersion="124226"/>
  <mc:AlternateContent xmlns:mc="http://schemas.openxmlformats.org/markup-compatibility/2006">
    <mc:Choice Requires="x15">
      <x15ac:absPath xmlns:x15ac="http://schemas.microsoft.com/office/spreadsheetml/2010/11/ac" url="M:\01 - Drilling\00. TDH - 8-BUZ-53D-RJS\01 - DAILY REPORT\01 - JULHO\"/>
    </mc:Choice>
  </mc:AlternateContent>
  <xr:revisionPtr revIDLastSave="0" documentId="13_ncr:1_{C0E6F3EC-33F9-4909-9688-97243565D7A0}" xr6:coauthVersionLast="45" xr6:coauthVersionMax="45" xr10:uidLastSave="{00000000-0000-0000-0000-000000000000}"/>
  <bookViews>
    <workbookView xWindow="-120" yWindow="-120" windowWidth="25440" windowHeight="15390" tabRatio="606" firstSheet="6" activeTab="6" xr2:uid="{00000000-000D-0000-FFFF-FFFF00000000}"/>
  </bookViews>
  <sheets>
    <sheet name="Chart1" sheetId="8" r:id="rId1"/>
    <sheet name="Chart3" sheetId="10" r:id="rId2"/>
    <sheet name="Chart2" sheetId="9" r:id="rId3"/>
    <sheet name="Chart4" sheetId="11" r:id="rId4"/>
    <sheet name="Gráfico1" sheetId="12" r:id="rId5"/>
    <sheet name="Gráfico2" sheetId="14" r:id="rId6"/>
    <sheet name="RDP" sheetId="7" r:id="rId7"/>
    <sheet name="Planilha1" sheetId="13" r:id="rId8"/>
  </sheets>
  <definedNames>
    <definedName name="_xlnm.Print_Area" localSheetId="6">RDP!$D$5:$P$28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" i="7" l="1"/>
  <c r="F12" i="7" s="1"/>
  <c r="P12" i="7" s="1"/>
  <c r="D11" i="7"/>
  <c r="F11" i="7" s="1"/>
  <c r="P11" i="7" s="1"/>
  <c r="D13" i="7"/>
  <c r="F13" i="7" s="1"/>
  <c r="P13" i="7" s="1"/>
  <c r="D14" i="7"/>
  <c r="F14" i="7" s="1"/>
  <c r="P14" i="7" s="1"/>
  <c r="F10" i="7" l="1"/>
  <c r="F15" i="7" s="1"/>
  <c r="P10" i="7" l="1"/>
  <c r="J40" i="13" l="1"/>
  <c r="I40" i="13"/>
  <c r="H40" i="13"/>
  <c r="G40" i="13"/>
  <c r="F40" i="13"/>
  <c r="D40" i="13"/>
  <c r="J39" i="13"/>
  <c r="I39" i="13"/>
  <c r="H39" i="13"/>
  <c r="G39" i="13"/>
  <c r="F39" i="13"/>
  <c r="D39" i="13"/>
  <c r="J38" i="13"/>
  <c r="I38" i="13"/>
  <c r="H38" i="13"/>
  <c r="G38" i="13"/>
  <c r="F38" i="13"/>
  <c r="D38" i="13"/>
  <c r="J37" i="13"/>
  <c r="I37" i="13"/>
  <c r="H37" i="13"/>
  <c r="G37" i="13"/>
  <c r="F37" i="13"/>
  <c r="D37" i="13"/>
  <c r="J36" i="13"/>
  <c r="I36" i="13"/>
  <c r="H36" i="13"/>
  <c r="G36" i="13"/>
  <c r="F36" i="13"/>
  <c r="D36" i="13"/>
  <c r="J35" i="13"/>
  <c r="I35" i="13"/>
  <c r="H35" i="13"/>
  <c r="G35" i="13"/>
  <c r="F35" i="13"/>
  <c r="D35" i="13"/>
  <c r="J34" i="13"/>
  <c r="I34" i="13"/>
  <c r="H34" i="13"/>
  <c r="G34" i="13"/>
  <c r="F34" i="13"/>
  <c r="D34" i="13"/>
  <c r="J33" i="13"/>
  <c r="I33" i="13"/>
  <c r="H33" i="13"/>
  <c r="G33" i="13"/>
  <c r="F33" i="13"/>
  <c r="D33" i="13"/>
  <c r="J32" i="13"/>
  <c r="I32" i="13"/>
  <c r="H32" i="13"/>
  <c r="G32" i="13"/>
  <c r="F32" i="13"/>
  <c r="D32" i="13"/>
  <c r="J31" i="13"/>
  <c r="I31" i="13"/>
  <c r="H31" i="13"/>
  <c r="G31" i="13"/>
  <c r="F31" i="13"/>
  <c r="D31" i="13"/>
  <c r="J30" i="13"/>
  <c r="I30" i="13"/>
  <c r="H30" i="13"/>
  <c r="G30" i="13"/>
  <c r="F30" i="13"/>
  <c r="D30" i="13"/>
  <c r="J29" i="13"/>
  <c r="I29" i="13"/>
  <c r="H29" i="13"/>
  <c r="G29" i="13"/>
  <c r="F29" i="13"/>
  <c r="D29" i="13"/>
  <c r="J28" i="13"/>
  <c r="I28" i="13"/>
  <c r="H28" i="13"/>
  <c r="G28" i="13"/>
  <c r="F28" i="13"/>
  <c r="D28" i="13"/>
  <c r="J27" i="13"/>
  <c r="I27" i="13"/>
  <c r="H27" i="13"/>
  <c r="G27" i="13"/>
  <c r="F27" i="13"/>
  <c r="D27" i="13"/>
  <c r="J26" i="13"/>
  <c r="I26" i="13"/>
  <c r="H26" i="13"/>
  <c r="G26" i="13"/>
  <c r="F26" i="13"/>
  <c r="D26" i="13"/>
  <c r="J25" i="13"/>
  <c r="I25" i="13"/>
  <c r="H25" i="13"/>
  <c r="G25" i="13"/>
  <c r="F25" i="13"/>
  <c r="D25" i="13"/>
  <c r="J24" i="13"/>
  <c r="I24" i="13"/>
  <c r="H24" i="13"/>
  <c r="G24" i="13"/>
  <c r="F24" i="13"/>
  <c r="D24" i="13"/>
  <c r="J23" i="13"/>
  <c r="I23" i="13"/>
  <c r="H23" i="13"/>
  <c r="G23" i="13"/>
  <c r="F23" i="13"/>
  <c r="D23" i="13"/>
  <c r="J22" i="13"/>
  <c r="I22" i="13"/>
  <c r="H22" i="13"/>
  <c r="G22" i="13"/>
  <c r="F22" i="13"/>
  <c r="D22" i="13"/>
  <c r="G21" i="13"/>
  <c r="H21" i="13" s="1"/>
  <c r="F21" i="13"/>
  <c r="D21" i="13"/>
  <c r="I21" i="13" s="1"/>
  <c r="J21" i="13" s="1"/>
  <c r="G20" i="13"/>
  <c r="H20" i="13" s="1"/>
  <c r="F20" i="13"/>
  <c r="D20" i="13"/>
  <c r="G19" i="13"/>
  <c r="H19" i="13" s="1"/>
  <c r="F19" i="13"/>
  <c r="D19" i="13"/>
  <c r="G18" i="13"/>
  <c r="H18" i="13" s="1"/>
  <c r="F18" i="13"/>
  <c r="D18" i="13"/>
  <c r="I18" i="13" s="1"/>
  <c r="J18" i="13" s="1"/>
  <c r="G17" i="13"/>
  <c r="H17" i="13" s="1"/>
  <c r="F17" i="13"/>
  <c r="D17" i="13"/>
  <c r="I17" i="13" s="1"/>
  <c r="J17" i="13" s="1"/>
  <c r="G16" i="13"/>
  <c r="H16" i="13" s="1"/>
  <c r="F16" i="13"/>
  <c r="D16" i="13"/>
  <c r="G15" i="13"/>
  <c r="H15" i="13" s="1"/>
  <c r="F15" i="13"/>
  <c r="D15" i="13"/>
  <c r="G14" i="13"/>
  <c r="H14" i="13" s="1"/>
  <c r="F14" i="13"/>
  <c r="D14" i="13"/>
  <c r="I14" i="13" s="1"/>
  <c r="J14" i="13" s="1"/>
  <c r="G13" i="13"/>
  <c r="H13" i="13" s="1"/>
  <c r="F13" i="13"/>
  <c r="D13" i="13"/>
  <c r="I13" i="13" s="1"/>
  <c r="J13" i="13" s="1"/>
  <c r="G12" i="13"/>
  <c r="H12" i="13" s="1"/>
  <c r="F12" i="13"/>
  <c r="D12" i="13"/>
  <c r="G11" i="13"/>
  <c r="H11" i="13" s="1"/>
  <c r="F11" i="13"/>
  <c r="D11" i="13"/>
  <c r="G10" i="13"/>
  <c r="H10" i="13" s="1"/>
  <c r="F10" i="13"/>
  <c r="D10" i="13"/>
  <c r="I10" i="13" s="1"/>
  <c r="J10" i="13" s="1"/>
  <c r="G9" i="13"/>
  <c r="H9" i="13" s="1"/>
  <c r="F9" i="13"/>
  <c r="D9" i="13"/>
  <c r="I9" i="13" s="1"/>
  <c r="J9" i="13" s="1"/>
  <c r="G8" i="13"/>
  <c r="H8" i="13" s="1"/>
  <c r="F8" i="13"/>
  <c r="D8" i="13"/>
  <c r="G7" i="13"/>
  <c r="H7" i="13" s="1"/>
  <c r="F7" i="13"/>
  <c r="D7" i="13"/>
  <c r="G6" i="13"/>
  <c r="H6" i="13" s="1"/>
  <c r="F6" i="13"/>
  <c r="D6" i="13"/>
  <c r="I6" i="13" s="1"/>
  <c r="J6" i="13" s="1"/>
  <c r="G5" i="13"/>
  <c r="H5" i="13" s="1"/>
  <c r="F5" i="13"/>
  <c r="D5" i="13"/>
  <c r="I5" i="13" s="1"/>
  <c r="J5" i="13" s="1"/>
  <c r="G4" i="13"/>
  <c r="H4" i="13" s="1"/>
  <c r="F4" i="13"/>
  <c r="D4" i="13"/>
  <c r="I4" i="13" l="1"/>
  <c r="J4" i="13" s="1"/>
  <c r="I8" i="13"/>
  <c r="J8" i="13" s="1"/>
  <c r="I12" i="13"/>
  <c r="J12" i="13" s="1"/>
  <c r="I16" i="13"/>
  <c r="J16" i="13" s="1"/>
  <c r="I20" i="13"/>
  <c r="J20" i="13" s="1"/>
  <c r="I7" i="13"/>
  <c r="J7" i="13" s="1"/>
  <c r="I11" i="13"/>
  <c r="J11" i="13" s="1"/>
  <c r="I15" i="13"/>
  <c r="J15" i="13" s="1"/>
  <c r="I19" i="13"/>
  <c r="J19" i="13" s="1"/>
  <c r="D40" i="7" l="1"/>
  <c r="D41" i="7" l="1"/>
  <c r="D42" i="7" s="1"/>
  <c r="D43" i="7" s="1"/>
  <c r="D44" i="7" s="1"/>
  <c r="D45" i="7" s="1"/>
  <c r="D46" i="7" s="1"/>
  <c r="D47" i="7" s="1"/>
  <c r="D48" i="7" s="1"/>
  <c r="D49" i="7" s="1"/>
  <c r="D50" i="7" s="1"/>
  <c r="D51" i="7" s="1"/>
  <c r="D52" i="7" s="1"/>
  <c r="D53" i="7" s="1"/>
  <c r="D54" i="7" s="1"/>
  <c r="D55" i="7" s="1"/>
  <c r="D56" i="7" s="1"/>
  <c r="D57" i="7" s="1"/>
  <c r="D58" i="7" s="1"/>
  <c r="D59" i="7" s="1"/>
  <c r="D60" i="7" s="1"/>
  <c r="D61" i="7" s="1"/>
  <c r="D62" i="7" s="1"/>
  <c r="D63" i="7" s="1"/>
  <c r="D64" i="7" s="1"/>
  <c r="D65" i="7" s="1"/>
  <c r="D66" i="7" s="1"/>
  <c r="D67" i="7" s="1"/>
  <c r="D68" i="7" s="1"/>
  <c r="D69" i="7" s="1"/>
  <c r="M8" i="7" l="1"/>
  <c r="P15" i="7"/>
</calcChain>
</file>

<file path=xl/sharedStrings.xml><?xml version="1.0" encoding="utf-8"?>
<sst xmlns="http://schemas.openxmlformats.org/spreadsheetml/2006/main" count="85" uniqueCount="80">
  <si>
    <t>WOB (klbs)</t>
  </si>
  <si>
    <t>RPM</t>
  </si>
  <si>
    <t>SPM</t>
  </si>
  <si>
    <t>Magneto (g)</t>
  </si>
  <si>
    <r>
      <t xml:space="preserve">Visc. fluido (segs)
</t>
    </r>
    <r>
      <rPr>
        <b/>
        <i/>
        <sz val="10"/>
        <rFont val="Tahoma"/>
        <family val="2"/>
      </rPr>
      <t>Fluid visc (sec's)</t>
    </r>
  </si>
  <si>
    <r>
      <t>Vazão /</t>
    </r>
    <r>
      <rPr>
        <b/>
        <i/>
        <sz val="11"/>
        <rFont val="Tahoma"/>
        <family val="2"/>
      </rPr>
      <t xml:space="preserve"> Flow rate</t>
    </r>
    <r>
      <rPr>
        <b/>
        <sz val="11"/>
        <rFont val="Tahoma"/>
        <family val="2"/>
      </rPr>
      <t xml:space="preserve"> (gpm)</t>
    </r>
  </si>
  <si>
    <r>
      <t xml:space="preserve">Poço / </t>
    </r>
    <r>
      <rPr>
        <b/>
        <i/>
        <sz val="11"/>
        <rFont val="Tahoma"/>
        <family val="2"/>
      </rPr>
      <t>Well:</t>
    </r>
  </si>
  <si>
    <r>
      <t>Campo/Bacia /</t>
    </r>
    <r>
      <rPr>
        <b/>
        <i/>
        <sz val="11"/>
        <rFont val="Tahoma"/>
        <family val="2"/>
      </rPr>
      <t xml:space="preserve"> Field</t>
    </r>
    <r>
      <rPr>
        <b/>
        <sz val="11"/>
        <rFont val="Tahoma"/>
        <family val="2"/>
      </rPr>
      <t>:</t>
    </r>
  </si>
  <si>
    <r>
      <t>Unidade /</t>
    </r>
    <r>
      <rPr>
        <b/>
        <i/>
        <sz val="11"/>
        <rFont val="Tahoma"/>
        <family val="2"/>
      </rPr>
      <t xml:space="preserve"> Unit</t>
    </r>
    <r>
      <rPr>
        <b/>
        <sz val="11"/>
        <rFont val="Tahoma"/>
        <family val="2"/>
      </rPr>
      <t>:</t>
    </r>
  </si>
  <si>
    <t>Torque 
(kft.lbs)</t>
  </si>
  <si>
    <t>Água Inicial / Inicial Water:</t>
  </si>
  <si>
    <r>
      <t>Latitude /</t>
    </r>
    <r>
      <rPr>
        <b/>
        <i/>
        <sz val="11"/>
        <rFont val="Tahoma"/>
        <family val="2"/>
      </rPr>
      <t xml:space="preserve"> Latitude</t>
    </r>
    <r>
      <rPr>
        <b/>
        <sz val="11"/>
        <rFont val="Tahoma"/>
        <family val="2"/>
      </rPr>
      <t>:</t>
    </r>
  </si>
  <si>
    <r>
      <t xml:space="preserve">Longitude / </t>
    </r>
    <r>
      <rPr>
        <b/>
        <i/>
        <sz val="11"/>
        <rFont val="Tahoma"/>
        <family val="2"/>
      </rPr>
      <t>Longitude</t>
    </r>
    <r>
      <rPr>
        <b/>
        <sz val="11"/>
        <rFont val="Tahoma"/>
        <family val="2"/>
      </rPr>
      <t>:</t>
    </r>
  </si>
  <si>
    <t>POB Cliente</t>
  </si>
  <si>
    <t>Vagas Excedidas</t>
  </si>
  <si>
    <t>POB Contratada</t>
  </si>
  <si>
    <r>
      <t xml:space="preserve">Nº ADP / </t>
    </r>
    <r>
      <rPr>
        <b/>
        <i/>
        <sz val="11"/>
        <rFont val="Tahoma"/>
        <family val="2"/>
      </rPr>
      <t>ADP Number</t>
    </r>
    <r>
      <rPr>
        <b/>
        <sz val="11"/>
        <rFont val="Tahoma"/>
        <family val="2"/>
      </rPr>
      <t>:</t>
    </r>
  </si>
  <si>
    <t>ANEXO 05_RDP / ANNEX 05_RDP</t>
  </si>
  <si>
    <t>UNP-ME-009-MANUAL DE OPERAÇÕES EM POÇOS_WELL OPERATIONS MANUAL - Revisão | Review: 2 - Data | Date: 10/06/2019 18:25:46</t>
  </si>
  <si>
    <t>NS-33</t>
  </si>
  <si>
    <r>
      <t xml:space="preserve">Hora / </t>
    </r>
    <r>
      <rPr>
        <b/>
        <i/>
        <sz val="11"/>
        <rFont val="Tahoma"/>
        <family val="2"/>
      </rPr>
      <t>Hour</t>
    </r>
    <r>
      <rPr>
        <b/>
        <sz val="11"/>
        <rFont val="Tahoma"/>
        <family val="2"/>
      </rPr>
      <t>:</t>
    </r>
  </si>
  <si>
    <t>ΔP choke
(PSI)</t>
  </si>
  <si>
    <t>ΔP  kill
(PSI)</t>
  </si>
  <si>
    <t xml:space="preserve">Coluna / String
(PSI)
</t>
  </si>
  <si>
    <t>:</t>
  </si>
  <si>
    <t xml:space="preserve">Bacia de Santos </t>
  </si>
  <si>
    <t>100 GPM</t>
  </si>
  <si>
    <t>150 GPM</t>
  </si>
  <si>
    <r>
      <t>Título/</t>
    </r>
    <r>
      <rPr>
        <i/>
        <sz val="8"/>
        <rFont val="Tahoma"/>
        <family val="2"/>
      </rPr>
      <t>Title:</t>
    </r>
  </si>
  <si>
    <r>
      <t xml:space="preserve">Pressão (psi)
</t>
    </r>
    <r>
      <rPr>
        <b/>
        <i/>
        <sz val="10"/>
        <rFont val="Tahoma"/>
        <family val="2"/>
      </rPr>
      <t>Pressure (psi)</t>
    </r>
  </si>
  <si>
    <r>
      <t xml:space="preserve">Peso subindo (klbs)
</t>
    </r>
    <r>
      <rPr>
        <b/>
        <i/>
        <sz val="10"/>
        <rFont val="Tahoma"/>
        <family val="2"/>
      </rPr>
      <t>Tripping out weight (klbs)</t>
    </r>
  </si>
  <si>
    <r>
      <t xml:space="preserve">Peso Descendo (klbs)
</t>
    </r>
    <r>
      <rPr>
        <b/>
        <i/>
        <sz val="10"/>
        <rFont val="Tahoma"/>
        <family val="2"/>
      </rPr>
      <t>Tripping in weight (klbs)</t>
    </r>
  </si>
  <si>
    <r>
      <t xml:space="preserve">Peso Rot (klbs)
</t>
    </r>
    <r>
      <rPr>
        <b/>
        <i/>
        <sz val="10"/>
        <rFont val="Tahoma"/>
        <family val="2"/>
      </rPr>
      <t>Rot weight (klbs)</t>
    </r>
  </si>
  <si>
    <r>
      <t xml:space="preserve">Materiais Fornecidos pela Contratada, reembolsáveis pelo Cliente
</t>
    </r>
    <r>
      <rPr>
        <b/>
        <i/>
        <sz val="11"/>
        <rFont val="Tahoma"/>
        <family val="2"/>
      </rPr>
      <t>Materials Provided by Contractor, Refundable by the Client</t>
    </r>
  </si>
  <si>
    <r>
      <t xml:space="preserve">Observações da Fiscalização do Cliente
</t>
    </r>
    <r>
      <rPr>
        <b/>
        <i/>
        <sz val="11"/>
        <rFont val="Tahoma"/>
        <family val="2"/>
      </rPr>
      <t>Client Inspection Observations</t>
    </r>
  </si>
  <si>
    <r>
      <t xml:space="preserve">Descrição / </t>
    </r>
    <r>
      <rPr>
        <b/>
        <i/>
        <sz val="11"/>
        <rFont val="Tahoma"/>
        <family val="2"/>
      </rPr>
      <t>Description</t>
    </r>
  </si>
  <si>
    <r>
      <t xml:space="preserve">Quantidade / </t>
    </r>
    <r>
      <rPr>
        <b/>
        <i/>
        <sz val="11"/>
        <rFont val="Tahoma"/>
        <family val="2"/>
      </rPr>
      <t>Quantity</t>
    </r>
  </si>
  <si>
    <r>
      <t xml:space="preserve">Água (m³) / </t>
    </r>
    <r>
      <rPr>
        <b/>
        <i/>
        <sz val="11"/>
        <rFont val="Tahoma"/>
        <family val="2"/>
      </rPr>
      <t>Water (m³)</t>
    </r>
  </si>
  <si>
    <r>
      <t xml:space="preserve">Observações da Contratada (UNP)
</t>
    </r>
    <r>
      <rPr>
        <b/>
        <i/>
        <sz val="11"/>
        <rFont val="Tahoma"/>
        <family val="2"/>
      </rPr>
      <t>Contractor (UNP) Observations</t>
    </r>
  </si>
  <si>
    <r>
      <t xml:space="preserve">Produzida / </t>
    </r>
    <r>
      <rPr>
        <i/>
        <sz val="11"/>
        <rFont val="Tahoma"/>
        <family val="2"/>
      </rPr>
      <t>Produced:</t>
    </r>
  </si>
  <si>
    <r>
      <t>Consumido Cliente /</t>
    </r>
    <r>
      <rPr>
        <i/>
        <sz val="11"/>
        <rFont val="Tahoma"/>
        <family val="2"/>
      </rPr>
      <t>Consumed by Client</t>
    </r>
    <r>
      <rPr>
        <sz val="11"/>
        <rFont val="Tahoma"/>
        <family val="2"/>
      </rPr>
      <t xml:space="preserve">: </t>
    </r>
  </si>
  <si>
    <r>
      <t>Recebida /</t>
    </r>
    <r>
      <rPr>
        <i/>
        <sz val="11"/>
        <rFont val="Tahoma"/>
        <family val="2"/>
      </rPr>
      <t xml:space="preserve"> Received:</t>
    </r>
  </si>
  <si>
    <r>
      <t xml:space="preserve">Recebido / </t>
    </r>
    <r>
      <rPr>
        <i/>
        <sz val="11"/>
        <rFont val="Tahoma"/>
        <family val="2"/>
      </rPr>
      <t>Received</t>
    </r>
    <r>
      <rPr>
        <sz val="11"/>
        <rFont val="Tahoma"/>
        <family val="2"/>
      </rPr>
      <t xml:space="preserve">: </t>
    </r>
  </si>
  <si>
    <r>
      <t xml:space="preserve">Água para fluidos / </t>
    </r>
    <r>
      <rPr>
        <i/>
        <sz val="11"/>
        <rFont val="Tahoma"/>
        <family val="2"/>
      </rPr>
      <t>Water for fluids:</t>
    </r>
  </si>
  <si>
    <r>
      <t xml:space="preserve">Atual / </t>
    </r>
    <r>
      <rPr>
        <i/>
        <sz val="11"/>
        <rFont val="Tahoma"/>
        <family val="2"/>
      </rPr>
      <t>Current</t>
    </r>
    <r>
      <rPr>
        <sz val="11"/>
        <rFont val="Tahoma"/>
        <family val="2"/>
      </rPr>
      <t xml:space="preserve">: </t>
    </r>
  </si>
  <si>
    <r>
      <t xml:space="preserve">Atual / </t>
    </r>
    <r>
      <rPr>
        <i/>
        <sz val="11"/>
        <rFont val="Tahoma"/>
        <family val="2"/>
      </rPr>
      <t>Current:</t>
    </r>
  </si>
  <si>
    <r>
      <t xml:space="preserve">Consumida / </t>
    </r>
    <r>
      <rPr>
        <i/>
        <sz val="11"/>
        <rFont val="Tahoma"/>
        <family val="2"/>
      </rPr>
      <t>Consumed:</t>
    </r>
  </si>
  <si>
    <r>
      <t xml:space="preserve">Assinatura do Cliente
</t>
    </r>
    <r>
      <rPr>
        <b/>
        <i/>
        <sz val="11"/>
        <rFont val="Tahoma"/>
        <family val="2"/>
      </rPr>
      <t>Client Signature</t>
    </r>
  </si>
  <si>
    <r>
      <t xml:space="preserve">Assinatura da Contratada (UNP)
</t>
    </r>
    <r>
      <rPr>
        <b/>
        <i/>
        <sz val="11"/>
        <rFont val="Tahoma"/>
        <family val="2"/>
      </rPr>
      <t>Contractor (UNP) Signature</t>
    </r>
  </si>
  <si>
    <r>
      <t xml:space="preserve">                                          Óleo Diesel (m³) / </t>
    </r>
    <r>
      <rPr>
        <b/>
        <i/>
        <sz val="11"/>
        <rFont val="Tahoma"/>
        <family val="2"/>
      </rPr>
      <t>Diesel Oil (m³)</t>
    </r>
  </si>
  <si>
    <t xml:space="preserve">                                                                            Diesel Inicial / Inicial Diesel: </t>
  </si>
  <si>
    <r>
      <t xml:space="preserve">                                                                Consumido UNP / </t>
    </r>
    <r>
      <rPr>
        <i/>
        <sz val="11"/>
        <rFont val="Tahoma"/>
        <family val="2"/>
      </rPr>
      <t>Consumed by UNP</t>
    </r>
    <r>
      <rPr>
        <sz val="11"/>
        <rFont val="Tahoma"/>
        <family val="2"/>
      </rPr>
      <t xml:space="preserve">: </t>
    </r>
  </si>
  <si>
    <r>
      <t xml:space="preserve">                                                                                                   Parâmetros de Perfuração / </t>
    </r>
    <r>
      <rPr>
        <b/>
        <i/>
        <sz val="12"/>
        <rFont val="Tahoma"/>
        <family val="2"/>
      </rPr>
      <t>Drilling Paramentes</t>
    </r>
  </si>
  <si>
    <t>Horario</t>
  </si>
  <si>
    <t>Volume do ativo</t>
  </si>
  <si>
    <t>Variação de volume</t>
  </si>
  <si>
    <t>Profundidade</t>
  </si>
  <si>
    <t>Tempo (min)</t>
  </si>
  <si>
    <t>Seções</t>
  </si>
  <si>
    <t>Volume do aço</t>
  </si>
  <si>
    <t>Volume ganhado do poço</t>
  </si>
  <si>
    <t>Taxa de ganho (bbl/h)</t>
  </si>
  <si>
    <t>Observations</t>
  </si>
  <si>
    <t xml:space="preserve">ROP (m/h) </t>
  </si>
  <si>
    <r>
      <t xml:space="preserve">Peso Fluido (ppg)
</t>
    </r>
    <r>
      <rPr>
        <b/>
        <i/>
        <sz val="10"/>
        <rFont val="Tahoma"/>
        <family val="2"/>
      </rPr>
      <t>Fluido weight (ppg)</t>
    </r>
  </si>
  <si>
    <t>C</t>
  </si>
  <si>
    <t>200 GPM</t>
  </si>
  <si>
    <r>
      <t>Dobradinha/</t>
    </r>
    <r>
      <rPr>
        <b/>
        <i/>
        <sz val="11"/>
        <rFont val="Tahoma"/>
        <family val="2"/>
      </rPr>
      <t xml:space="preserve">Crew Change day:
</t>
    </r>
  </si>
  <si>
    <t xml:space="preserve">024° 46,1’ S </t>
  </si>
  <si>
    <t xml:space="preserve">042° 27,7’ W </t>
  </si>
  <si>
    <t>8-BUZ-53D-RJS</t>
  </si>
  <si>
    <t>Data / Date:</t>
  </si>
  <si>
    <t>2320</t>
  </si>
  <si>
    <r>
      <t xml:space="preserve">Sondador Dia / Day shift Driller:          
</t>
    </r>
    <r>
      <rPr>
        <b/>
        <sz val="11"/>
        <color rgb="FFFF0000"/>
        <rFont val="Tahoma"/>
        <family val="2"/>
      </rPr>
      <t>Carlos 06:00 - 18:00</t>
    </r>
  </si>
  <si>
    <r>
      <t xml:space="preserve">Sondador Noite / Night shift Driller:
</t>
    </r>
    <r>
      <rPr>
        <b/>
        <sz val="11"/>
        <color rgb="FF00B050"/>
        <rFont val="Tahoma"/>
        <family val="2"/>
      </rPr>
      <t>André Levy 00:00 - 06:00</t>
    </r>
  </si>
  <si>
    <r>
      <rPr>
        <b/>
        <sz val="11"/>
        <color rgb="FFFF0000"/>
        <rFont val="Tahoma"/>
        <family val="2"/>
      </rPr>
      <t>Descendo:</t>
    </r>
    <r>
      <rPr>
        <b/>
        <sz val="11"/>
        <rFont val="Tahoma"/>
        <family val="2"/>
      </rPr>
      <t xml:space="preserve"> Descendo revestimento de 20'' com DP 6 5/8" FH Superior em mar aberto de 1772 metros até 2056 metros.
Notas: 
- Abastecendo coluna com AGMAR a cada 5 seções. Realizado 01 abastecimento de 10 minutos;
- @00:25h - 00:40h: Conectando 01 single 6 5/8'' FH Superior + 02x PJ 6 5/8'' FH Superior e descendo de 1925 metros até 1941 metros;
- Descendo seções #13 e #14 lentamente com monitoramento do ROV (1989 metros até 2056 metros).
</t>
    </r>
  </si>
  <si>
    <r>
      <rPr>
        <b/>
        <sz val="11"/>
        <color rgb="FFFF0000"/>
        <rFont val="Tahoma"/>
        <family val="2"/>
      </rPr>
      <t>Outros:</t>
    </r>
    <r>
      <rPr>
        <b/>
        <sz val="11"/>
        <rFont val="Tahoma"/>
        <family val="2"/>
      </rPr>
      <t xml:space="preserve"> Descendo revestimento de 20'' com DP 6 5/8'' FH Superior em poço revestido de 2095 metros até 2133 metros. Conectando DDM, posicionando sapata de 20'' a 2149 metros e bombeando 220 bbl de fluido polimérico 12 ppg a 15 bpm, 270/95 psi.
</t>
    </r>
  </si>
  <si>
    <r>
      <rPr>
        <b/>
        <sz val="11"/>
        <color rgb="FFFF0000"/>
        <rFont val="Tahoma"/>
        <family val="2"/>
      </rPr>
      <t xml:space="preserve">Outros: </t>
    </r>
    <r>
      <rPr>
        <b/>
        <sz val="11"/>
        <rFont val="Tahoma"/>
        <family val="2"/>
      </rPr>
      <t xml:space="preserve">Removendo cunha XP-1000 da Superior. Abrindo CMC e movendo sonda para o centro do poço. Descendo e reentrando no poço a 2065 metros (01:50h). Fechando CMC, reinstalando cunha XP-1000 da Superior e posicionando sapata de 20'' a 2095 metros.
Nota:
- Offset: 2.5 / 250º
</t>
    </r>
  </si>
  <si>
    <r>
      <rPr>
        <b/>
        <sz val="11"/>
        <color rgb="FFFF0000"/>
        <rFont val="Tahoma"/>
        <family val="2"/>
      </rPr>
      <t>Descendo:</t>
    </r>
    <r>
      <rPr>
        <b/>
        <sz val="11"/>
        <rFont val="Tahoma"/>
        <family val="2"/>
      </rPr>
      <t xml:space="preserve"> Desconectando DDM e descendo revestimento de 20'' com DP 6 5/8'' FH Superior em poço aberto com velocidade controlada de 3 minutos por seção, de 2159 metros até 2709 metros.
Notas:
- Abastecendo coluna com fluido polimérico FBA 12 ppg a cada 5 seções. Realizado 03 abastecimentos de 10 minutos; Total: 30 minutos.</t>
    </r>
  </si>
  <si>
    <r>
      <rPr>
        <b/>
        <sz val="11"/>
        <color rgb="FFFF0000"/>
        <rFont val="Tahoma"/>
        <family val="2"/>
      </rPr>
      <t>Outros:</t>
    </r>
    <r>
      <rPr>
        <b/>
        <sz val="11"/>
        <rFont val="Tahoma"/>
        <family val="2"/>
      </rPr>
      <t xml:space="preserve"> Conectando o DDM e descendo revestimento de 20'' com DP 6 5/8'' FH Superior em poço aberto de 2709 metros até 2157 metros. Observado restrição em 2757 metros. Tentando passar com a sapata do revestimento de 20" em 2757 metros circulando FPBA com 2 bpm, 80 psi e girando coluna 180º, 2 vezes, para tentar passar pela restrição. Sem sucesso.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</si>
</sst>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[h]:mm"/>
    <numFmt numFmtId="165" formatCode="0.0&quot; bbl&quot;"/>
    <numFmt numFmtId="166" formatCode="0.0&quot; m&quot;"/>
    <numFmt numFmtId="167" formatCode="0.0"/>
    <numFmt numFmtId="168" formatCode="0.0&quot; bbl/h&quot;"/>
    <numFmt numFmtId="169" formatCode="[hh]:mm"/>
    <numFmt numFmtId="170" formatCode="[h]:mm:ss;@"/>
  </numFmts>
  <fonts count="19" x14ac:knownFonts="1">
    <font>
      <sz val="10"/>
      <name val="Arial"/>
    </font>
    <font>
      <sz val="8"/>
      <name val="Tahoma"/>
      <family val="2"/>
    </font>
    <font>
      <b/>
      <sz val="11"/>
      <name val="Tahoma"/>
      <family val="2"/>
    </font>
    <font>
      <b/>
      <i/>
      <sz val="11"/>
      <name val="Tahoma"/>
      <family val="2"/>
    </font>
    <font>
      <sz val="10"/>
      <name val="Tahoma"/>
      <family val="2"/>
    </font>
    <font>
      <b/>
      <sz val="10"/>
      <name val="Tahoma"/>
      <family val="2"/>
    </font>
    <font>
      <sz val="11"/>
      <name val="Tahoma"/>
      <family val="2"/>
    </font>
    <font>
      <b/>
      <i/>
      <sz val="10"/>
      <name val="Tahoma"/>
      <family val="2"/>
    </font>
    <font>
      <sz val="11"/>
      <name val="Arial"/>
      <family val="2"/>
    </font>
    <font>
      <sz val="8"/>
      <name val="Arial"/>
      <family val="2"/>
    </font>
    <font>
      <b/>
      <sz val="12"/>
      <name val="Tahoma"/>
      <family val="2"/>
    </font>
    <font>
      <sz val="10"/>
      <name val="Arial"/>
      <family val="2"/>
    </font>
    <font>
      <b/>
      <sz val="11"/>
      <color rgb="FFFF0000"/>
      <name val="Tahoma"/>
      <family val="2"/>
    </font>
    <font>
      <i/>
      <sz val="8"/>
      <name val="Tahoma"/>
      <family val="2"/>
    </font>
    <font>
      <b/>
      <i/>
      <sz val="12"/>
      <name val="Tahoma"/>
      <family val="2"/>
    </font>
    <font>
      <i/>
      <sz val="11"/>
      <name val="Tahoma"/>
      <family val="2"/>
    </font>
    <font>
      <b/>
      <sz val="11"/>
      <color theme="1"/>
      <name val="Tahoma"/>
      <family val="2"/>
    </font>
    <font>
      <b/>
      <sz val="11"/>
      <color rgb="FF00B050"/>
      <name val="Tahoma"/>
      <family val="2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gray0625"/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hair">
        <color indexed="64"/>
      </bottom>
      <diagonal/>
    </border>
  </borders>
  <cellStyleXfs count="2">
    <xf numFmtId="0" fontId="0" fillId="0" borderId="0"/>
    <xf numFmtId="0" fontId="11" fillId="0" borderId="0"/>
  </cellStyleXfs>
  <cellXfs count="194">
    <xf numFmtId="0" fontId="0" fillId="0" borderId="0" xfId="0"/>
    <xf numFmtId="0" fontId="1" fillId="0" borderId="0" xfId="0" applyFont="1" applyAlignment="1">
      <alignment vertical="top" wrapText="1"/>
    </xf>
    <xf numFmtId="0" fontId="4" fillId="2" borderId="0" xfId="0" applyFont="1" applyFill="1"/>
    <xf numFmtId="0" fontId="2" fillId="2" borderId="6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vertical="center"/>
    </xf>
    <xf numFmtId="0" fontId="2" fillId="2" borderId="5" xfId="0" applyFont="1" applyFill="1" applyBorder="1" applyAlignment="1">
      <alignment horizontal="right" vertical="center"/>
    </xf>
    <xf numFmtId="0" fontId="8" fillId="2" borderId="0" xfId="0" applyFont="1" applyFill="1"/>
    <xf numFmtId="0" fontId="6" fillId="2" borderId="3" xfId="0" applyFont="1" applyFill="1" applyBorder="1"/>
    <xf numFmtId="0" fontId="6" fillId="2" borderId="4" xfId="0" applyFont="1" applyFill="1" applyBorder="1"/>
    <xf numFmtId="0" fontId="6" fillId="2" borderId="6" xfId="0" applyFont="1" applyFill="1" applyBorder="1"/>
    <xf numFmtId="0" fontId="6" fillId="2" borderId="7" xfId="0" applyFont="1" applyFill="1" applyBorder="1"/>
    <xf numFmtId="0" fontId="8" fillId="2" borderId="2" xfId="0" applyFont="1" applyFill="1" applyBorder="1"/>
    <xf numFmtId="0" fontId="6" fillId="2" borderId="0" xfId="0" applyFont="1" applyFill="1" applyAlignment="1">
      <alignment vertical="center"/>
    </xf>
    <xf numFmtId="0" fontId="5" fillId="0" borderId="0" xfId="0" applyFont="1" applyAlignment="1">
      <alignment vertical="center" wrapText="1"/>
    </xf>
    <xf numFmtId="0" fontId="5" fillId="0" borderId="0" xfId="0" applyFont="1" applyAlignment="1">
      <alignment vertical="center"/>
    </xf>
    <xf numFmtId="0" fontId="5" fillId="0" borderId="11" xfId="0" applyFont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2" fillId="3" borderId="8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right" vertical="center"/>
    </xf>
    <xf numFmtId="0" fontId="11" fillId="2" borderId="0" xfId="0" applyFont="1" applyFill="1"/>
    <xf numFmtId="0" fontId="1" fillId="0" borderId="0" xfId="0" applyFont="1" applyAlignment="1">
      <alignment horizontal="left" indent="3"/>
    </xf>
    <xf numFmtId="0" fontId="10" fillId="0" borderId="0" xfId="0" applyFont="1" applyAlignment="1" applyProtection="1">
      <alignment vertical="top"/>
      <protection locked="0"/>
    </xf>
    <xf numFmtId="0" fontId="2" fillId="2" borderId="2" xfId="0" applyFont="1" applyFill="1" applyBorder="1" applyAlignment="1">
      <alignment vertical="center"/>
    </xf>
    <xf numFmtId="0" fontId="2" fillId="2" borderId="0" xfId="0" applyFont="1" applyFill="1" applyAlignment="1">
      <alignment vertical="center"/>
    </xf>
    <xf numFmtId="14" fontId="2" fillId="2" borderId="6" xfId="0" applyNumberFormat="1" applyFont="1" applyFill="1" applyBorder="1" applyAlignment="1">
      <alignment horizontal="left" vertical="center"/>
    </xf>
    <xf numFmtId="0" fontId="2" fillId="2" borderId="0" xfId="0" applyFont="1" applyFill="1" applyAlignment="1">
      <alignment horizontal="center" vertical="center"/>
    </xf>
    <xf numFmtId="0" fontId="5" fillId="0" borderId="11" xfId="0" applyFont="1" applyBorder="1" applyAlignment="1">
      <alignment horizontal="right" vertical="center"/>
    </xf>
    <xf numFmtId="0" fontId="5" fillId="2" borderId="11" xfId="0" applyFont="1" applyFill="1" applyBorder="1" applyAlignment="1">
      <alignment horizontal="center" vertical="center" wrapText="1"/>
    </xf>
    <xf numFmtId="1" fontId="4" fillId="2" borderId="0" xfId="0" applyNumberFormat="1" applyFont="1" applyFill="1" applyAlignment="1">
      <alignment horizontal="center" vertical="center"/>
    </xf>
    <xf numFmtId="0" fontId="5" fillId="0" borderId="11" xfId="0" applyFont="1" applyBorder="1" applyAlignment="1">
      <alignment horizontal="right" vertical="center" wrapText="1"/>
    </xf>
    <xf numFmtId="0" fontId="5" fillId="2" borderId="11" xfId="0" applyFont="1" applyFill="1" applyBorder="1" applyAlignment="1">
      <alignment horizontal="center" vertical="center"/>
    </xf>
    <xf numFmtId="0" fontId="10" fillId="2" borderId="11" xfId="0" applyFont="1" applyFill="1" applyBorder="1" applyAlignment="1">
      <alignment horizontal="center" vertical="center"/>
    </xf>
    <xf numFmtId="1" fontId="10" fillId="2" borderId="11" xfId="0" applyNumberFormat="1" applyFont="1" applyFill="1" applyBorder="1" applyAlignment="1">
      <alignment horizontal="center" vertical="center"/>
    </xf>
    <xf numFmtId="49" fontId="5" fillId="2" borderId="11" xfId="0" applyNumberFormat="1" applyFont="1" applyFill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4" fillId="2" borderId="2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3" borderId="6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0" borderId="2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0" xfId="0" applyFont="1" applyAlignment="1">
      <alignment vertical="center" wrapText="1"/>
    </xf>
    <xf numFmtId="0" fontId="5" fillId="2" borderId="0" xfId="0" applyFont="1" applyFill="1" applyAlignment="1">
      <alignment vertical="center" wrapText="1"/>
    </xf>
    <xf numFmtId="0" fontId="2" fillId="3" borderId="8" xfId="0" applyFont="1" applyFill="1" applyBorder="1" applyAlignment="1" applyProtection="1">
      <alignment horizontal="center" vertical="center"/>
      <protection locked="0"/>
    </xf>
    <xf numFmtId="0" fontId="2" fillId="3" borderId="10" xfId="0" applyFont="1" applyFill="1" applyBorder="1" applyAlignment="1" applyProtection="1">
      <alignment horizontal="center" vertic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2" fillId="0" borderId="1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4" xfId="0" applyFont="1" applyBorder="1" applyAlignment="1" applyProtection="1">
      <alignment horizontal="center" vertical="center"/>
      <protection locked="0"/>
    </xf>
    <xf numFmtId="0" fontId="4" fillId="0" borderId="8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13" xfId="0" applyFont="1" applyBorder="1" applyAlignment="1" applyProtection="1">
      <alignment horizontal="center" vertical="center"/>
      <protection locked="0"/>
    </xf>
    <xf numFmtId="0" fontId="2" fillId="0" borderId="0" xfId="0" applyFont="1" applyAlignment="1" applyProtection="1">
      <alignment vertical="center"/>
      <protection locked="0"/>
    </xf>
    <xf numFmtId="0" fontId="4" fillId="2" borderId="0" xfId="0" applyFont="1" applyFill="1" applyProtection="1">
      <protection locked="0"/>
    </xf>
    <xf numFmtId="0" fontId="2" fillId="0" borderId="6" xfId="0" applyFont="1" applyBorder="1" applyAlignment="1" applyProtection="1">
      <alignment horizontal="center" vertical="center"/>
      <protection locked="0"/>
    </xf>
    <xf numFmtId="0" fontId="2" fillId="0" borderId="7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3" borderId="15" xfId="0" applyFont="1" applyFill="1" applyBorder="1" applyAlignment="1" applyProtection="1">
      <alignment horizontal="center" vertical="center" wrapText="1"/>
      <protection locked="0"/>
    </xf>
    <xf numFmtId="0" fontId="2" fillId="3" borderId="9" xfId="0" applyFont="1" applyFill="1" applyBorder="1" applyAlignment="1" applyProtection="1">
      <alignment horizontal="center" vertical="center"/>
      <protection locked="0"/>
    </xf>
    <xf numFmtId="0" fontId="2" fillId="0" borderId="9" xfId="0" applyFont="1" applyBorder="1" applyAlignment="1" applyProtection="1">
      <alignment vertical="center"/>
      <protection locked="0"/>
    </xf>
    <xf numFmtId="0" fontId="2" fillId="0" borderId="10" xfId="0" applyFont="1" applyBorder="1" applyAlignment="1" applyProtection="1">
      <alignment vertical="center"/>
      <protection locked="0"/>
    </xf>
    <xf numFmtId="0" fontId="4" fillId="2" borderId="0" xfId="0" applyFont="1" applyFill="1" applyAlignment="1" applyProtection="1">
      <alignment horizontal="left"/>
      <protection locked="0"/>
    </xf>
    <xf numFmtId="0" fontId="6" fillId="0" borderId="9" xfId="0" applyFont="1" applyBorder="1" applyAlignment="1">
      <alignment horizontal="right" vertical="center"/>
    </xf>
    <xf numFmtId="0" fontId="2" fillId="0" borderId="11" xfId="0" applyFont="1" applyBorder="1" applyAlignment="1" applyProtection="1">
      <alignment vertical="center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6" fillId="0" borderId="10" xfId="0" applyFont="1" applyBorder="1" applyAlignment="1">
      <alignment horizontal="right" vertical="center"/>
    </xf>
    <xf numFmtId="0" fontId="6" fillId="0" borderId="11" xfId="0" applyFont="1" applyBorder="1"/>
    <xf numFmtId="0" fontId="2" fillId="2" borderId="11" xfId="0" applyFont="1" applyFill="1" applyBorder="1" applyAlignment="1" applyProtection="1">
      <alignment horizontal="center" vertical="center"/>
      <protection locked="0"/>
    </xf>
    <xf numFmtId="0" fontId="6" fillId="4" borderId="8" xfId="0" applyFont="1" applyFill="1" applyBorder="1" applyAlignment="1">
      <alignment horizontal="right"/>
    </xf>
    <xf numFmtId="0" fontId="6" fillId="4" borderId="9" xfId="0" applyFont="1" applyFill="1" applyBorder="1" applyAlignment="1">
      <alignment horizontal="right"/>
    </xf>
    <xf numFmtId="0" fontId="6" fillId="4" borderId="9" xfId="0" applyFont="1" applyFill="1" applyBorder="1"/>
    <xf numFmtId="0" fontId="6" fillId="2" borderId="0" xfId="0" applyFont="1" applyFill="1" applyAlignment="1" applyProtection="1">
      <alignment horizontal="right" vertical="center" wrapText="1"/>
      <protection locked="0"/>
    </xf>
    <xf numFmtId="0" fontId="2" fillId="2" borderId="0" xfId="0" applyFont="1" applyFill="1" applyAlignment="1" applyProtection="1">
      <alignment horizontal="center" vertical="center"/>
      <protection locked="0"/>
    </xf>
    <xf numFmtId="0" fontId="6" fillId="0" borderId="0" xfId="0" applyFont="1" applyAlignment="1">
      <alignment horizontal="right"/>
    </xf>
    <xf numFmtId="0" fontId="6" fillId="0" borderId="0" xfId="0" applyFont="1"/>
    <xf numFmtId="0" fontId="2" fillId="3" borderId="9" xfId="0" applyFont="1" applyFill="1" applyBorder="1" applyAlignment="1" applyProtection="1">
      <alignment horizontal="center" vertical="center" wrapText="1"/>
      <protection locked="0"/>
    </xf>
    <xf numFmtId="0" fontId="2" fillId="3" borderId="10" xfId="0" applyFont="1" applyFill="1" applyBorder="1" applyAlignment="1" applyProtection="1">
      <alignment horizontal="center" vertical="center" wrapText="1"/>
      <protection locked="0"/>
    </xf>
    <xf numFmtId="0" fontId="2" fillId="3" borderId="9" xfId="0" applyFont="1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 applyProtection="1">
      <alignment horizontal="center" vertical="center" wrapText="1"/>
      <protection locked="0"/>
    </xf>
    <xf numFmtId="0" fontId="2" fillId="2" borderId="4" xfId="0" applyFont="1" applyFill="1" applyBorder="1" applyAlignment="1" applyProtection="1">
      <alignment horizontal="center" vertical="center"/>
      <protection locked="0"/>
    </xf>
    <xf numFmtId="0" fontId="6" fillId="0" borderId="13" xfId="0" applyFont="1" applyBorder="1" applyAlignment="1">
      <alignment horizontal="right"/>
    </xf>
    <xf numFmtId="0" fontId="6" fillId="2" borderId="13" xfId="0" applyFont="1" applyFill="1" applyBorder="1" applyAlignment="1" applyProtection="1">
      <alignment horizontal="right" vertical="center" wrapText="1"/>
      <protection locked="0"/>
    </xf>
    <xf numFmtId="0" fontId="6" fillId="2" borderId="6" xfId="0" applyFont="1" applyFill="1" applyBorder="1" applyAlignment="1" applyProtection="1">
      <alignment horizontal="right" vertical="center" wrapText="1"/>
      <protection locked="0"/>
    </xf>
    <xf numFmtId="0" fontId="2" fillId="2" borderId="6" xfId="0" applyFont="1" applyFill="1" applyBorder="1" applyAlignment="1" applyProtection="1">
      <alignment horizontal="center" vertical="center"/>
      <protection locked="0"/>
    </xf>
    <xf numFmtId="0" fontId="2" fillId="2" borderId="7" xfId="0" applyFont="1" applyFill="1" applyBorder="1" applyAlignment="1" applyProtection="1">
      <alignment horizontal="center" vertical="center"/>
      <protection locked="0"/>
    </xf>
    <xf numFmtId="0" fontId="6" fillId="0" borderId="5" xfId="0" applyFont="1" applyBorder="1" applyAlignment="1">
      <alignment horizontal="right"/>
    </xf>
    <xf numFmtId="0" fontId="6" fillId="0" borderId="6" xfId="0" applyFont="1" applyBorder="1" applyAlignment="1">
      <alignment horizontal="right"/>
    </xf>
    <xf numFmtId="0" fontId="6" fillId="0" borderId="6" xfId="0" applyFont="1" applyBorder="1"/>
    <xf numFmtId="0" fontId="6" fillId="2" borderId="5" xfId="0" applyFont="1" applyFill="1" applyBorder="1" applyAlignment="1" applyProtection="1">
      <alignment horizontal="right" vertical="center" wrapText="1"/>
      <protection locked="0"/>
    </xf>
    <xf numFmtId="0" fontId="11" fillId="2" borderId="0" xfId="0" applyFont="1" applyFill="1"/>
    <xf numFmtId="0" fontId="10" fillId="2" borderId="0" xfId="0" applyFont="1" applyFill="1" applyBorder="1" applyAlignment="1">
      <alignment horizontal="center" vertical="center"/>
    </xf>
    <xf numFmtId="1" fontId="10" fillId="2" borderId="0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left"/>
    </xf>
    <xf numFmtId="20" fontId="11" fillId="2" borderId="0" xfId="0" applyNumberFormat="1" applyFont="1" applyFill="1"/>
    <xf numFmtId="164" fontId="11" fillId="2" borderId="0" xfId="0" applyNumberFormat="1" applyFont="1" applyFill="1"/>
    <xf numFmtId="0" fontId="11" fillId="2" borderId="0" xfId="0" applyFont="1" applyFill="1"/>
    <xf numFmtId="0" fontId="11" fillId="2" borderId="0" xfId="0" applyFont="1" applyFill="1" applyAlignment="1">
      <alignment horizontal="left"/>
    </xf>
    <xf numFmtId="0" fontId="10" fillId="5" borderId="8" xfId="0" applyFont="1" applyFill="1" applyBorder="1" applyAlignment="1">
      <alignment horizontal="center" vertical="center"/>
    </xf>
    <xf numFmtId="1" fontId="5" fillId="5" borderId="11" xfId="0" applyNumberFormat="1" applyFont="1" applyFill="1" applyBorder="1" applyAlignment="1">
      <alignment horizontal="center" vertical="center"/>
    </xf>
    <xf numFmtId="0" fontId="10" fillId="5" borderId="8" xfId="0" applyFont="1" applyFill="1" applyBorder="1" applyAlignment="1">
      <alignment vertical="center"/>
    </xf>
    <xf numFmtId="0" fontId="10" fillId="5" borderId="10" xfId="0" applyFont="1" applyFill="1" applyBorder="1" applyAlignment="1">
      <alignment vertical="center"/>
    </xf>
    <xf numFmtId="1" fontId="5" fillId="2" borderId="11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11" fillId="2" borderId="0" xfId="0" applyFont="1" applyFill="1"/>
    <xf numFmtId="0" fontId="8" fillId="2" borderId="0" xfId="0" applyFont="1" applyFill="1" applyAlignment="1"/>
    <xf numFmtId="0" fontId="2" fillId="3" borderId="11" xfId="0" applyFont="1" applyFill="1" applyBorder="1" applyAlignment="1">
      <alignment horizontal="center" vertical="center" wrapText="1"/>
    </xf>
    <xf numFmtId="0" fontId="2" fillId="0" borderId="9" xfId="0" applyFont="1" applyBorder="1" applyAlignment="1" applyProtection="1">
      <alignment vertical="center"/>
      <protection locked="0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6" fillId="0" borderId="8" xfId="0" applyFont="1" applyBorder="1" applyAlignment="1">
      <alignment horizontal="right" vertical="center"/>
    </xf>
    <xf numFmtId="0" fontId="2" fillId="3" borderId="8" xfId="0" applyFont="1" applyFill="1" applyBorder="1" applyAlignment="1" applyProtection="1">
      <alignment horizontal="center" vertical="center"/>
      <protection locked="0"/>
    </xf>
    <xf numFmtId="0" fontId="4" fillId="0" borderId="8" xfId="0" applyFont="1" applyBorder="1" applyAlignment="1" applyProtection="1">
      <alignment horizontal="center"/>
      <protection locked="0"/>
    </xf>
    <xf numFmtId="0" fontId="2" fillId="3" borderId="5" xfId="0" applyFont="1" applyFill="1" applyBorder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8" fillId="6" borderId="0" xfId="0" applyFont="1" applyFill="1" applyAlignment="1">
      <alignment horizontal="center" vertical="center" wrapText="1"/>
    </xf>
    <xf numFmtId="20" fontId="18" fillId="0" borderId="0" xfId="0" applyNumberFormat="1" applyFont="1" applyAlignment="1">
      <alignment horizontal="center" vertical="center"/>
    </xf>
    <xf numFmtId="165" fontId="18" fillId="6" borderId="0" xfId="0" applyNumberFormat="1" applyFont="1" applyFill="1" applyAlignment="1">
      <alignment horizontal="center" vertical="center"/>
    </xf>
    <xf numFmtId="165" fontId="18" fillId="0" borderId="0" xfId="0" applyNumberFormat="1" applyFont="1" applyAlignment="1">
      <alignment horizontal="center" vertical="center"/>
    </xf>
    <xf numFmtId="166" fontId="18" fillId="6" borderId="0" xfId="0" applyNumberFormat="1" applyFont="1" applyFill="1" applyAlignment="1">
      <alignment horizontal="center" vertical="center"/>
    </xf>
    <xf numFmtId="167" fontId="18" fillId="0" borderId="0" xfId="0" applyNumberFormat="1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168" fontId="18" fillId="0" borderId="0" xfId="0" applyNumberFormat="1" applyFont="1" applyAlignment="1">
      <alignment horizontal="center" vertical="center"/>
    </xf>
    <xf numFmtId="0" fontId="18" fillId="6" borderId="0" xfId="0" applyFont="1" applyFill="1" applyAlignment="1">
      <alignment horizontal="center" vertical="center"/>
    </xf>
    <xf numFmtId="1" fontId="5" fillId="0" borderId="11" xfId="0" applyNumberFormat="1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Fill="1" applyBorder="1" applyAlignment="1">
      <alignment vertical="center"/>
    </xf>
    <xf numFmtId="20" fontId="2" fillId="0" borderId="12" xfId="0" applyNumberFormat="1" applyFont="1" applyFill="1" applyBorder="1" applyAlignment="1">
      <alignment horizontal="center" vertical="center"/>
    </xf>
    <xf numFmtId="0" fontId="11" fillId="2" borderId="0" xfId="0" applyFont="1" applyFill="1"/>
    <xf numFmtId="20" fontId="2" fillId="0" borderId="5" xfId="0" applyNumberFormat="1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right" vertical="center"/>
    </xf>
    <xf numFmtId="0" fontId="2" fillId="2" borderId="9" xfId="0" applyFont="1" applyFill="1" applyBorder="1" applyAlignment="1">
      <alignment horizontal="right" vertical="center"/>
    </xf>
    <xf numFmtId="169" fontId="2" fillId="0" borderId="11" xfId="0" applyNumberFormat="1" applyFont="1" applyFill="1" applyBorder="1" applyAlignment="1">
      <alignment horizontal="center" vertical="center" wrapText="1"/>
    </xf>
    <xf numFmtId="20" fontId="2" fillId="0" borderId="11" xfId="0" applyNumberFormat="1" applyFont="1" applyFill="1" applyBorder="1" applyAlignment="1">
      <alignment horizontal="center" vertical="center" wrapText="1"/>
    </xf>
    <xf numFmtId="170" fontId="2" fillId="0" borderId="11" xfId="0" applyNumberFormat="1" applyFont="1" applyFill="1" applyBorder="1" applyAlignment="1">
      <alignment horizontal="center" vertical="center" wrapText="1"/>
    </xf>
    <xf numFmtId="46" fontId="2" fillId="0" borderId="11" xfId="0" applyNumberFormat="1" applyFont="1" applyFill="1" applyBorder="1" applyAlignment="1">
      <alignment horizontal="center" vertical="center"/>
    </xf>
    <xf numFmtId="20" fontId="16" fillId="0" borderId="13" xfId="0" applyNumberFormat="1" applyFont="1" applyFill="1" applyBorder="1" applyAlignment="1">
      <alignment horizontal="center" vertical="center" wrapText="1"/>
    </xf>
    <xf numFmtId="20" fontId="16" fillId="0" borderId="0" xfId="0" applyNumberFormat="1" applyFont="1" applyFill="1" applyBorder="1" applyAlignment="1">
      <alignment horizontal="center" vertical="center" wrapText="1"/>
    </xf>
    <xf numFmtId="20" fontId="16" fillId="0" borderId="4" xfId="0" applyNumberFormat="1" applyFont="1" applyFill="1" applyBorder="1" applyAlignment="1">
      <alignment horizontal="center" vertical="center" wrapText="1"/>
    </xf>
    <xf numFmtId="0" fontId="2" fillId="0" borderId="11" xfId="1" applyFont="1" applyBorder="1" applyAlignment="1">
      <alignment horizontal="left" vertical="center" wrapText="1"/>
    </xf>
    <xf numFmtId="0" fontId="5" fillId="3" borderId="8" xfId="0" applyFont="1" applyFill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center" vertical="center"/>
    </xf>
    <xf numFmtId="0" fontId="10" fillId="3" borderId="11" xfId="0" applyFont="1" applyFill="1" applyBorder="1" applyAlignment="1">
      <alignment horizontal="center" vertical="center"/>
    </xf>
    <xf numFmtId="0" fontId="10" fillId="3" borderId="8" xfId="0" applyFont="1" applyFill="1" applyBorder="1" applyAlignment="1">
      <alignment horizontal="center" vertical="center" wrapText="1"/>
    </xf>
    <xf numFmtId="0" fontId="10" fillId="3" borderId="10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0" borderId="8" xfId="0" applyFont="1" applyBorder="1" applyAlignment="1" applyProtection="1">
      <alignment vertical="center"/>
      <protection locked="0"/>
    </xf>
    <xf numFmtId="0" fontId="2" fillId="0" borderId="9" xfId="0" applyFont="1" applyBorder="1" applyAlignment="1" applyProtection="1">
      <alignment vertical="center"/>
      <protection locked="0"/>
    </xf>
    <xf numFmtId="0" fontId="4" fillId="0" borderId="8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3" borderId="8" xfId="0" applyFont="1" applyFill="1" applyBorder="1" applyAlignment="1" applyProtection="1">
      <alignment horizontal="center" vertical="center"/>
      <protection locked="0"/>
    </xf>
    <xf numFmtId="0" fontId="2" fillId="3" borderId="10" xfId="0" applyFont="1" applyFill="1" applyBorder="1" applyAlignment="1" applyProtection="1">
      <alignment horizontal="center" vertical="center"/>
      <protection locked="0"/>
    </xf>
    <xf numFmtId="0" fontId="6" fillId="0" borderId="8" xfId="0" applyFont="1" applyBorder="1" applyAlignment="1">
      <alignment horizontal="right" vertical="center"/>
    </xf>
    <xf numFmtId="0" fontId="6" fillId="0" borderId="9" xfId="0" applyFont="1" applyBorder="1" applyAlignment="1">
      <alignment horizontal="right" vertical="center"/>
    </xf>
    <xf numFmtId="0" fontId="6" fillId="0" borderId="10" xfId="0" applyFont="1" applyBorder="1" applyAlignment="1">
      <alignment horizontal="right" vertical="center"/>
    </xf>
    <xf numFmtId="0" fontId="2" fillId="3" borderId="9" xfId="0" applyFont="1" applyFill="1" applyBorder="1" applyAlignment="1" applyProtection="1">
      <alignment horizontal="center" vertical="center"/>
      <protection locked="0"/>
    </xf>
    <xf numFmtId="0" fontId="10" fillId="0" borderId="0" xfId="0" applyFont="1" applyAlignment="1" applyProtection="1">
      <alignment horizontal="left" vertical="top" indent="3"/>
      <protection locked="0"/>
    </xf>
    <xf numFmtId="0" fontId="1" fillId="0" borderId="0" xfId="0" applyFont="1" applyAlignment="1">
      <alignment horizontal="left" vertical="top" wrapText="1" indent="3"/>
    </xf>
    <xf numFmtId="0" fontId="2" fillId="2" borderId="8" xfId="0" applyFont="1" applyFill="1" applyBorder="1" applyAlignment="1">
      <alignment horizontal="right" vertical="center"/>
    </xf>
    <xf numFmtId="0" fontId="2" fillId="2" borderId="9" xfId="0" applyFont="1" applyFill="1" applyBorder="1" applyAlignment="1">
      <alignment horizontal="right" vertical="center"/>
    </xf>
    <xf numFmtId="0" fontId="6" fillId="3" borderId="16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right" vertical="center"/>
    </xf>
    <xf numFmtId="0" fontId="2" fillId="2" borderId="8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14" fontId="2" fillId="2" borderId="0" xfId="0" applyNumberFormat="1" applyFont="1" applyFill="1" applyAlignment="1">
      <alignment horizontal="right" vertical="center"/>
    </xf>
    <xf numFmtId="0" fontId="6" fillId="3" borderId="14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 vertical="center"/>
    </xf>
    <xf numFmtId="164" fontId="2" fillId="3" borderId="9" xfId="0" applyNumberFormat="1" applyFont="1" applyFill="1" applyBorder="1" applyAlignment="1">
      <alignment horizontal="center" vertical="center"/>
    </xf>
    <xf numFmtId="164" fontId="2" fillId="3" borderId="10" xfId="0" applyNumberFormat="1" applyFont="1" applyFill="1" applyBorder="1" applyAlignment="1">
      <alignment horizontal="center" vertical="center"/>
    </xf>
    <xf numFmtId="14" fontId="2" fillId="3" borderId="9" xfId="0" applyNumberFormat="1" applyFont="1" applyFill="1" applyBorder="1" applyAlignment="1">
      <alignment horizontal="center" vertical="center"/>
    </xf>
    <xf numFmtId="14" fontId="2" fillId="3" borderId="10" xfId="0" applyNumberFormat="1" applyFont="1" applyFill="1" applyBorder="1" applyAlignment="1">
      <alignment horizontal="center" vertical="center"/>
    </xf>
    <xf numFmtId="0" fontId="2" fillId="0" borderId="8" xfId="1" applyFont="1" applyBorder="1" applyAlignment="1">
      <alignment horizontal="left" vertical="top" wrapText="1"/>
    </xf>
    <xf numFmtId="0" fontId="2" fillId="0" borderId="9" xfId="1" applyFont="1" applyBorder="1" applyAlignment="1">
      <alignment horizontal="left" vertical="top" wrapText="1"/>
    </xf>
    <xf numFmtId="0" fontId="2" fillId="0" borderId="10" xfId="1" applyFont="1" applyBorder="1" applyAlignment="1">
      <alignment horizontal="left" vertical="top" wrapText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colors>
    <mruColors>
      <color rgb="FFFF5DD5"/>
      <color rgb="FF003399"/>
      <color rgb="FF000066"/>
      <color rgb="FF00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2.xml"/><Relationship Id="rId3" Type="http://schemas.openxmlformats.org/officeDocument/2006/relationships/chartsheet" Target="chartsheets/sheet3.xml"/><Relationship Id="rId7" Type="http://schemas.openxmlformats.org/officeDocument/2006/relationships/worksheet" Target="worksheets/sheet1.xml"/><Relationship Id="rId12" Type="http://schemas.openxmlformats.org/officeDocument/2006/relationships/calcChain" Target="calcChain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6.xml"/><Relationship Id="rId11" Type="http://schemas.openxmlformats.org/officeDocument/2006/relationships/sharedStrings" Target="sharedStrings.xml"/><Relationship Id="rId5" Type="http://schemas.openxmlformats.org/officeDocument/2006/relationships/chartsheet" Target="chartsheets/sheet5.xml"/><Relationship Id="rId10" Type="http://schemas.openxmlformats.org/officeDocument/2006/relationships/styles" Target="styles.xml"/><Relationship Id="rId4" Type="http://schemas.openxmlformats.org/officeDocument/2006/relationships/chartsheet" Target="chart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RDP!#REF!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RDP!#REF!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RDP!#REF!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EFBC-4485-B062-5327F5F06E51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RDP!#REF!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RDP!#REF!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RDP!#REF!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EFBC-4485-B062-5327F5F06E51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RDP!#REF!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RDP!#REF!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RDP!#REF!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EFBC-4485-B062-5327F5F06E51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RDP!#REF!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RDP!#REF!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RDP!#REF!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3-EFBC-4485-B062-5327F5F06E51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RDP!#REF!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RDP!#REF!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RDP!#REF!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4-EFBC-4485-B062-5327F5F06E51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RDP!#REF!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RDP!#REF!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RDP!#REF!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5-EFBC-4485-B062-5327F5F06E51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RDP!#REF!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RDP!#REF!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RDP!#REF!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6-EFBC-4485-B062-5327F5F06E51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RDP!#REF!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RDP!#REF!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RDP!#REF!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7-EFBC-4485-B062-5327F5F06E51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RDP!#REF!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RDP!#REF!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RDP!#REF!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8-EFBC-4485-B062-5327F5F06E51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RDP!#REF!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RDP!#REF!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RDP!#REF!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9-EFBC-4485-B062-5327F5F06E51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RDP!#REF!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RDP!#REF!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RDP!#REF!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A-EFBC-4485-B062-5327F5F06E51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RDP!#REF!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RDP!#REF!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RDP!#REF!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B-EFBC-4485-B062-5327F5F06E51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RDP!#REF!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RDP!#REF!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RDP!#REF!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C-EFBC-4485-B062-5327F5F06E51}"/>
            </c:ext>
          </c:extLst>
        </c:ser>
        <c:ser>
          <c:idx val="13"/>
          <c:order val="13"/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RDP!#REF!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RDP!#REF!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RDP!#REF!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D-EFBC-4485-B062-5327F5F06E51}"/>
            </c:ext>
          </c:extLst>
        </c:ser>
        <c:ser>
          <c:idx val="14"/>
          <c:order val="14"/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RDP!#REF!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RDP!#REF!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RDP!#REF!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E-EFBC-4485-B062-5327F5F06E51}"/>
            </c:ext>
          </c:extLst>
        </c:ser>
        <c:ser>
          <c:idx val="15"/>
          <c:order val="15"/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RDP!#REF!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RDP!#REF!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RDP!#REF!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F-EFBC-4485-B062-5327F5F06E51}"/>
            </c:ext>
          </c:extLst>
        </c:ser>
        <c:ser>
          <c:idx val="16"/>
          <c:order val="16"/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RDP!#REF!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RDP!#REF!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RDP!#REF!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0-EFBC-4485-B062-5327F5F06E51}"/>
            </c:ext>
          </c:extLst>
        </c:ser>
        <c:ser>
          <c:idx val="17"/>
          <c:order val="17"/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RDP!#REF!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RDP!#REF!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RDP!#REF!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1-EFBC-4485-B062-5327F5F06E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2041024"/>
        <c:axId val="464457456"/>
      </c:barChart>
      <c:catAx>
        <c:axId val="332041024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4457456"/>
        <c:crosses val="autoZero"/>
        <c:auto val="1"/>
        <c:lblAlgn val="ctr"/>
        <c:lblOffset val="100"/>
        <c:noMultiLvlLbl val="0"/>
      </c:catAx>
      <c:valAx>
        <c:axId val="46445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32041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RDP!#REF!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RDP!#REF!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RDP!#REF!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EFFD-4067-9736-88AFEEA69A10}"/>
            </c:ext>
          </c:extLst>
        </c:ser>
        <c:ser>
          <c:idx val="1"/>
          <c:order val="1"/>
          <c:tx>
            <c:strRef>
              <c:f>RDP!#REF!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RDP!#REF!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RDP!#REF!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EFFD-4067-9736-88AFEEA69A10}"/>
            </c:ext>
          </c:extLst>
        </c:ser>
        <c:ser>
          <c:idx val="2"/>
          <c:order val="2"/>
          <c:tx>
            <c:strRef>
              <c:f>RDP!#REF!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RDP!#REF!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RDP!#REF!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EFFD-4067-9736-88AFEEA69A10}"/>
            </c:ext>
          </c:extLst>
        </c:ser>
        <c:ser>
          <c:idx val="3"/>
          <c:order val="3"/>
          <c:tx>
            <c:strRef>
              <c:f>RDP!#REF!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RDP!#REF!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RDP!#REF!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3-EFFD-4067-9736-88AFEEA69A10}"/>
            </c:ext>
          </c:extLst>
        </c:ser>
        <c:ser>
          <c:idx val="4"/>
          <c:order val="4"/>
          <c:tx>
            <c:strRef>
              <c:f>RDP!$D$17:$M$17</c:f>
              <c:strCache>
                <c:ptCount val="1"/>
                <c:pt idx="0">
                  <c:v>                                                                                                   Parâmetros de Perfuração / Drilling Paramentes Peso Fluido (ppg)
Fluido weight (ppg) 12 Vazão / Flow rate (gpm)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RDP!#REF!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RDP!#REF!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4-EFFD-4067-9736-88AFEEA69A10}"/>
            </c:ext>
          </c:extLst>
        </c:ser>
        <c:ser>
          <c:idx val="5"/>
          <c:order val="5"/>
          <c:tx>
            <c:strRef>
              <c:f>RDP!$D$18:$M$18</c:f>
              <c:strCache>
                <c:ptCount val="1"/>
                <c:pt idx="0">
                  <c:v>WOB (klbs) 50 Peso subindo (klbs)
Tripping out weight (klbs) 420 Visc. fluido (segs)
Fluid visc (sec's) 100 GPM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RDP!#REF!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RDP!#REF!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5-EFFD-4067-9736-88AFEEA69A10}"/>
            </c:ext>
          </c:extLst>
        </c:ser>
        <c:ser>
          <c:idx val="6"/>
          <c:order val="6"/>
          <c:tx>
            <c:strRef>
              <c:f>RDP!$D$19:$M$19</c:f>
              <c:strCache>
                <c:ptCount val="1"/>
                <c:pt idx="0">
                  <c:v>Pressão (psi)
Pressure (psi) 2320 Peso Descendo (klbs)
Tripping in weight (klbs) 400 Magneto (g) 150 GPM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RDP!#REF!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RDP!#REF!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6-EFFD-4067-9736-88AFEEA69A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0036992"/>
        <c:axId val="433937632"/>
      </c:barChart>
      <c:catAx>
        <c:axId val="440036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3937632"/>
        <c:crosses val="autoZero"/>
        <c:auto val="1"/>
        <c:lblAlgn val="ctr"/>
        <c:lblOffset val="100"/>
        <c:noMultiLvlLbl val="0"/>
      </c:catAx>
      <c:valAx>
        <c:axId val="43393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0036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RDP!#REF!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RDP!#REF!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RDP!#REF!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CCEC-4BAE-BD9E-2B94A40FD706}"/>
            </c:ext>
          </c:extLst>
        </c:ser>
        <c:ser>
          <c:idx val="1"/>
          <c:order val="1"/>
          <c:tx>
            <c:strRef>
              <c:f>RDP!#REF!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RDP!#REF!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RDP!#REF!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CCEC-4BAE-BD9E-2B94A40FD706}"/>
            </c:ext>
          </c:extLst>
        </c:ser>
        <c:ser>
          <c:idx val="2"/>
          <c:order val="2"/>
          <c:tx>
            <c:strRef>
              <c:f>RDP!#REF!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RDP!#REF!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RDP!#REF!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CCEC-4BAE-BD9E-2B94A40FD706}"/>
            </c:ext>
          </c:extLst>
        </c:ser>
        <c:ser>
          <c:idx val="3"/>
          <c:order val="3"/>
          <c:tx>
            <c:strRef>
              <c:f>RDP!#REF!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RDP!#REF!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RDP!#REF!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3-CCEC-4BAE-BD9E-2B94A40FD706}"/>
            </c:ext>
          </c:extLst>
        </c:ser>
        <c:ser>
          <c:idx val="4"/>
          <c:order val="4"/>
          <c:tx>
            <c:strRef>
              <c:f>RDP!$D$17:$M$17</c:f>
              <c:strCache>
                <c:ptCount val="1"/>
                <c:pt idx="0">
                  <c:v>                                                                                                   Parâmetros de Perfuração / Drilling Paramentes Peso Fluido (ppg)
Fluido weight (ppg) 12 Vazão / Flow rate (gpm)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RDP!#REF!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RDP!#REF!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4-CCEC-4BAE-BD9E-2B94A40FD706}"/>
            </c:ext>
          </c:extLst>
        </c:ser>
        <c:ser>
          <c:idx val="5"/>
          <c:order val="5"/>
          <c:tx>
            <c:strRef>
              <c:f>RDP!$D$18:$M$18</c:f>
              <c:strCache>
                <c:ptCount val="1"/>
                <c:pt idx="0">
                  <c:v>WOB (klbs) 50 Peso subindo (klbs)
Tripping out weight (klbs) 420 Visc. fluido (segs)
Fluid visc (sec's) 100 GPM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RDP!#REF!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RDP!#REF!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5-CCEC-4BAE-BD9E-2B94A40FD706}"/>
            </c:ext>
          </c:extLst>
        </c:ser>
        <c:ser>
          <c:idx val="6"/>
          <c:order val="6"/>
          <c:tx>
            <c:strRef>
              <c:f>RDP!$D$19:$M$19</c:f>
              <c:strCache>
                <c:ptCount val="1"/>
                <c:pt idx="0">
                  <c:v>Pressão (psi)
Pressure (psi) 2320 Peso Descendo (klbs)
Tripping in weight (klbs) 400 Magneto (g) 150 GPM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RDP!#REF!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RDP!#REF!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6-CCEC-4BAE-BD9E-2B94A40FD7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3960144"/>
        <c:axId val="433930144"/>
      </c:barChart>
      <c:catAx>
        <c:axId val="443960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3930144"/>
        <c:crosses val="autoZero"/>
        <c:auto val="1"/>
        <c:lblAlgn val="ctr"/>
        <c:lblOffset val="100"/>
        <c:noMultiLvlLbl val="0"/>
      </c:catAx>
      <c:valAx>
        <c:axId val="43393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3960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RDP!$Q$6:$T$6</c:f>
              <c:strCache>
                <c:ptCount val="4"/>
                <c:pt idx="0">
                  <c:v>Latitude / Latitude:</c:v>
                </c:pt>
                <c:pt idx="3">
                  <c:v>024° 46,1’ S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RDP!$U$6:$V$6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0-2D10-444D-BACB-EB3F6ECE2F8E}"/>
            </c:ext>
          </c:extLst>
        </c:ser>
        <c:ser>
          <c:idx val="1"/>
          <c:order val="1"/>
          <c:tx>
            <c:strRef>
              <c:f>RDP!$Q$7:$T$7</c:f>
              <c:strCache>
                <c:ptCount val="4"/>
                <c:pt idx="0">
                  <c:v>Longitude / Longitude:</c:v>
                </c:pt>
                <c:pt idx="3">
                  <c:v>042° 27,7’ W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RDP!$U$7:$V$7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1-2D10-444D-BACB-EB3F6ECE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9546688"/>
        <c:axId val="212444336"/>
      </c:barChart>
      <c:catAx>
        <c:axId val="499546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2444336"/>
        <c:crosses val="autoZero"/>
        <c:auto val="1"/>
        <c:lblAlgn val="ctr"/>
        <c:lblOffset val="100"/>
        <c:noMultiLvlLbl val="0"/>
      </c:catAx>
      <c:valAx>
        <c:axId val="21244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9546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RDP!$D$6:$P$9</c:f>
              <c:multiLvlStrCache>
                <c:ptCount val="4"/>
                <c:lvl>
                  <c:pt idx="3">
                    <c:v>Dobradinha/Crew Change day:
</c:v>
                  </c:pt>
                </c:lvl>
                <c:lvl>
                  <c:pt idx="0">
                    <c:v>8-BUZ-53D-RJS</c:v>
                  </c:pt>
                  <c:pt idx="1">
                    <c:v>16/07/2021</c:v>
                  </c:pt>
                  <c:pt idx="2">
                    <c:v>6:00</c:v>
                  </c:pt>
                </c:lvl>
                <c:lvl>
                  <c:pt idx="3">
                    <c:v>Sondador Noite / Night shift Driller:
André Levy 00:00 - 06:00</c:v>
                  </c:pt>
                </c:lvl>
                <c:lvl>
                  <c:pt idx="0">
                    <c:v>Poço / Well:</c:v>
                  </c:pt>
                  <c:pt idx="1">
                    <c:v>Data / Date:</c:v>
                  </c:pt>
                  <c:pt idx="2">
                    <c:v>Hora / Hour:</c:v>
                  </c:pt>
                </c:lvl>
                <c:lvl>
                  <c:pt idx="3">
                    <c:v>Dobradinha/Crew Change day:
</c:v>
                  </c:pt>
                </c:lvl>
                <c:lvl>
                  <c:pt idx="0">
                    <c:v>NS-33</c:v>
                  </c:pt>
                  <c:pt idx="1">
                    <c:v>14</c:v>
                  </c:pt>
                  <c:pt idx="2">
                    <c:v>Bacia de Santos </c:v>
                  </c:pt>
                </c:lvl>
                <c:lvl>
                  <c:pt idx="2">
                    <c:v>Campo/Bacia / Field:</c:v>
                  </c:pt>
                </c:lvl>
                <c:lvl>
                  <c:pt idx="0">
                    <c:v>Unidade / Unit:</c:v>
                  </c:pt>
                  <c:pt idx="1">
                    <c:v>Nº ADP / ADP Number:</c:v>
                  </c:pt>
                  <c:pt idx="3">
                    <c:v>Sondador Dia / Day shift Driller:          
Carlos 06:00 - 18:00</c:v>
                  </c:pt>
                </c:lvl>
              </c:multiLvlStrCache>
            </c:multiLvlStrRef>
          </c:cat>
          <c:val>
            <c:numRef>
              <c:f>RDP!$Q$6:$Q$9</c:f>
              <c:numCache>
                <c:formatCode>m/d/yyyy</c:formatCode>
                <c:ptCount val="4"/>
                <c:pt idx="0" formatCode="General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A7-4160-8ED1-A16A43549B45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RDP!$D$6:$P$9</c:f>
              <c:multiLvlStrCache>
                <c:ptCount val="4"/>
                <c:lvl>
                  <c:pt idx="3">
                    <c:v>Dobradinha/Crew Change day:
</c:v>
                  </c:pt>
                </c:lvl>
                <c:lvl>
                  <c:pt idx="0">
                    <c:v>8-BUZ-53D-RJS</c:v>
                  </c:pt>
                  <c:pt idx="1">
                    <c:v>16/07/2021</c:v>
                  </c:pt>
                  <c:pt idx="2">
                    <c:v>6:00</c:v>
                  </c:pt>
                </c:lvl>
                <c:lvl>
                  <c:pt idx="3">
                    <c:v>Sondador Noite / Night shift Driller:
André Levy 00:00 - 06:00</c:v>
                  </c:pt>
                </c:lvl>
                <c:lvl>
                  <c:pt idx="0">
                    <c:v>Poço / Well:</c:v>
                  </c:pt>
                  <c:pt idx="1">
                    <c:v>Data / Date:</c:v>
                  </c:pt>
                  <c:pt idx="2">
                    <c:v>Hora / Hour:</c:v>
                  </c:pt>
                </c:lvl>
                <c:lvl>
                  <c:pt idx="3">
                    <c:v>Dobradinha/Crew Change day:
</c:v>
                  </c:pt>
                </c:lvl>
                <c:lvl>
                  <c:pt idx="0">
                    <c:v>NS-33</c:v>
                  </c:pt>
                  <c:pt idx="1">
                    <c:v>14</c:v>
                  </c:pt>
                  <c:pt idx="2">
                    <c:v>Bacia de Santos </c:v>
                  </c:pt>
                </c:lvl>
                <c:lvl>
                  <c:pt idx="2">
                    <c:v>Campo/Bacia / Field:</c:v>
                  </c:pt>
                </c:lvl>
                <c:lvl>
                  <c:pt idx="0">
                    <c:v>Unidade / Unit:</c:v>
                  </c:pt>
                  <c:pt idx="1">
                    <c:v>Nº ADP / ADP Number:</c:v>
                  </c:pt>
                  <c:pt idx="3">
                    <c:v>Sondador Dia / Day shift Driller:          
Carlos 06:00 - 18:00</c:v>
                  </c:pt>
                </c:lvl>
              </c:multiLvlStrCache>
            </c:multiLvlStrRef>
          </c:cat>
          <c:val>
            <c:numRef>
              <c:f>RDP!$R$6:$R$9</c:f>
              <c:numCache>
                <c:formatCode>m/d/yyyy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1-0CA7-4160-8ED1-A16A43549B45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RDP!$D$6:$P$9</c:f>
              <c:multiLvlStrCache>
                <c:ptCount val="4"/>
                <c:lvl>
                  <c:pt idx="3">
                    <c:v>Dobradinha/Crew Change day:
</c:v>
                  </c:pt>
                </c:lvl>
                <c:lvl>
                  <c:pt idx="0">
                    <c:v>8-BUZ-53D-RJS</c:v>
                  </c:pt>
                  <c:pt idx="1">
                    <c:v>16/07/2021</c:v>
                  </c:pt>
                  <c:pt idx="2">
                    <c:v>6:00</c:v>
                  </c:pt>
                </c:lvl>
                <c:lvl>
                  <c:pt idx="3">
                    <c:v>Sondador Noite / Night shift Driller:
André Levy 00:00 - 06:00</c:v>
                  </c:pt>
                </c:lvl>
                <c:lvl>
                  <c:pt idx="0">
                    <c:v>Poço / Well:</c:v>
                  </c:pt>
                  <c:pt idx="1">
                    <c:v>Data / Date:</c:v>
                  </c:pt>
                  <c:pt idx="2">
                    <c:v>Hora / Hour:</c:v>
                  </c:pt>
                </c:lvl>
                <c:lvl>
                  <c:pt idx="3">
                    <c:v>Dobradinha/Crew Change day:
</c:v>
                  </c:pt>
                </c:lvl>
                <c:lvl>
                  <c:pt idx="0">
                    <c:v>NS-33</c:v>
                  </c:pt>
                  <c:pt idx="1">
                    <c:v>14</c:v>
                  </c:pt>
                  <c:pt idx="2">
                    <c:v>Bacia de Santos </c:v>
                  </c:pt>
                </c:lvl>
                <c:lvl>
                  <c:pt idx="2">
                    <c:v>Campo/Bacia / Field:</c:v>
                  </c:pt>
                </c:lvl>
                <c:lvl>
                  <c:pt idx="0">
                    <c:v>Unidade / Unit:</c:v>
                  </c:pt>
                  <c:pt idx="1">
                    <c:v>Nº ADP / ADP Number:</c:v>
                  </c:pt>
                  <c:pt idx="3">
                    <c:v>Sondador Dia / Day shift Driller:          
Carlos 06:00 - 18:00</c:v>
                  </c:pt>
                </c:lvl>
              </c:multiLvlStrCache>
            </c:multiLvlStrRef>
          </c:cat>
          <c:val>
            <c:numRef>
              <c:f>RDP!$S$6:$S$9</c:f>
              <c:numCache>
                <c:formatCode>m/d/yyyy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2-0CA7-4160-8ED1-A16A43549B45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RDP!$D$6:$P$9</c:f>
              <c:multiLvlStrCache>
                <c:ptCount val="4"/>
                <c:lvl>
                  <c:pt idx="3">
                    <c:v>Dobradinha/Crew Change day:
</c:v>
                  </c:pt>
                </c:lvl>
                <c:lvl>
                  <c:pt idx="0">
                    <c:v>8-BUZ-53D-RJS</c:v>
                  </c:pt>
                  <c:pt idx="1">
                    <c:v>16/07/2021</c:v>
                  </c:pt>
                  <c:pt idx="2">
                    <c:v>6:00</c:v>
                  </c:pt>
                </c:lvl>
                <c:lvl>
                  <c:pt idx="3">
                    <c:v>Sondador Noite / Night shift Driller:
André Levy 00:00 - 06:00</c:v>
                  </c:pt>
                </c:lvl>
                <c:lvl>
                  <c:pt idx="0">
                    <c:v>Poço / Well:</c:v>
                  </c:pt>
                  <c:pt idx="1">
                    <c:v>Data / Date:</c:v>
                  </c:pt>
                  <c:pt idx="2">
                    <c:v>Hora / Hour:</c:v>
                  </c:pt>
                </c:lvl>
                <c:lvl>
                  <c:pt idx="3">
                    <c:v>Dobradinha/Crew Change day:
</c:v>
                  </c:pt>
                </c:lvl>
                <c:lvl>
                  <c:pt idx="0">
                    <c:v>NS-33</c:v>
                  </c:pt>
                  <c:pt idx="1">
                    <c:v>14</c:v>
                  </c:pt>
                  <c:pt idx="2">
                    <c:v>Bacia de Santos </c:v>
                  </c:pt>
                </c:lvl>
                <c:lvl>
                  <c:pt idx="2">
                    <c:v>Campo/Bacia / Field:</c:v>
                  </c:pt>
                </c:lvl>
                <c:lvl>
                  <c:pt idx="0">
                    <c:v>Unidade / Unit:</c:v>
                  </c:pt>
                  <c:pt idx="1">
                    <c:v>Nº ADP / ADP Number:</c:v>
                  </c:pt>
                  <c:pt idx="3">
                    <c:v>Sondador Dia / Day shift Driller:          
Carlos 06:00 - 18:00</c:v>
                  </c:pt>
                </c:lvl>
              </c:multiLvlStrCache>
            </c:multiLvlStrRef>
          </c:cat>
          <c:val>
            <c:numRef>
              <c:f>RDP!$T$6:$T$9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CA7-4160-8ED1-A16A43549B45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RDP!$D$6:$P$9</c:f>
              <c:multiLvlStrCache>
                <c:ptCount val="4"/>
                <c:lvl>
                  <c:pt idx="3">
                    <c:v>Dobradinha/Crew Change day:
</c:v>
                  </c:pt>
                </c:lvl>
                <c:lvl>
                  <c:pt idx="0">
                    <c:v>8-BUZ-53D-RJS</c:v>
                  </c:pt>
                  <c:pt idx="1">
                    <c:v>16/07/2021</c:v>
                  </c:pt>
                  <c:pt idx="2">
                    <c:v>6:00</c:v>
                  </c:pt>
                </c:lvl>
                <c:lvl>
                  <c:pt idx="3">
                    <c:v>Sondador Noite / Night shift Driller:
André Levy 00:00 - 06:00</c:v>
                  </c:pt>
                </c:lvl>
                <c:lvl>
                  <c:pt idx="0">
                    <c:v>Poço / Well:</c:v>
                  </c:pt>
                  <c:pt idx="1">
                    <c:v>Data / Date:</c:v>
                  </c:pt>
                  <c:pt idx="2">
                    <c:v>Hora / Hour:</c:v>
                  </c:pt>
                </c:lvl>
                <c:lvl>
                  <c:pt idx="3">
                    <c:v>Dobradinha/Crew Change day:
</c:v>
                  </c:pt>
                </c:lvl>
                <c:lvl>
                  <c:pt idx="0">
                    <c:v>NS-33</c:v>
                  </c:pt>
                  <c:pt idx="1">
                    <c:v>14</c:v>
                  </c:pt>
                  <c:pt idx="2">
                    <c:v>Bacia de Santos </c:v>
                  </c:pt>
                </c:lvl>
                <c:lvl>
                  <c:pt idx="2">
                    <c:v>Campo/Bacia / Field:</c:v>
                  </c:pt>
                </c:lvl>
                <c:lvl>
                  <c:pt idx="0">
                    <c:v>Unidade / Unit:</c:v>
                  </c:pt>
                  <c:pt idx="1">
                    <c:v>Nº ADP / ADP Number:</c:v>
                  </c:pt>
                  <c:pt idx="3">
                    <c:v>Sondador Dia / Day shift Driller:          
Carlos 06:00 - 18:00</c:v>
                  </c:pt>
                </c:lvl>
              </c:multiLvlStrCache>
            </c:multiLvlStrRef>
          </c:cat>
          <c:val>
            <c:numRef>
              <c:f>RDP!$U$6:$U$9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4-0CA7-4160-8ED1-A16A43549B45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RDP!$D$6:$P$9</c:f>
              <c:multiLvlStrCache>
                <c:ptCount val="4"/>
                <c:lvl>
                  <c:pt idx="3">
                    <c:v>Dobradinha/Crew Change day:
</c:v>
                  </c:pt>
                </c:lvl>
                <c:lvl>
                  <c:pt idx="0">
                    <c:v>8-BUZ-53D-RJS</c:v>
                  </c:pt>
                  <c:pt idx="1">
                    <c:v>16/07/2021</c:v>
                  </c:pt>
                  <c:pt idx="2">
                    <c:v>6:00</c:v>
                  </c:pt>
                </c:lvl>
                <c:lvl>
                  <c:pt idx="3">
                    <c:v>Sondador Noite / Night shift Driller:
André Levy 00:00 - 06:00</c:v>
                  </c:pt>
                </c:lvl>
                <c:lvl>
                  <c:pt idx="0">
                    <c:v>Poço / Well:</c:v>
                  </c:pt>
                  <c:pt idx="1">
                    <c:v>Data / Date:</c:v>
                  </c:pt>
                  <c:pt idx="2">
                    <c:v>Hora / Hour:</c:v>
                  </c:pt>
                </c:lvl>
                <c:lvl>
                  <c:pt idx="3">
                    <c:v>Dobradinha/Crew Change day:
</c:v>
                  </c:pt>
                </c:lvl>
                <c:lvl>
                  <c:pt idx="0">
                    <c:v>NS-33</c:v>
                  </c:pt>
                  <c:pt idx="1">
                    <c:v>14</c:v>
                  </c:pt>
                  <c:pt idx="2">
                    <c:v>Bacia de Santos </c:v>
                  </c:pt>
                </c:lvl>
                <c:lvl>
                  <c:pt idx="2">
                    <c:v>Campo/Bacia / Field:</c:v>
                  </c:pt>
                </c:lvl>
                <c:lvl>
                  <c:pt idx="0">
                    <c:v>Unidade / Unit:</c:v>
                  </c:pt>
                  <c:pt idx="1">
                    <c:v>Nº ADP / ADP Number:</c:v>
                  </c:pt>
                  <c:pt idx="3">
                    <c:v>Sondador Dia / Day shift Driller:          
Carlos 06:00 - 18:00</c:v>
                  </c:pt>
                </c:lvl>
              </c:multiLvlStrCache>
            </c:multiLvlStrRef>
          </c:cat>
          <c:val>
            <c:numRef>
              <c:f>RDP!$V$6:$V$9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5-0CA7-4160-8ED1-A16A43549B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4537023"/>
        <c:axId val="854538687"/>
      </c:barChart>
      <c:catAx>
        <c:axId val="854537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54538687"/>
        <c:crosses val="autoZero"/>
        <c:auto val="1"/>
        <c:lblAlgn val="ctr"/>
        <c:lblOffset val="100"/>
        <c:noMultiLvlLbl val="0"/>
      </c:catAx>
      <c:valAx>
        <c:axId val="854538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54537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RDP!#REF!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RDP!#REF!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A7-41E4-903A-BFD4FCF19344}"/>
            </c:ext>
          </c:extLst>
        </c:ser>
        <c:ser>
          <c:idx val="1"/>
          <c:order val="1"/>
          <c:tx>
            <c:strRef>
              <c:f>RDP!#REF!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RDP!#REF!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A7-41E4-903A-BFD4FCF19344}"/>
            </c:ext>
          </c:extLst>
        </c:ser>
        <c:ser>
          <c:idx val="2"/>
          <c:order val="2"/>
          <c:tx>
            <c:strRef>
              <c:f>RDP!#REF!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RDP!#REF!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A7-41E4-903A-BFD4FCF19344}"/>
            </c:ext>
          </c:extLst>
        </c:ser>
        <c:ser>
          <c:idx val="3"/>
          <c:order val="3"/>
          <c:tx>
            <c:strRef>
              <c:f>RDP!#REF!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RDP!#REF!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6A7-41E4-903A-BFD4FCF19344}"/>
            </c:ext>
          </c:extLst>
        </c:ser>
        <c:ser>
          <c:idx val="4"/>
          <c:order val="4"/>
          <c:tx>
            <c:strRef>
              <c:f>RDP!#REF!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RDP!#REF!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A7-41E4-903A-BFD4FCF19344}"/>
            </c:ext>
          </c:extLst>
        </c:ser>
        <c:ser>
          <c:idx val="5"/>
          <c:order val="5"/>
          <c:tx>
            <c:strRef>
              <c:f>RDP!#REF!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RDP!#REF!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6A7-41E4-903A-BFD4FCF19344}"/>
            </c:ext>
          </c:extLst>
        </c:ser>
        <c:ser>
          <c:idx val="6"/>
          <c:order val="6"/>
          <c:tx>
            <c:strRef>
              <c:f>RDP!$D$16:$F$16</c:f>
              <c:strCache>
                <c:ptCount val="3"/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RDP!$G$16:$U$16</c:f>
              <c:numCache>
                <c:formatCode>h:mm</c:formatCode>
                <c:ptCount val="15"/>
                <c:pt idx="11" formatCode="General">
                  <c:v>0</c:v>
                </c:pt>
                <c:pt idx="13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6A7-41E4-903A-BFD4FCF19344}"/>
            </c:ext>
          </c:extLst>
        </c:ser>
        <c:ser>
          <c:idx val="7"/>
          <c:order val="7"/>
          <c:tx>
            <c:strRef>
              <c:f>RDP!$D$17:$F$17</c:f>
              <c:strCache>
                <c:ptCount val="3"/>
                <c:pt idx="0">
                  <c:v>                                                                                                   Parâmetros de Perfuração / Drilling Paramentes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RDP!$G$17:$U$17</c:f>
              <c:numCache>
                <c:formatCode>General</c:formatCode>
                <c:ptCount val="15"/>
                <c:pt idx="2">
                  <c:v>0</c:v>
                </c:pt>
                <c:pt idx="4">
                  <c:v>12</c:v>
                </c:pt>
                <c:pt idx="6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6A7-41E4-903A-BFD4FCF19344}"/>
            </c:ext>
          </c:extLst>
        </c:ser>
        <c:ser>
          <c:idx val="8"/>
          <c:order val="8"/>
          <c:tx>
            <c:strRef>
              <c:f>RDP!$D$18:$F$18</c:f>
              <c:strCache>
                <c:ptCount val="3"/>
                <c:pt idx="0">
                  <c:v>WOB (klbs)</c:v>
                </c:pt>
                <c:pt idx="1">
                  <c:v>50</c:v>
                </c:pt>
                <c:pt idx="2">
                  <c:v>Peso subindo (klbs)
Tripping out weight (klbs)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RDP!$G$18:$U$18</c:f>
              <c:numCache>
                <c:formatCode>General</c:formatCode>
                <c:ptCount val="15"/>
                <c:pt idx="1">
                  <c:v>420</c:v>
                </c:pt>
                <c:pt idx="2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6A7-41E4-903A-BFD4FCF19344}"/>
            </c:ext>
          </c:extLst>
        </c:ser>
        <c:ser>
          <c:idx val="9"/>
          <c:order val="9"/>
          <c:tx>
            <c:strRef>
              <c:f>RDP!$D$19:$F$19</c:f>
              <c:strCache>
                <c:ptCount val="3"/>
                <c:pt idx="0">
                  <c:v>Pressão (psi)
Pressure (psi)</c:v>
                </c:pt>
                <c:pt idx="1">
                  <c:v>2320</c:v>
                </c:pt>
                <c:pt idx="2">
                  <c:v>Peso Descendo (klbs)
Tripping in weight (klbs)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RDP!$G$19:$U$19</c:f>
              <c:numCache>
                <c:formatCode>General</c:formatCode>
                <c:ptCount val="15"/>
                <c:pt idx="1">
                  <c:v>400</c:v>
                </c:pt>
                <c:pt idx="2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6A7-41E4-903A-BFD4FCF19344}"/>
            </c:ext>
          </c:extLst>
        </c:ser>
        <c:ser>
          <c:idx val="10"/>
          <c:order val="10"/>
          <c:tx>
            <c:strRef>
              <c:f>RDP!$D$20:$F$20</c:f>
              <c:strCache>
                <c:ptCount val="3"/>
                <c:pt idx="0">
                  <c:v>Torque 
(kft.lbs)</c:v>
                </c:pt>
                <c:pt idx="1">
                  <c:v>20000</c:v>
                </c:pt>
                <c:pt idx="2">
                  <c:v>Peso Rot (klbs)
Rot weight (klbs)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RDP!$G$20:$U$20</c:f>
              <c:numCache>
                <c:formatCode>General</c:formatCode>
                <c:ptCount val="15"/>
                <c:pt idx="1">
                  <c:v>410</c:v>
                </c:pt>
                <c:pt idx="2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6A7-41E4-903A-BFD4FCF19344}"/>
            </c:ext>
          </c:extLst>
        </c:ser>
        <c:ser>
          <c:idx val="11"/>
          <c:order val="11"/>
          <c:tx>
            <c:strRef>
              <c:f>RDP!$D$21:$F$21</c:f>
              <c:strCache>
                <c:ptCount val="3"/>
                <c:pt idx="0">
                  <c:v>RPM</c:v>
                </c:pt>
                <c:pt idx="1">
                  <c:v>120</c:v>
                </c:pt>
                <c:pt idx="2">
                  <c:v>ROP (m/h) 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RDP!$G$21:$U$21</c:f>
              <c:numCache>
                <c:formatCode>General</c:formatCode>
                <c:ptCount val="15"/>
              </c:numCache>
            </c:numRef>
          </c:val>
          <c:extLst>
            <c:ext xmlns:c16="http://schemas.microsoft.com/office/drawing/2014/chart" uri="{C3380CC4-5D6E-409C-BE32-E72D297353CC}">
              <c16:uniqueId val="{0000000B-26A7-41E4-903A-BFD4FCF193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0395488"/>
        <c:axId val="570395904"/>
      </c:barChart>
      <c:catAx>
        <c:axId val="5703954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0395904"/>
        <c:crosses val="autoZero"/>
        <c:auto val="1"/>
        <c:lblAlgn val="ctr"/>
        <c:lblOffset val="100"/>
        <c:noMultiLvlLbl val="0"/>
      </c:catAx>
      <c:valAx>
        <c:axId val="57039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0395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 codeName="Gráfico1"/>
  <sheetViews>
    <sheetView zoomScale="117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 codeName="Gráfico2"/>
  <sheetViews>
    <sheetView zoomScale="117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 codeName="Gráfico3"/>
  <sheetViews>
    <sheetView zoomScale="117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300-000000000000}">
  <sheetPr codeName="Gráfico4"/>
  <sheetViews>
    <sheetView zoomScale="11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400-000000000000}">
  <sheetPr/>
  <sheetViews>
    <sheetView zoomScale="118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500-000000000000}">
  <sheetPr/>
  <sheetViews>
    <sheetView zoomScale="118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8910" cy="604878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83AA4B-D974-44AD-923D-C4E52BB0D39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88910" cy="604878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C0850F-10E3-4DCC-8750-2A6F25BE538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88910" cy="604878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69E4F2-53F1-45DE-B1AE-160DD9DB143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57545" cy="628479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1F924F-55D8-4D7A-ABED-FC155F93219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629936" cy="5989449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F97580F-D45C-4AF5-AB3A-3BECCE43788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629936" cy="5989449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AD1C71D-4840-4F12-9FB8-6D3F1D0B62D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159543</xdr:colOff>
      <xdr:row>0</xdr:row>
      <xdr:rowOff>50006</xdr:rowOff>
    </xdr:from>
    <xdr:to>
      <xdr:col>3</xdr:col>
      <xdr:colOff>892319</xdr:colOff>
      <xdr:row>2</xdr:row>
      <xdr:rowOff>1633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9543" y="50006"/>
          <a:ext cx="1215640" cy="49534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ilha5"/>
  <dimension ref="A1:Z70"/>
  <sheetViews>
    <sheetView showGridLines="0" tabSelected="1" zoomScale="80" zoomScaleNormal="80" zoomScaleSheetLayoutView="80" workbookViewId="0">
      <selection activeCell="G13" sqref="G13:O13"/>
    </sheetView>
  </sheetViews>
  <sheetFormatPr defaultRowHeight="12.75" x14ac:dyDescent="0.2"/>
  <cols>
    <col min="1" max="1" width="2.42578125" style="22" customWidth="1"/>
    <col min="2" max="3" width="2.42578125" style="94" customWidth="1"/>
    <col min="4" max="5" width="17.42578125" style="22" customWidth="1"/>
    <col min="6" max="6" width="22.5703125" style="22" customWidth="1"/>
    <col min="7" max="7" width="21" style="22" customWidth="1"/>
    <col min="8" max="14" width="15.5703125" style="22" customWidth="1"/>
    <col min="15" max="15" width="25.28515625" style="22" customWidth="1"/>
    <col min="16" max="16" width="20" style="22" customWidth="1"/>
    <col min="17" max="17" width="12.42578125" style="22" customWidth="1"/>
    <col min="18" max="18" width="17.140625" style="22" customWidth="1"/>
    <col min="19" max="19" width="13.28515625" style="22" customWidth="1"/>
    <col min="20" max="20" width="8.140625" style="22" customWidth="1"/>
    <col min="21" max="21" width="16.42578125" style="22" customWidth="1"/>
    <col min="22" max="22" width="8.5703125" style="22" customWidth="1"/>
    <col min="23" max="23" width="5" style="22" hidden="1" customWidth="1"/>
    <col min="24" max="24" width="7" style="22" customWidth="1"/>
    <col min="25" max="16384" width="9.140625" style="22"/>
  </cols>
  <sheetData>
    <row r="1" spans="1:26" x14ac:dyDescent="0.2">
      <c r="E1" s="23" t="s">
        <v>28</v>
      </c>
      <c r="F1" s="23"/>
      <c r="G1" s="23"/>
    </row>
    <row r="2" spans="1:26" ht="30" customHeight="1" x14ac:dyDescent="0.2">
      <c r="E2" s="174" t="s">
        <v>17</v>
      </c>
      <c r="F2" s="174"/>
      <c r="G2" s="174"/>
      <c r="H2" s="174"/>
      <c r="I2" s="174"/>
      <c r="J2" s="174"/>
      <c r="K2" s="174"/>
      <c r="L2" s="174"/>
      <c r="M2" s="174"/>
      <c r="N2" s="174"/>
      <c r="O2" s="174"/>
      <c r="P2" s="174"/>
      <c r="Q2" s="174"/>
      <c r="R2" s="174"/>
      <c r="S2" s="174"/>
      <c r="T2" s="174"/>
      <c r="U2" s="174"/>
      <c r="V2" s="174"/>
      <c r="W2" s="174"/>
      <c r="X2" s="24"/>
      <c r="Y2" s="24"/>
      <c r="Z2" s="24"/>
    </row>
    <row r="3" spans="1:26" ht="12.75" customHeight="1" x14ac:dyDescent="0.2">
      <c r="E3" s="175" t="s">
        <v>18</v>
      </c>
      <c r="F3" s="175"/>
      <c r="G3" s="175"/>
      <c r="H3" s="175"/>
      <c r="I3" s="175"/>
      <c r="J3" s="175"/>
      <c r="K3" s="175"/>
      <c r="L3" s="175"/>
      <c r="M3" s="175"/>
      <c r="N3" s="175"/>
      <c r="O3" s="175"/>
      <c r="P3" s="175"/>
      <c r="Q3" s="175"/>
      <c r="R3" s="175"/>
      <c r="S3" s="175"/>
      <c r="T3" s="175"/>
      <c r="U3" s="175"/>
      <c r="V3" s="175"/>
      <c r="W3" s="175"/>
      <c r="X3" s="1"/>
      <c r="Y3" s="1"/>
      <c r="Z3" s="1"/>
    </row>
    <row r="4" spans="1:26" x14ac:dyDescent="0.2">
      <c r="E4" s="175"/>
      <c r="F4" s="175"/>
      <c r="G4" s="175"/>
      <c r="H4" s="175"/>
      <c r="I4" s="175"/>
      <c r="J4" s="175"/>
      <c r="K4" s="175"/>
      <c r="L4" s="175"/>
      <c r="M4" s="175"/>
      <c r="N4" s="175"/>
      <c r="O4" s="175"/>
      <c r="P4" s="175"/>
      <c r="Q4" s="175"/>
      <c r="R4" s="175"/>
      <c r="S4" s="175"/>
      <c r="T4" s="175"/>
      <c r="U4" s="175"/>
      <c r="V4" s="175"/>
      <c r="W4" s="175"/>
      <c r="X4" s="1"/>
      <c r="Y4" s="1"/>
      <c r="Z4" s="1"/>
    </row>
    <row r="6" spans="1:26" ht="22.5" customHeight="1" x14ac:dyDescent="0.2">
      <c r="D6" s="176" t="s">
        <v>8</v>
      </c>
      <c r="E6" s="177"/>
      <c r="F6" s="155" t="s">
        <v>19</v>
      </c>
      <c r="G6" s="156"/>
      <c r="H6" s="11"/>
      <c r="I6" s="11"/>
      <c r="J6" s="176" t="s">
        <v>6</v>
      </c>
      <c r="K6" s="177"/>
      <c r="L6" s="136"/>
      <c r="M6" s="155" t="s">
        <v>70</v>
      </c>
      <c r="N6" s="155"/>
      <c r="O6" s="156"/>
      <c r="P6" s="25"/>
      <c r="Q6" s="179" t="s">
        <v>11</v>
      </c>
      <c r="R6" s="179"/>
      <c r="S6" s="179"/>
      <c r="T6" s="178" t="s">
        <v>68</v>
      </c>
      <c r="U6" s="178"/>
      <c r="V6" s="178"/>
      <c r="W6" s="7"/>
    </row>
    <row r="7" spans="1:26" ht="22.5" customHeight="1" x14ac:dyDescent="0.2">
      <c r="D7" s="176" t="s">
        <v>16</v>
      </c>
      <c r="E7" s="177"/>
      <c r="F7" s="155">
        <v>14</v>
      </c>
      <c r="G7" s="156"/>
      <c r="H7" s="6"/>
      <c r="I7" s="6"/>
      <c r="J7" s="176" t="s">
        <v>71</v>
      </c>
      <c r="K7" s="177"/>
      <c r="L7" s="136"/>
      <c r="M7" s="189">
        <v>44393</v>
      </c>
      <c r="N7" s="189"/>
      <c r="O7" s="190"/>
      <c r="P7" s="26"/>
      <c r="Q7" s="184" t="s">
        <v>12</v>
      </c>
      <c r="R7" s="184"/>
      <c r="S7" s="184"/>
      <c r="T7" s="185" t="s">
        <v>69</v>
      </c>
      <c r="U7" s="185"/>
      <c r="V7" s="185"/>
      <c r="W7" s="8"/>
    </row>
    <row r="8" spans="1:26" ht="22.5" customHeight="1" x14ac:dyDescent="0.2">
      <c r="D8" s="5"/>
      <c r="E8" s="135" t="s">
        <v>7</v>
      </c>
      <c r="F8" s="156" t="s">
        <v>25</v>
      </c>
      <c r="G8" s="186"/>
      <c r="H8" s="6"/>
      <c r="I8" s="109"/>
      <c r="J8" s="176" t="s">
        <v>20</v>
      </c>
      <c r="K8" s="177"/>
      <c r="L8" s="21"/>
      <c r="M8" s="187">
        <f>F15</f>
        <v>0.25</v>
      </c>
      <c r="N8" s="187"/>
      <c r="O8" s="188"/>
      <c r="P8" s="4"/>
      <c r="Q8" s="27"/>
      <c r="R8" s="27"/>
      <c r="S8" s="3"/>
      <c r="T8" s="3"/>
      <c r="U8" s="4"/>
      <c r="V8" s="9"/>
      <c r="W8" s="10"/>
    </row>
    <row r="9" spans="1:26" ht="38.25" customHeight="1" x14ac:dyDescent="0.2">
      <c r="D9" s="180" t="s">
        <v>73</v>
      </c>
      <c r="E9" s="181"/>
      <c r="F9" s="182"/>
      <c r="G9" s="180" t="s">
        <v>67</v>
      </c>
      <c r="H9" s="183"/>
      <c r="I9" s="183"/>
      <c r="J9" s="182"/>
      <c r="K9" s="180" t="s">
        <v>74</v>
      </c>
      <c r="L9" s="183"/>
      <c r="M9" s="183"/>
      <c r="N9" s="182"/>
      <c r="O9" s="180" t="s">
        <v>67</v>
      </c>
      <c r="P9" s="183"/>
      <c r="Q9" s="183"/>
      <c r="R9" s="182"/>
      <c r="S9" s="183"/>
      <c r="T9" s="183"/>
      <c r="U9" s="183"/>
      <c r="V9" s="183"/>
      <c r="W9" s="182"/>
    </row>
    <row r="10" spans="1:26" s="133" customFormat="1" ht="101.25" customHeight="1" x14ac:dyDescent="0.2">
      <c r="D10" s="138">
        <v>0</v>
      </c>
      <c r="E10" s="137">
        <v>4.1666666666666664E-2</v>
      </c>
      <c r="F10" s="134">
        <f t="shared" ref="F10" si="0">E10-D10</f>
        <v>4.1666666666666664E-2</v>
      </c>
      <c r="G10" s="191" t="s">
        <v>75</v>
      </c>
      <c r="H10" s="192"/>
      <c r="I10" s="192"/>
      <c r="J10" s="192"/>
      <c r="K10" s="192"/>
      <c r="L10" s="192"/>
      <c r="M10" s="192"/>
      <c r="N10" s="192"/>
      <c r="O10" s="193"/>
      <c r="P10" s="132">
        <f t="shared" ref="P10" si="1">F10</f>
        <v>4.1666666666666664E-2</v>
      </c>
      <c r="Q10" s="131"/>
      <c r="R10" s="131"/>
      <c r="S10" s="131"/>
      <c r="T10" s="131"/>
      <c r="U10" s="131"/>
      <c r="V10" s="131"/>
      <c r="W10" s="130"/>
    </row>
    <row r="11" spans="1:26" s="133" customFormat="1" ht="101.25" customHeight="1" x14ac:dyDescent="0.2">
      <c r="D11" s="138">
        <f>E10</f>
        <v>4.1666666666666664E-2</v>
      </c>
      <c r="E11" s="137">
        <v>8.3333333333333329E-2</v>
      </c>
      <c r="F11" s="134">
        <f>E11-D11</f>
        <v>4.1666666666666664E-2</v>
      </c>
      <c r="G11" s="191" t="s">
        <v>77</v>
      </c>
      <c r="H11" s="192"/>
      <c r="I11" s="192"/>
      <c r="J11" s="192"/>
      <c r="K11" s="192"/>
      <c r="L11" s="192"/>
      <c r="M11" s="192"/>
      <c r="N11" s="192"/>
      <c r="O11" s="193"/>
      <c r="P11" s="132">
        <f>F11</f>
        <v>4.1666666666666664E-2</v>
      </c>
      <c r="Q11" s="131"/>
      <c r="R11" s="131"/>
      <c r="S11" s="131"/>
      <c r="T11" s="131"/>
      <c r="U11" s="131"/>
      <c r="V11" s="131"/>
      <c r="W11" s="130"/>
    </row>
    <row r="12" spans="1:26" s="133" customFormat="1" ht="42" customHeight="1" x14ac:dyDescent="0.2">
      <c r="D12" s="138">
        <f>E11</f>
        <v>8.3333333333333329E-2</v>
      </c>
      <c r="E12" s="137">
        <v>0.10416666666666667</v>
      </c>
      <c r="F12" s="134">
        <f>E12-D12</f>
        <v>2.0833333333333343E-2</v>
      </c>
      <c r="G12" s="191" t="s">
        <v>76</v>
      </c>
      <c r="H12" s="192"/>
      <c r="I12" s="192"/>
      <c r="J12" s="192"/>
      <c r="K12" s="192"/>
      <c r="L12" s="192"/>
      <c r="M12" s="192"/>
      <c r="N12" s="192"/>
      <c r="O12" s="193"/>
      <c r="P12" s="132">
        <f>F12</f>
        <v>2.0833333333333343E-2</v>
      </c>
      <c r="Q12" s="131"/>
      <c r="R12" s="131"/>
      <c r="S12" s="131"/>
      <c r="T12" s="131"/>
      <c r="U12" s="131"/>
      <c r="V12" s="131"/>
      <c r="W12" s="130"/>
    </row>
    <row r="13" spans="1:26" s="133" customFormat="1" ht="87.75" customHeight="1" x14ac:dyDescent="0.2">
      <c r="D13" s="138">
        <f>E12</f>
        <v>0.10416666666666667</v>
      </c>
      <c r="E13" s="137">
        <v>0.1875</v>
      </c>
      <c r="F13" s="134">
        <f>E13-D13</f>
        <v>8.3333333333333329E-2</v>
      </c>
      <c r="G13" s="191" t="s">
        <v>78</v>
      </c>
      <c r="H13" s="192"/>
      <c r="I13" s="192"/>
      <c r="J13" s="192"/>
      <c r="K13" s="192"/>
      <c r="L13" s="192"/>
      <c r="M13" s="192"/>
      <c r="N13" s="192"/>
      <c r="O13" s="193"/>
      <c r="P13" s="132">
        <f>F13</f>
        <v>8.3333333333333329E-2</v>
      </c>
      <c r="Q13" s="131"/>
      <c r="R13" s="131"/>
      <c r="S13" s="131"/>
      <c r="T13" s="131"/>
      <c r="U13" s="131"/>
      <c r="V13" s="131"/>
      <c r="W13" s="130"/>
    </row>
    <row r="14" spans="1:26" s="133" customFormat="1" ht="60" customHeight="1" x14ac:dyDescent="0.2">
      <c r="D14" s="138">
        <f>E13</f>
        <v>0.1875</v>
      </c>
      <c r="E14" s="137">
        <v>0.25</v>
      </c>
      <c r="F14" s="134">
        <f>E14-D14</f>
        <v>6.25E-2</v>
      </c>
      <c r="G14" s="191" t="s">
        <v>79</v>
      </c>
      <c r="H14" s="192"/>
      <c r="I14" s="192"/>
      <c r="J14" s="192"/>
      <c r="K14" s="192"/>
      <c r="L14" s="192"/>
      <c r="M14" s="192"/>
      <c r="N14" s="192"/>
      <c r="O14" s="193"/>
      <c r="P14" s="132">
        <f>F14</f>
        <v>6.25E-2</v>
      </c>
      <c r="Q14" s="131"/>
      <c r="R14" s="131"/>
      <c r="S14" s="131"/>
      <c r="T14" s="131"/>
      <c r="U14" s="131"/>
      <c r="V14" s="131"/>
      <c r="W14" s="130"/>
    </row>
    <row r="15" spans="1:26" s="133" customFormat="1" ht="43.5" customHeight="1" x14ac:dyDescent="0.2">
      <c r="D15" s="138"/>
      <c r="E15" s="137"/>
      <c r="F15" s="139">
        <f>SUM(F10:F14)</f>
        <v>0.25</v>
      </c>
      <c r="G15" s="144"/>
      <c r="H15" s="144"/>
      <c r="I15" s="144"/>
      <c r="J15" s="144"/>
      <c r="K15" s="144"/>
      <c r="L15" s="144"/>
      <c r="M15" s="144"/>
      <c r="N15" s="144"/>
      <c r="O15" s="144"/>
      <c r="P15" s="140">
        <f>F15</f>
        <v>0.25</v>
      </c>
      <c r="Q15" s="131"/>
      <c r="R15" s="131"/>
      <c r="S15" s="131"/>
      <c r="T15" s="131"/>
      <c r="U15" s="131"/>
      <c r="V15" s="131"/>
      <c r="W15" s="130"/>
    </row>
    <row r="16" spans="1:26" s="100" customFormat="1" ht="60.75" customHeight="1" x14ac:dyDescent="0.2">
      <c r="A16" s="101"/>
      <c r="D16" s="141"/>
      <c r="E16" s="142"/>
      <c r="F16" s="142"/>
      <c r="G16" s="142"/>
      <c r="H16" s="142"/>
      <c r="I16" s="142"/>
      <c r="J16" s="142"/>
      <c r="K16" s="142"/>
      <c r="L16" s="142"/>
      <c r="M16" s="142"/>
      <c r="N16" s="142"/>
      <c r="O16" s="143"/>
      <c r="P16" s="148"/>
      <c r="Q16" s="149"/>
      <c r="R16" s="147" t="s">
        <v>65</v>
      </c>
      <c r="S16" s="147"/>
      <c r="T16" s="147" t="s">
        <v>65</v>
      </c>
      <c r="U16" s="147"/>
      <c r="V16" s="14"/>
      <c r="W16" s="17"/>
      <c r="X16" s="108"/>
    </row>
    <row r="17" spans="1:24" s="94" customFormat="1" ht="102" customHeight="1" x14ac:dyDescent="0.2">
      <c r="A17" s="97"/>
      <c r="D17" s="102" t="s">
        <v>52</v>
      </c>
      <c r="E17" s="103"/>
      <c r="F17" s="104"/>
      <c r="G17" s="105"/>
      <c r="H17" s="30"/>
      <c r="I17" s="152" t="s">
        <v>64</v>
      </c>
      <c r="J17" s="153"/>
      <c r="K17" s="15">
        <v>12</v>
      </c>
      <c r="L17" s="13"/>
      <c r="M17" s="154" t="s">
        <v>5</v>
      </c>
      <c r="N17" s="155"/>
      <c r="O17" s="156"/>
      <c r="P17" s="110" t="s">
        <v>23</v>
      </c>
      <c r="Q17" s="18" t="s">
        <v>23</v>
      </c>
      <c r="R17" s="145" t="s">
        <v>21</v>
      </c>
      <c r="S17" s="146"/>
      <c r="T17" s="145" t="s">
        <v>22</v>
      </c>
      <c r="U17" s="146"/>
      <c r="V17" s="31"/>
      <c r="W17" s="107"/>
      <c r="X17" s="108"/>
    </row>
    <row r="18" spans="1:24" s="94" customFormat="1" ht="61.5" customHeight="1" x14ac:dyDescent="0.2">
      <c r="A18" s="97"/>
      <c r="D18" s="29" t="s">
        <v>0</v>
      </c>
      <c r="E18" s="33">
        <v>50</v>
      </c>
      <c r="F18" s="150" t="s">
        <v>30</v>
      </c>
      <c r="G18" s="151"/>
      <c r="H18" s="30">
        <v>420</v>
      </c>
      <c r="I18" s="152" t="s">
        <v>4</v>
      </c>
      <c r="J18" s="153"/>
      <c r="K18" s="15"/>
      <c r="L18" s="13"/>
      <c r="M18" s="157" t="s">
        <v>26</v>
      </c>
      <c r="N18" s="158"/>
      <c r="O18" s="159"/>
      <c r="P18" s="34"/>
      <c r="Q18" s="34"/>
      <c r="R18" s="35"/>
      <c r="S18" s="35"/>
      <c r="T18" s="35"/>
      <c r="U18" s="35"/>
      <c r="V18" s="31"/>
      <c r="W18" s="14"/>
      <c r="X18" s="108"/>
    </row>
    <row r="19" spans="1:24" s="94" customFormat="1" ht="64.5" customHeight="1" x14ac:dyDescent="0.2">
      <c r="A19" s="97"/>
      <c r="D19" s="32" t="s">
        <v>29</v>
      </c>
      <c r="E19" s="36" t="s">
        <v>72</v>
      </c>
      <c r="F19" s="150" t="s">
        <v>31</v>
      </c>
      <c r="G19" s="151"/>
      <c r="H19" s="33">
        <v>400</v>
      </c>
      <c r="I19" s="160" t="s">
        <v>3</v>
      </c>
      <c r="J19" s="161"/>
      <c r="K19" s="37"/>
      <c r="L19" s="14"/>
      <c r="M19" s="157" t="s">
        <v>27</v>
      </c>
      <c r="N19" s="158"/>
      <c r="O19" s="159"/>
      <c r="P19" s="34"/>
      <c r="Q19" s="34"/>
      <c r="R19" s="35"/>
      <c r="S19" s="35"/>
      <c r="T19" s="35"/>
      <c r="U19" s="35"/>
      <c r="V19" s="31"/>
      <c r="W19" s="31"/>
      <c r="X19" s="108"/>
    </row>
    <row r="20" spans="1:24" s="94" customFormat="1" ht="59.25" customHeight="1" x14ac:dyDescent="0.2">
      <c r="A20" s="97"/>
      <c r="D20" s="32" t="s">
        <v>9</v>
      </c>
      <c r="E20" s="106">
        <v>20000</v>
      </c>
      <c r="F20" s="150" t="s">
        <v>32</v>
      </c>
      <c r="G20" s="151"/>
      <c r="H20" s="37">
        <v>410</v>
      </c>
      <c r="I20" s="160" t="s">
        <v>2</v>
      </c>
      <c r="J20" s="161"/>
      <c r="K20" s="16"/>
      <c r="L20" s="12"/>
      <c r="M20" s="157" t="s">
        <v>66</v>
      </c>
      <c r="N20" s="158"/>
      <c r="O20" s="159"/>
      <c r="P20" s="34"/>
      <c r="Q20" s="34"/>
      <c r="R20" s="35"/>
      <c r="S20" s="35"/>
      <c r="T20" s="35"/>
      <c r="U20" s="35"/>
      <c r="V20" s="28"/>
      <c r="W20" s="31"/>
      <c r="X20" s="108"/>
    </row>
    <row r="21" spans="1:24" s="94" customFormat="1" ht="81.75" customHeight="1" x14ac:dyDescent="0.2">
      <c r="A21" s="97"/>
      <c r="D21" s="29" t="s">
        <v>1</v>
      </c>
      <c r="E21" s="33">
        <v>120</v>
      </c>
      <c r="F21" s="37" t="s">
        <v>63</v>
      </c>
      <c r="G21" s="129"/>
      <c r="H21" s="39"/>
      <c r="I21" s="39"/>
      <c r="J21" s="12"/>
      <c r="K21" s="12"/>
      <c r="L21" s="12"/>
      <c r="M21" s="12"/>
      <c r="N21" s="2"/>
      <c r="O21" s="28"/>
      <c r="P21" s="28"/>
      <c r="Q21" s="95"/>
      <c r="R21" s="96"/>
      <c r="S21" s="96"/>
      <c r="T21" s="96"/>
      <c r="U21" s="96"/>
      <c r="V21" s="28"/>
      <c r="W21" s="31"/>
      <c r="X21" s="108"/>
    </row>
    <row r="22" spans="1:24" s="94" customFormat="1" ht="48" customHeight="1" x14ac:dyDescent="0.2">
      <c r="A22" s="97"/>
      <c r="D22" s="38"/>
      <c r="E22" s="22"/>
      <c r="F22" s="39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108"/>
      <c r="R22" s="108"/>
      <c r="S22" s="108"/>
      <c r="T22" s="108"/>
      <c r="U22" s="108"/>
      <c r="V22" s="108"/>
      <c r="W22" s="28"/>
      <c r="X22" s="108"/>
    </row>
    <row r="23" spans="1:24" s="94" customFormat="1" ht="90" customHeight="1" x14ac:dyDescent="0.2">
      <c r="A23" s="97"/>
      <c r="D23" s="114" t="s">
        <v>33</v>
      </c>
      <c r="E23" s="19" t="s">
        <v>24</v>
      </c>
      <c r="F23" s="19"/>
      <c r="G23" s="19"/>
      <c r="H23" s="19"/>
      <c r="I23" s="19"/>
      <c r="J23" s="19"/>
      <c r="K23" s="20"/>
      <c r="L23" s="40"/>
      <c r="M23" s="162" t="s">
        <v>34</v>
      </c>
      <c r="N23" s="19"/>
      <c r="O23" s="19"/>
      <c r="P23" s="19"/>
      <c r="Q23" s="112"/>
      <c r="R23" s="112"/>
      <c r="S23" s="112"/>
      <c r="T23" s="112"/>
      <c r="U23" s="112"/>
      <c r="V23" s="113"/>
      <c r="W23" s="108"/>
      <c r="X23" s="108"/>
    </row>
    <row r="24" spans="1:24" s="94" customFormat="1" ht="90" customHeight="1" x14ac:dyDescent="0.2">
      <c r="A24" s="97"/>
      <c r="D24" s="118"/>
      <c r="E24" s="41"/>
      <c r="F24" s="41"/>
      <c r="G24" s="41"/>
      <c r="H24" s="41"/>
      <c r="I24" s="41"/>
      <c r="J24" s="41"/>
      <c r="K24" s="42"/>
      <c r="L24" s="40"/>
      <c r="M24" s="163"/>
      <c r="N24" s="41"/>
      <c r="O24" s="41"/>
      <c r="P24" s="41"/>
      <c r="Q24" s="41"/>
      <c r="R24" s="41"/>
      <c r="S24" s="41"/>
      <c r="T24" s="41"/>
      <c r="U24" s="41"/>
      <c r="V24" s="42"/>
      <c r="W24" s="45"/>
      <c r="X24" s="46"/>
    </row>
    <row r="25" spans="1:24" s="94" customFormat="1" ht="78" customHeight="1" x14ac:dyDescent="0.2">
      <c r="A25" s="97"/>
      <c r="D25" s="116" t="s">
        <v>35</v>
      </c>
      <c r="E25" s="48"/>
      <c r="F25" s="47" t="s">
        <v>36</v>
      </c>
      <c r="G25" s="48"/>
      <c r="H25" s="168" t="s">
        <v>35</v>
      </c>
      <c r="I25" s="169"/>
      <c r="J25" s="168" t="s">
        <v>36</v>
      </c>
      <c r="K25" s="169"/>
      <c r="L25" s="49"/>
      <c r="M25" s="50"/>
      <c r="N25" s="43"/>
      <c r="O25" s="43"/>
      <c r="P25" s="43"/>
      <c r="Q25" s="43"/>
      <c r="R25" s="43"/>
      <c r="S25" s="43"/>
      <c r="T25" s="43"/>
      <c r="U25" s="43"/>
      <c r="V25" s="44"/>
      <c r="W25" s="45"/>
      <c r="X25" s="46"/>
    </row>
    <row r="26" spans="1:24" s="94" customFormat="1" ht="54.75" customHeight="1" x14ac:dyDescent="0.2">
      <c r="A26" s="97"/>
      <c r="D26" s="117"/>
      <c r="E26" s="54"/>
      <c r="F26" s="53"/>
      <c r="G26" s="54"/>
      <c r="H26" s="166"/>
      <c r="I26" s="167"/>
      <c r="J26" s="166"/>
      <c r="K26" s="167"/>
      <c r="L26" s="49"/>
      <c r="M26" s="55"/>
      <c r="N26" s="51"/>
      <c r="O26" s="51"/>
      <c r="P26" s="51"/>
      <c r="Q26" s="51"/>
      <c r="R26" s="51"/>
      <c r="S26" s="51"/>
      <c r="T26" s="51"/>
      <c r="U26" s="51"/>
      <c r="V26" s="52"/>
      <c r="W26" s="56"/>
      <c r="X26" s="57"/>
    </row>
    <row r="27" spans="1:24" s="94" customFormat="1" ht="50.25" customHeight="1" x14ac:dyDescent="0.2">
      <c r="A27" s="97"/>
      <c r="D27" s="117"/>
      <c r="E27" s="54"/>
      <c r="F27" s="53"/>
      <c r="G27" s="54"/>
      <c r="H27" s="166"/>
      <c r="I27" s="167"/>
      <c r="J27" s="166"/>
      <c r="K27" s="167"/>
      <c r="L27" s="49"/>
      <c r="M27" s="55"/>
      <c r="N27" s="51"/>
      <c r="O27" s="51"/>
      <c r="P27" s="51"/>
      <c r="Q27" s="51"/>
      <c r="R27" s="51"/>
      <c r="S27" s="51"/>
      <c r="T27" s="51"/>
      <c r="U27" s="51"/>
      <c r="V27" s="52"/>
      <c r="W27" s="56"/>
      <c r="X27" s="57"/>
    </row>
    <row r="28" spans="1:24" s="94" customFormat="1" ht="59.25" customHeight="1" x14ac:dyDescent="0.2">
      <c r="A28" s="97"/>
      <c r="D28" s="117"/>
      <c r="E28" s="54"/>
      <c r="F28" s="53"/>
      <c r="G28" s="54"/>
      <c r="H28" s="166"/>
      <c r="I28" s="167"/>
      <c r="J28" s="166"/>
      <c r="K28" s="167"/>
      <c r="L28" s="49"/>
      <c r="M28" s="60"/>
      <c r="N28" s="58"/>
      <c r="O28" s="58"/>
      <c r="P28" s="58"/>
      <c r="Q28" s="58"/>
      <c r="R28" s="58"/>
      <c r="S28" s="58"/>
      <c r="T28" s="58"/>
      <c r="U28" s="58"/>
      <c r="V28" s="59"/>
      <c r="W28" s="56"/>
      <c r="X28" s="57"/>
    </row>
    <row r="29" spans="1:24" s="94" customFormat="1" ht="182.25" customHeight="1" x14ac:dyDescent="0.2">
      <c r="A29" s="97"/>
      <c r="D29" s="116" t="s">
        <v>49</v>
      </c>
      <c r="E29" s="62"/>
      <c r="F29" s="62"/>
      <c r="G29" s="48"/>
      <c r="H29" s="168" t="s">
        <v>37</v>
      </c>
      <c r="I29" s="173"/>
      <c r="J29" s="173"/>
      <c r="K29" s="169"/>
      <c r="L29" s="49"/>
      <c r="M29" s="61" t="s">
        <v>38</v>
      </c>
      <c r="N29" s="61"/>
      <c r="O29" s="61"/>
      <c r="P29" s="61"/>
      <c r="Q29" s="61"/>
      <c r="R29" s="61"/>
      <c r="S29" s="61"/>
      <c r="T29" s="61"/>
      <c r="U29" s="61"/>
      <c r="V29" s="61"/>
      <c r="W29" s="56"/>
      <c r="X29" s="65"/>
    </row>
    <row r="30" spans="1:24" s="94" customFormat="1" ht="194.25" customHeight="1" x14ac:dyDescent="0.2">
      <c r="A30" s="97"/>
      <c r="D30" s="115" t="s">
        <v>50</v>
      </c>
      <c r="E30" s="66"/>
      <c r="F30" s="69"/>
      <c r="G30" s="67"/>
      <c r="H30" s="170" t="s">
        <v>10</v>
      </c>
      <c r="I30" s="171"/>
      <c r="J30" s="172"/>
      <c r="K30" s="67"/>
      <c r="L30" s="68"/>
      <c r="M30" s="164" t="s">
        <v>13</v>
      </c>
      <c r="N30" s="165"/>
      <c r="O30" s="63"/>
      <c r="P30" s="63"/>
      <c r="Q30" s="111" t="s">
        <v>15</v>
      </c>
      <c r="R30" s="111"/>
      <c r="S30" s="111"/>
      <c r="T30" s="111" t="s">
        <v>14</v>
      </c>
      <c r="U30" s="111"/>
      <c r="V30" s="64"/>
      <c r="W30" s="56"/>
      <c r="X30" s="65"/>
    </row>
    <row r="31" spans="1:24" s="94" customFormat="1" ht="165" customHeight="1" x14ac:dyDescent="0.2">
      <c r="A31" s="97"/>
      <c r="D31" s="115" t="s">
        <v>51</v>
      </c>
      <c r="E31" s="66"/>
      <c r="F31" s="69"/>
      <c r="G31" s="70"/>
      <c r="H31" s="170" t="s">
        <v>39</v>
      </c>
      <c r="I31" s="171"/>
      <c r="J31" s="172"/>
      <c r="K31" s="71"/>
      <c r="L31" s="68"/>
      <c r="M31" s="55"/>
      <c r="N31" s="68"/>
      <c r="O31" s="68"/>
      <c r="P31" s="68"/>
      <c r="Q31" s="68"/>
      <c r="R31" s="68"/>
      <c r="S31" s="68"/>
      <c r="T31" s="68"/>
      <c r="U31" s="68"/>
      <c r="V31" s="52"/>
      <c r="W31" s="56"/>
      <c r="X31" s="65"/>
    </row>
    <row r="32" spans="1:24" s="94" customFormat="1" ht="55.5" customHeight="1" x14ac:dyDescent="0.2">
      <c r="A32" s="97"/>
      <c r="D32" s="115" t="s">
        <v>40</v>
      </c>
      <c r="E32" s="66"/>
      <c r="F32" s="69"/>
      <c r="G32" s="70"/>
      <c r="H32" s="170" t="s">
        <v>41</v>
      </c>
      <c r="I32" s="171"/>
      <c r="J32" s="172"/>
      <c r="K32" s="71"/>
      <c r="L32" s="68"/>
      <c r="M32" s="55"/>
      <c r="N32" s="68"/>
      <c r="O32" s="68"/>
      <c r="P32" s="68"/>
      <c r="Q32" s="68"/>
      <c r="R32" s="68"/>
      <c r="S32" s="68"/>
      <c r="T32" s="68"/>
      <c r="U32" s="68"/>
      <c r="V32" s="52"/>
      <c r="W32" s="56"/>
      <c r="X32" s="65"/>
    </row>
    <row r="33" spans="1:24" s="94" customFormat="1" ht="54.75" customHeight="1" x14ac:dyDescent="0.2">
      <c r="A33" s="97"/>
      <c r="D33" s="115" t="s">
        <v>42</v>
      </c>
      <c r="E33" s="66"/>
      <c r="F33" s="69"/>
      <c r="G33" s="70"/>
      <c r="H33" s="170" t="s">
        <v>43</v>
      </c>
      <c r="I33" s="171"/>
      <c r="J33" s="172"/>
      <c r="K33" s="71"/>
      <c r="L33" s="68"/>
      <c r="M33" s="55"/>
      <c r="N33" s="68"/>
      <c r="O33" s="68"/>
      <c r="P33" s="68"/>
      <c r="Q33" s="68"/>
      <c r="R33" s="68"/>
      <c r="S33" s="68"/>
      <c r="T33" s="68"/>
      <c r="U33" s="68"/>
      <c r="V33" s="52"/>
      <c r="W33" s="56"/>
      <c r="X33" s="65"/>
    </row>
    <row r="34" spans="1:24" s="94" customFormat="1" ht="109.5" customHeight="1" x14ac:dyDescent="0.2">
      <c r="A34" s="97"/>
      <c r="D34" s="115" t="s">
        <v>44</v>
      </c>
      <c r="E34" s="66"/>
      <c r="F34" s="69"/>
      <c r="G34" s="70"/>
      <c r="H34" s="170" t="s">
        <v>45</v>
      </c>
      <c r="I34" s="171"/>
      <c r="J34" s="172"/>
      <c r="K34" s="71"/>
      <c r="L34" s="68"/>
      <c r="M34" s="55"/>
      <c r="N34" s="68"/>
      <c r="O34" s="68"/>
      <c r="P34" s="68"/>
      <c r="Q34" s="68"/>
      <c r="R34" s="68"/>
      <c r="S34" s="68"/>
      <c r="T34" s="68"/>
      <c r="U34" s="68"/>
      <c r="V34" s="52"/>
      <c r="W34" s="56"/>
      <c r="X34" s="65"/>
    </row>
    <row r="35" spans="1:24" s="94" customFormat="1" ht="147.75" customHeight="1" x14ac:dyDescent="0.2">
      <c r="A35" s="97"/>
      <c r="D35" s="72"/>
      <c r="E35" s="73"/>
      <c r="F35" s="73"/>
      <c r="G35" s="74"/>
      <c r="H35" s="170" t="s">
        <v>46</v>
      </c>
      <c r="I35" s="171"/>
      <c r="J35" s="172"/>
      <c r="K35" s="71"/>
      <c r="L35" s="68"/>
      <c r="M35" s="60"/>
      <c r="N35" s="58"/>
      <c r="O35" s="58"/>
      <c r="P35" s="58"/>
      <c r="Q35" s="58"/>
      <c r="R35" s="58"/>
      <c r="S35" s="58"/>
      <c r="T35" s="58"/>
      <c r="U35" s="58"/>
      <c r="V35" s="59"/>
      <c r="W35" s="56"/>
      <c r="X35" s="65"/>
    </row>
    <row r="36" spans="1:24" s="94" customFormat="1" ht="92.25" customHeight="1" x14ac:dyDescent="0.2">
      <c r="A36" s="97"/>
      <c r="D36" s="77"/>
      <c r="E36" s="77"/>
      <c r="F36" s="77"/>
      <c r="G36" s="78"/>
      <c r="H36" s="78"/>
      <c r="I36" s="78"/>
      <c r="J36" s="78"/>
      <c r="K36" s="76"/>
      <c r="L36" s="76"/>
      <c r="M36" s="75"/>
      <c r="N36" s="75"/>
      <c r="O36" s="75"/>
      <c r="P36" s="75"/>
      <c r="Q36" s="75"/>
      <c r="R36" s="76"/>
      <c r="S36" s="76"/>
      <c r="T36" s="76"/>
      <c r="U36" s="76"/>
      <c r="V36" s="76"/>
      <c r="W36" s="56"/>
      <c r="X36" s="65"/>
    </row>
    <row r="37" spans="1:24" s="94" customFormat="1" ht="92.25" customHeight="1" x14ac:dyDescent="0.2">
      <c r="A37" s="97"/>
      <c r="D37" s="18" t="s">
        <v>47</v>
      </c>
      <c r="E37" s="81"/>
      <c r="F37" s="81"/>
      <c r="G37" s="81"/>
      <c r="H37" s="81"/>
      <c r="I37" s="81"/>
      <c r="J37" s="81"/>
      <c r="K37" s="82"/>
      <c r="L37" s="76"/>
      <c r="M37" s="83" t="s">
        <v>48</v>
      </c>
      <c r="N37" s="79"/>
      <c r="O37" s="79"/>
      <c r="P37" s="79"/>
      <c r="Q37" s="79"/>
      <c r="R37" s="79"/>
      <c r="S37" s="79"/>
      <c r="T37" s="79"/>
      <c r="U37" s="79"/>
      <c r="V37" s="80"/>
      <c r="W37" s="76"/>
      <c r="X37" s="65"/>
    </row>
    <row r="38" spans="1:24" s="94" customFormat="1" ht="92.25" customHeight="1" x14ac:dyDescent="0.2">
      <c r="A38" s="97"/>
      <c r="D38" s="85"/>
      <c r="E38" s="77"/>
      <c r="F38" s="77"/>
      <c r="G38" s="78"/>
      <c r="H38" s="78"/>
      <c r="I38" s="78"/>
      <c r="J38" s="78"/>
      <c r="K38" s="84"/>
      <c r="L38" s="76"/>
      <c r="M38" s="86"/>
      <c r="N38" s="75"/>
      <c r="O38" s="75"/>
      <c r="P38" s="75"/>
      <c r="Q38" s="75"/>
      <c r="R38" s="76"/>
      <c r="S38" s="76"/>
      <c r="T38" s="76"/>
      <c r="U38" s="76"/>
      <c r="V38" s="84"/>
      <c r="W38" s="76"/>
      <c r="X38" s="65"/>
    </row>
    <row r="39" spans="1:24" s="94" customFormat="1" ht="43.5" customHeight="1" x14ac:dyDescent="0.2">
      <c r="D39" s="90"/>
      <c r="E39" s="91"/>
      <c r="F39" s="91"/>
      <c r="G39" s="92"/>
      <c r="H39" s="92"/>
      <c r="I39" s="92"/>
      <c r="J39" s="92"/>
      <c r="K39" s="89"/>
      <c r="L39" s="76"/>
      <c r="M39" s="93"/>
      <c r="N39" s="87"/>
      <c r="O39" s="87"/>
      <c r="P39" s="87"/>
      <c r="Q39" s="87"/>
      <c r="R39" s="88"/>
      <c r="S39" s="88"/>
      <c r="T39" s="88"/>
      <c r="U39" s="88"/>
      <c r="V39" s="89"/>
      <c r="W39" s="76"/>
      <c r="X39" s="65"/>
    </row>
    <row r="40" spans="1:24" x14ac:dyDescent="0.2">
      <c r="D40" s="98">
        <f>24+(0.5/24)</f>
        <v>24.020833333333332</v>
      </c>
    </row>
    <row r="41" spans="1:24" x14ac:dyDescent="0.2">
      <c r="D41" s="98">
        <f t="shared" ref="D41:D61" si="2">D40+(0.5/24)</f>
        <v>24.041666666666664</v>
      </c>
    </row>
    <row r="42" spans="1:24" x14ac:dyDescent="0.2">
      <c r="D42" s="98">
        <f t="shared" si="2"/>
        <v>24.062499999999996</v>
      </c>
    </row>
    <row r="43" spans="1:24" x14ac:dyDescent="0.2">
      <c r="D43" s="98">
        <f t="shared" si="2"/>
        <v>24.083333333333329</v>
      </c>
    </row>
    <row r="44" spans="1:24" x14ac:dyDescent="0.2">
      <c r="D44" s="98">
        <f t="shared" si="2"/>
        <v>24.104166666666661</v>
      </c>
    </row>
    <row r="45" spans="1:24" x14ac:dyDescent="0.2">
      <c r="D45" s="98">
        <f t="shared" si="2"/>
        <v>24.124999999999993</v>
      </c>
      <c r="F45" s="94"/>
    </row>
    <row r="46" spans="1:24" x14ac:dyDescent="0.2">
      <c r="D46" s="98">
        <f t="shared" si="2"/>
        <v>24.145833333333325</v>
      </c>
    </row>
    <row r="47" spans="1:24" x14ac:dyDescent="0.2">
      <c r="D47" s="98">
        <f t="shared" si="2"/>
        <v>24.166666666666657</v>
      </c>
    </row>
    <row r="48" spans="1:24" x14ac:dyDescent="0.2">
      <c r="D48" s="98">
        <f t="shared" si="2"/>
        <v>24.187499999999989</v>
      </c>
    </row>
    <row r="49" spans="4:4" x14ac:dyDescent="0.2">
      <c r="D49" s="98">
        <f t="shared" si="2"/>
        <v>24.208333333333321</v>
      </c>
    </row>
    <row r="50" spans="4:4" x14ac:dyDescent="0.2">
      <c r="D50" s="98">
        <f t="shared" si="2"/>
        <v>24.229166666666654</v>
      </c>
    </row>
    <row r="51" spans="4:4" x14ac:dyDescent="0.2">
      <c r="D51" s="98">
        <f t="shared" si="2"/>
        <v>24.249999999999986</v>
      </c>
    </row>
    <row r="52" spans="4:4" x14ac:dyDescent="0.2">
      <c r="D52" s="98">
        <f t="shared" si="2"/>
        <v>24.270833333333318</v>
      </c>
    </row>
    <row r="53" spans="4:4" x14ac:dyDescent="0.2">
      <c r="D53" s="98">
        <f t="shared" si="2"/>
        <v>24.29166666666665</v>
      </c>
    </row>
    <row r="54" spans="4:4" x14ac:dyDescent="0.2">
      <c r="D54" s="98">
        <f t="shared" si="2"/>
        <v>24.312499999999982</v>
      </c>
    </row>
    <row r="55" spans="4:4" x14ac:dyDescent="0.2">
      <c r="D55" s="98">
        <f t="shared" si="2"/>
        <v>24.333333333333314</v>
      </c>
    </row>
    <row r="56" spans="4:4" x14ac:dyDescent="0.2">
      <c r="D56" s="98">
        <f t="shared" si="2"/>
        <v>24.354166666666647</v>
      </c>
    </row>
    <row r="57" spans="4:4" x14ac:dyDescent="0.2">
      <c r="D57" s="98">
        <f t="shared" si="2"/>
        <v>24.374999999999979</v>
      </c>
    </row>
    <row r="58" spans="4:4" x14ac:dyDescent="0.2">
      <c r="D58" s="98">
        <f t="shared" si="2"/>
        <v>24.395833333333311</v>
      </c>
    </row>
    <row r="59" spans="4:4" x14ac:dyDescent="0.2">
      <c r="D59" s="98">
        <f t="shared" si="2"/>
        <v>24.416666666666643</v>
      </c>
    </row>
    <row r="60" spans="4:4" x14ac:dyDescent="0.2">
      <c r="D60" s="98">
        <f t="shared" si="2"/>
        <v>24.437499999999975</v>
      </c>
    </row>
    <row r="61" spans="4:4" x14ac:dyDescent="0.2">
      <c r="D61" s="98">
        <f t="shared" si="2"/>
        <v>24.458333333333307</v>
      </c>
    </row>
    <row r="62" spans="4:4" x14ac:dyDescent="0.2">
      <c r="D62" s="98">
        <f>D61+(0.5/24)</f>
        <v>24.479166666666639</v>
      </c>
    </row>
    <row r="63" spans="4:4" x14ac:dyDescent="0.2">
      <c r="D63" s="98">
        <f>D62+(0.5/24)</f>
        <v>24.499999999999972</v>
      </c>
    </row>
    <row r="64" spans="4:4" x14ac:dyDescent="0.2">
      <c r="D64" s="98">
        <f t="shared" ref="D64:D68" si="3">D63+(0.5/24)</f>
        <v>24.520833333333304</v>
      </c>
    </row>
    <row r="65" spans="4:4" x14ac:dyDescent="0.2">
      <c r="D65" s="98">
        <f t="shared" si="3"/>
        <v>24.541666666666636</v>
      </c>
    </row>
    <row r="66" spans="4:4" x14ac:dyDescent="0.2">
      <c r="D66" s="98">
        <f t="shared" si="3"/>
        <v>24.562499999999968</v>
      </c>
    </row>
    <row r="67" spans="4:4" x14ac:dyDescent="0.2">
      <c r="D67" s="98">
        <f t="shared" si="3"/>
        <v>24.5833333333333</v>
      </c>
    </row>
    <row r="68" spans="4:4" x14ac:dyDescent="0.2">
      <c r="D68" s="98">
        <f t="shared" si="3"/>
        <v>24.604166666666632</v>
      </c>
    </row>
    <row r="69" spans="4:4" x14ac:dyDescent="0.2">
      <c r="D69" s="98">
        <f>D68+(0.5/24)</f>
        <v>24.624999999999964</v>
      </c>
    </row>
    <row r="70" spans="4:4" x14ac:dyDescent="0.2">
      <c r="D70" s="99">
        <v>1</v>
      </c>
    </row>
  </sheetData>
  <protectedRanges>
    <protectedRange algorithmName="SHA-512" hashValue="Gmqk2D9KISFAS90+qf0mFfmcWgNS7vy4j4YbP3Zds0Me4bW59XYa0MYXwjTkVkyQBkdIpKWo6opbShkBOnodPA==" saltValue="Lg8zlUiGhidObh9AYjzShA==" spinCount="100000" sqref="E1:G1" name="Intervalo2"/>
    <protectedRange algorithmName="SHA-512" hashValue="6IhYXsSw+kwBkmwtDMa9uU98TR0oYBpU/We7J9z6Np4gMl2BqJH3Cw0Q1p0TxI+jGb1fmiXjC+ZjxIs6p9KOTw==" saltValue="KtOm8X7MUGxs9WN7TsxutA==" spinCount="100000" sqref="E1:G1" name="Intervalo1"/>
    <protectedRange algorithmName="SHA-512" hashValue="Gmqk2D9KISFAS90+qf0mFfmcWgNS7vy4j4YbP3Zds0Me4bW59XYa0MYXwjTkVkyQBkdIpKWo6opbShkBOnodPA==" saltValue="Lg8zlUiGhidObh9AYjzShA==" spinCount="100000" sqref="E2:T2 V2:Z2" name="Intervalo2_2"/>
    <protectedRange algorithmName="SHA-512" hashValue="6IhYXsSw+kwBkmwtDMa9uU98TR0oYBpU/We7J9z6Np4gMl2BqJH3Cw0Q1p0TxI+jGb1fmiXjC+ZjxIs6p9KOTw==" saltValue="KtOm8X7MUGxs9WN7TsxutA==" spinCount="100000" sqref="E2:T2 V2:Z2" name="Intervalo1_2"/>
    <protectedRange algorithmName="SHA-512" hashValue="Gmqk2D9KISFAS90+qf0mFfmcWgNS7vy4j4YbP3Zds0Me4bW59XYa0MYXwjTkVkyQBkdIpKWo6opbShkBOnodPA==" saltValue="Lg8zlUiGhidObh9AYjzShA==" spinCount="100000" sqref="Z3:Z4" name="Intervalo2_3"/>
    <protectedRange algorithmName="SHA-512" hashValue="6IhYXsSw+kwBkmwtDMa9uU98TR0oYBpU/We7J9z6Np4gMl2BqJH3Cw0Q1p0TxI+jGb1fmiXjC+ZjxIs6p9KOTw==" saltValue="KtOm8X7MUGxs9WN7TsxutA==" spinCount="100000" sqref="Z3:Z4" name="Intervalo1_3"/>
    <protectedRange algorithmName="SHA-512" hashValue="Gmqk2D9KISFAS90+qf0mFfmcWgNS7vy4j4YbP3Zds0Me4bW59XYa0MYXwjTkVkyQBkdIpKWo6opbShkBOnodPA==" saltValue="Lg8zlUiGhidObh9AYjzShA==" spinCount="100000" sqref="E3:Y4" name="Intervalo2_4"/>
    <protectedRange algorithmName="SHA-512" hashValue="6IhYXsSw+kwBkmwtDMa9uU98TR0oYBpU/We7J9z6Np4gMl2BqJH3Cw0Q1p0TxI+jGb1fmiXjC+ZjxIs6p9KOTw==" saltValue="KtOm8X7MUGxs9WN7TsxutA==" spinCount="100000" sqref="E3:Y4" name="Intervalo1_4"/>
  </protectedRanges>
  <mergeCells count="62">
    <mergeCell ref="G12:O12"/>
    <mergeCell ref="G13:O13"/>
    <mergeCell ref="G14:O14"/>
    <mergeCell ref="G10:O10"/>
    <mergeCell ref="G11:O11"/>
    <mergeCell ref="D9:F9"/>
    <mergeCell ref="G9:J9"/>
    <mergeCell ref="O9:R9"/>
    <mergeCell ref="Q7:S7"/>
    <mergeCell ref="S9:W9"/>
    <mergeCell ref="T7:V7"/>
    <mergeCell ref="D7:E7"/>
    <mergeCell ref="F7:G7"/>
    <mergeCell ref="K9:N9"/>
    <mergeCell ref="F8:G8"/>
    <mergeCell ref="J8:K8"/>
    <mergeCell ref="M8:O8"/>
    <mergeCell ref="J7:K7"/>
    <mergeCell ref="M7:O7"/>
    <mergeCell ref="E2:W2"/>
    <mergeCell ref="E3:W4"/>
    <mergeCell ref="J6:K6"/>
    <mergeCell ref="F6:G6"/>
    <mergeCell ref="T6:V6"/>
    <mergeCell ref="M6:O6"/>
    <mergeCell ref="Q6:S6"/>
    <mergeCell ref="D6:E6"/>
    <mergeCell ref="H35:J35"/>
    <mergeCell ref="H34:J34"/>
    <mergeCell ref="H29:K29"/>
    <mergeCell ref="J27:K27"/>
    <mergeCell ref="H26:I26"/>
    <mergeCell ref="H27:I27"/>
    <mergeCell ref="H30:J30"/>
    <mergeCell ref="H32:J32"/>
    <mergeCell ref="H31:J31"/>
    <mergeCell ref="H33:J33"/>
    <mergeCell ref="J28:K28"/>
    <mergeCell ref="J26:K26"/>
    <mergeCell ref="M23:M24"/>
    <mergeCell ref="M30:N30"/>
    <mergeCell ref="H28:I28"/>
    <mergeCell ref="H25:I25"/>
    <mergeCell ref="J25:K25"/>
    <mergeCell ref="F19:G19"/>
    <mergeCell ref="F20:G20"/>
    <mergeCell ref="I20:J20"/>
    <mergeCell ref="M19:O19"/>
    <mergeCell ref="I19:J19"/>
    <mergeCell ref="M20:O20"/>
    <mergeCell ref="F18:G18"/>
    <mergeCell ref="I17:J17"/>
    <mergeCell ref="M17:O17"/>
    <mergeCell ref="I18:J18"/>
    <mergeCell ref="M18:O18"/>
    <mergeCell ref="D16:O16"/>
    <mergeCell ref="G15:O15"/>
    <mergeCell ref="T17:U17"/>
    <mergeCell ref="R16:S16"/>
    <mergeCell ref="T16:U16"/>
    <mergeCell ref="R17:S17"/>
    <mergeCell ref="P16:Q16"/>
  </mergeCells>
  <phoneticPr fontId="9" type="noConversion"/>
  <printOptions horizontalCentered="1"/>
  <pageMargins left="0.25" right="0.25" top="0.75" bottom="0.75" header="0.3" footer="0.3"/>
  <pageSetup paperSize="9" scale="44" fitToWidth="0" fitToHeight="0" orientation="landscape" r:id="rId1"/>
  <headerFooter alignWithMargins="0"/>
  <colBreaks count="1" manualBreakCount="1">
    <brk id="23" max="61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U613"/>
  <sheetViews>
    <sheetView zoomScaleNormal="100" workbookViewId="0">
      <selection activeCell="C7" sqref="C7"/>
    </sheetView>
  </sheetViews>
  <sheetFormatPr defaultRowHeight="15" x14ac:dyDescent="0.2"/>
  <cols>
    <col min="1" max="2" width="9.140625" style="126"/>
    <col min="3" max="3" width="14.85546875" style="128" bestFit="1" customWidth="1"/>
    <col min="4" max="4" width="13.28515625" style="126" customWidth="1"/>
    <col min="5" max="5" width="12.85546875" style="128" customWidth="1"/>
    <col min="6" max="6" width="12.85546875" style="126" customWidth="1"/>
    <col min="7" max="7" width="10.5703125" style="126" customWidth="1"/>
    <col min="8" max="8" width="14.85546875" style="126" customWidth="1"/>
    <col min="9" max="9" width="14.140625" style="126" customWidth="1"/>
    <col min="10" max="10" width="16.5703125" style="126" customWidth="1"/>
    <col min="11" max="11" width="62.28515625" style="126" customWidth="1"/>
    <col min="12" max="16384" width="9.140625" style="126"/>
  </cols>
  <sheetData>
    <row r="2" spans="2:21" s="119" customFormat="1" ht="45" x14ac:dyDescent="0.2">
      <c r="B2" s="119" t="s">
        <v>53</v>
      </c>
      <c r="C2" s="120" t="s">
        <v>54</v>
      </c>
      <c r="D2" s="119" t="s">
        <v>55</v>
      </c>
      <c r="E2" s="120" t="s">
        <v>56</v>
      </c>
      <c r="F2" s="119" t="s">
        <v>57</v>
      </c>
      <c r="G2" s="119" t="s">
        <v>58</v>
      </c>
      <c r="H2" s="119" t="s">
        <v>59</v>
      </c>
      <c r="I2" s="119" t="s">
        <v>60</v>
      </c>
      <c r="J2" s="119" t="s">
        <v>61</v>
      </c>
      <c r="K2" s="119" t="s">
        <v>62</v>
      </c>
    </row>
    <row r="3" spans="2:21" x14ac:dyDescent="0.2">
      <c r="B3" s="121">
        <v>0.25</v>
      </c>
      <c r="C3" s="122"/>
      <c r="D3" s="123"/>
      <c r="E3" s="124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5"/>
      <c r="U3" s="125"/>
    </row>
    <row r="4" spans="2:21" x14ac:dyDescent="0.2">
      <c r="B4" s="121">
        <v>0.25347222222222221</v>
      </c>
      <c r="C4" s="122"/>
      <c r="D4" s="123" t="str">
        <f>IF(C4=0," ",C4-C3)</f>
        <v xml:space="preserve"> </v>
      </c>
      <c r="E4" s="124"/>
      <c r="F4" s="125">
        <f>(B4-B3)*24*60</f>
        <v>4.9999999999999822</v>
      </c>
      <c r="G4" s="125">
        <f>(E4-E3)/37</f>
        <v>0</v>
      </c>
      <c r="H4" s="123">
        <f>G4*1.1</f>
        <v>0</v>
      </c>
      <c r="I4" s="123" t="e">
        <f>D4-H4</f>
        <v>#VALUE!</v>
      </c>
      <c r="J4" s="127" t="e">
        <f>(I4/F4)*60</f>
        <v>#VALUE!</v>
      </c>
      <c r="K4" s="125"/>
      <c r="L4" s="125"/>
      <c r="M4" s="125"/>
      <c r="N4" s="125"/>
      <c r="O4" s="125"/>
      <c r="P4" s="125"/>
      <c r="Q4" s="125"/>
      <c r="R4" s="125"/>
      <c r="S4" s="125"/>
      <c r="T4" s="125"/>
      <c r="U4" s="125"/>
    </row>
    <row r="5" spans="2:21" x14ac:dyDescent="0.2">
      <c r="B5" s="121">
        <v>0.25694444444444398</v>
      </c>
      <c r="C5" s="122"/>
      <c r="D5" s="123" t="str">
        <f t="shared" ref="D5:D40" si="0">IF(C5=0," ",C5-C4)</f>
        <v xml:space="preserve"> </v>
      </c>
      <c r="E5" s="124"/>
      <c r="F5" s="125" t="str">
        <f>IF(C5=0," ",(B5-B4)*24*60)</f>
        <v xml:space="preserve"> </v>
      </c>
      <c r="G5" s="125" t="str">
        <f>IF(C5=0," ",(E5-E4)/37)</f>
        <v xml:space="preserve"> </v>
      </c>
      <c r="H5" s="123" t="str">
        <f>IF(C5=0," ",G5*1.1)</f>
        <v xml:space="preserve"> </v>
      </c>
      <c r="I5" s="123" t="str">
        <f>IF(C5=0," ",D5-H5)</f>
        <v xml:space="preserve"> </v>
      </c>
      <c r="J5" s="127" t="str">
        <f>IF(C5=0," ",(I5/F5)*60)</f>
        <v xml:space="preserve"> </v>
      </c>
      <c r="K5" s="125"/>
      <c r="L5" s="125"/>
      <c r="M5" s="125"/>
      <c r="N5" s="125"/>
      <c r="O5" s="125"/>
      <c r="P5" s="125"/>
      <c r="Q5" s="125"/>
      <c r="R5" s="125"/>
      <c r="S5" s="125"/>
      <c r="T5" s="125"/>
      <c r="U5" s="125"/>
    </row>
    <row r="6" spans="2:21" x14ac:dyDescent="0.2">
      <c r="B6" s="121">
        <v>0.26041666666666702</v>
      </c>
      <c r="C6" s="122"/>
      <c r="D6" s="123" t="str">
        <f t="shared" si="0"/>
        <v xml:space="preserve"> </v>
      </c>
      <c r="E6" s="124"/>
      <c r="F6" s="125" t="str">
        <f t="shared" ref="F6:F40" si="1">IF(C6=0," ",(B6-B5)*24*60)</f>
        <v xml:space="preserve"> </v>
      </c>
      <c r="G6" s="125" t="str">
        <f t="shared" ref="G6:G40" si="2">IF(C6=0," ",(E6-E5)/37)</f>
        <v xml:space="preserve"> </v>
      </c>
      <c r="H6" s="123" t="str">
        <f t="shared" ref="H6:H40" si="3">IF(C6=0," ",G6*1.1)</f>
        <v xml:space="preserve"> </v>
      </c>
      <c r="I6" s="123" t="str">
        <f t="shared" ref="I6:I40" si="4">IF(C6=0," ",D6-H6)</f>
        <v xml:space="preserve"> </v>
      </c>
      <c r="J6" s="127" t="str">
        <f t="shared" ref="J6:J40" si="5">IF(C6=0," ",(I6/F6)*60)</f>
        <v xml:space="preserve"> </v>
      </c>
      <c r="K6" s="125"/>
      <c r="L6" s="125"/>
      <c r="M6" s="125"/>
      <c r="N6" s="125"/>
      <c r="O6" s="125"/>
      <c r="P6" s="125"/>
      <c r="Q6" s="125"/>
      <c r="R6" s="125"/>
      <c r="S6" s="125"/>
      <c r="T6" s="125"/>
      <c r="U6" s="125"/>
    </row>
    <row r="7" spans="2:21" x14ac:dyDescent="0.2">
      <c r="B7" s="121">
        <v>0.26388888888888901</v>
      </c>
      <c r="C7" s="122"/>
      <c r="D7" s="123" t="str">
        <f t="shared" si="0"/>
        <v xml:space="preserve"> </v>
      </c>
      <c r="E7" s="124"/>
      <c r="F7" s="125" t="str">
        <f t="shared" si="1"/>
        <v xml:space="preserve"> </v>
      </c>
      <c r="G7" s="125" t="str">
        <f t="shared" si="2"/>
        <v xml:space="preserve"> </v>
      </c>
      <c r="H7" s="123" t="str">
        <f t="shared" si="3"/>
        <v xml:space="preserve"> </v>
      </c>
      <c r="I7" s="123" t="str">
        <f t="shared" si="4"/>
        <v xml:space="preserve"> </v>
      </c>
      <c r="J7" s="127" t="str">
        <f t="shared" si="5"/>
        <v xml:space="preserve"> </v>
      </c>
      <c r="K7" s="125"/>
      <c r="L7" s="125"/>
      <c r="M7" s="125"/>
      <c r="N7" s="125"/>
      <c r="O7" s="125"/>
      <c r="P7" s="125"/>
      <c r="Q7" s="125"/>
      <c r="R7" s="125"/>
      <c r="S7" s="125"/>
      <c r="T7" s="125"/>
      <c r="U7" s="125"/>
    </row>
    <row r="8" spans="2:21" x14ac:dyDescent="0.2">
      <c r="B8" s="121">
        <v>0.26736111111111099</v>
      </c>
      <c r="C8" s="122"/>
      <c r="D8" s="123" t="str">
        <f t="shared" si="0"/>
        <v xml:space="preserve"> </v>
      </c>
      <c r="E8" s="124"/>
      <c r="F8" s="125" t="str">
        <f t="shared" si="1"/>
        <v xml:space="preserve"> </v>
      </c>
      <c r="G8" s="125" t="str">
        <f t="shared" si="2"/>
        <v xml:space="preserve"> </v>
      </c>
      <c r="H8" s="123" t="str">
        <f t="shared" si="3"/>
        <v xml:space="preserve"> </v>
      </c>
      <c r="I8" s="123" t="str">
        <f t="shared" si="4"/>
        <v xml:space="preserve"> </v>
      </c>
      <c r="J8" s="127" t="str">
        <f t="shared" si="5"/>
        <v xml:space="preserve"> </v>
      </c>
      <c r="K8" s="125"/>
      <c r="L8" s="125"/>
      <c r="M8" s="125"/>
      <c r="N8" s="125"/>
      <c r="O8" s="125"/>
      <c r="P8" s="125"/>
      <c r="Q8" s="125"/>
      <c r="R8" s="125"/>
      <c r="S8" s="125"/>
      <c r="T8" s="125"/>
      <c r="U8" s="125"/>
    </row>
    <row r="9" spans="2:21" x14ac:dyDescent="0.2">
      <c r="B9" s="121">
        <v>0.27083333333333298</v>
      </c>
      <c r="C9" s="122"/>
      <c r="D9" s="123" t="str">
        <f t="shared" si="0"/>
        <v xml:space="preserve"> </v>
      </c>
      <c r="E9" s="124"/>
      <c r="F9" s="125" t="str">
        <f t="shared" si="1"/>
        <v xml:space="preserve"> </v>
      </c>
      <c r="G9" s="125" t="str">
        <f t="shared" si="2"/>
        <v xml:space="preserve"> </v>
      </c>
      <c r="H9" s="123" t="str">
        <f t="shared" si="3"/>
        <v xml:space="preserve"> </v>
      </c>
      <c r="I9" s="123" t="str">
        <f t="shared" si="4"/>
        <v xml:space="preserve"> </v>
      </c>
      <c r="J9" s="127" t="str">
        <f t="shared" si="5"/>
        <v xml:space="preserve"> </v>
      </c>
      <c r="K9" s="125"/>
      <c r="L9" s="125"/>
      <c r="M9" s="125"/>
      <c r="N9" s="125"/>
      <c r="O9" s="125"/>
      <c r="P9" s="125"/>
      <c r="Q9" s="125"/>
      <c r="R9" s="125"/>
      <c r="S9" s="125"/>
      <c r="T9" s="125"/>
      <c r="U9" s="125"/>
    </row>
    <row r="10" spans="2:21" x14ac:dyDescent="0.2">
      <c r="B10" s="121">
        <v>0.27430555555555602</v>
      </c>
      <c r="C10" s="122"/>
      <c r="D10" s="123" t="str">
        <f t="shared" si="0"/>
        <v xml:space="preserve"> </v>
      </c>
      <c r="E10" s="124"/>
      <c r="F10" s="125" t="str">
        <f t="shared" si="1"/>
        <v xml:space="preserve"> </v>
      </c>
      <c r="G10" s="125" t="str">
        <f t="shared" si="2"/>
        <v xml:space="preserve"> </v>
      </c>
      <c r="H10" s="123" t="str">
        <f t="shared" si="3"/>
        <v xml:space="preserve"> </v>
      </c>
      <c r="I10" s="123" t="str">
        <f t="shared" si="4"/>
        <v xml:space="preserve"> </v>
      </c>
      <c r="J10" s="127" t="str">
        <f t="shared" si="5"/>
        <v xml:space="preserve"> </v>
      </c>
      <c r="K10" s="125"/>
      <c r="L10" s="125"/>
      <c r="M10" s="125"/>
      <c r="N10" s="125"/>
      <c r="O10" s="125"/>
      <c r="P10" s="125"/>
      <c r="Q10" s="125"/>
      <c r="R10" s="125"/>
      <c r="S10" s="125"/>
      <c r="T10" s="125"/>
      <c r="U10" s="125"/>
    </row>
    <row r="11" spans="2:21" x14ac:dyDescent="0.2">
      <c r="B11" s="121">
        <v>0.27777777777777801</v>
      </c>
      <c r="C11" s="122"/>
      <c r="D11" s="123" t="str">
        <f t="shared" si="0"/>
        <v xml:space="preserve"> </v>
      </c>
      <c r="E11" s="124"/>
      <c r="F11" s="125" t="str">
        <f t="shared" si="1"/>
        <v xml:space="preserve"> </v>
      </c>
      <c r="G11" s="125" t="str">
        <f t="shared" si="2"/>
        <v xml:space="preserve"> </v>
      </c>
      <c r="H11" s="123" t="str">
        <f t="shared" si="3"/>
        <v xml:space="preserve"> </v>
      </c>
      <c r="I11" s="123" t="str">
        <f t="shared" si="4"/>
        <v xml:space="preserve"> </v>
      </c>
      <c r="J11" s="127" t="str">
        <f t="shared" si="5"/>
        <v xml:space="preserve"> </v>
      </c>
      <c r="K11" s="125"/>
      <c r="L11" s="125"/>
      <c r="M11" s="125"/>
      <c r="N11" s="125"/>
      <c r="O11" s="125"/>
      <c r="P11" s="125"/>
      <c r="Q11" s="125"/>
      <c r="R11" s="125"/>
      <c r="S11" s="125"/>
      <c r="T11" s="125"/>
      <c r="U11" s="125"/>
    </row>
    <row r="12" spans="2:21" x14ac:dyDescent="0.2">
      <c r="B12" s="121">
        <v>0.28125</v>
      </c>
      <c r="C12" s="122"/>
      <c r="D12" s="123" t="str">
        <f t="shared" si="0"/>
        <v xml:space="preserve"> </v>
      </c>
      <c r="E12" s="124"/>
      <c r="F12" s="125" t="str">
        <f t="shared" si="1"/>
        <v xml:space="preserve"> </v>
      </c>
      <c r="G12" s="125" t="str">
        <f t="shared" si="2"/>
        <v xml:space="preserve"> </v>
      </c>
      <c r="H12" s="123" t="str">
        <f t="shared" si="3"/>
        <v xml:space="preserve"> </v>
      </c>
      <c r="I12" s="123" t="str">
        <f t="shared" si="4"/>
        <v xml:space="preserve"> </v>
      </c>
      <c r="J12" s="127" t="str">
        <f t="shared" si="5"/>
        <v xml:space="preserve"> </v>
      </c>
      <c r="K12" s="125"/>
      <c r="L12" s="125"/>
      <c r="M12" s="125"/>
      <c r="N12" s="125"/>
      <c r="O12" s="125"/>
      <c r="P12" s="125"/>
      <c r="Q12" s="125"/>
      <c r="R12" s="125"/>
      <c r="S12" s="125"/>
      <c r="T12" s="125"/>
      <c r="U12" s="125"/>
    </row>
    <row r="13" spans="2:21" x14ac:dyDescent="0.2">
      <c r="B13" s="121">
        <v>0.28472222222222199</v>
      </c>
      <c r="C13" s="122"/>
      <c r="D13" s="123" t="str">
        <f t="shared" si="0"/>
        <v xml:space="preserve"> </v>
      </c>
      <c r="E13" s="124"/>
      <c r="F13" s="125" t="str">
        <f t="shared" si="1"/>
        <v xml:space="preserve"> </v>
      </c>
      <c r="G13" s="125" t="str">
        <f t="shared" si="2"/>
        <v xml:space="preserve"> </v>
      </c>
      <c r="H13" s="123" t="str">
        <f t="shared" si="3"/>
        <v xml:space="preserve"> </v>
      </c>
      <c r="I13" s="123" t="str">
        <f t="shared" si="4"/>
        <v xml:space="preserve"> </v>
      </c>
      <c r="J13" s="127" t="str">
        <f t="shared" si="5"/>
        <v xml:space="preserve"> </v>
      </c>
      <c r="K13" s="125"/>
      <c r="L13" s="125"/>
      <c r="M13" s="125"/>
      <c r="N13" s="125"/>
      <c r="O13" s="125"/>
      <c r="P13" s="125"/>
      <c r="Q13" s="125"/>
      <c r="R13" s="125"/>
      <c r="S13" s="125"/>
      <c r="T13" s="125"/>
      <c r="U13" s="125"/>
    </row>
    <row r="14" spans="2:21" x14ac:dyDescent="0.2">
      <c r="B14" s="121">
        <v>0.28819444444444398</v>
      </c>
      <c r="C14" s="122"/>
      <c r="D14" s="123" t="str">
        <f t="shared" si="0"/>
        <v xml:space="preserve"> </v>
      </c>
      <c r="E14" s="124"/>
      <c r="F14" s="125" t="str">
        <f t="shared" si="1"/>
        <v xml:space="preserve"> </v>
      </c>
      <c r="G14" s="125" t="str">
        <f t="shared" si="2"/>
        <v xml:space="preserve"> </v>
      </c>
      <c r="H14" s="123" t="str">
        <f t="shared" si="3"/>
        <v xml:space="preserve"> </v>
      </c>
      <c r="I14" s="123" t="str">
        <f t="shared" si="4"/>
        <v xml:space="preserve"> </v>
      </c>
      <c r="J14" s="127" t="str">
        <f t="shared" si="5"/>
        <v xml:space="preserve"> </v>
      </c>
      <c r="K14" s="125"/>
      <c r="L14" s="125"/>
      <c r="M14" s="125"/>
      <c r="N14" s="125"/>
      <c r="O14" s="125"/>
      <c r="P14" s="125"/>
      <c r="Q14" s="125"/>
      <c r="R14" s="125"/>
      <c r="S14" s="125"/>
      <c r="T14" s="125"/>
      <c r="U14" s="125"/>
    </row>
    <row r="15" spans="2:21" x14ac:dyDescent="0.2">
      <c r="B15" s="121">
        <v>0.29166666666666702</v>
      </c>
      <c r="C15" s="122"/>
      <c r="D15" s="123" t="str">
        <f t="shared" si="0"/>
        <v xml:space="preserve"> </v>
      </c>
      <c r="E15" s="124"/>
      <c r="F15" s="125" t="str">
        <f t="shared" si="1"/>
        <v xml:space="preserve"> </v>
      </c>
      <c r="G15" s="125" t="str">
        <f t="shared" si="2"/>
        <v xml:space="preserve"> </v>
      </c>
      <c r="H15" s="123" t="str">
        <f t="shared" si="3"/>
        <v xml:space="preserve"> </v>
      </c>
      <c r="I15" s="123" t="str">
        <f t="shared" si="4"/>
        <v xml:space="preserve"> </v>
      </c>
      <c r="J15" s="127" t="str">
        <f t="shared" si="5"/>
        <v xml:space="preserve"> </v>
      </c>
      <c r="K15" s="125"/>
      <c r="L15" s="125"/>
      <c r="M15" s="125"/>
      <c r="N15" s="125"/>
      <c r="O15" s="125"/>
      <c r="P15" s="125"/>
      <c r="Q15" s="125"/>
      <c r="R15" s="125"/>
      <c r="S15" s="125"/>
      <c r="T15" s="125"/>
      <c r="U15" s="125"/>
    </row>
    <row r="16" spans="2:21" x14ac:dyDescent="0.2">
      <c r="B16" s="121">
        <v>0.29513888888888901</v>
      </c>
      <c r="C16" s="122"/>
      <c r="D16" s="123" t="str">
        <f t="shared" si="0"/>
        <v xml:space="preserve"> </v>
      </c>
      <c r="E16" s="124"/>
      <c r="F16" s="125" t="str">
        <f t="shared" si="1"/>
        <v xml:space="preserve"> </v>
      </c>
      <c r="G16" s="125" t="str">
        <f t="shared" si="2"/>
        <v xml:space="preserve"> </v>
      </c>
      <c r="H16" s="123" t="str">
        <f t="shared" si="3"/>
        <v xml:space="preserve"> </v>
      </c>
      <c r="I16" s="123" t="str">
        <f t="shared" si="4"/>
        <v xml:space="preserve"> </v>
      </c>
      <c r="J16" s="127" t="str">
        <f t="shared" si="5"/>
        <v xml:space="preserve"> </v>
      </c>
      <c r="K16" s="125"/>
      <c r="L16" s="125"/>
      <c r="M16" s="125"/>
      <c r="N16" s="125"/>
      <c r="O16" s="125"/>
      <c r="P16" s="125"/>
      <c r="Q16" s="125"/>
      <c r="R16" s="125"/>
      <c r="S16" s="125"/>
      <c r="T16" s="125"/>
      <c r="U16" s="125"/>
    </row>
    <row r="17" spans="2:21" x14ac:dyDescent="0.2">
      <c r="B17" s="121">
        <v>0.29861111111111099</v>
      </c>
      <c r="C17" s="122"/>
      <c r="D17" s="123" t="str">
        <f t="shared" si="0"/>
        <v xml:space="preserve"> </v>
      </c>
      <c r="E17" s="124"/>
      <c r="F17" s="125" t="str">
        <f t="shared" si="1"/>
        <v xml:space="preserve"> </v>
      </c>
      <c r="G17" s="125" t="str">
        <f t="shared" si="2"/>
        <v xml:space="preserve"> </v>
      </c>
      <c r="H17" s="123" t="str">
        <f t="shared" si="3"/>
        <v xml:space="preserve"> </v>
      </c>
      <c r="I17" s="123" t="str">
        <f t="shared" si="4"/>
        <v xml:space="preserve"> </v>
      </c>
      <c r="J17" s="127" t="str">
        <f t="shared" si="5"/>
        <v xml:space="preserve"> </v>
      </c>
      <c r="K17" s="125"/>
      <c r="L17" s="125"/>
      <c r="M17" s="125"/>
      <c r="N17" s="125"/>
      <c r="O17" s="125"/>
      <c r="P17" s="125"/>
      <c r="Q17" s="125"/>
      <c r="R17" s="125"/>
      <c r="S17" s="125"/>
      <c r="T17" s="125"/>
      <c r="U17" s="125"/>
    </row>
    <row r="18" spans="2:21" x14ac:dyDescent="0.2">
      <c r="B18" s="121">
        <v>0.30208333333333298</v>
      </c>
      <c r="C18" s="122"/>
      <c r="D18" s="123" t="str">
        <f t="shared" si="0"/>
        <v xml:space="preserve"> </v>
      </c>
      <c r="E18" s="124"/>
      <c r="F18" s="125" t="str">
        <f t="shared" si="1"/>
        <v xml:space="preserve"> </v>
      </c>
      <c r="G18" s="125" t="str">
        <f t="shared" si="2"/>
        <v xml:space="preserve"> </v>
      </c>
      <c r="H18" s="123" t="str">
        <f t="shared" si="3"/>
        <v xml:space="preserve"> </v>
      </c>
      <c r="I18" s="123" t="str">
        <f t="shared" si="4"/>
        <v xml:space="preserve"> </v>
      </c>
      <c r="J18" s="127" t="str">
        <f t="shared" si="5"/>
        <v xml:space="preserve"> </v>
      </c>
      <c r="K18" s="125"/>
      <c r="L18" s="125"/>
      <c r="M18" s="125"/>
      <c r="N18" s="125"/>
      <c r="O18" s="125"/>
      <c r="P18" s="125"/>
      <c r="Q18" s="125"/>
      <c r="R18" s="125"/>
      <c r="S18" s="125"/>
      <c r="T18" s="125"/>
      <c r="U18" s="125"/>
    </row>
    <row r="19" spans="2:21" x14ac:dyDescent="0.2">
      <c r="B19" s="121">
        <v>0.30555555555555503</v>
      </c>
      <c r="C19" s="122"/>
      <c r="D19" s="123" t="str">
        <f t="shared" si="0"/>
        <v xml:space="preserve"> </v>
      </c>
      <c r="E19" s="124"/>
      <c r="F19" s="125" t="str">
        <f t="shared" si="1"/>
        <v xml:space="preserve"> </v>
      </c>
      <c r="G19" s="125" t="str">
        <f t="shared" si="2"/>
        <v xml:space="preserve"> </v>
      </c>
      <c r="H19" s="123" t="str">
        <f t="shared" si="3"/>
        <v xml:space="preserve"> </v>
      </c>
      <c r="I19" s="123" t="str">
        <f t="shared" si="4"/>
        <v xml:space="preserve"> </v>
      </c>
      <c r="J19" s="127" t="str">
        <f t="shared" si="5"/>
        <v xml:space="preserve"> </v>
      </c>
      <c r="K19" s="125"/>
      <c r="L19" s="125"/>
      <c r="M19" s="125"/>
      <c r="N19" s="125"/>
      <c r="O19" s="125"/>
      <c r="P19" s="125"/>
      <c r="Q19" s="125"/>
      <c r="R19" s="125"/>
      <c r="S19" s="125"/>
      <c r="T19" s="125"/>
      <c r="U19" s="125"/>
    </row>
    <row r="20" spans="2:21" x14ac:dyDescent="0.2">
      <c r="B20" s="121">
        <v>0.30902777777777801</v>
      </c>
      <c r="C20" s="122"/>
      <c r="D20" s="123" t="str">
        <f t="shared" si="0"/>
        <v xml:space="preserve"> </v>
      </c>
      <c r="E20" s="124"/>
      <c r="F20" s="125" t="str">
        <f t="shared" si="1"/>
        <v xml:space="preserve"> </v>
      </c>
      <c r="G20" s="125" t="str">
        <f t="shared" si="2"/>
        <v xml:space="preserve"> </v>
      </c>
      <c r="H20" s="123" t="str">
        <f t="shared" si="3"/>
        <v xml:space="preserve"> </v>
      </c>
      <c r="I20" s="123" t="str">
        <f t="shared" si="4"/>
        <v xml:space="preserve"> </v>
      </c>
      <c r="J20" s="127" t="str">
        <f t="shared" si="5"/>
        <v xml:space="preserve"> </v>
      </c>
      <c r="K20" s="125"/>
      <c r="L20" s="125"/>
      <c r="M20" s="125"/>
      <c r="N20" s="125"/>
      <c r="O20" s="125"/>
      <c r="P20" s="125"/>
      <c r="Q20" s="125"/>
      <c r="R20" s="125"/>
      <c r="S20" s="125"/>
      <c r="T20" s="125"/>
      <c r="U20" s="125"/>
    </row>
    <row r="21" spans="2:21" x14ac:dyDescent="0.2">
      <c r="B21" s="121">
        <v>0.3125</v>
      </c>
      <c r="C21" s="122"/>
      <c r="D21" s="123" t="str">
        <f t="shared" si="0"/>
        <v xml:space="preserve"> </v>
      </c>
      <c r="E21" s="124"/>
      <c r="F21" s="125" t="str">
        <f t="shared" si="1"/>
        <v xml:space="preserve"> </v>
      </c>
      <c r="G21" s="125" t="str">
        <f t="shared" si="2"/>
        <v xml:space="preserve"> </v>
      </c>
      <c r="H21" s="123" t="str">
        <f t="shared" si="3"/>
        <v xml:space="preserve"> </v>
      </c>
      <c r="I21" s="123" t="str">
        <f t="shared" si="4"/>
        <v xml:space="preserve"> </v>
      </c>
      <c r="J21" s="127" t="str">
        <f t="shared" si="5"/>
        <v xml:space="preserve"> </v>
      </c>
      <c r="K21" s="125"/>
      <c r="L21" s="125"/>
      <c r="M21" s="125"/>
      <c r="N21" s="125"/>
      <c r="O21" s="125"/>
      <c r="P21" s="125"/>
      <c r="Q21" s="125"/>
      <c r="R21" s="125"/>
      <c r="S21" s="125"/>
      <c r="T21" s="125"/>
      <c r="U21" s="125"/>
    </row>
    <row r="22" spans="2:21" x14ac:dyDescent="0.2">
      <c r="B22" s="121">
        <v>0.31597222222222199</v>
      </c>
      <c r="C22" s="122"/>
      <c r="D22" s="123" t="str">
        <f t="shared" si="0"/>
        <v xml:space="preserve"> </v>
      </c>
      <c r="E22" s="124"/>
      <c r="F22" s="125" t="str">
        <f t="shared" si="1"/>
        <v xml:space="preserve"> </v>
      </c>
      <c r="G22" s="125" t="str">
        <f t="shared" si="2"/>
        <v xml:space="preserve"> </v>
      </c>
      <c r="H22" s="123" t="str">
        <f t="shared" si="3"/>
        <v xml:space="preserve"> </v>
      </c>
      <c r="I22" s="123" t="str">
        <f t="shared" si="4"/>
        <v xml:space="preserve"> </v>
      </c>
      <c r="J22" s="127" t="str">
        <f t="shared" si="5"/>
        <v xml:space="preserve"> </v>
      </c>
      <c r="K22" s="125"/>
      <c r="L22" s="125"/>
      <c r="M22" s="125"/>
      <c r="N22" s="125"/>
      <c r="O22" s="125"/>
      <c r="P22" s="125"/>
      <c r="Q22" s="125"/>
      <c r="R22" s="125"/>
      <c r="S22" s="125"/>
      <c r="T22" s="125"/>
      <c r="U22" s="125"/>
    </row>
    <row r="23" spans="2:21" x14ac:dyDescent="0.2">
      <c r="B23" s="121">
        <v>0.31944444444444398</v>
      </c>
      <c r="C23" s="122"/>
      <c r="D23" s="123" t="str">
        <f t="shared" si="0"/>
        <v xml:space="preserve"> </v>
      </c>
      <c r="E23" s="124"/>
      <c r="F23" s="125" t="str">
        <f t="shared" si="1"/>
        <v xml:space="preserve"> </v>
      </c>
      <c r="G23" s="125" t="str">
        <f t="shared" si="2"/>
        <v xml:space="preserve"> </v>
      </c>
      <c r="H23" s="123" t="str">
        <f t="shared" si="3"/>
        <v xml:space="preserve"> </v>
      </c>
      <c r="I23" s="123" t="str">
        <f t="shared" si="4"/>
        <v xml:space="preserve"> </v>
      </c>
      <c r="J23" s="127" t="str">
        <f t="shared" si="5"/>
        <v xml:space="preserve"> </v>
      </c>
      <c r="K23" s="125"/>
      <c r="L23" s="125"/>
      <c r="M23" s="125"/>
      <c r="N23" s="125"/>
      <c r="O23" s="125"/>
      <c r="P23" s="125"/>
      <c r="Q23" s="125"/>
      <c r="R23" s="125"/>
      <c r="S23" s="125"/>
      <c r="T23" s="125"/>
      <c r="U23" s="125"/>
    </row>
    <row r="24" spans="2:21" x14ac:dyDescent="0.2">
      <c r="B24" s="121">
        <v>0.32291666666666602</v>
      </c>
      <c r="C24" s="122"/>
      <c r="D24" s="123" t="str">
        <f t="shared" si="0"/>
        <v xml:space="preserve"> </v>
      </c>
      <c r="E24" s="124"/>
      <c r="F24" s="125" t="str">
        <f t="shared" si="1"/>
        <v xml:space="preserve"> </v>
      </c>
      <c r="G24" s="125" t="str">
        <f t="shared" si="2"/>
        <v xml:space="preserve"> </v>
      </c>
      <c r="H24" s="123" t="str">
        <f t="shared" si="3"/>
        <v xml:space="preserve"> </v>
      </c>
      <c r="I24" s="123" t="str">
        <f t="shared" si="4"/>
        <v xml:space="preserve"> </v>
      </c>
      <c r="J24" s="127" t="str">
        <f t="shared" si="5"/>
        <v xml:space="preserve"> </v>
      </c>
      <c r="K24" s="125"/>
      <c r="L24" s="125"/>
      <c r="M24" s="125"/>
      <c r="N24" s="125"/>
      <c r="O24" s="125"/>
      <c r="P24" s="125"/>
      <c r="Q24" s="125"/>
      <c r="R24" s="125"/>
      <c r="S24" s="125"/>
      <c r="T24" s="125"/>
      <c r="U24" s="125"/>
    </row>
    <row r="25" spans="2:21" x14ac:dyDescent="0.2">
      <c r="B25" s="121">
        <v>0.32638888888888901</v>
      </c>
      <c r="C25" s="122"/>
      <c r="D25" s="123" t="str">
        <f t="shared" si="0"/>
        <v xml:space="preserve"> </v>
      </c>
      <c r="E25" s="124"/>
      <c r="F25" s="125" t="str">
        <f t="shared" si="1"/>
        <v xml:space="preserve"> </v>
      </c>
      <c r="G25" s="125" t="str">
        <f t="shared" si="2"/>
        <v xml:space="preserve"> </v>
      </c>
      <c r="H25" s="123" t="str">
        <f t="shared" si="3"/>
        <v xml:space="preserve"> </v>
      </c>
      <c r="I25" s="123" t="str">
        <f t="shared" si="4"/>
        <v xml:space="preserve"> </v>
      </c>
      <c r="J25" s="127" t="str">
        <f t="shared" si="5"/>
        <v xml:space="preserve"> </v>
      </c>
      <c r="K25" s="125"/>
      <c r="L25" s="125"/>
      <c r="M25" s="125"/>
      <c r="N25" s="125"/>
      <c r="O25" s="125"/>
      <c r="P25" s="125"/>
      <c r="Q25" s="125"/>
      <c r="R25" s="125"/>
      <c r="S25" s="125"/>
      <c r="T25" s="125"/>
      <c r="U25" s="125"/>
    </row>
    <row r="26" spans="2:21" x14ac:dyDescent="0.2">
      <c r="B26" s="121">
        <v>0.32986111111111099</v>
      </c>
      <c r="C26" s="122"/>
      <c r="D26" s="123" t="str">
        <f t="shared" si="0"/>
        <v xml:space="preserve"> </v>
      </c>
      <c r="E26" s="124"/>
      <c r="F26" s="125" t="str">
        <f t="shared" si="1"/>
        <v xml:space="preserve"> </v>
      </c>
      <c r="G26" s="125" t="str">
        <f t="shared" si="2"/>
        <v xml:space="preserve"> </v>
      </c>
      <c r="H26" s="123" t="str">
        <f t="shared" si="3"/>
        <v xml:space="preserve"> </v>
      </c>
      <c r="I26" s="123" t="str">
        <f t="shared" si="4"/>
        <v xml:space="preserve"> </v>
      </c>
      <c r="J26" s="127" t="str">
        <f t="shared" si="5"/>
        <v xml:space="preserve"> </v>
      </c>
      <c r="K26" s="125"/>
      <c r="L26" s="125"/>
      <c r="M26" s="125"/>
      <c r="N26" s="125"/>
      <c r="O26" s="125"/>
      <c r="P26" s="125"/>
      <c r="Q26" s="125"/>
      <c r="R26" s="125"/>
      <c r="S26" s="125"/>
      <c r="T26" s="125"/>
      <c r="U26" s="125"/>
    </row>
    <row r="27" spans="2:21" x14ac:dyDescent="0.2">
      <c r="B27" s="121">
        <v>0.33333333333333298</v>
      </c>
      <c r="C27" s="122"/>
      <c r="D27" s="123" t="str">
        <f t="shared" si="0"/>
        <v xml:space="preserve"> </v>
      </c>
      <c r="E27" s="124"/>
      <c r="F27" s="125" t="str">
        <f t="shared" si="1"/>
        <v xml:space="preserve"> </v>
      </c>
      <c r="G27" s="125" t="str">
        <f t="shared" si="2"/>
        <v xml:space="preserve"> </v>
      </c>
      <c r="H27" s="123" t="str">
        <f t="shared" si="3"/>
        <v xml:space="preserve"> </v>
      </c>
      <c r="I27" s="123" t="str">
        <f t="shared" si="4"/>
        <v xml:space="preserve"> </v>
      </c>
      <c r="J27" s="127" t="str">
        <f t="shared" si="5"/>
        <v xml:space="preserve"> </v>
      </c>
      <c r="K27" s="125"/>
      <c r="L27" s="125"/>
      <c r="M27" s="125"/>
      <c r="N27" s="125"/>
      <c r="O27" s="125"/>
      <c r="P27" s="125"/>
      <c r="Q27" s="125"/>
      <c r="R27" s="125"/>
      <c r="S27" s="125"/>
      <c r="T27" s="125"/>
      <c r="U27" s="125"/>
    </row>
    <row r="28" spans="2:21" x14ac:dyDescent="0.2">
      <c r="B28" s="121">
        <v>0.33680555555555503</v>
      </c>
      <c r="C28" s="122"/>
      <c r="D28" s="123" t="str">
        <f t="shared" si="0"/>
        <v xml:space="preserve"> </v>
      </c>
      <c r="E28" s="124"/>
      <c r="F28" s="125" t="str">
        <f t="shared" si="1"/>
        <v xml:space="preserve"> </v>
      </c>
      <c r="G28" s="125" t="str">
        <f t="shared" si="2"/>
        <v xml:space="preserve"> </v>
      </c>
      <c r="H28" s="123" t="str">
        <f t="shared" si="3"/>
        <v xml:space="preserve"> </v>
      </c>
      <c r="I28" s="123" t="str">
        <f t="shared" si="4"/>
        <v xml:space="preserve"> </v>
      </c>
      <c r="J28" s="127" t="str">
        <f t="shared" si="5"/>
        <v xml:space="preserve"> </v>
      </c>
      <c r="K28" s="125"/>
      <c r="L28" s="125"/>
      <c r="M28" s="125"/>
      <c r="N28" s="125"/>
      <c r="O28" s="125"/>
      <c r="P28" s="125"/>
      <c r="Q28" s="125"/>
      <c r="R28" s="125"/>
      <c r="S28" s="125"/>
      <c r="T28" s="125"/>
      <c r="U28" s="125"/>
    </row>
    <row r="29" spans="2:21" x14ac:dyDescent="0.2">
      <c r="B29" s="121">
        <v>0.34027777777777801</v>
      </c>
      <c r="C29" s="122"/>
      <c r="D29" s="123" t="str">
        <f t="shared" si="0"/>
        <v xml:space="preserve"> </v>
      </c>
      <c r="E29" s="124"/>
      <c r="F29" s="125" t="str">
        <f t="shared" si="1"/>
        <v xml:space="preserve"> </v>
      </c>
      <c r="G29" s="125" t="str">
        <f t="shared" si="2"/>
        <v xml:space="preserve"> </v>
      </c>
      <c r="H29" s="123" t="str">
        <f t="shared" si="3"/>
        <v xml:space="preserve"> </v>
      </c>
      <c r="I29" s="123" t="str">
        <f t="shared" si="4"/>
        <v xml:space="preserve"> </v>
      </c>
      <c r="J29" s="127" t="str">
        <f t="shared" si="5"/>
        <v xml:space="preserve"> </v>
      </c>
      <c r="K29" s="125"/>
      <c r="L29" s="125"/>
      <c r="M29" s="125"/>
      <c r="N29" s="125"/>
      <c r="O29" s="125"/>
      <c r="P29" s="125"/>
      <c r="Q29" s="125"/>
      <c r="R29" s="125"/>
      <c r="S29" s="125"/>
      <c r="T29" s="125"/>
      <c r="U29" s="125"/>
    </row>
    <row r="30" spans="2:21" x14ac:dyDescent="0.2">
      <c r="B30" s="121">
        <v>0.34375</v>
      </c>
      <c r="C30" s="122"/>
      <c r="D30" s="123" t="str">
        <f t="shared" si="0"/>
        <v xml:space="preserve"> </v>
      </c>
      <c r="E30" s="124"/>
      <c r="F30" s="125" t="str">
        <f t="shared" si="1"/>
        <v xml:space="preserve"> </v>
      </c>
      <c r="G30" s="125" t="str">
        <f t="shared" si="2"/>
        <v xml:space="preserve"> </v>
      </c>
      <c r="H30" s="123" t="str">
        <f t="shared" si="3"/>
        <v xml:space="preserve"> </v>
      </c>
      <c r="I30" s="123" t="str">
        <f t="shared" si="4"/>
        <v xml:space="preserve"> </v>
      </c>
      <c r="J30" s="127" t="str">
        <f t="shared" si="5"/>
        <v xml:space="preserve"> </v>
      </c>
      <c r="K30" s="125"/>
      <c r="L30" s="125"/>
      <c r="M30" s="125"/>
      <c r="N30" s="125"/>
      <c r="O30" s="125"/>
      <c r="P30" s="125"/>
      <c r="Q30" s="125"/>
      <c r="R30" s="125"/>
      <c r="S30" s="125"/>
      <c r="T30" s="125"/>
      <c r="U30" s="125"/>
    </row>
    <row r="31" spans="2:21" x14ac:dyDescent="0.2">
      <c r="B31" s="121">
        <v>0.34722222222222199</v>
      </c>
      <c r="C31" s="122"/>
      <c r="D31" s="123" t="str">
        <f t="shared" si="0"/>
        <v xml:space="preserve"> </v>
      </c>
      <c r="E31" s="124"/>
      <c r="F31" s="125" t="str">
        <f t="shared" si="1"/>
        <v xml:space="preserve"> </v>
      </c>
      <c r="G31" s="125" t="str">
        <f t="shared" si="2"/>
        <v xml:space="preserve"> </v>
      </c>
      <c r="H31" s="123" t="str">
        <f t="shared" si="3"/>
        <v xml:space="preserve"> </v>
      </c>
      <c r="I31" s="123" t="str">
        <f t="shared" si="4"/>
        <v xml:space="preserve"> </v>
      </c>
      <c r="J31" s="127" t="str">
        <f t="shared" si="5"/>
        <v xml:space="preserve"> </v>
      </c>
      <c r="K31" s="125"/>
      <c r="L31" s="125"/>
      <c r="M31" s="125"/>
      <c r="N31" s="125"/>
      <c r="O31" s="125"/>
      <c r="P31" s="125"/>
      <c r="Q31" s="125"/>
      <c r="R31" s="125"/>
      <c r="S31" s="125"/>
      <c r="T31" s="125"/>
      <c r="U31" s="125"/>
    </row>
    <row r="32" spans="2:21" x14ac:dyDescent="0.2">
      <c r="B32" s="121">
        <v>0.35069444444444398</v>
      </c>
      <c r="C32" s="122"/>
      <c r="D32" s="123" t="str">
        <f t="shared" si="0"/>
        <v xml:space="preserve"> </v>
      </c>
      <c r="E32" s="124"/>
      <c r="F32" s="125" t="str">
        <f t="shared" si="1"/>
        <v xml:space="preserve"> </v>
      </c>
      <c r="G32" s="125" t="str">
        <f t="shared" si="2"/>
        <v xml:space="preserve"> </v>
      </c>
      <c r="H32" s="123" t="str">
        <f t="shared" si="3"/>
        <v xml:space="preserve"> </v>
      </c>
      <c r="I32" s="123" t="str">
        <f t="shared" si="4"/>
        <v xml:space="preserve"> </v>
      </c>
      <c r="J32" s="127" t="str">
        <f t="shared" si="5"/>
        <v xml:space="preserve"> </v>
      </c>
      <c r="K32" s="125"/>
      <c r="L32" s="125"/>
      <c r="M32" s="125"/>
      <c r="N32" s="125"/>
      <c r="O32" s="125"/>
      <c r="P32" s="125"/>
      <c r="Q32" s="125"/>
      <c r="R32" s="125"/>
      <c r="S32" s="125"/>
      <c r="T32" s="125"/>
      <c r="U32" s="125"/>
    </row>
    <row r="33" spans="2:21" x14ac:dyDescent="0.2">
      <c r="B33" s="121">
        <v>0.35416666666666602</v>
      </c>
      <c r="C33" s="122"/>
      <c r="D33" s="123" t="str">
        <f t="shared" si="0"/>
        <v xml:space="preserve"> </v>
      </c>
      <c r="E33" s="124"/>
      <c r="F33" s="125" t="str">
        <f t="shared" si="1"/>
        <v xml:space="preserve"> </v>
      </c>
      <c r="G33" s="125" t="str">
        <f t="shared" si="2"/>
        <v xml:space="preserve"> </v>
      </c>
      <c r="H33" s="123" t="str">
        <f t="shared" si="3"/>
        <v xml:space="preserve"> </v>
      </c>
      <c r="I33" s="123" t="str">
        <f t="shared" si="4"/>
        <v xml:space="preserve"> </v>
      </c>
      <c r="J33" s="127" t="str">
        <f t="shared" si="5"/>
        <v xml:space="preserve"> </v>
      </c>
      <c r="K33" s="125"/>
      <c r="L33" s="125"/>
      <c r="M33" s="125"/>
      <c r="N33" s="125"/>
      <c r="O33" s="125"/>
      <c r="P33" s="125"/>
      <c r="Q33" s="125"/>
      <c r="R33" s="125"/>
      <c r="S33" s="125"/>
      <c r="T33" s="125"/>
      <c r="U33" s="125"/>
    </row>
    <row r="34" spans="2:21" x14ac:dyDescent="0.2">
      <c r="B34" s="121">
        <v>0.35763888888888901</v>
      </c>
      <c r="C34" s="122"/>
      <c r="D34" s="123" t="str">
        <f t="shared" si="0"/>
        <v xml:space="preserve"> </v>
      </c>
      <c r="E34" s="124"/>
      <c r="F34" s="125" t="str">
        <f t="shared" si="1"/>
        <v xml:space="preserve"> </v>
      </c>
      <c r="G34" s="125" t="str">
        <f t="shared" si="2"/>
        <v xml:space="preserve"> </v>
      </c>
      <c r="H34" s="123" t="str">
        <f t="shared" si="3"/>
        <v xml:space="preserve"> </v>
      </c>
      <c r="I34" s="123" t="str">
        <f t="shared" si="4"/>
        <v xml:space="preserve"> </v>
      </c>
      <c r="J34" s="127" t="str">
        <f t="shared" si="5"/>
        <v xml:space="preserve"> </v>
      </c>
      <c r="K34" s="125"/>
      <c r="L34" s="125"/>
      <c r="M34" s="125"/>
      <c r="N34" s="125"/>
      <c r="O34" s="125"/>
      <c r="P34" s="125"/>
      <c r="Q34" s="125"/>
      <c r="R34" s="125"/>
      <c r="S34" s="125"/>
      <c r="T34" s="125"/>
      <c r="U34" s="125"/>
    </row>
    <row r="35" spans="2:21" x14ac:dyDescent="0.2">
      <c r="B35" s="121">
        <v>0.36111111111111099</v>
      </c>
      <c r="C35" s="122"/>
      <c r="D35" s="123" t="str">
        <f t="shared" si="0"/>
        <v xml:space="preserve"> </v>
      </c>
      <c r="E35" s="124"/>
      <c r="F35" s="125" t="str">
        <f t="shared" si="1"/>
        <v xml:space="preserve"> </v>
      </c>
      <c r="G35" s="125" t="str">
        <f t="shared" si="2"/>
        <v xml:space="preserve"> </v>
      </c>
      <c r="H35" s="123" t="str">
        <f t="shared" si="3"/>
        <v xml:space="preserve"> </v>
      </c>
      <c r="I35" s="123" t="str">
        <f t="shared" si="4"/>
        <v xml:space="preserve"> </v>
      </c>
      <c r="J35" s="127" t="str">
        <f t="shared" si="5"/>
        <v xml:space="preserve"> </v>
      </c>
      <c r="K35" s="125"/>
      <c r="L35" s="125"/>
      <c r="M35" s="125"/>
      <c r="N35" s="125"/>
      <c r="O35" s="125"/>
      <c r="P35" s="125"/>
      <c r="Q35" s="125"/>
      <c r="R35" s="125"/>
      <c r="S35" s="125"/>
      <c r="T35" s="125"/>
      <c r="U35" s="125"/>
    </row>
    <row r="36" spans="2:21" x14ac:dyDescent="0.2">
      <c r="B36" s="121">
        <v>0.36458333333333298</v>
      </c>
      <c r="C36" s="122"/>
      <c r="D36" s="123" t="str">
        <f t="shared" si="0"/>
        <v xml:space="preserve"> </v>
      </c>
      <c r="E36" s="124"/>
      <c r="F36" s="125" t="str">
        <f t="shared" si="1"/>
        <v xml:space="preserve"> </v>
      </c>
      <c r="G36" s="125" t="str">
        <f t="shared" si="2"/>
        <v xml:space="preserve"> </v>
      </c>
      <c r="H36" s="123" t="str">
        <f t="shared" si="3"/>
        <v xml:space="preserve"> </v>
      </c>
      <c r="I36" s="123" t="str">
        <f t="shared" si="4"/>
        <v xml:space="preserve"> </v>
      </c>
      <c r="J36" s="127" t="str">
        <f t="shared" si="5"/>
        <v xml:space="preserve"> </v>
      </c>
      <c r="K36" s="125"/>
      <c r="L36" s="125"/>
      <c r="M36" s="125"/>
      <c r="N36" s="125"/>
      <c r="O36" s="125"/>
      <c r="P36" s="125"/>
      <c r="Q36" s="125"/>
      <c r="R36" s="125"/>
      <c r="S36" s="125"/>
      <c r="T36" s="125"/>
      <c r="U36" s="125"/>
    </row>
    <row r="37" spans="2:21" x14ac:dyDescent="0.2">
      <c r="B37" s="121">
        <v>0.36805555555555503</v>
      </c>
      <c r="C37" s="122"/>
      <c r="D37" s="123" t="str">
        <f t="shared" si="0"/>
        <v xml:space="preserve"> </v>
      </c>
      <c r="E37" s="124"/>
      <c r="F37" s="125" t="str">
        <f t="shared" si="1"/>
        <v xml:space="preserve"> </v>
      </c>
      <c r="G37" s="125" t="str">
        <f t="shared" si="2"/>
        <v xml:space="preserve"> </v>
      </c>
      <c r="H37" s="123" t="str">
        <f t="shared" si="3"/>
        <v xml:space="preserve"> </v>
      </c>
      <c r="I37" s="123" t="str">
        <f t="shared" si="4"/>
        <v xml:space="preserve"> </v>
      </c>
      <c r="J37" s="127" t="str">
        <f t="shared" si="5"/>
        <v xml:space="preserve"> </v>
      </c>
      <c r="K37" s="125"/>
      <c r="L37" s="125"/>
      <c r="M37" s="125"/>
      <c r="N37" s="125"/>
      <c r="O37" s="125"/>
      <c r="P37" s="125"/>
      <c r="Q37" s="125"/>
      <c r="R37" s="125"/>
      <c r="S37" s="125"/>
      <c r="T37" s="125"/>
      <c r="U37" s="125"/>
    </row>
    <row r="38" spans="2:21" x14ac:dyDescent="0.2">
      <c r="B38" s="121">
        <v>0.37152777777777701</v>
      </c>
      <c r="C38" s="122"/>
      <c r="D38" s="123" t="str">
        <f t="shared" si="0"/>
        <v xml:space="preserve"> </v>
      </c>
      <c r="E38" s="124"/>
      <c r="F38" s="125" t="str">
        <f t="shared" si="1"/>
        <v xml:space="preserve"> </v>
      </c>
      <c r="G38" s="125" t="str">
        <f t="shared" si="2"/>
        <v xml:space="preserve"> </v>
      </c>
      <c r="H38" s="123" t="str">
        <f t="shared" si="3"/>
        <v xml:space="preserve"> </v>
      </c>
      <c r="I38" s="123" t="str">
        <f t="shared" si="4"/>
        <v xml:space="preserve"> </v>
      </c>
      <c r="J38" s="127" t="str">
        <f t="shared" si="5"/>
        <v xml:space="preserve"> </v>
      </c>
      <c r="K38" s="125"/>
      <c r="L38" s="125"/>
      <c r="M38" s="125"/>
      <c r="N38" s="125"/>
      <c r="O38" s="125"/>
      <c r="P38" s="125"/>
      <c r="Q38" s="125"/>
      <c r="R38" s="125"/>
      <c r="S38" s="125"/>
      <c r="T38" s="125"/>
      <c r="U38" s="125"/>
    </row>
    <row r="39" spans="2:21" x14ac:dyDescent="0.2">
      <c r="B39" s="121">
        <v>0.375</v>
      </c>
      <c r="C39" s="122"/>
      <c r="D39" s="123" t="str">
        <f t="shared" si="0"/>
        <v xml:space="preserve"> </v>
      </c>
      <c r="E39" s="124"/>
      <c r="F39" s="125" t="str">
        <f t="shared" si="1"/>
        <v xml:space="preserve"> </v>
      </c>
      <c r="G39" s="125" t="str">
        <f t="shared" si="2"/>
        <v xml:space="preserve"> </v>
      </c>
      <c r="H39" s="123" t="str">
        <f t="shared" si="3"/>
        <v xml:space="preserve"> </v>
      </c>
      <c r="I39" s="123" t="str">
        <f t="shared" si="4"/>
        <v xml:space="preserve"> </v>
      </c>
      <c r="J39" s="127" t="str">
        <f t="shared" si="5"/>
        <v xml:space="preserve"> </v>
      </c>
      <c r="K39" s="125"/>
      <c r="L39" s="125"/>
      <c r="M39" s="125"/>
      <c r="N39" s="125"/>
      <c r="O39" s="125"/>
      <c r="P39" s="125"/>
      <c r="Q39" s="125"/>
      <c r="R39" s="125"/>
      <c r="S39" s="125"/>
      <c r="T39" s="125"/>
      <c r="U39" s="125"/>
    </row>
    <row r="40" spans="2:21" x14ac:dyDescent="0.2">
      <c r="B40" s="121">
        <v>0.37847222222222199</v>
      </c>
      <c r="C40" s="122"/>
      <c r="D40" s="123" t="str">
        <f t="shared" si="0"/>
        <v xml:space="preserve"> </v>
      </c>
      <c r="E40" s="124"/>
      <c r="F40" s="125" t="str">
        <f t="shared" si="1"/>
        <v xml:space="preserve"> </v>
      </c>
      <c r="G40" s="125" t="str">
        <f t="shared" si="2"/>
        <v xml:space="preserve"> </v>
      </c>
      <c r="H40" s="123" t="str">
        <f t="shared" si="3"/>
        <v xml:space="preserve"> </v>
      </c>
      <c r="I40" s="123" t="str">
        <f t="shared" si="4"/>
        <v xml:space="preserve"> </v>
      </c>
      <c r="J40" s="127" t="str">
        <f t="shared" si="5"/>
        <v xml:space="preserve"> </v>
      </c>
      <c r="K40" s="125"/>
      <c r="L40" s="125"/>
      <c r="M40" s="125"/>
      <c r="N40" s="125"/>
      <c r="O40" s="125"/>
      <c r="P40" s="125"/>
      <c r="Q40" s="125"/>
      <c r="R40" s="125"/>
      <c r="S40" s="125"/>
      <c r="T40" s="125"/>
      <c r="U40" s="125"/>
    </row>
    <row r="41" spans="2:21" x14ac:dyDescent="0.2">
      <c r="C41" s="122"/>
      <c r="D41" s="123"/>
      <c r="E41" s="124"/>
      <c r="F41" s="125"/>
      <c r="G41" s="125"/>
      <c r="H41" s="125"/>
      <c r="I41" s="125"/>
      <c r="J41" s="127"/>
      <c r="K41" s="125"/>
      <c r="L41" s="125"/>
      <c r="M41" s="125"/>
      <c r="N41" s="125"/>
      <c r="O41" s="125"/>
      <c r="P41" s="125"/>
      <c r="Q41" s="125"/>
      <c r="R41" s="125"/>
      <c r="S41" s="125"/>
      <c r="T41" s="125"/>
      <c r="U41" s="125"/>
    </row>
    <row r="42" spans="2:21" x14ac:dyDescent="0.2">
      <c r="C42" s="122"/>
      <c r="D42" s="123"/>
      <c r="E42" s="124"/>
      <c r="F42" s="125"/>
      <c r="G42" s="125"/>
      <c r="H42" s="125"/>
      <c r="I42" s="125"/>
      <c r="J42" s="127"/>
      <c r="K42" s="125"/>
      <c r="L42" s="125"/>
      <c r="M42" s="125"/>
      <c r="N42" s="125"/>
      <c r="O42" s="125"/>
      <c r="P42" s="125"/>
      <c r="Q42" s="125"/>
      <c r="R42" s="125"/>
      <c r="S42" s="125"/>
      <c r="T42" s="125"/>
      <c r="U42" s="125"/>
    </row>
    <row r="43" spans="2:21" x14ac:dyDescent="0.2">
      <c r="C43" s="122"/>
      <c r="D43" s="123"/>
      <c r="E43" s="124"/>
      <c r="F43" s="125"/>
      <c r="G43" s="125"/>
      <c r="H43" s="125"/>
      <c r="I43" s="125"/>
      <c r="J43" s="127"/>
      <c r="K43" s="125"/>
      <c r="L43" s="125"/>
      <c r="M43" s="125"/>
      <c r="N43" s="125"/>
      <c r="O43" s="125"/>
      <c r="P43" s="125"/>
      <c r="Q43" s="125"/>
      <c r="R43" s="125"/>
      <c r="S43" s="125"/>
      <c r="T43" s="125"/>
      <c r="U43" s="125"/>
    </row>
    <row r="44" spans="2:21" x14ac:dyDescent="0.2">
      <c r="C44" s="122"/>
      <c r="D44" s="123"/>
      <c r="E44" s="124"/>
      <c r="F44" s="125"/>
      <c r="G44" s="125"/>
      <c r="H44" s="125"/>
      <c r="I44" s="125"/>
      <c r="J44" s="127"/>
      <c r="K44" s="125"/>
      <c r="L44" s="125"/>
      <c r="M44" s="125"/>
      <c r="N44" s="125"/>
      <c r="O44" s="125"/>
      <c r="P44" s="125"/>
      <c r="Q44" s="125"/>
      <c r="R44" s="125"/>
      <c r="S44" s="125"/>
      <c r="T44" s="125"/>
      <c r="U44" s="125"/>
    </row>
    <row r="45" spans="2:21" x14ac:dyDescent="0.2">
      <c r="C45" s="122"/>
      <c r="D45" s="123"/>
      <c r="E45" s="124"/>
      <c r="F45" s="125"/>
      <c r="G45" s="125"/>
      <c r="H45" s="125"/>
      <c r="I45" s="125"/>
      <c r="J45" s="127"/>
      <c r="K45" s="125"/>
      <c r="L45" s="125"/>
      <c r="M45" s="125"/>
      <c r="N45" s="125"/>
      <c r="O45" s="125"/>
      <c r="P45" s="125"/>
      <c r="Q45" s="125"/>
      <c r="R45" s="125"/>
      <c r="S45" s="125"/>
      <c r="T45" s="125"/>
      <c r="U45" s="125"/>
    </row>
    <row r="46" spans="2:21" x14ac:dyDescent="0.2">
      <c r="C46" s="122"/>
      <c r="D46" s="123"/>
      <c r="E46" s="124"/>
      <c r="F46" s="125"/>
      <c r="G46" s="125"/>
      <c r="H46" s="125"/>
      <c r="I46" s="125"/>
      <c r="J46" s="127"/>
      <c r="K46" s="125"/>
      <c r="L46" s="125"/>
      <c r="M46" s="125"/>
      <c r="N46" s="125"/>
      <c r="O46" s="125"/>
      <c r="P46" s="125"/>
      <c r="Q46" s="125"/>
      <c r="R46" s="125"/>
      <c r="S46" s="125"/>
      <c r="T46" s="125"/>
      <c r="U46" s="125"/>
    </row>
    <row r="47" spans="2:21" x14ac:dyDescent="0.2">
      <c r="C47" s="122"/>
      <c r="D47" s="123"/>
      <c r="E47" s="124"/>
      <c r="F47" s="125"/>
      <c r="G47" s="125"/>
      <c r="H47" s="125"/>
      <c r="I47" s="125"/>
      <c r="J47" s="127"/>
      <c r="K47" s="125"/>
      <c r="L47" s="125"/>
      <c r="M47" s="125"/>
      <c r="N47" s="125"/>
      <c r="O47" s="125"/>
      <c r="P47" s="125"/>
      <c r="Q47" s="125"/>
      <c r="R47" s="125"/>
      <c r="S47" s="125"/>
      <c r="T47" s="125"/>
      <c r="U47" s="125"/>
    </row>
    <row r="48" spans="2:21" x14ac:dyDescent="0.2">
      <c r="C48" s="122"/>
      <c r="D48" s="123"/>
      <c r="E48" s="124"/>
      <c r="F48" s="125"/>
      <c r="G48" s="125"/>
      <c r="H48" s="125"/>
      <c r="I48" s="125"/>
      <c r="J48" s="127"/>
      <c r="K48" s="125"/>
      <c r="L48" s="125"/>
      <c r="M48" s="125"/>
      <c r="N48" s="125"/>
      <c r="O48" s="125"/>
      <c r="P48" s="125"/>
      <c r="Q48" s="125"/>
      <c r="R48" s="125"/>
      <c r="S48" s="125"/>
      <c r="T48" s="125"/>
      <c r="U48" s="125"/>
    </row>
    <row r="49" spans="3:21" x14ac:dyDescent="0.2">
      <c r="C49" s="122"/>
      <c r="D49" s="123"/>
      <c r="E49" s="124"/>
      <c r="F49" s="125"/>
      <c r="G49" s="125"/>
      <c r="H49" s="125"/>
      <c r="I49" s="125"/>
      <c r="J49" s="127"/>
      <c r="K49" s="125"/>
      <c r="L49" s="125"/>
      <c r="M49" s="125"/>
      <c r="N49" s="125"/>
      <c r="O49" s="125"/>
      <c r="P49" s="125"/>
      <c r="Q49" s="125"/>
      <c r="R49" s="125"/>
      <c r="S49" s="125"/>
      <c r="T49" s="125"/>
      <c r="U49" s="125"/>
    </row>
    <row r="50" spans="3:21" x14ac:dyDescent="0.2">
      <c r="C50" s="122"/>
      <c r="D50" s="123"/>
      <c r="E50" s="124"/>
      <c r="F50" s="125"/>
      <c r="G50" s="125"/>
      <c r="H50" s="125"/>
      <c r="I50" s="125"/>
      <c r="J50" s="127"/>
      <c r="K50" s="125"/>
      <c r="L50" s="125"/>
      <c r="M50" s="125"/>
      <c r="N50" s="125"/>
      <c r="O50" s="125"/>
      <c r="P50" s="125"/>
      <c r="Q50" s="125"/>
      <c r="R50" s="125"/>
      <c r="S50" s="125"/>
      <c r="T50" s="125"/>
      <c r="U50" s="125"/>
    </row>
    <row r="51" spans="3:21" x14ac:dyDescent="0.2">
      <c r="C51" s="122"/>
      <c r="D51" s="123"/>
      <c r="E51" s="124"/>
      <c r="F51" s="125"/>
      <c r="G51" s="125"/>
      <c r="H51" s="125"/>
      <c r="I51" s="125"/>
      <c r="J51" s="127"/>
      <c r="K51" s="125"/>
      <c r="L51" s="125"/>
      <c r="M51" s="125"/>
      <c r="N51" s="125"/>
      <c r="O51" s="125"/>
      <c r="P51" s="125"/>
      <c r="Q51" s="125"/>
      <c r="R51" s="125"/>
      <c r="S51" s="125"/>
      <c r="T51" s="125"/>
      <c r="U51" s="125"/>
    </row>
    <row r="52" spans="3:21" x14ac:dyDescent="0.2">
      <c r="C52" s="122"/>
      <c r="D52" s="123"/>
      <c r="E52" s="124"/>
      <c r="F52" s="125"/>
      <c r="G52" s="125"/>
      <c r="H52" s="125"/>
      <c r="I52" s="125"/>
      <c r="J52" s="127"/>
      <c r="K52" s="125"/>
      <c r="L52" s="125"/>
      <c r="M52" s="125"/>
      <c r="N52" s="125"/>
      <c r="O52" s="125"/>
      <c r="P52" s="125"/>
      <c r="Q52" s="125"/>
      <c r="R52" s="125"/>
      <c r="S52" s="125"/>
      <c r="T52" s="125"/>
      <c r="U52" s="125"/>
    </row>
    <row r="53" spans="3:21" x14ac:dyDescent="0.2">
      <c r="C53" s="122"/>
      <c r="D53" s="123"/>
      <c r="E53" s="124"/>
      <c r="F53" s="125"/>
      <c r="G53" s="125"/>
      <c r="H53" s="125"/>
      <c r="I53" s="125"/>
      <c r="J53" s="127"/>
      <c r="K53" s="125"/>
      <c r="L53" s="125"/>
      <c r="M53" s="125"/>
      <c r="N53" s="125"/>
      <c r="O53" s="125"/>
      <c r="P53" s="125"/>
      <c r="Q53" s="125"/>
      <c r="R53" s="125"/>
      <c r="S53" s="125"/>
      <c r="T53" s="125"/>
      <c r="U53" s="125"/>
    </row>
    <row r="54" spans="3:21" x14ac:dyDescent="0.2">
      <c r="C54" s="122"/>
      <c r="D54" s="123"/>
      <c r="E54" s="124"/>
      <c r="F54" s="125"/>
      <c r="G54" s="125"/>
      <c r="H54" s="125"/>
      <c r="I54" s="125"/>
      <c r="J54" s="127"/>
      <c r="K54" s="125"/>
      <c r="L54" s="125"/>
      <c r="M54" s="125"/>
      <c r="N54" s="125"/>
      <c r="O54" s="125"/>
      <c r="P54" s="125"/>
      <c r="Q54" s="125"/>
      <c r="R54" s="125"/>
      <c r="S54" s="125"/>
      <c r="T54" s="125"/>
      <c r="U54" s="125"/>
    </row>
    <row r="55" spans="3:21" x14ac:dyDescent="0.2">
      <c r="C55" s="122"/>
      <c r="D55" s="123"/>
      <c r="E55" s="124"/>
      <c r="F55" s="125"/>
      <c r="G55" s="125"/>
      <c r="H55" s="125"/>
      <c r="I55" s="125"/>
      <c r="J55" s="127"/>
      <c r="K55" s="125"/>
      <c r="L55" s="125"/>
      <c r="M55" s="125"/>
      <c r="N55" s="125"/>
      <c r="O55" s="125"/>
      <c r="P55" s="125"/>
      <c r="Q55" s="125"/>
      <c r="R55" s="125"/>
      <c r="S55" s="125"/>
      <c r="T55" s="125"/>
      <c r="U55" s="125"/>
    </row>
    <row r="56" spans="3:21" x14ac:dyDescent="0.2">
      <c r="C56" s="122"/>
      <c r="D56" s="123"/>
      <c r="E56" s="124"/>
      <c r="F56" s="125"/>
      <c r="G56" s="125"/>
      <c r="H56" s="125"/>
      <c r="I56" s="125"/>
      <c r="J56" s="127"/>
      <c r="K56" s="125"/>
      <c r="L56" s="125"/>
      <c r="M56" s="125"/>
      <c r="N56" s="125"/>
      <c r="O56" s="125"/>
      <c r="P56" s="125"/>
      <c r="Q56" s="125"/>
      <c r="R56" s="125"/>
      <c r="S56" s="125"/>
      <c r="T56" s="125"/>
      <c r="U56" s="125"/>
    </row>
    <row r="57" spans="3:21" x14ac:dyDescent="0.2">
      <c r="C57" s="122"/>
      <c r="D57" s="123"/>
      <c r="E57" s="124"/>
      <c r="F57" s="125"/>
      <c r="G57" s="125"/>
      <c r="H57" s="125"/>
      <c r="I57" s="125"/>
      <c r="J57" s="127"/>
      <c r="K57" s="125"/>
      <c r="L57" s="125"/>
      <c r="M57" s="125"/>
      <c r="N57" s="125"/>
      <c r="O57" s="125"/>
      <c r="P57" s="125"/>
      <c r="Q57" s="125"/>
      <c r="R57" s="125"/>
      <c r="S57" s="125"/>
      <c r="T57" s="125"/>
      <c r="U57" s="125"/>
    </row>
    <row r="58" spans="3:21" x14ac:dyDescent="0.2">
      <c r="C58" s="122"/>
      <c r="D58" s="123"/>
      <c r="E58" s="124"/>
      <c r="F58" s="125"/>
      <c r="G58" s="125"/>
      <c r="H58" s="125"/>
      <c r="I58" s="125"/>
      <c r="J58" s="127"/>
      <c r="K58" s="125"/>
      <c r="L58" s="125"/>
      <c r="M58" s="125"/>
      <c r="N58" s="125"/>
      <c r="O58" s="125"/>
      <c r="P58" s="125"/>
      <c r="Q58" s="125"/>
      <c r="R58" s="125"/>
      <c r="S58" s="125"/>
      <c r="T58" s="125"/>
      <c r="U58" s="125"/>
    </row>
    <row r="59" spans="3:21" x14ac:dyDescent="0.2">
      <c r="C59" s="122"/>
      <c r="D59" s="123"/>
      <c r="E59" s="124"/>
      <c r="J59" s="127"/>
    </row>
    <row r="60" spans="3:21" x14ac:dyDescent="0.2">
      <c r="C60" s="122"/>
      <c r="D60" s="123"/>
      <c r="E60" s="124"/>
      <c r="J60" s="127"/>
    </row>
    <row r="61" spans="3:21" x14ac:dyDescent="0.2">
      <c r="C61" s="122"/>
      <c r="D61" s="123"/>
      <c r="E61" s="124"/>
      <c r="J61" s="127"/>
    </row>
    <row r="62" spans="3:21" x14ac:dyDescent="0.2">
      <c r="C62" s="122"/>
      <c r="D62" s="123"/>
      <c r="E62" s="124"/>
      <c r="J62" s="127"/>
    </row>
    <row r="63" spans="3:21" x14ac:dyDescent="0.2">
      <c r="C63" s="122"/>
      <c r="D63" s="123"/>
      <c r="E63" s="124"/>
      <c r="J63" s="127"/>
    </row>
    <row r="64" spans="3:21" x14ac:dyDescent="0.2">
      <c r="C64" s="122"/>
      <c r="D64" s="123"/>
      <c r="E64" s="124"/>
      <c r="J64" s="127"/>
    </row>
    <row r="65" spans="3:10" x14ac:dyDescent="0.2">
      <c r="C65" s="122"/>
      <c r="D65" s="123"/>
      <c r="E65" s="124"/>
      <c r="J65" s="127"/>
    </row>
    <row r="66" spans="3:10" x14ac:dyDescent="0.2">
      <c r="C66" s="122"/>
      <c r="D66" s="123"/>
      <c r="E66" s="124"/>
      <c r="J66" s="127"/>
    </row>
    <row r="67" spans="3:10" x14ac:dyDescent="0.2">
      <c r="C67" s="122"/>
      <c r="D67" s="123"/>
      <c r="E67" s="124"/>
      <c r="J67" s="127"/>
    </row>
    <row r="68" spans="3:10" x14ac:dyDescent="0.2">
      <c r="C68" s="122"/>
      <c r="D68" s="123"/>
      <c r="E68" s="124"/>
      <c r="J68" s="127"/>
    </row>
    <row r="69" spans="3:10" x14ac:dyDescent="0.2">
      <c r="C69" s="122"/>
      <c r="D69" s="123"/>
      <c r="E69" s="124"/>
      <c r="J69" s="127"/>
    </row>
    <row r="70" spans="3:10" x14ac:dyDescent="0.2">
      <c r="C70" s="122"/>
      <c r="D70" s="123"/>
      <c r="E70" s="124"/>
      <c r="J70" s="127"/>
    </row>
    <row r="71" spans="3:10" x14ac:dyDescent="0.2">
      <c r="C71" s="122"/>
      <c r="D71" s="123"/>
      <c r="E71" s="124"/>
      <c r="J71" s="127"/>
    </row>
    <row r="72" spans="3:10" x14ac:dyDescent="0.2">
      <c r="C72" s="122"/>
      <c r="D72" s="123"/>
      <c r="E72" s="124"/>
      <c r="J72" s="127"/>
    </row>
    <row r="73" spans="3:10" x14ac:dyDescent="0.2">
      <c r="C73" s="122"/>
      <c r="D73" s="123"/>
      <c r="E73" s="124"/>
      <c r="J73" s="127"/>
    </row>
    <row r="74" spans="3:10" x14ac:dyDescent="0.2">
      <c r="C74" s="122"/>
      <c r="D74" s="123"/>
      <c r="E74" s="124"/>
      <c r="J74" s="127"/>
    </row>
    <row r="75" spans="3:10" x14ac:dyDescent="0.2">
      <c r="C75" s="122"/>
      <c r="D75" s="123"/>
      <c r="E75" s="124"/>
      <c r="J75" s="127"/>
    </row>
    <row r="76" spans="3:10" x14ac:dyDescent="0.2">
      <c r="C76" s="122"/>
      <c r="D76" s="123"/>
      <c r="E76" s="124"/>
      <c r="J76" s="127"/>
    </row>
    <row r="77" spans="3:10" x14ac:dyDescent="0.2">
      <c r="C77" s="122"/>
      <c r="D77" s="123"/>
      <c r="E77" s="124"/>
      <c r="J77" s="127"/>
    </row>
    <row r="78" spans="3:10" x14ac:dyDescent="0.2">
      <c r="C78" s="122"/>
      <c r="D78" s="123"/>
      <c r="E78" s="124"/>
      <c r="J78" s="127"/>
    </row>
    <row r="79" spans="3:10" x14ac:dyDescent="0.2">
      <c r="C79" s="122"/>
      <c r="D79" s="123"/>
      <c r="E79" s="124"/>
      <c r="J79" s="127"/>
    </row>
    <row r="80" spans="3:10" x14ac:dyDescent="0.2">
      <c r="C80" s="122"/>
      <c r="D80" s="123"/>
      <c r="E80" s="124"/>
      <c r="J80" s="127"/>
    </row>
    <row r="81" spans="3:10" x14ac:dyDescent="0.2">
      <c r="C81" s="122"/>
      <c r="D81" s="123"/>
      <c r="E81" s="124"/>
      <c r="J81" s="127"/>
    </row>
    <row r="82" spans="3:10" x14ac:dyDescent="0.2">
      <c r="C82" s="122"/>
      <c r="D82" s="123"/>
      <c r="E82" s="124"/>
      <c r="J82" s="127"/>
    </row>
    <row r="83" spans="3:10" x14ac:dyDescent="0.2">
      <c r="C83" s="122"/>
      <c r="D83" s="123"/>
      <c r="E83" s="124"/>
      <c r="J83" s="127"/>
    </row>
    <row r="84" spans="3:10" x14ac:dyDescent="0.2">
      <c r="C84" s="122"/>
      <c r="D84" s="123"/>
      <c r="E84" s="124"/>
      <c r="J84" s="127"/>
    </row>
    <row r="85" spans="3:10" x14ac:dyDescent="0.2">
      <c r="C85" s="122"/>
      <c r="D85" s="123"/>
      <c r="E85" s="124"/>
      <c r="J85" s="127"/>
    </row>
    <row r="86" spans="3:10" x14ac:dyDescent="0.2">
      <c r="C86" s="122"/>
      <c r="D86" s="123"/>
      <c r="E86" s="124"/>
      <c r="J86" s="127"/>
    </row>
    <row r="87" spans="3:10" x14ac:dyDescent="0.2">
      <c r="C87" s="122"/>
      <c r="D87" s="123"/>
      <c r="E87" s="124"/>
      <c r="J87" s="127"/>
    </row>
    <row r="88" spans="3:10" x14ac:dyDescent="0.2">
      <c r="C88" s="122"/>
      <c r="D88" s="123"/>
      <c r="E88" s="124"/>
      <c r="J88" s="127"/>
    </row>
    <row r="89" spans="3:10" x14ac:dyDescent="0.2">
      <c r="C89" s="122"/>
      <c r="D89" s="123"/>
      <c r="E89" s="124"/>
      <c r="J89" s="127"/>
    </row>
    <row r="90" spans="3:10" x14ac:dyDescent="0.2">
      <c r="C90" s="122"/>
      <c r="D90" s="123"/>
      <c r="E90" s="124"/>
      <c r="J90" s="127"/>
    </row>
    <row r="91" spans="3:10" x14ac:dyDescent="0.2">
      <c r="C91" s="122"/>
      <c r="D91" s="123"/>
      <c r="E91" s="124"/>
      <c r="J91" s="127"/>
    </row>
    <row r="92" spans="3:10" x14ac:dyDescent="0.2">
      <c r="C92" s="122"/>
      <c r="D92" s="123"/>
      <c r="E92" s="124"/>
      <c r="J92" s="127"/>
    </row>
    <row r="93" spans="3:10" x14ac:dyDescent="0.2">
      <c r="C93" s="122"/>
      <c r="D93" s="123"/>
      <c r="E93" s="124"/>
      <c r="J93" s="127"/>
    </row>
    <row r="94" spans="3:10" x14ac:dyDescent="0.2">
      <c r="C94" s="122"/>
      <c r="D94" s="123"/>
      <c r="E94" s="124"/>
      <c r="J94" s="127"/>
    </row>
    <row r="95" spans="3:10" x14ac:dyDescent="0.2">
      <c r="C95" s="122"/>
      <c r="D95" s="123"/>
      <c r="E95" s="124"/>
      <c r="J95" s="127"/>
    </row>
    <row r="96" spans="3:10" x14ac:dyDescent="0.2">
      <c r="C96" s="122"/>
      <c r="D96" s="123"/>
      <c r="E96" s="124"/>
      <c r="J96" s="127"/>
    </row>
    <row r="97" spans="3:10" x14ac:dyDescent="0.2">
      <c r="C97" s="122"/>
      <c r="D97" s="123"/>
      <c r="E97" s="124"/>
      <c r="J97" s="127"/>
    </row>
    <row r="98" spans="3:10" x14ac:dyDescent="0.2">
      <c r="C98" s="122"/>
      <c r="D98" s="123"/>
      <c r="E98" s="124"/>
      <c r="J98" s="127"/>
    </row>
    <row r="99" spans="3:10" x14ac:dyDescent="0.2">
      <c r="C99" s="122"/>
      <c r="D99" s="123"/>
      <c r="E99" s="124"/>
      <c r="J99" s="127"/>
    </row>
    <row r="100" spans="3:10" x14ac:dyDescent="0.2">
      <c r="C100" s="122"/>
      <c r="D100" s="123"/>
      <c r="E100" s="124"/>
      <c r="J100" s="127"/>
    </row>
    <row r="101" spans="3:10" x14ac:dyDescent="0.2">
      <c r="C101" s="122"/>
      <c r="D101" s="123"/>
      <c r="E101" s="124"/>
      <c r="J101" s="127"/>
    </row>
    <row r="102" spans="3:10" x14ac:dyDescent="0.2">
      <c r="C102" s="122"/>
      <c r="D102" s="123"/>
      <c r="E102" s="124"/>
      <c r="J102" s="127"/>
    </row>
    <row r="103" spans="3:10" x14ac:dyDescent="0.2">
      <c r="C103" s="122"/>
      <c r="D103" s="123"/>
      <c r="E103" s="124"/>
      <c r="J103" s="127"/>
    </row>
    <row r="104" spans="3:10" x14ac:dyDescent="0.2">
      <c r="C104" s="122"/>
      <c r="D104" s="123"/>
      <c r="E104" s="124"/>
      <c r="J104" s="127"/>
    </row>
    <row r="105" spans="3:10" x14ac:dyDescent="0.2">
      <c r="C105" s="122"/>
      <c r="D105" s="123"/>
      <c r="E105" s="124"/>
      <c r="J105" s="127"/>
    </row>
    <row r="106" spans="3:10" x14ac:dyDescent="0.2">
      <c r="C106" s="122"/>
      <c r="D106" s="123"/>
      <c r="E106" s="124"/>
      <c r="J106" s="127"/>
    </row>
    <row r="107" spans="3:10" x14ac:dyDescent="0.2">
      <c r="C107" s="122"/>
      <c r="D107" s="123"/>
      <c r="E107" s="124"/>
      <c r="J107" s="127"/>
    </row>
    <row r="108" spans="3:10" x14ac:dyDescent="0.2">
      <c r="C108" s="122"/>
      <c r="D108" s="123"/>
      <c r="E108" s="124"/>
      <c r="J108" s="127"/>
    </row>
    <row r="109" spans="3:10" x14ac:dyDescent="0.2">
      <c r="C109" s="122"/>
      <c r="D109" s="123"/>
      <c r="E109" s="124"/>
      <c r="J109" s="127"/>
    </row>
    <row r="110" spans="3:10" x14ac:dyDescent="0.2">
      <c r="C110" s="122"/>
      <c r="D110" s="123"/>
      <c r="E110" s="124"/>
      <c r="J110" s="127"/>
    </row>
    <row r="111" spans="3:10" x14ac:dyDescent="0.2">
      <c r="C111" s="122"/>
      <c r="D111" s="123"/>
      <c r="E111" s="124"/>
      <c r="J111" s="127"/>
    </row>
    <row r="112" spans="3:10" x14ac:dyDescent="0.2">
      <c r="C112" s="122"/>
      <c r="D112" s="123"/>
      <c r="E112" s="124"/>
      <c r="J112" s="127"/>
    </row>
    <row r="113" spans="3:10" x14ac:dyDescent="0.2">
      <c r="C113" s="122"/>
      <c r="D113" s="123"/>
      <c r="E113" s="124"/>
      <c r="J113" s="127"/>
    </row>
    <row r="114" spans="3:10" x14ac:dyDescent="0.2">
      <c r="C114" s="122"/>
      <c r="D114" s="123"/>
      <c r="E114" s="124"/>
      <c r="J114" s="127"/>
    </row>
    <row r="115" spans="3:10" x14ac:dyDescent="0.2">
      <c r="C115" s="122"/>
      <c r="D115" s="123"/>
      <c r="E115" s="124"/>
      <c r="J115" s="127"/>
    </row>
    <row r="116" spans="3:10" x14ac:dyDescent="0.2">
      <c r="C116" s="122"/>
      <c r="D116" s="123"/>
      <c r="E116" s="124"/>
      <c r="J116" s="127"/>
    </row>
    <row r="117" spans="3:10" x14ac:dyDescent="0.2">
      <c r="C117" s="122"/>
      <c r="D117" s="123"/>
      <c r="E117" s="124"/>
      <c r="J117" s="127"/>
    </row>
    <row r="118" spans="3:10" x14ac:dyDescent="0.2">
      <c r="C118" s="122"/>
      <c r="D118" s="123"/>
      <c r="E118" s="124"/>
      <c r="J118" s="127"/>
    </row>
    <row r="119" spans="3:10" x14ac:dyDescent="0.2">
      <c r="C119" s="122"/>
      <c r="D119" s="123"/>
      <c r="E119" s="124"/>
      <c r="J119" s="127"/>
    </row>
    <row r="120" spans="3:10" x14ac:dyDescent="0.2">
      <c r="C120" s="122"/>
      <c r="D120" s="123"/>
      <c r="E120" s="124"/>
      <c r="J120" s="127"/>
    </row>
    <row r="121" spans="3:10" x14ac:dyDescent="0.2">
      <c r="C121" s="122"/>
      <c r="D121" s="123"/>
      <c r="E121" s="124"/>
      <c r="J121" s="127"/>
    </row>
    <row r="122" spans="3:10" x14ac:dyDescent="0.2">
      <c r="C122" s="122"/>
      <c r="D122" s="123"/>
      <c r="E122" s="124"/>
      <c r="J122" s="127"/>
    </row>
    <row r="123" spans="3:10" x14ac:dyDescent="0.2">
      <c r="C123" s="122"/>
      <c r="D123" s="123"/>
      <c r="E123" s="124"/>
      <c r="J123" s="127"/>
    </row>
    <row r="124" spans="3:10" x14ac:dyDescent="0.2">
      <c r="C124" s="122"/>
      <c r="D124" s="123"/>
      <c r="E124" s="124"/>
      <c r="J124" s="127"/>
    </row>
    <row r="125" spans="3:10" x14ac:dyDescent="0.2">
      <c r="C125" s="122"/>
      <c r="D125" s="123"/>
      <c r="E125" s="124"/>
      <c r="J125" s="127"/>
    </row>
    <row r="126" spans="3:10" x14ac:dyDescent="0.2">
      <c r="C126" s="122"/>
      <c r="D126" s="123"/>
      <c r="E126" s="124"/>
    </row>
    <row r="127" spans="3:10" x14ac:dyDescent="0.2">
      <c r="C127" s="122"/>
      <c r="D127" s="123"/>
      <c r="E127" s="124"/>
    </row>
    <row r="128" spans="3:10" x14ac:dyDescent="0.2">
      <c r="C128" s="122"/>
      <c r="D128" s="123"/>
      <c r="E128" s="124"/>
    </row>
    <row r="129" spans="3:5" x14ac:dyDescent="0.2">
      <c r="C129" s="122"/>
      <c r="D129" s="123"/>
      <c r="E129" s="124"/>
    </row>
    <row r="130" spans="3:5" x14ac:dyDescent="0.2">
      <c r="C130" s="122"/>
      <c r="D130" s="123"/>
      <c r="E130" s="124"/>
    </row>
    <row r="131" spans="3:5" x14ac:dyDescent="0.2">
      <c r="C131" s="122"/>
      <c r="D131" s="123"/>
      <c r="E131" s="124"/>
    </row>
    <row r="132" spans="3:5" x14ac:dyDescent="0.2">
      <c r="C132" s="122"/>
      <c r="D132" s="123"/>
      <c r="E132" s="124"/>
    </row>
    <row r="133" spans="3:5" x14ac:dyDescent="0.2">
      <c r="C133" s="122"/>
      <c r="D133" s="123"/>
      <c r="E133" s="124"/>
    </row>
    <row r="134" spans="3:5" x14ac:dyDescent="0.2">
      <c r="C134" s="122"/>
      <c r="D134" s="123"/>
      <c r="E134" s="124"/>
    </row>
    <row r="135" spans="3:5" x14ac:dyDescent="0.2">
      <c r="C135" s="122"/>
      <c r="D135" s="123"/>
      <c r="E135" s="124"/>
    </row>
    <row r="136" spans="3:5" x14ac:dyDescent="0.2">
      <c r="C136" s="122"/>
      <c r="D136" s="123"/>
      <c r="E136" s="124"/>
    </row>
    <row r="137" spans="3:5" x14ac:dyDescent="0.2">
      <c r="C137" s="122"/>
      <c r="D137" s="123"/>
      <c r="E137" s="124"/>
    </row>
    <row r="138" spans="3:5" x14ac:dyDescent="0.2">
      <c r="C138" s="122"/>
      <c r="D138" s="123"/>
      <c r="E138" s="124"/>
    </row>
    <row r="139" spans="3:5" x14ac:dyDescent="0.2">
      <c r="C139" s="122"/>
      <c r="D139" s="123"/>
      <c r="E139" s="124"/>
    </row>
    <row r="140" spans="3:5" x14ac:dyDescent="0.2">
      <c r="C140" s="122"/>
      <c r="D140" s="123"/>
      <c r="E140" s="124"/>
    </row>
    <row r="141" spans="3:5" x14ac:dyDescent="0.2">
      <c r="C141" s="122"/>
      <c r="D141" s="123"/>
      <c r="E141" s="124"/>
    </row>
    <row r="142" spans="3:5" x14ac:dyDescent="0.2">
      <c r="C142" s="122"/>
      <c r="D142" s="123"/>
      <c r="E142" s="124"/>
    </row>
    <row r="143" spans="3:5" x14ac:dyDescent="0.2">
      <c r="C143" s="122"/>
      <c r="D143" s="123"/>
      <c r="E143" s="124"/>
    </row>
    <row r="144" spans="3:5" x14ac:dyDescent="0.2">
      <c r="C144" s="122"/>
      <c r="D144" s="123"/>
      <c r="E144" s="124"/>
    </row>
    <row r="145" spans="3:5" x14ac:dyDescent="0.2">
      <c r="C145" s="122"/>
      <c r="D145" s="123"/>
      <c r="E145" s="124"/>
    </row>
    <row r="146" spans="3:5" x14ac:dyDescent="0.2">
      <c r="C146" s="122"/>
      <c r="D146" s="123"/>
      <c r="E146" s="124"/>
    </row>
    <row r="147" spans="3:5" x14ac:dyDescent="0.2">
      <c r="C147" s="122"/>
      <c r="D147" s="123"/>
      <c r="E147" s="124"/>
    </row>
    <row r="148" spans="3:5" x14ac:dyDescent="0.2">
      <c r="C148" s="122"/>
      <c r="D148" s="123"/>
      <c r="E148" s="124"/>
    </row>
    <row r="149" spans="3:5" x14ac:dyDescent="0.2">
      <c r="C149" s="122"/>
      <c r="D149" s="123"/>
      <c r="E149" s="124"/>
    </row>
    <row r="150" spans="3:5" x14ac:dyDescent="0.2">
      <c r="C150" s="122"/>
      <c r="D150" s="123"/>
      <c r="E150" s="124"/>
    </row>
    <row r="151" spans="3:5" x14ac:dyDescent="0.2">
      <c r="C151" s="122"/>
      <c r="D151" s="123"/>
      <c r="E151" s="124"/>
    </row>
    <row r="152" spans="3:5" x14ac:dyDescent="0.2">
      <c r="C152" s="122"/>
      <c r="D152" s="123"/>
      <c r="E152" s="124"/>
    </row>
    <row r="153" spans="3:5" x14ac:dyDescent="0.2">
      <c r="C153" s="122"/>
      <c r="D153" s="123"/>
      <c r="E153" s="124"/>
    </row>
    <row r="154" spans="3:5" x14ac:dyDescent="0.2">
      <c r="C154" s="122"/>
      <c r="D154" s="123"/>
      <c r="E154" s="124"/>
    </row>
    <row r="155" spans="3:5" x14ac:dyDescent="0.2">
      <c r="C155" s="122"/>
      <c r="D155" s="123"/>
      <c r="E155" s="124"/>
    </row>
    <row r="156" spans="3:5" x14ac:dyDescent="0.2">
      <c r="C156" s="122"/>
      <c r="D156" s="123"/>
      <c r="E156" s="124"/>
    </row>
    <row r="157" spans="3:5" x14ac:dyDescent="0.2">
      <c r="C157" s="122"/>
      <c r="D157" s="123"/>
      <c r="E157" s="124"/>
    </row>
    <row r="158" spans="3:5" x14ac:dyDescent="0.2">
      <c r="C158" s="122"/>
      <c r="D158" s="123"/>
      <c r="E158" s="124"/>
    </row>
    <row r="159" spans="3:5" x14ac:dyDescent="0.2">
      <c r="C159" s="122"/>
      <c r="D159" s="123"/>
      <c r="E159" s="124"/>
    </row>
    <row r="160" spans="3:5" x14ac:dyDescent="0.2">
      <c r="C160" s="122"/>
      <c r="D160" s="123"/>
      <c r="E160" s="124"/>
    </row>
    <row r="161" spans="3:5" x14ac:dyDescent="0.2">
      <c r="C161" s="122"/>
      <c r="D161" s="123"/>
      <c r="E161" s="124"/>
    </row>
    <row r="162" spans="3:5" x14ac:dyDescent="0.2">
      <c r="C162" s="122"/>
      <c r="D162" s="123"/>
      <c r="E162" s="124"/>
    </row>
    <row r="163" spans="3:5" x14ac:dyDescent="0.2">
      <c r="C163" s="122"/>
      <c r="D163" s="123"/>
      <c r="E163" s="124"/>
    </row>
    <row r="164" spans="3:5" x14ac:dyDescent="0.2">
      <c r="C164" s="122"/>
      <c r="D164" s="123"/>
      <c r="E164" s="124"/>
    </row>
    <row r="165" spans="3:5" x14ac:dyDescent="0.2">
      <c r="C165" s="122"/>
      <c r="D165" s="123"/>
      <c r="E165" s="124"/>
    </row>
    <row r="166" spans="3:5" x14ac:dyDescent="0.2">
      <c r="C166" s="122"/>
      <c r="D166" s="123"/>
      <c r="E166" s="124"/>
    </row>
    <row r="167" spans="3:5" x14ac:dyDescent="0.2">
      <c r="C167" s="122"/>
      <c r="D167" s="123"/>
      <c r="E167" s="124"/>
    </row>
    <row r="168" spans="3:5" x14ac:dyDescent="0.2">
      <c r="C168" s="122"/>
      <c r="D168" s="123"/>
      <c r="E168" s="124"/>
    </row>
    <row r="169" spans="3:5" x14ac:dyDescent="0.2">
      <c r="C169" s="122"/>
      <c r="D169" s="123"/>
      <c r="E169" s="124"/>
    </row>
    <row r="170" spans="3:5" x14ac:dyDescent="0.2">
      <c r="C170" s="122"/>
      <c r="D170" s="123"/>
      <c r="E170" s="124"/>
    </row>
    <row r="171" spans="3:5" x14ac:dyDescent="0.2">
      <c r="C171" s="122"/>
      <c r="D171" s="123"/>
      <c r="E171" s="124"/>
    </row>
    <row r="172" spans="3:5" x14ac:dyDescent="0.2">
      <c r="C172" s="122"/>
      <c r="D172" s="123"/>
      <c r="E172" s="124"/>
    </row>
    <row r="173" spans="3:5" x14ac:dyDescent="0.2">
      <c r="C173" s="122"/>
      <c r="D173" s="123"/>
      <c r="E173" s="124"/>
    </row>
    <row r="174" spans="3:5" x14ac:dyDescent="0.2">
      <c r="C174" s="122"/>
      <c r="D174" s="123"/>
      <c r="E174" s="124"/>
    </row>
    <row r="175" spans="3:5" x14ac:dyDescent="0.2">
      <c r="C175" s="122"/>
      <c r="D175" s="123"/>
      <c r="E175" s="124"/>
    </row>
    <row r="176" spans="3:5" x14ac:dyDescent="0.2">
      <c r="C176" s="122"/>
      <c r="D176" s="123"/>
      <c r="E176" s="124"/>
    </row>
    <row r="177" spans="3:5" x14ac:dyDescent="0.2">
      <c r="C177" s="122"/>
      <c r="D177" s="123"/>
      <c r="E177" s="124"/>
    </row>
    <row r="178" spans="3:5" x14ac:dyDescent="0.2">
      <c r="C178" s="122"/>
      <c r="D178" s="123"/>
      <c r="E178" s="124"/>
    </row>
    <row r="179" spans="3:5" x14ac:dyDescent="0.2">
      <c r="C179" s="122"/>
      <c r="D179" s="123"/>
      <c r="E179" s="124"/>
    </row>
    <row r="180" spans="3:5" x14ac:dyDescent="0.2">
      <c r="C180" s="122"/>
      <c r="D180" s="123"/>
      <c r="E180" s="124"/>
    </row>
    <row r="181" spans="3:5" x14ac:dyDescent="0.2">
      <c r="C181" s="122"/>
      <c r="D181" s="123"/>
      <c r="E181" s="124"/>
    </row>
    <row r="182" spans="3:5" x14ac:dyDescent="0.2">
      <c r="C182" s="122"/>
      <c r="D182" s="123"/>
      <c r="E182" s="124"/>
    </row>
    <row r="183" spans="3:5" x14ac:dyDescent="0.2">
      <c r="C183" s="122"/>
      <c r="D183" s="123"/>
      <c r="E183" s="124"/>
    </row>
    <row r="184" spans="3:5" x14ac:dyDescent="0.2">
      <c r="C184" s="122"/>
      <c r="D184" s="123"/>
      <c r="E184" s="124"/>
    </row>
    <row r="185" spans="3:5" x14ac:dyDescent="0.2">
      <c r="C185" s="122"/>
      <c r="D185" s="123"/>
      <c r="E185" s="124"/>
    </row>
    <row r="186" spans="3:5" x14ac:dyDescent="0.2">
      <c r="C186" s="122"/>
      <c r="D186" s="123"/>
      <c r="E186" s="124"/>
    </row>
    <row r="187" spans="3:5" x14ac:dyDescent="0.2">
      <c r="C187" s="122"/>
      <c r="D187" s="123"/>
      <c r="E187" s="124"/>
    </row>
    <row r="188" spans="3:5" x14ac:dyDescent="0.2">
      <c r="C188" s="122"/>
      <c r="D188" s="123"/>
      <c r="E188" s="124"/>
    </row>
    <row r="189" spans="3:5" x14ac:dyDescent="0.2">
      <c r="C189" s="122"/>
      <c r="D189" s="123"/>
      <c r="E189" s="124"/>
    </row>
    <row r="190" spans="3:5" x14ac:dyDescent="0.2">
      <c r="C190" s="122"/>
      <c r="D190" s="123"/>
      <c r="E190" s="124"/>
    </row>
    <row r="191" spans="3:5" x14ac:dyDescent="0.2">
      <c r="C191" s="122"/>
      <c r="D191" s="123"/>
      <c r="E191" s="124"/>
    </row>
    <row r="192" spans="3:5" x14ac:dyDescent="0.2">
      <c r="C192" s="122"/>
      <c r="D192" s="123"/>
      <c r="E192" s="124"/>
    </row>
    <row r="193" spans="3:5" x14ac:dyDescent="0.2">
      <c r="C193" s="122"/>
      <c r="D193" s="123"/>
      <c r="E193" s="124"/>
    </row>
    <row r="194" spans="3:5" x14ac:dyDescent="0.2">
      <c r="C194" s="122"/>
      <c r="D194" s="123"/>
      <c r="E194" s="124"/>
    </row>
    <row r="195" spans="3:5" x14ac:dyDescent="0.2">
      <c r="C195" s="122"/>
      <c r="D195" s="123"/>
      <c r="E195" s="124"/>
    </row>
    <row r="196" spans="3:5" x14ac:dyDescent="0.2">
      <c r="C196" s="122"/>
      <c r="D196" s="123"/>
      <c r="E196" s="124"/>
    </row>
    <row r="197" spans="3:5" x14ac:dyDescent="0.2">
      <c r="C197" s="122"/>
      <c r="D197" s="123"/>
      <c r="E197" s="124"/>
    </row>
    <row r="198" spans="3:5" x14ac:dyDescent="0.2">
      <c r="C198" s="122"/>
      <c r="D198" s="123"/>
      <c r="E198" s="124"/>
    </row>
    <row r="199" spans="3:5" x14ac:dyDescent="0.2">
      <c r="C199" s="122"/>
      <c r="D199" s="123"/>
      <c r="E199" s="124"/>
    </row>
    <row r="200" spans="3:5" x14ac:dyDescent="0.2">
      <c r="C200" s="122"/>
      <c r="D200" s="123"/>
      <c r="E200" s="124"/>
    </row>
    <row r="201" spans="3:5" x14ac:dyDescent="0.2">
      <c r="C201" s="122"/>
      <c r="D201" s="123"/>
      <c r="E201" s="124"/>
    </row>
    <row r="202" spans="3:5" x14ac:dyDescent="0.2">
      <c r="C202" s="122"/>
      <c r="D202" s="123"/>
      <c r="E202" s="124"/>
    </row>
    <row r="203" spans="3:5" x14ac:dyDescent="0.2">
      <c r="C203" s="122"/>
      <c r="D203" s="123"/>
      <c r="E203" s="124"/>
    </row>
    <row r="204" spans="3:5" x14ac:dyDescent="0.2">
      <c r="C204" s="122"/>
      <c r="D204" s="123"/>
      <c r="E204" s="124"/>
    </row>
    <row r="205" spans="3:5" x14ac:dyDescent="0.2">
      <c r="C205" s="122"/>
      <c r="D205" s="123"/>
      <c r="E205" s="124"/>
    </row>
    <row r="206" spans="3:5" x14ac:dyDescent="0.2">
      <c r="C206" s="122"/>
      <c r="D206" s="123"/>
      <c r="E206" s="124"/>
    </row>
    <row r="207" spans="3:5" x14ac:dyDescent="0.2">
      <c r="C207" s="122"/>
      <c r="D207" s="123"/>
      <c r="E207" s="124"/>
    </row>
    <row r="208" spans="3:5" x14ac:dyDescent="0.2">
      <c r="C208" s="122"/>
      <c r="D208" s="123"/>
      <c r="E208" s="124"/>
    </row>
    <row r="209" spans="3:5" x14ac:dyDescent="0.2">
      <c r="C209" s="122"/>
      <c r="D209" s="123"/>
      <c r="E209" s="124"/>
    </row>
    <row r="210" spans="3:5" x14ac:dyDescent="0.2">
      <c r="C210" s="122"/>
      <c r="D210" s="123"/>
      <c r="E210" s="124"/>
    </row>
    <row r="211" spans="3:5" x14ac:dyDescent="0.2">
      <c r="C211" s="122"/>
      <c r="D211" s="123"/>
      <c r="E211" s="124"/>
    </row>
    <row r="212" spans="3:5" x14ac:dyDescent="0.2">
      <c r="C212" s="122"/>
      <c r="D212" s="123"/>
      <c r="E212" s="124"/>
    </row>
    <row r="213" spans="3:5" x14ac:dyDescent="0.2">
      <c r="C213" s="122"/>
      <c r="D213" s="123"/>
      <c r="E213" s="124"/>
    </row>
    <row r="214" spans="3:5" x14ac:dyDescent="0.2">
      <c r="C214" s="122"/>
      <c r="D214" s="123"/>
      <c r="E214" s="124"/>
    </row>
    <row r="215" spans="3:5" x14ac:dyDescent="0.2">
      <c r="C215" s="122"/>
      <c r="D215" s="123"/>
      <c r="E215" s="124"/>
    </row>
    <row r="216" spans="3:5" x14ac:dyDescent="0.2">
      <c r="C216" s="122"/>
      <c r="D216" s="123"/>
      <c r="E216" s="124"/>
    </row>
    <row r="217" spans="3:5" x14ac:dyDescent="0.2">
      <c r="C217" s="122"/>
      <c r="D217" s="123"/>
      <c r="E217" s="124"/>
    </row>
    <row r="218" spans="3:5" x14ac:dyDescent="0.2">
      <c r="C218" s="122"/>
      <c r="D218" s="123"/>
      <c r="E218" s="124"/>
    </row>
    <row r="219" spans="3:5" x14ac:dyDescent="0.2">
      <c r="C219" s="122"/>
      <c r="D219" s="123"/>
      <c r="E219" s="124"/>
    </row>
    <row r="220" spans="3:5" x14ac:dyDescent="0.2">
      <c r="C220" s="122"/>
      <c r="D220" s="123"/>
      <c r="E220" s="124"/>
    </row>
    <row r="221" spans="3:5" x14ac:dyDescent="0.2">
      <c r="C221" s="122"/>
      <c r="D221" s="123"/>
      <c r="E221" s="124"/>
    </row>
    <row r="222" spans="3:5" x14ac:dyDescent="0.2">
      <c r="C222" s="122"/>
      <c r="D222" s="123"/>
      <c r="E222" s="124"/>
    </row>
    <row r="223" spans="3:5" x14ac:dyDescent="0.2">
      <c r="C223" s="122"/>
      <c r="D223" s="123"/>
      <c r="E223" s="124"/>
    </row>
    <row r="224" spans="3:5" x14ac:dyDescent="0.2">
      <c r="C224" s="122"/>
      <c r="D224" s="123"/>
      <c r="E224" s="124"/>
    </row>
    <row r="225" spans="3:5" x14ac:dyDescent="0.2">
      <c r="C225" s="122"/>
      <c r="D225" s="123"/>
      <c r="E225" s="124"/>
    </row>
    <row r="226" spans="3:5" x14ac:dyDescent="0.2">
      <c r="C226" s="122"/>
      <c r="D226" s="123"/>
      <c r="E226" s="124"/>
    </row>
    <row r="227" spans="3:5" x14ac:dyDescent="0.2">
      <c r="C227" s="122"/>
      <c r="D227" s="123"/>
      <c r="E227" s="124"/>
    </row>
    <row r="228" spans="3:5" x14ac:dyDescent="0.2">
      <c r="C228" s="122"/>
      <c r="D228" s="123"/>
      <c r="E228" s="124"/>
    </row>
    <row r="229" spans="3:5" x14ac:dyDescent="0.2">
      <c r="C229" s="122"/>
      <c r="D229" s="123"/>
      <c r="E229" s="124"/>
    </row>
    <row r="230" spans="3:5" x14ac:dyDescent="0.2">
      <c r="C230" s="122"/>
      <c r="D230" s="123"/>
      <c r="E230" s="124"/>
    </row>
    <row r="231" spans="3:5" x14ac:dyDescent="0.2">
      <c r="C231" s="122"/>
      <c r="D231" s="123"/>
      <c r="E231" s="124"/>
    </row>
    <row r="232" spans="3:5" x14ac:dyDescent="0.2">
      <c r="C232" s="122"/>
      <c r="D232" s="123"/>
      <c r="E232" s="124"/>
    </row>
    <row r="233" spans="3:5" x14ac:dyDescent="0.2">
      <c r="C233" s="122"/>
      <c r="D233" s="123"/>
      <c r="E233" s="124"/>
    </row>
    <row r="234" spans="3:5" x14ac:dyDescent="0.2">
      <c r="C234" s="122"/>
      <c r="D234" s="123"/>
      <c r="E234" s="124"/>
    </row>
    <row r="235" spans="3:5" x14ac:dyDescent="0.2">
      <c r="C235" s="122"/>
      <c r="D235" s="123"/>
      <c r="E235" s="124"/>
    </row>
    <row r="236" spans="3:5" x14ac:dyDescent="0.2">
      <c r="C236" s="122"/>
      <c r="D236" s="123"/>
      <c r="E236" s="124"/>
    </row>
    <row r="237" spans="3:5" x14ac:dyDescent="0.2">
      <c r="C237" s="122"/>
      <c r="D237" s="123"/>
      <c r="E237" s="124"/>
    </row>
    <row r="238" spans="3:5" x14ac:dyDescent="0.2">
      <c r="C238" s="122"/>
      <c r="D238" s="123"/>
      <c r="E238" s="124"/>
    </row>
    <row r="239" spans="3:5" x14ac:dyDescent="0.2">
      <c r="C239" s="122"/>
      <c r="D239" s="123"/>
      <c r="E239" s="124"/>
    </row>
    <row r="240" spans="3:5" x14ac:dyDescent="0.2">
      <c r="C240" s="122"/>
      <c r="D240" s="123"/>
      <c r="E240" s="124"/>
    </row>
    <row r="241" spans="3:5" x14ac:dyDescent="0.2">
      <c r="C241" s="122"/>
      <c r="D241" s="123"/>
      <c r="E241" s="124"/>
    </row>
    <row r="242" spans="3:5" x14ac:dyDescent="0.2">
      <c r="C242" s="122"/>
      <c r="D242" s="123"/>
      <c r="E242" s="124"/>
    </row>
    <row r="243" spans="3:5" x14ac:dyDescent="0.2">
      <c r="C243" s="122"/>
      <c r="D243" s="123"/>
      <c r="E243" s="124"/>
    </row>
    <row r="244" spans="3:5" x14ac:dyDescent="0.2">
      <c r="C244" s="122"/>
      <c r="D244" s="123"/>
      <c r="E244" s="124"/>
    </row>
    <row r="245" spans="3:5" x14ac:dyDescent="0.2">
      <c r="C245" s="122"/>
      <c r="D245" s="123"/>
      <c r="E245" s="124"/>
    </row>
    <row r="246" spans="3:5" x14ac:dyDescent="0.2">
      <c r="C246" s="122"/>
      <c r="D246" s="123"/>
      <c r="E246" s="124"/>
    </row>
    <row r="247" spans="3:5" x14ac:dyDescent="0.2">
      <c r="C247" s="122"/>
      <c r="D247" s="123"/>
      <c r="E247" s="124"/>
    </row>
    <row r="248" spans="3:5" x14ac:dyDescent="0.2">
      <c r="C248" s="122"/>
      <c r="D248" s="123"/>
      <c r="E248" s="124"/>
    </row>
    <row r="249" spans="3:5" x14ac:dyDescent="0.2">
      <c r="C249" s="122"/>
      <c r="D249" s="123"/>
      <c r="E249" s="124"/>
    </row>
    <row r="250" spans="3:5" x14ac:dyDescent="0.2">
      <c r="C250" s="122"/>
      <c r="D250" s="123"/>
      <c r="E250" s="124"/>
    </row>
    <row r="251" spans="3:5" x14ac:dyDescent="0.2">
      <c r="C251" s="122"/>
      <c r="D251" s="123"/>
      <c r="E251" s="124"/>
    </row>
    <row r="252" spans="3:5" x14ac:dyDescent="0.2">
      <c r="C252" s="122"/>
      <c r="D252" s="123"/>
      <c r="E252" s="124"/>
    </row>
    <row r="253" spans="3:5" x14ac:dyDescent="0.2">
      <c r="C253" s="122"/>
      <c r="D253" s="123"/>
      <c r="E253" s="124"/>
    </row>
    <row r="254" spans="3:5" x14ac:dyDescent="0.2">
      <c r="C254" s="122"/>
      <c r="D254" s="123"/>
      <c r="E254" s="124"/>
    </row>
    <row r="255" spans="3:5" x14ac:dyDescent="0.2">
      <c r="C255" s="122"/>
      <c r="D255" s="123"/>
      <c r="E255" s="124"/>
    </row>
    <row r="256" spans="3:5" x14ac:dyDescent="0.2">
      <c r="C256" s="122"/>
      <c r="D256" s="123"/>
      <c r="E256" s="124"/>
    </row>
    <row r="257" spans="3:5" x14ac:dyDescent="0.2">
      <c r="C257" s="122"/>
      <c r="D257" s="123"/>
      <c r="E257" s="124"/>
    </row>
    <row r="258" spans="3:5" x14ac:dyDescent="0.2">
      <c r="C258" s="122"/>
      <c r="D258" s="123"/>
      <c r="E258" s="124"/>
    </row>
    <row r="259" spans="3:5" x14ac:dyDescent="0.2">
      <c r="C259" s="122"/>
      <c r="D259" s="123"/>
      <c r="E259" s="124"/>
    </row>
    <row r="260" spans="3:5" x14ac:dyDescent="0.2">
      <c r="C260" s="122"/>
      <c r="D260" s="123"/>
      <c r="E260" s="124"/>
    </row>
    <row r="261" spans="3:5" x14ac:dyDescent="0.2">
      <c r="C261" s="122"/>
      <c r="D261" s="123"/>
      <c r="E261" s="124"/>
    </row>
    <row r="262" spans="3:5" x14ac:dyDescent="0.2">
      <c r="C262" s="122"/>
      <c r="D262" s="123"/>
      <c r="E262" s="124"/>
    </row>
    <row r="263" spans="3:5" x14ac:dyDescent="0.2">
      <c r="C263" s="122"/>
      <c r="D263" s="123"/>
      <c r="E263" s="124"/>
    </row>
    <row r="264" spans="3:5" x14ac:dyDescent="0.2">
      <c r="C264" s="122"/>
      <c r="D264" s="123"/>
      <c r="E264" s="124"/>
    </row>
    <row r="265" spans="3:5" x14ac:dyDescent="0.2">
      <c r="C265" s="122"/>
      <c r="D265" s="123"/>
      <c r="E265" s="124"/>
    </row>
    <row r="266" spans="3:5" x14ac:dyDescent="0.2">
      <c r="C266" s="122"/>
      <c r="D266" s="123"/>
      <c r="E266" s="124"/>
    </row>
    <row r="267" spans="3:5" x14ac:dyDescent="0.2">
      <c r="C267" s="122"/>
      <c r="D267" s="123"/>
      <c r="E267" s="124"/>
    </row>
    <row r="268" spans="3:5" x14ac:dyDescent="0.2">
      <c r="C268" s="122"/>
      <c r="D268" s="123"/>
      <c r="E268" s="124"/>
    </row>
    <row r="269" spans="3:5" x14ac:dyDescent="0.2">
      <c r="C269" s="122"/>
      <c r="D269" s="123"/>
      <c r="E269" s="124"/>
    </row>
    <row r="270" spans="3:5" x14ac:dyDescent="0.2">
      <c r="C270" s="122"/>
      <c r="D270" s="123"/>
      <c r="E270" s="124"/>
    </row>
    <row r="271" spans="3:5" x14ac:dyDescent="0.2">
      <c r="C271" s="122"/>
      <c r="D271" s="123"/>
      <c r="E271" s="124"/>
    </row>
    <row r="272" spans="3:5" x14ac:dyDescent="0.2">
      <c r="C272" s="122"/>
      <c r="D272" s="123"/>
      <c r="E272" s="124"/>
    </row>
    <row r="273" spans="3:5" x14ac:dyDescent="0.2">
      <c r="C273" s="122"/>
      <c r="D273" s="123"/>
      <c r="E273" s="124"/>
    </row>
    <row r="274" spans="3:5" x14ac:dyDescent="0.2">
      <c r="C274" s="122"/>
      <c r="D274" s="123"/>
      <c r="E274" s="124"/>
    </row>
    <row r="275" spans="3:5" x14ac:dyDescent="0.2">
      <c r="C275" s="122"/>
      <c r="D275" s="123"/>
      <c r="E275" s="124"/>
    </row>
    <row r="276" spans="3:5" x14ac:dyDescent="0.2">
      <c r="C276" s="122"/>
      <c r="D276" s="123"/>
      <c r="E276" s="124"/>
    </row>
    <row r="277" spans="3:5" x14ac:dyDescent="0.2">
      <c r="C277" s="122"/>
      <c r="D277" s="123"/>
      <c r="E277" s="124"/>
    </row>
    <row r="278" spans="3:5" x14ac:dyDescent="0.2">
      <c r="C278" s="122"/>
      <c r="D278" s="123"/>
      <c r="E278" s="124"/>
    </row>
    <row r="279" spans="3:5" x14ac:dyDescent="0.2">
      <c r="C279" s="122"/>
      <c r="D279" s="123"/>
      <c r="E279" s="124"/>
    </row>
    <row r="280" spans="3:5" x14ac:dyDescent="0.2">
      <c r="C280" s="122"/>
      <c r="D280" s="123"/>
      <c r="E280" s="124"/>
    </row>
    <row r="281" spans="3:5" x14ac:dyDescent="0.2">
      <c r="C281" s="122"/>
      <c r="D281" s="123"/>
      <c r="E281" s="124"/>
    </row>
    <row r="282" spans="3:5" x14ac:dyDescent="0.2">
      <c r="C282" s="122"/>
      <c r="D282" s="123"/>
      <c r="E282" s="124"/>
    </row>
    <row r="283" spans="3:5" x14ac:dyDescent="0.2">
      <c r="C283" s="122"/>
      <c r="D283" s="123"/>
      <c r="E283" s="124"/>
    </row>
    <row r="284" spans="3:5" x14ac:dyDescent="0.2">
      <c r="C284" s="122"/>
      <c r="D284" s="123"/>
      <c r="E284" s="124"/>
    </row>
    <row r="285" spans="3:5" x14ac:dyDescent="0.2">
      <c r="C285" s="122"/>
      <c r="D285" s="123"/>
      <c r="E285" s="124"/>
    </row>
    <row r="286" spans="3:5" x14ac:dyDescent="0.2">
      <c r="C286" s="122"/>
      <c r="D286" s="123"/>
      <c r="E286" s="124"/>
    </row>
    <row r="287" spans="3:5" x14ac:dyDescent="0.2">
      <c r="C287" s="122"/>
      <c r="D287" s="123"/>
      <c r="E287" s="124"/>
    </row>
    <row r="288" spans="3:5" x14ac:dyDescent="0.2">
      <c r="C288" s="122"/>
      <c r="D288" s="123"/>
      <c r="E288" s="124"/>
    </row>
    <row r="289" spans="3:5" x14ac:dyDescent="0.2">
      <c r="C289" s="122"/>
      <c r="D289" s="123"/>
      <c r="E289" s="124"/>
    </row>
    <row r="290" spans="3:5" x14ac:dyDescent="0.2">
      <c r="C290" s="122"/>
      <c r="D290" s="123"/>
      <c r="E290" s="124"/>
    </row>
    <row r="291" spans="3:5" x14ac:dyDescent="0.2">
      <c r="C291" s="122"/>
      <c r="D291" s="123"/>
      <c r="E291" s="124"/>
    </row>
    <row r="292" spans="3:5" x14ac:dyDescent="0.2">
      <c r="C292" s="122"/>
      <c r="D292" s="123"/>
      <c r="E292" s="124"/>
    </row>
    <row r="293" spans="3:5" x14ac:dyDescent="0.2">
      <c r="C293" s="122"/>
      <c r="D293" s="123"/>
      <c r="E293" s="124"/>
    </row>
    <row r="294" spans="3:5" x14ac:dyDescent="0.2">
      <c r="C294" s="122"/>
      <c r="D294" s="123"/>
      <c r="E294" s="124"/>
    </row>
    <row r="295" spans="3:5" x14ac:dyDescent="0.2">
      <c r="C295" s="122"/>
      <c r="D295" s="123"/>
      <c r="E295" s="124"/>
    </row>
    <row r="296" spans="3:5" x14ac:dyDescent="0.2">
      <c r="C296" s="122"/>
      <c r="D296" s="123"/>
      <c r="E296" s="124"/>
    </row>
    <row r="297" spans="3:5" x14ac:dyDescent="0.2">
      <c r="C297" s="122"/>
      <c r="D297" s="123"/>
      <c r="E297" s="124"/>
    </row>
    <row r="298" spans="3:5" x14ac:dyDescent="0.2">
      <c r="C298" s="122"/>
      <c r="D298" s="123"/>
      <c r="E298" s="124"/>
    </row>
    <row r="299" spans="3:5" x14ac:dyDescent="0.2">
      <c r="C299" s="122"/>
      <c r="D299" s="123"/>
      <c r="E299" s="124"/>
    </row>
    <row r="300" spans="3:5" x14ac:dyDescent="0.2">
      <c r="C300" s="122"/>
      <c r="D300" s="123"/>
      <c r="E300" s="124"/>
    </row>
    <row r="301" spans="3:5" x14ac:dyDescent="0.2">
      <c r="C301" s="122"/>
      <c r="D301" s="123"/>
      <c r="E301" s="124"/>
    </row>
    <row r="302" spans="3:5" x14ac:dyDescent="0.2">
      <c r="C302" s="122"/>
      <c r="D302" s="123"/>
      <c r="E302" s="124"/>
    </row>
    <row r="303" spans="3:5" x14ac:dyDescent="0.2">
      <c r="C303" s="122"/>
      <c r="D303" s="123"/>
      <c r="E303" s="124"/>
    </row>
    <row r="304" spans="3:5" x14ac:dyDescent="0.2">
      <c r="C304" s="122"/>
      <c r="D304" s="123"/>
      <c r="E304" s="124"/>
    </row>
    <row r="305" spans="3:5" x14ac:dyDescent="0.2">
      <c r="C305" s="122"/>
      <c r="D305" s="123"/>
      <c r="E305" s="124"/>
    </row>
    <row r="306" spans="3:5" x14ac:dyDescent="0.2">
      <c r="C306" s="122"/>
      <c r="D306" s="123"/>
      <c r="E306" s="124"/>
    </row>
    <row r="307" spans="3:5" x14ac:dyDescent="0.2">
      <c r="C307" s="122"/>
      <c r="D307" s="123"/>
      <c r="E307" s="124"/>
    </row>
    <row r="308" spans="3:5" x14ac:dyDescent="0.2">
      <c r="C308" s="122"/>
      <c r="D308" s="123"/>
      <c r="E308" s="124"/>
    </row>
    <row r="309" spans="3:5" x14ac:dyDescent="0.2">
      <c r="C309" s="122"/>
      <c r="D309" s="123"/>
      <c r="E309" s="124"/>
    </row>
    <row r="310" spans="3:5" x14ac:dyDescent="0.2">
      <c r="C310" s="122"/>
      <c r="D310" s="123"/>
      <c r="E310" s="124"/>
    </row>
    <row r="311" spans="3:5" x14ac:dyDescent="0.2">
      <c r="C311" s="122"/>
      <c r="D311" s="123"/>
      <c r="E311" s="124"/>
    </row>
    <row r="312" spans="3:5" x14ac:dyDescent="0.2">
      <c r="C312" s="122"/>
      <c r="D312" s="123"/>
      <c r="E312" s="124"/>
    </row>
    <row r="313" spans="3:5" x14ac:dyDescent="0.2">
      <c r="C313" s="122"/>
      <c r="D313" s="123"/>
      <c r="E313" s="124"/>
    </row>
    <row r="314" spans="3:5" x14ac:dyDescent="0.2">
      <c r="C314" s="122"/>
      <c r="D314" s="123"/>
      <c r="E314" s="124"/>
    </row>
    <row r="315" spans="3:5" x14ac:dyDescent="0.2">
      <c r="C315" s="122"/>
      <c r="D315" s="123"/>
      <c r="E315" s="124"/>
    </row>
    <row r="316" spans="3:5" x14ac:dyDescent="0.2">
      <c r="C316" s="122"/>
      <c r="D316" s="123"/>
      <c r="E316" s="124"/>
    </row>
    <row r="317" spans="3:5" x14ac:dyDescent="0.2">
      <c r="C317" s="122"/>
      <c r="D317" s="123"/>
      <c r="E317" s="124"/>
    </row>
    <row r="318" spans="3:5" x14ac:dyDescent="0.2">
      <c r="C318" s="122"/>
      <c r="D318" s="123"/>
      <c r="E318" s="124"/>
    </row>
    <row r="319" spans="3:5" x14ac:dyDescent="0.2">
      <c r="C319" s="122"/>
      <c r="D319" s="123"/>
      <c r="E319" s="124"/>
    </row>
    <row r="320" spans="3:5" x14ac:dyDescent="0.2">
      <c r="C320" s="122"/>
      <c r="D320" s="123"/>
      <c r="E320" s="124"/>
    </row>
    <row r="321" spans="3:5" x14ac:dyDescent="0.2">
      <c r="C321" s="122"/>
      <c r="D321" s="123"/>
      <c r="E321" s="124"/>
    </row>
    <row r="322" spans="3:5" x14ac:dyDescent="0.2">
      <c r="C322" s="122"/>
      <c r="D322" s="123"/>
      <c r="E322" s="124"/>
    </row>
    <row r="323" spans="3:5" x14ac:dyDescent="0.2">
      <c r="C323" s="122"/>
      <c r="D323" s="123"/>
      <c r="E323" s="124"/>
    </row>
    <row r="324" spans="3:5" x14ac:dyDescent="0.2">
      <c r="C324" s="122"/>
      <c r="D324" s="123"/>
      <c r="E324" s="124"/>
    </row>
    <row r="325" spans="3:5" x14ac:dyDescent="0.2">
      <c r="C325" s="122"/>
      <c r="D325" s="123"/>
      <c r="E325" s="124"/>
    </row>
    <row r="326" spans="3:5" x14ac:dyDescent="0.2">
      <c r="C326" s="122"/>
      <c r="D326" s="123"/>
      <c r="E326" s="124"/>
    </row>
    <row r="327" spans="3:5" x14ac:dyDescent="0.2">
      <c r="C327" s="122"/>
      <c r="D327" s="123"/>
      <c r="E327" s="124"/>
    </row>
    <row r="328" spans="3:5" x14ac:dyDescent="0.2">
      <c r="C328" s="122"/>
      <c r="D328" s="123"/>
      <c r="E328" s="124"/>
    </row>
    <row r="329" spans="3:5" x14ac:dyDescent="0.2">
      <c r="C329" s="122"/>
      <c r="D329" s="123"/>
      <c r="E329" s="124"/>
    </row>
    <row r="330" spans="3:5" x14ac:dyDescent="0.2">
      <c r="C330" s="122"/>
      <c r="D330" s="123"/>
      <c r="E330" s="124"/>
    </row>
    <row r="331" spans="3:5" x14ac:dyDescent="0.2">
      <c r="C331" s="122"/>
      <c r="D331" s="123"/>
      <c r="E331" s="124"/>
    </row>
    <row r="332" spans="3:5" x14ac:dyDescent="0.2">
      <c r="C332" s="122"/>
      <c r="D332" s="123"/>
      <c r="E332" s="124"/>
    </row>
    <row r="333" spans="3:5" x14ac:dyDescent="0.2">
      <c r="C333" s="122"/>
      <c r="D333" s="123"/>
      <c r="E333" s="124"/>
    </row>
    <row r="334" spans="3:5" x14ac:dyDescent="0.2">
      <c r="C334" s="122"/>
      <c r="D334" s="123"/>
      <c r="E334" s="124"/>
    </row>
    <row r="335" spans="3:5" x14ac:dyDescent="0.2">
      <c r="C335" s="122"/>
      <c r="D335" s="123"/>
      <c r="E335" s="124"/>
    </row>
    <row r="336" spans="3:5" x14ac:dyDescent="0.2">
      <c r="C336" s="122"/>
      <c r="D336" s="123"/>
      <c r="E336" s="124"/>
    </row>
    <row r="337" spans="3:5" x14ac:dyDescent="0.2">
      <c r="C337" s="122"/>
      <c r="D337" s="123"/>
      <c r="E337" s="124"/>
    </row>
    <row r="338" spans="3:5" x14ac:dyDescent="0.2">
      <c r="C338" s="122"/>
      <c r="D338" s="123"/>
      <c r="E338" s="124"/>
    </row>
    <row r="339" spans="3:5" x14ac:dyDescent="0.2">
      <c r="C339" s="122"/>
      <c r="D339" s="123"/>
      <c r="E339" s="124"/>
    </row>
    <row r="340" spans="3:5" x14ac:dyDescent="0.2">
      <c r="C340" s="122"/>
      <c r="D340" s="123"/>
      <c r="E340" s="124"/>
    </row>
    <row r="341" spans="3:5" x14ac:dyDescent="0.2">
      <c r="C341" s="122"/>
      <c r="D341" s="123"/>
      <c r="E341" s="124"/>
    </row>
    <row r="342" spans="3:5" x14ac:dyDescent="0.2">
      <c r="C342" s="122"/>
      <c r="D342" s="123"/>
      <c r="E342" s="124"/>
    </row>
    <row r="343" spans="3:5" x14ac:dyDescent="0.2">
      <c r="C343" s="122"/>
      <c r="D343" s="123"/>
      <c r="E343" s="124"/>
    </row>
    <row r="344" spans="3:5" x14ac:dyDescent="0.2">
      <c r="C344" s="122"/>
      <c r="D344" s="123"/>
      <c r="E344" s="124"/>
    </row>
    <row r="345" spans="3:5" x14ac:dyDescent="0.2">
      <c r="C345" s="122"/>
      <c r="D345" s="123"/>
      <c r="E345" s="124"/>
    </row>
    <row r="346" spans="3:5" x14ac:dyDescent="0.2">
      <c r="C346" s="122"/>
      <c r="D346" s="123"/>
      <c r="E346" s="124"/>
    </row>
    <row r="347" spans="3:5" x14ac:dyDescent="0.2">
      <c r="C347" s="122"/>
      <c r="D347" s="123"/>
      <c r="E347" s="124"/>
    </row>
    <row r="348" spans="3:5" x14ac:dyDescent="0.2">
      <c r="C348" s="122"/>
      <c r="D348" s="123"/>
      <c r="E348" s="124"/>
    </row>
    <row r="349" spans="3:5" x14ac:dyDescent="0.2">
      <c r="C349" s="122"/>
      <c r="D349" s="123"/>
      <c r="E349" s="124"/>
    </row>
    <row r="350" spans="3:5" x14ac:dyDescent="0.2">
      <c r="C350" s="122"/>
      <c r="D350" s="123"/>
      <c r="E350" s="124"/>
    </row>
    <row r="351" spans="3:5" x14ac:dyDescent="0.2">
      <c r="C351" s="122"/>
      <c r="D351" s="123"/>
      <c r="E351" s="124"/>
    </row>
    <row r="352" spans="3:5" x14ac:dyDescent="0.2">
      <c r="C352" s="122"/>
      <c r="D352" s="123"/>
      <c r="E352" s="124"/>
    </row>
    <row r="353" spans="3:5" x14ac:dyDescent="0.2">
      <c r="C353" s="122"/>
      <c r="D353" s="123"/>
      <c r="E353" s="124"/>
    </row>
    <row r="354" spans="3:5" x14ac:dyDescent="0.2">
      <c r="C354" s="122"/>
      <c r="D354" s="123"/>
      <c r="E354" s="124"/>
    </row>
    <row r="355" spans="3:5" x14ac:dyDescent="0.2">
      <c r="C355" s="122"/>
      <c r="D355" s="123"/>
      <c r="E355" s="124"/>
    </row>
    <row r="356" spans="3:5" x14ac:dyDescent="0.2">
      <c r="C356" s="122"/>
      <c r="D356" s="123"/>
      <c r="E356" s="124"/>
    </row>
    <row r="357" spans="3:5" x14ac:dyDescent="0.2">
      <c r="C357" s="122"/>
      <c r="D357" s="123"/>
      <c r="E357" s="124"/>
    </row>
    <row r="358" spans="3:5" x14ac:dyDescent="0.2">
      <c r="C358" s="122"/>
      <c r="D358" s="123"/>
      <c r="E358" s="124"/>
    </row>
    <row r="359" spans="3:5" x14ac:dyDescent="0.2">
      <c r="C359" s="122"/>
      <c r="D359" s="123"/>
      <c r="E359" s="124"/>
    </row>
    <row r="360" spans="3:5" x14ac:dyDescent="0.2">
      <c r="C360" s="122"/>
      <c r="D360" s="123"/>
      <c r="E360" s="124"/>
    </row>
    <row r="361" spans="3:5" x14ac:dyDescent="0.2">
      <c r="C361" s="122"/>
      <c r="D361" s="123"/>
      <c r="E361" s="124"/>
    </row>
    <row r="362" spans="3:5" x14ac:dyDescent="0.2">
      <c r="C362" s="122"/>
      <c r="D362" s="123"/>
      <c r="E362" s="124"/>
    </row>
    <row r="363" spans="3:5" x14ac:dyDescent="0.2">
      <c r="C363" s="122"/>
      <c r="D363" s="123"/>
      <c r="E363" s="124"/>
    </row>
    <row r="364" spans="3:5" x14ac:dyDescent="0.2">
      <c r="C364" s="122"/>
      <c r="D364" s="123"/>
      <c r="E364" s="124"/>
    </row>
    <row r="365" spans="3:5" x14ac:dyDescent="0.2">
      <c r="C365" s="122"/>
      <c r="D365" s="123"/>
      <c r="E365" s="124"/>
    </row>
    <row r="366" spans="3:5" x14ac:dyDescent="0.2">
      <c r="C366" s="122"/>
      <c r="D366" s="123"/>
      <c r="E366" s="124"/>
    </row>
    <row r="367" spans="3:5" x14ac:dyDescent="0.2">
      <c r="C367" s="122"/>
      <c r="D367" s="123"/>
      <c r="E367" s="124"/>
    </row>
    <row r="368" spans="3:5" x14ac:dyDescent="0.2">
      <c r="C368" s="122"/>
      <c r="D368" s="123"/>
      <c r="E368" s="124"/>
    </row>
    <row r="369" spans="3:4" x14ac:dyDescent="0.2">
      <c r="C369" s="122"/>
      <c r="D369" s="123"/>
    </row>
    <row r="370" spans="3:4" x14ac:dyDescent="0.2">
      <c r="C370" s="122"/>
      <c r="D370" s="123"/>
    </row>
    <row r="371" spans="3:4" x14ac:dyDescent="0.2">
      <c r="C371" s="122"/>
      <c r="D371" s="123"/>
    </row>
    <row r="372" spans="3:4" x14ac:dyDescent="0.2">
      <c r="C372" s="122"/>
      <c r="D372" s="123"/>
    </row>
    <row r="373" spans="3:4" x14ac:dyDescent="0.2">
      <c r="C373" s="122"/>
      <c r="D373" s="123"/>
    </row>
    <row r="374" spans="3:4" x14ac:dyDescent="0.2">
      <c r="C374" s="122"/>
      <c r="D374" s="123"/>
    </row>
    <row r="375" spans="3:4" x14ac:dyDescent="0.2">
      <c r="C375" s="122"/>
      <c r="D375" s="123"/>
    </row>
    <row r="376" spans="3:4" x14ac:dyDescent="0.2">
      <c r="C376" s="122"/>
      <c r="D376" s="123"/>
    </row>
    <row r="377" spans="3:4" x14ac:dyDescent="0.2">
      <c r="C377" s="122"/>
      <c r="D377" s="123"/>
    </row>
    <row r="378" spans="3:4" x14ac:dyDescent="0.2">
      <c r="C378" s="122"/>
      <c r="D378" s="123"/>
    </row>
    <row r="379" spans="3:4" x14ac:dyDescent="0.2">
      <c r="C379" s="122"/>
      <c r="D379" s="123"/>
    </row>
    <row r="380" spans="3:4" x14ac:dyDescent="0.2">
      <c r="C380" s="122"/>
      <c r="D380" s="123"/>
    </row>
    <row r="381" spans="3:4" x14ac:dyDescent="0.2">
      <c r="C381" s="122"/>
      <c r="D381" s="123"/>
    </row>
    <row r="382" spans="3:4" x14ac:dyDescent="0.2">
      <c r="C382" s="122"/>
      <c r="D382" s="123"/>
    </row>
    <row r="383" spans="3:4" x14ac:dyDescent="0.2">
      <c r="C383" s="122"/>
      <c r="D383" s="123"/>
    </row>
    <row r="384" spans="3:4" x14ac:dyDescent="0.2">
      <c r="C384" s="122"/>
      <c r="D384" s="123"/>
    </row>
    <row r="385" spans="3:4" x14ac:dyDescent="0.2">
      <c r="C385" s="122"/>
      <c r="D385" s="123"/>
    </row>
    <row r="386" spans="3:4" x14ac:dyDescent="0.2">
      <c r="C386" s="122"/>
      <c r="D386" s="123"/>
    </row>
    <row r="387" spans="3:4" x14ac:dyDescent="0.2">
      <c r="C387" s="122"/>
      <c r="D387" s="123"/>
    </row>
    <row r="388" spans="3:4" x14ac:dyDescent="0.2">
      <c r="C388" s="122"/>
      <c r="D388" s="123"/>
    </row>
    <row r="389" spans="3:4" x14ac:dyDescent="0.2">
      <c r="C389" s="122"/>
      <c r="D389" s="123"/>
    </row>
    <row r="390" spans="3:4" x14ac:dyDescent="0.2">
      <c r="C390" s="122"/>
      <c r="D390" s="123"/>
    </row>
    <row r="391" spans="3:4" x14ac:dyDescent="0.2">
      <c r="C391" s="122"/>
      <c r="D391" s="123"/>
    </row>
    <row r="392" spans="3:4" x14ac:dyDescent="0.2">
      <c r="C392" s="122"/>
      <c r="D392" s="123"/>
    </row>
    <row r="393" spans="3:4" x14ac:dyDescent="0.2">
      <c r="C393" s="122"/>
      <c r="D393" s="123"/>
    </row>
    <row r="394" spans="3:4" x14ac:dyDescent="0.2">
      <c r="C394" s="122"/>
      <c r="D394" s="123"/>
    </row>
    <row r="395" spans="3:4" x14ac:dyDescent="0.2">
      <c r="C395" s="122"/>
      <c r="D395" s="123"/>
    </row>
    <row r="396" spans="3:4" x14ac:dyDescent="0.2">
      <c r="C396" s="122"/>
      <c r="D396" s="123"/>
    </row>
    <row r="397" spans="3:4" x14ac:dyDescent="0.2">
      <c r="C397" s="122"/>
      <c r="D397" s="123"/>
    </row>
    <row r="398" spans="3:4" x14ac:dyDescent="0.2">
      <c r="C398" s="122"/>
      <c r="D398" s="123"/>
    </row>
    <row r="399" spans="3:4" x14ac:dyDescent="0.2">
      <c r="C399" s="122"/>
      <c r="D399" s="123"/>
    </row>
    <row r="400" spans="3:4" x14ac:dyDescent="0.2">
      <c r="C400" s="122"/>
      <c r="D400" s="123"/>
    </row>
    <row r="401" spans="3:4" x14ac:dyDescent="0.2">
      <c r="C401" s="122"/>
      <c r="D401" s="123"/>
    </row>
    <row r="402" spans="3:4" x14ac:dyDescent="0.2">
      <c r="C402" s="122"/>
      <c r="D402" s="123"/>
    </row>
    <row r="403" spans="3:4" x14ac:dyDescent="0.2">
      <c r="C403" s="122"/>
      <c r="D403" s="123"/>
    </row>
    <row r="404" spans="3:4" x14ac:dyDescent="0.2">
      <c r="C404" s="122"/>
      <c r="D404" s="123"/>
    </row>
    <row r="405" spans="3:4" x14ac:dyDescent="0.2">
      <c r="C405" s="122"/>
      <c r="D405" s="123"/>
    </row>
    <row r="406" spans="3:4" x14ac:dyDescent="0.2">
      <c r="C406" s="122"/>
      <c r="D406" s="123"/>
    </row>
    <row r="407" spans="3:4" x14ac:dyDescent="0.2">
      <c r="C407" s="122"/>
      <c r="D407" s="123"/>
    </row>
    <row r="408" spans="3:4" x14ac:dyDescent="0.2">
      <c r="C408" s="122"/>
      <c r="D408" s="123"/>
    </row>
    <row r="409" spans="3:4" x14ac:dyDescent="0.2">
      <c r="C409" s="122"/>
      <c r="D409" s="123"/>
    </row>
    <row r="410" spans="3:4" x14ac:dyDescent="0.2">
      <c r="C410" s="122"/>
      <c r="D410" s="123"/>
    </row>
    <row r="411" spans="3:4" x14ac:dyDescent="0.2">
      <c r="C411" s="122"/>
      <c r="D411" s="123"/>
    </row>
    <row r="412" spans="3:4" x14ac:dyDescent="0.2">
      <c r="C412" s="122"/>
      <c r="D412" s="123"/>
    </row>
    <row r="413" spans="3:4" x14ac:dyDescent="0.2">
      <c r="C413" s="122"/>
      <c r="D413" s="123"/>
    </row>
    <row r="414" spans="3:4" x14ac:dyDescent="0.2">
      <c r="C414" s="122"/>
      <c r="D414" s="123"/>
    </row>
    <row r="415" spans="3:4" x14ac:dyDescent="0.2">
      <c r="C415" s="122"/>
      <c r="D415" s="123"/>
    </row>
    <row r="416" spans="3:4" x14ac:dyDescent="0.2">
      <c r="C416" s="122"/>
      <c r="D416" s="123"/>
    </row>
    <row r="417" spans="3:4" x14ac:dyDescent="0.2">
      <c r="C417" s="122"/>
      <c r="D417" s="123"/>
    </row>
    <row r="418" spans="3:4" x14ac:dyDescent="0.2">
      <c r="C418" s="122"/>
      <c r="D418" s="123"/>
    </row>
    <row r="419" spans="3:4" x14ac:dyDescent="0.2">
      <c r="C419" s="122"/>
      <c r="D419" s="123"/>
    </row>
    <row r="420" spans="3:4" x14ac:dyDescent="0.2">
      <c r="C420" s="122"/>
      <c r="D420" s="123"/>
    </row>
    <row r="421" spans="3:4" x14ac:dyDescent="0.2">
      <c r="C421" s="122"/>
      <c r="D421" s="123"/>
    </row>
    <row r="422" spans="3:4" x14ac:dyDescent="0.2">
      <c r="C422" s="122"/>
      <c r="D422" s="123"/>
    </row>
    <row r="423" spans="3:4" x14ac:dyDescent="0.2">
      <c r="C423" s="122"/>
      <c r="D423" s="123"/>
    </row>
    <row r="424" spans="3:4" x14ac:dyDescent="0.2">
      <c r="C424" s="122"/>
      <c r="D424" s="123"/>
    </row>
    <row r="425" spans="3:4" x14ac:dyDescent="0.2">
      <c r="C425" s="122"/>
      <c r="D425" s="123"/>
    </row>
    <row r="426" spans="3:4" x14ac:dyDescent="0.2">
      <c r="C426" s="122"/>
      <c r="D426" s="123"/>
    </row>
    <row r="427" spans="3:4" x14ac:dyDescent="0.2">
      <c r="C427" s="122"/>
      <c r="D427" s="123"/>
    </row>
    <row r="428" spans="3:4" x14ac:dyDescent="0.2">
      <c r="C428" s="122"/>
      <c r="D428" s="123"/>
    </row>
    <row r="429" spans="3:4" x14ac:dyDescent="0.2">
      <c r="C429" s="122"/>
      <c r="D429" s="123"/>
    </row>
    <row r="430" spans="3:4" x14ac:dyDescent="0.2">
      <c r="C430" s="122"/>
      <c r="D430" s="123"/>
    </row>
    <row r="431" spans="3:4" x14ac:dyDescent="0.2">
      <c r="C431" s="122"/>
      <c r="D431" s="123"/>
    </row>
    <row r="432" spans="3:4" x14ac:dyDescent="0.2">
      <c r="C432" s="122"/>
      <c r="D432" s="123"/>
    </row>
    <row r="433" spans="3:4" x14ac:dyDescent="0.2">
      <c r="C433" s="122"/>
      <c r="D433" s="123"/>
    </row>
    <row r="434" spans="3:4" x14ac:dyDescent="0.2">
      <c r="C434" s="122"/>
      <c r="D434" s="123"/>
    </row>
    <row r="435" spans="3:4" x14ac:dyDescent="0.2">
      <c r="C435" s="122"/>
      <c r="D435" s="123"/>
    </row>
    <row r="436" spans="3:4" x14ac:dyDescent="0.2">
      <c r="C436" s="122"/>
      <c r="D436" s="123"/>
    </row>
    <row r="437" spans="3:4" x14ac:dyDescent="0.2">
      <c r="C437" s="122"/>
      <c r="D437" s="123"/>
    </row>
    <row r="438" spans="3:4" x14ac:dyDescent="0.2">
      <c r="C438" s="122"/>
      <c r="D438" s="123"/>
    </row>
    <row r="439" spans="3:4" x14ac:dyDescent="0.2">
      <c r="C439" s="122"/>
      <c r="D439" s="123"/>
    </row>
    <row r="440" spans="3:4" x14ac:dyDescent="0.2">
      <c r="C440" s="122"/>
      <c r="D440" s="123"/>
    </row>
    <row r="441" spans="3:4" x14ac:dyDescent="0.2">
      <c r="C441" s="122"/>
      <c r="D441" s="123"/>
    </row>
    <row r="442" spans="3:4" x14ac:dyDescent="0.2">
      <c r="C442" s="122"/>
      <c r="D442" s="123"/>
    </row>
    <row r="443" spans="3:4" x14ac:dyDescent="0.2">
      <c r="C443" s="122"/>
      <c r="D443" s="123"/>
    </row>
    <row r="444" spans="3:4" x14ac:dyDescent="0.2">
      <c r="C444" s="122"/>
      <c r="D444" s="123"/>
    </row>
    <row r="445" spans="3:4" x14ac:dyDescent="0.2">
      <c r="C445" s="122"/>
      <c r="D445" s="123"/>
    </row>
    <row r="446" spans="3:4" x14ac:dyDescent="0.2">
      <c r="C446" s="122"/>
      <c r="D446" s="123"/>
    </row>
    <row r="447" spans="3:4" x14ac:dyDescent="0.2">
      <c r="C447" s="122"/>
      <c r="D447" s="123"/>
    </row>
    <row r="448" spans="3:4" x14ac:dyDescent="0.2">
      <c r="C448" s="122"/>
      <c r="D448" s="123"/>
    </row>
    <row r="449" spans="3:4" x14ac:dyDescent="0.2">
      <c r="C449" s="122"/>
      <c r="D449" s="123"/>
    </row>
    <row r="450" spans="3:4" x14ac:dyDescent="0.2">
      <c r="C450" s="122"/>
      <c r="D450" s="123"/>
    </row>
    <row r="451" spans="3:4" x14ac:dyDescent="0.2">
      <c r="C451" s="122"/>
      <c r="D451" s="123"/>
    </row>
    <row r="452" spans="3:4" x14ac:dyDescent="0.2">
      <c r="C452" s="122"/>
      <c r="D452" s="123"/>
    </row>
    <row r="453" spans="3:4" x14ac:dyDescent="0.2">
      <c r="C453" s="122"/>
      <c r="D453" s="123"/>
    </row>
    <row r="454" spans="3:4" x14ac:dyDescent="0.2">
      <c r="C454" s="122"/>
      <c r="D454" s="123"/>
    </row>
    <row r="455" spans="3:4" x14ac:dyDescent="0.2">
      <c r="C455" s="122"/>
      <c r="D455" s="123"/>
    </row>
    <row r="456" spans="3:4" x14ac:dyDescent="0.2">
      <c r="C456" s="122"/>
      <c r="D456" s="123"/>
    </row>
    <row r="457" spans="3:4" x14ac:dyDescent="0.2">
      <c r="C457" s="122"/>
      <c r="D457" s="123"/>
    </row>
    <row r="458" spans="3:4" x14ac:dyDescent="0.2">
      <c r="C458" s="122"/>
      <c r="D458" s="123"/>
    </row>
    <row r="459" spans="3:4" x14ac:dyDescent="0.2">
      <c r="C459" s="122"/>
      <c r="D459" s="123"/>
    </row>
    <row r="460" spans="3:4" x14ac:dyDescent="0.2">
      <c r="C460" s="122"/>
      <c r="D460" s="123"/>
    </row>
    <row r="461" spans="3:4" x14ac:dyDescent="0.2">
      <c r="C461" s="122"/>
      <c r="D461" s="123"/>
    </row>
    <row r="462" spans="3:4" x14ac:dyDescent="0.2">
      <c r="C462" s="122"/>
      <c r="D462" s="123"/>
    </row>
    <row r="463" spans="3:4" x14ac:dyDescent="0.2">
      <c r="C463" s="122"/>
      <c r="D463" s="123"/>
    </row>
    <row r="464" spans="3:4" x14ac:dyDescent="0.2">
      <c r="C464" s="122"/>
      <c r="D464" s="123"/>
    </row>
    <row r="465" spans="3:4" x14ac:dyDescent="0.2">
      <c r="C465" s="122"/>
      <c r="D465" s="123"/>
    </row>
    <row r="466" spans="3:4" x14ac:dyDescent="0.2">
      <c r="C466" s="122"/>
      <c r="D466" s="123"/>
    </row>
    <row r="467" spans="3:4" x14ac:dyDescent="0.2">
      <c r="C467" s="122"/>
      <c r="D467" s="123"/>
    </row>
    <row r="468" spans="3:4" x14ac:dyDescent="0.2">
      <c r="C468" s="122"/>
      <c r="D468" s="123"/>
    </row>
    <row r="469" spans="3:4" x14ac:dyDescent="0.2">
      <c r="C469" s="122"/>
      <c r="D469" s="123"/>
    </row>
    <row r="470" spans="3:4" x14ac:dyDescent="0.2">
      <c r="C470" s="122"/>
      <c r="D470" s="123"/>
    </row>
    <row r="471" spans="3:4" x14ac:dyDescent="0.2">
      <c r="C471" s="122"/>
      <c r="D471" s="123"/>
    </row>
    <row r="472" spans="3:4" x14ac:dyDescent="0.2">
      <c r="C472" s="122"/>
      <c r="D472" s="123"/>
    </row>
    <row r="473" spans="3:4" x14ac:dyDescent="0.2">
      <c r="C473" s="122"/>
      <c r="D473" s="123"/>
    </row>
    <row r="474" spans="3:4" x14ac:dyDescent="0.2">
      <c r="C474" s="122"/>
      <c r="D474" s="123"/>
    </row>
    <row r="475" spans="3:4" x14ac:dyDescent="0.2">
      <c r="C475" s="122"/>
      <c r="D475" s="123"/>
    </row>
    <row r="476" spans="3:4" x14ac:dyDescent="0.2">
      <c r="C476" s="122"/>
      <c r="D476" s="123"/>
    </row>
    <row r="477" spans="3:4" x14ac:dyDescent="0.2">
      <c r="C477" s="122"/>
      <c r="D477" s="123"/>
    </row>
    <row r="478" spans="3:4" x14ac:dyDescent="0.2">
      <c r="C478" s="122"/>
      <c r="D478" s="123"/>
    </row>
    <row r="479" spans="3:4" x14ac:dyDescent="0.2">
      <c r="C479" s="122"/>
      <c r="D479" s="123"/>
    </row>
    <row r="480" spans="3:4" x14ac:dyDescent="0.2">
      <c r="C480" s="122"/>
      <c r="D480" s="123"/>
    </row>
    <row r="481" spans="3:4" x14ac:dyDescent="0.2">
      <c r="C481" s="122"/>
      <c r="D481" s="123"/>
    </row>
    <row r="482" spans="3:4" x14ac:dyDescent="0.2">
      <c r="C482" s="122"/>
      <c r="D482" s="123"/>
    </row>
    <row r="483" spans="3:4" x14ac:dyDescent="0.2">
      <c r="C483" s="122"/>
      <c r="D483" s="123"/>
    </row>
    <row r="484" spans="3:4" x14ac:dyDescent="0.2">
      <c r="C484" s="122"/>
      <c r="D484" s="123"/>
    </row>
    <row r="485" spans="3:4" x14ac:dyDescent="0.2">
      <c r="C485" s="122"/>
      <c r="D485" s="123"/>
    </row>
    <row r="486" spans="3:4" x14ac:dyDescent="0.2">
      <c r="C486" s="122"/>
      <c r="D486" s="123"/>
    </row>
    <row r="487" spans="3:4" x14ac:dyDescent="0.2">
      <c r="C487" s="122"/>
      <c r="D487" s="123"/>
    </row>
    <row r="488" spans="3:4" x14ac:dyDescent="0.2">
      <c r="C488" s="122"/>
      <c r="D488" s="123"/>
    </row>
    <row r="489" spans="3:4" x14ac:dyDescent="0.2">
      <c r="C489" s="122"/>
      <c r="D489" s="123"/>
    </row>
    <row r="490" spans="3:4" x14ac:dyDescent="0.2">
      <c r="C490" s="122"/>
      <c r="D490" s="123"/>
    </row>
    <row r="491" spans="3:4" x14ac:dyDescent="0.2">
      <c r="C491" s="122"/>
      <c r="D491" s="123"/>
    </row>
    <row r="492" spans="3:4" x14ac:dyDescent="0.2">
      <c r="C492" s="122"/>
      <c r="D492" s="123"/>
    </row>
    <row r="493" spans="3:4" x14ac:dyDescent="0.2">
      <c r="C493" s="122"/>
      <c r="D493" s="123"/>
    </row>
    <row r="494" spans="3:4" x14ac:dyDescent="0.2">
      <c r="C494" s="122"/>
      <c r="D494" s="123"/>
    </row>
    <row r="495" spans="3:4" x14ac:dyDescent="0.2">
      <c r="C495" s="122"/>
      <c r="D495" s="123"/>
    </row>
    <row r="496" spans="3:4" x14ac:dyDescent="0.2">
      <c r="C496" s="122"/>
      <c r="D496" s="123"/>
    </row>
    <row r="497" spans="3:4" x14ac:dyDescent="0.2">
      <c r="C497" s="122"/>
      <c r="D497" s="123"/>
    </row>
    <row r="498" spans="3:4" x14ac:dyDescent="0.2">
      <c r="C498" s="122"/>
      <c r="D498" s="123"/>
    </row>
    <row r="499" spans="3:4" x14ac:dyDescent="0.2">
      <c r="C499" s="122"/>
      <c r="D499" s="123"/>
    </row>
    <row r="500" spans="3:4" x14ac:dyDescent="0.2">
      <c r="C500" s="122"/>
      <c r="D500" s="123"/>
    </row>
    <row r="501" spans="3:4" x14ac:dyDescent="0.2">
      <c r="C501" s="122"/>
      <c r="D501" s="123"/>
    </row>
    <row r="502" spans="3:4" x14ac:dyDescent="0.2">
      <c r="C502" s="122"/>
      <c r="D502" s="123"/>
    </row>
    <row r="503" spans="3:4" x14ac:dyDescent="0.2">
      <c r="C503" s="122"/>
      <c r="D503" s="123"/>
    </row>
    <row r="504" spans="3:4" x14ac:dyDescent="0.2">
      <c r="C504" s="122"/>
      <c r="D504" s="123"/>
    </row>
    <row r="505" spans="3:4" x14ac:dyDescent="0.2">
      <c r="C505" s="122"/>
      <c r="D505" s="123"/>
    </row>
    <row r="506" spans="3:4" x14ac:dyDescent="0.2">
      <c r="C506" s="122"/>
      <c r="D506" s="123"/>
    </row>
    <row r="507" spans="3:4" x14ac:dyDescent="0.2">
      <c r="C507" s="122"/>
      <c r="D507" s="123"/>
    </row>
    <row r="508" spans="3:4" x14ac:dyDescent="0.2">
      <c r="C508" s="122"/>
      <c r="D508" s="123"/>
    </row>
    <row r="509" spans="3:4" x14ac:dyDescent="0.2">
      <c r="C509" s="122"/>
      <c r="D509" s="123"/>
    </row>
    <row r="510" spans="3:4" x14ac:dyDescent="0.2">
      <c r="C510" s="122"/>
      <c r="D510" s="123"/>
    </row>
    <row r="511" spans="3:4" x14ac:dyDescent="0.2">
      <c r="C511" s="122"/>
      <c r="D511" s="123"/>
    </row>
    <row r="512" spans="3:4" x14ac:dyDescent="0.2">
      <c r="C512" s="122"/>
      <c r="D512" s="123"/>
    </row>
    <row r="513" spans="3:4" x14ac:dyDescent="0.2">
      <c r="C513" s="122"/>
      <c r="D513" s="123"/>
    </row>
    <row r="514" spans="3:4" x14ac:dyDescent="0.2">
      <c r="C514" s="122"/>
      <c r="D514" s="123"/>
    </row>
    <row r="515" spans="3:4" x14ac:dyDescent="0.2">
      <c r="C515" s="122"/>
      <c r="D515" s="123"/>
    </row>
    <row r="516" spans="3:4" x14ac:dyDescent="0.2">
      <c r="C516" s="122"/>
      <c r="D516" s="123"/>
    </row>
    <row r="517" spans="3:4" x14ac:dyDescent="0.2">
      <c r="C517" s="122"/>
      <c r="D517" s="123"/>
    </row>
    <row r="518" spans="3:4" x14ac:dyDescent="0.2">
      <c r="C518" s="122"/>
      <c r="D518" s="123"/>
    </row>
    <row r="519" spans="3:4" x14ac:dyDescent="0.2">
      <c r="C519" s="122"/>
      <c r="D519" s="123"/>
    </row>
    <row r="520" spans="3:4" x14ac:dyDescent="0.2">
      <c r="C520" s="122"/>
      <c r="D520" s="123"/>
    </row>
    <row r="521" spans="3:4" x14ac:dyDescent="0.2">
      <c r="C521" s="122"/>
      <c r="D521" s="123"/>
    </row>
    <row r="522" spans="3:4" x14ac:dyDescent="0.2">
      <c r="C522" s="122"/>
      <c r="D522" s="123"/>
    </row>
    <row r="523" spans="3:4" x14ac:dyDescent="0.2">
      <c r="C523" s="122"/>
      <c r="D523" s="123"/>
    </row>
    <row r="524" spans="3:4" x14ac:dyDescent="0.2">
      <c r="C524" s="122"/>
      <c r="D524" s="123"/>
    </row>
    <row r="525" spans="3:4" x14ac:dyDescent="0.2">
      <c r="C525" s="122"/>
      <c r="D525" s="123"/>
    </row>
    <row r="526" spans="3:4" x14ac:dyDescent="0.2">
      <c r="C526" s="122"/>
      <c r="D526" s="123"/>
    </row>
    <row r="527" spans="3:4" x14ac:dyDescent="0.2">
      <c r="C527" s="122"/>
      <c r="D527" s="123"/>
    </row>
    <row r="528" spans="3:4" x14ac:dyDescent="0.2">
      <c r="C528" s="122"/>
      <c r="D528" s="123"/>
    </row>
    <row r="529" spans="3:4" x14ac:dyDescent="0.2">
      <c r="C529" s="122"/>
      <c r="D529" s="123"/>
    </row>
    <row r="530" spans="3:4" x14ac:dyDescent="0.2">
      <c r="C530" s="122"/>
      <c r="D530" s="123"/>
    </row>
    <row r="531" spans="3:4" x14ac:dyDescent="0.2">
      <c r="C531" s="122"/>
      <c r="D531" s="123"/>
    </row>
    <row r="532" spans="3:4" x14ac:dyDescent="0.2">
      <c r="C532" s="122"/>
      <c r="D532" s="123"/>
    </row>
    <row r="533" spans="3:4" x14ac:dyDescent="0.2">
      <c r="C533" s="122"/>
      <c r="D533" s="123"/>
    </row>
    <row r="534" spans="3:4" x14ac:dyDescent="0.2">
      <c r="C534" s="122"/>
      <c r="D534" s="123"/>
    </row>
    <row r="535" spans="3:4" x14ac:dyDescent="0.2">
      <c r="C535" s="122"/>
      <c r="D535" s="123"/>
    </row>
    <row r="536" spans="3:4" x14ac:dyDescent="0.2">
      <c r="C536" s="122"/>
      <c r="D536" s="123"/>
    </row>
    <row r="537" spans="3:4" x14ac:dyDescent="0.2">
      <c r="C537" s="122"/>
      <c r="D537" s="123"/>
    </row>
    <row r="538" spans="3:4" x14ac:dyDescent="0.2">
      <c r="C538" s="122"/>
      <c r="D538" s="123"/>
    </row>
    <row r="539" spans="3:4" x14ac:dyDescent="0.2">
      <c r="C539" s="122"/>
      <c r="D539" s="123"/>
    </row>
    <row r="540" spans="3:4" x14ac:dyDescent="0.2">
      <c r="C540" s="122"/>
      <c r="D540" s="123"/>
    </row>
    <row r="541" spans="3:4" x14ac:dyDescent="0.2">
      <c r="C541" s="122"/>
      <c r="D541" s="123"/>
    </row>
    <row r="542" spans="3:4" x14ac:dyDescent="0.2">
      <c r="C542" s="122"/>
      <c r="D542" s="123"/>
    </row>
    <row r="543" spans="3:4" x14ac:dyDescent="0.2">
      <c r="C543" s="122"/>
      <c r="D543" s="123"/>
    </row>
    <row r="544" spans="3:4" x14ac:dyDescent="0.2">
      <c r="C544" s="122"/>
      <c r="D544" s="123"/>
    </row>
    <row r="545" spans="3:4" x14ac:dyDescent="0.2">
      <c r="C545" s="122"/>
      <c r="D545" s="123"/>
    </row>
    <row r="546" spans="3:4" x14ac:dyDescent="0.2">
      <c r="C546" s="122"/>
      <c r="D546" s="123"/>
    </row>
    <row r="547" spans="3:4" x14ac:dyDescent="0.2">
      <c r="C547" s="122"/>
      <c r="D547" s="123"/>
    </row>
    <row r="548" spans="3:4" x14ac:dyDescent="0.2">
      <c r="C548" s="122"/>
      <c r="D548" s="123"/>
    </row>
    <row r="549" spans="3:4" x14ac:dyDescent="0.2">
      <c r="C549" s="122"/>
      <c r="D549" s="123"/>
    </row>
    <row r="550" spans="3:4" x14ac:dyDescent="0.2">
      <c r="C550" s="122"/>
      <c r="D550" s="123"/>
    </row>
    <row r="551" spans="3:4" x14ac:dyDescent="0.2">
      <c r="C551" s="122"/>
      <c r="D551" s="123"/>
    </row>
    <row r="552" spans="3:4" x14ac:dyDescent="0.2">
      <c r="C552" s="122"/>
      <c r="D552" s="123"/>
    </row>
    <row r="553" spans="3:4" x14ac:dyDescent="0.2">
      <c r="C553" s="122"/>
      <c r="D553" s="123"/>
    </row>
    <row r="554" spans="3:4" x14ac:dyDescent="0.2">
      <c r="C554" s="122"/>
      <c r="D554" s="123"/>
    </row>
    <row r="555" spans="3:4" x14ac:dyDescent="0.2">
      <c r="C555" s="122"/>
      <c r="D555" s="123"/>
    </row>
    <row r="556" spans="3:4" x14ac:dyDescent="0.2">
      <c r="C556" s="122"/>
      <c r="D556" s="123"/>
    </row>
    <row r="557" spans="3:4" x14ac:dyDescent="0.2">
      <c r="C557" s="122"/>
      <c r="D557" s="123"/>
    </row>
    <row r="558" spans="3:4" x14ac:dyDescent="0.2">
      <c r="C558" s="122"/>
      <c r="D558" s="123"/>
    </row>
    <row r="559" spans="3:4" x14ac:dyDescent="0.2">
      <c r="C559" s="122"/>
      <c r="D559" s="123"/>
    </row>
    <row r="560" spans="3:4" x14ac:dyDescent="0.2">
      <c r="C560" s="122"/>
      <c r="D560" s="123"/>
    </row>
    <row r="561" spans="3:4" x14ac:dyDescent="0.2">
      <c r="C561" s="122"/>
      <c r="D561" s="123"/>
    </row>
    <row r="562" spans="3:4" x14ac:dyDescent="0.2">
      <c r="C562" s="122"/>
      <c r="D562" s="123"/>
    </row>
    <row r="563" spans="3:4" x14ac:dyDescent="0.2">
      <c r="C563" s="122"/>
      <c r="D563" s="123"/>
    </row>
    <row r="564" spans="3:4" x14ac:dyDescent="0.2">
      <c r="C564" s="122"/>
      <c r="D564" s="123"/>
    </row>
    <row r="565" spans="3:4" x14ac:dyDescent="0.2">
      <c r="C565" s="122"/>
      <c r="D565" s="123"/>
    </row>
    <row r="566" spans="3:4" x14ac:dyDescent="0.2">
      <c r="C566" s="122"/>
      <c r="D566" s="123"/>
    </row>
    <row r="567" spans="3:4" x14ac:dyDescent="0.2">
      <c r="C567" s="122"/>
      <c r="D567" s="123"/>
    </row>
    <row r="568" spans="3:4" x14ac:dyDescent="0.2">
      <c r="C568" s="122"/>
      <c r="D568" s="123"/>
    </row>
    <row r="569" spans="3:4" x14ac:dyDescent="0.2">
      <c r="C569" s="122"/>
      <c r="D569" s="123"/>
    </row>
    <row r="570" spans="3:4" x14ac:dyDescent="0.2">
      <c r="C570" s="122"/>
      <c r="D570" s="123"/>
    </row>
    <row r="571" spans="3:4" x14ac:dyDescent="0.2">
      <c r="C571" s="122"/>
      <c r="D571" s="123"/>
    </row>
    <row r="572" spans="3:4" x14ac:dyDescent="0.2">
      <c r="C572" s="122"/>
      <c r="D572" s="123"/>
    </row>
    <row r="573" spans="3:4" x14ac:dyDescent="0.2">
      <c r="C573" s="122"/>
      <c r="D573" s="123"/>
    </row>
    <row r="574" spans="3:4" x14ac:dyDescent="0.2">
      <c r="C574" s="122"/>
      <c r="D574" s="123"/>
    </row>
    <row r="575" spans="3:4" x14ac:dyDescent="0.2">
      <c r="C575" s="122"/>
      <c r="D575" s="123"/>
    </row>
    <row r="576" spans="3:4" x14ac:dyDescent="0.2">
      <c r="C576" s="122"/>
      <c r="D576" s="123"/>
    </row>
    <row r="577" spans="3:4" x14ac:dyDescent="0.2">
      <c r="C577" s="122"/>
      <c r="D577" s="123"/>
    </row>
    <row r="578" spans="3:4" x14ac:dyDescent="0.2">
      <c r="C578" s="122"/>
      <c r="D578" s="123"/>
    </row>
    <row r="579" spans="3:4" x14ac:dyDescent="0.2">
      <c r="C579" s="122"/>
      <c r="D579" s="123"/>
    </row>
    <row r="580" spans="3:4" x14ac:dyDescent="0.2">
      <c r="C580" s="122"/>
      <c r="D580" s="123"/>
    </row>
    <row r="581" spans="3:4" x14ac:dyDescent="0.2">
      <c r="C581" s="122"/>
      <c r="D581" s="123"/>
    </row>
    <row r="582" spans="3:4" x14ac:dyDescent="0.2">
      <c r="C582" s="122"/>
      <c r="D582" s="123"/>
    </row>
    <row r="583" spans="3:4" x14ac:dyDescent="0.2">
      <c r="C583" s="122"/>
      <c r="D583" s="123"/>
    </row>
    <row r="584" spans="3:4" x14ac:dyDescent="0.2">
      <c r="C584" s="122"/>
      <c r="D584" s="123"/>
    </row>
    <row r="585" spans="3:4" x14ac:dyDescent="0.2">
      <c r="C585" s="122"/>
      <c r="D585" s="123"/>
    </row>
    <row r="586" spans="3:4" x14ac:dyDescent="0.2">
      <c r="C586" s="122"/>
      <c r="D586" s="123"/>
    </row>
    <row r="587" spans="3:4" x14ac:dyDescent="0.2">
      <c r="C587" s="122"/>
      <c r="D587" s="123"/>
    </row>
    <row r="588" spans="3:4" x14ac:dyDescent="0.2">
      <c r="C588" s="122"/>
      <c r="D588" s="123"/>
    </row>
    <row r="589" spans="3:4" x14ac:dyDescent="0.2">
      <c r="C589" s="122"/>
      <c r="D589" s="123"/>
    </row>
    <row r="590" spans="3:4" x14ac:dyDescent="0.2">
      <c r="C590" s="122"/>
      <c r="D590" s="123"/>
    </row>
    <row r="591" spans="3:4" x14ac:dyDescent="0.2">
      <c r="C591" s="122"/>
      <c r="D591" s="123"/>
    </row>
    <row r="592" spans="3:4" x14ac:dyDescent="0.2">
      <c r="C592" s="122"/>
      <c r="D592" s="123"/>
    </row>
    <row r="593" spans="3:4" x14ac:dyDescent="0.2">
      <c r="C593" s="122"/>
      <c r="D593" s="123"/>
    </row>
    <row r="594" spans="3:4" x14ac:dyDescent="0.2">
      <c r="C594" s="122"/>
      <c r="D594" s="123"/>
    </row>
    <row r="595" spans="3:4" x14ac:dyDescent="0.2">
      <c r="C595" s="122"/>
      <c r="D595" s="123"/>
    </row>
    <row r="596" spans="3:4" x14ac:dyDescent="0.2">
      <c r="C596" s="122"/>
      <c r="D596" s="123"/>
    </row>
    <row r="597" spans="3:4" x14ac:dyDescent="0.2">
      <c r="C597" s="122"/>
      <c r="D597" s="123"/>
    </row>
    <row r="598" spans="3:4" x14ac:dyDescent="0.2">
      <c r="C598" s="122"/>
      <c r="D598" s="123"/>
    </row>
    <row r="599" spans="3:4" x14ac:dyDescent="0.2">
      <c r="C599" s="122"/>
      <c r="D599" s="123"/>
    </row>
    <row r="600" spans="3:4" x14ac:dyDescent="0.2">
      <c r="C600" s="122"/>
      <c r="D600" s="123"/>
    </row>
    <row r="601" spans="3:4" x14ac:dyDescent="0.2">
      <c r="C601" s="122"/>
      <c r="D601" s="123"/>
    </row>
    <row r="602" spans="3:4" x14ac:dyDescent="0.2">
      <c r="C602" s="122"/>
      <c r="D602" s="123"/>
    </row>
    <row r="603" spans="3:4" x14ac:dyDescent="0.2">
      <c r="C603" s="122"/>
      <c r="D603" s="123"/>
    </row>
    <row r="604" spans="3:4" x14ac:dyDescent="0.2">
      <c r="C604" s="122"/>
      <c r="D604" s="123"/>
    </row>
    <row r="605" spans="3:4" x14ac:dyDescent="0.2">
      <c r="C605" s="122"/>
      <c r="D605" s="123"/>
    </row>
    <row r="606" spans="3:4" x14ac:dyDescent="0.2">
      <c r="C606" s="122"/>
      <c r="D606" s="123"/>
    </row>
    <row r="607" spans="3:4" x14ac:dyDescent="0.2">
      <c r="C607" s="122"/>
      <c r="D607" s="123"/>
    </row>
    <row r="608" spans="3:4" x14ac:dyDescent="0.2">
      <c r="C608" s="122"/>
      <c r="D608" s="123"/>
    </row>
    <row r="609" spans="3:4" x14ac:dyDescent="0.2">
      <c r="C609" s="122"/>
      <c r="D609" s="123"/>
    </row>
    <row r="610" spans="3:4" x14ac:dyDescent="0.2">
      <c r="C610" s="122"/>
      <c r="D610" s="123"/>
    </row>
    <row r="611" spans="3:4" x14ac:dyDescent="0.2">
      <c r="C611" s="122"/>
      <c r="D611" s="123"/>
    </row>
    <row r="612" spans="3:4" x14ac:dyDescent="0.2">
      <c r="C612" s="122"/>
      <c r="D612" s="123"/>
    </row>
    <row r="613" spans="3:4" x14ac:dyDescent="0.2">
      <c r="C613" s="122"/>
      <c r="D613" s="123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Planilhas</vt:lpstr>
      </vt:variant>
      <vt:variant>
        <vt:i4>2</vt:i4>
      </vt:variant>
      <vt:variant>
        <vt:lpstr>Gráficos</vt:lpstr>
      </vt:variant>
      <vt:variant>
        <vt:i4>6</vt:i4>
      </vt:variant>
      <vt:variant>
        <vt:lpstr>Intervalos Nomeados</vt:lpstr>
      </vt:variant>
      <vt:variant>
        <vt:i4>1</vt:i4>
      </vt:variant>
    </vt:vector>
  </HeadingPairs>
  <TitlesOfParts>
    <vt:vector size="9" baseType="lpstr">
      <vt:lpstr>RDP</vt:lpstr>
      <vt:lpstr>Planilha1</vt:lpstr>
      <vt:lpstr>Chart1</vt:lpstr>
      <vt:lpstr>Chart3</vt:lpstr>
      <vt:lpstr>Chart2</vt:lpstr>
      <vt:lpstr>Chart4</vt:lpstr>
      <vt:lpstr>Gráfico1</vt:lpstr>
      <vt:lpstr>Gráfico2</vt:lpstr>
      <vt:lpstr>RDP!Area_de_impressao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Anexo 05</dc:title>
  <dc:creator>Michiel</dc:creator>
  <cp:lastModifiedBy>N09 Driller</cp:lastModifiedBy>
  <cp:lastPrinted>2021-06-29T12:25:50Z</cp:lastPrinted>
  <dcterms:created xsi:type="dcterms:W3CDTF">2012-09-28T15:55:11Z</dcterms:created>
  <dcterms:modified xsi:type="dcterms:W3CDTF">2021-07-16T09:06:49Z</dcterms:modified>
</cp:coreProperties>
</file>